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30" yWindow="-15" windowWidth="14805" windowHeight="8010" tabRatio="856" activeTab="6"/>
  </bookViews>
  <sheets>
    <sheet name="README" sheetId="2" r:id="rId1"/>
    <sheet name="ORIGIN" sheetId="3" r:id="rId2"/>
    <sheet name="SHP_ALL_STATIONS" sheetId="1" r:id="rId3"/>
    <sheet name="M01_MODEL_OBS" sheetId="13" r:id="rId4"/>
    <sheet name="M06_MODEL_OBS" sheetId="6" r:id="rId5"/>
    <sheet name="M01_MODEL_COMP" sheetId="19" r:id="rId6"/>
    <sheet name="M06_MODEL_COMP" sheetId="8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8" i="8" l="1"/>
  <c r="O48" i="8"/>
  <c r="P228" i="8" l="1"/>
  <c r="O228" i="8"/>
  <c r="P503" i="8"/>
  <c r="O503" i="8"/>
  <c r="AA669" i="8" l="1"/>
  <c r="Z665" i="8"/>
  <c r="AA667" i="8"/>
  <c r="AA666" i="8"/>
  <c r="P607" i="8" l="1"/>
  <c r="P608" i="8"/>
  <c r="P609" i="8"/>
  <c r="P614" i="8"/>
  <c r="P611" i="8"/>
  <c r="P615" i="8"/>
  <c r="P616" i="8"/>
  <c r="P619" i="8"/>
  <c r="P620" i="8"/>
  <c r="P621" i="8"/>
  <c r="P622" i="8"/>
  <c r="P624" i="8"/>
  <c r="P625" i="8"/>
  <c r="P626" i="8"/>
  <c r="P629" i="8"/>
  <c r="P631" i="8"/>
  <c r="P630" i="8"/>
  <c r="P632" i="8"/>
  <c r="P606" i="8"/>
  <c r="O607" i="8"/>
  <c r="O608" i="8"/>
  <c r="O609" i="8"/>
  <c r="O614" i="8"/>
  <c r="O611" i="8"/>
  <c r="O615" i="8"/>
  <c r="O616" i="8"/>
  <c r="O619" i="8"/>
  <c r="O620" i="8"/>
  <c r="O621" i="8"/>
  <c r="O622" i="8"/>
  <c r="O624" i="8"/>
  <c r="O625" i="8"/>
  <c r="O626" i="8"/>
  <c r="O629" i="8"/>
  <c r="O631" i="8"/>
  <c r="O630" i="8"/>
  <c r="O632" i="8"/>
  <c r="O606" i="8"/>
  <c r="Z16" i="8" l="1"/>
  <c r="O3" i="8" l="1"/>
  <c r="O4" i="8"/>
  <c r="O5" i="8"/>
  <c r="O6" i="8"/>
  <c r="O7" i="8"/>
  <c r="P9" i="8" l="1"/>
  <c r="P10" i="8"/>
  <c r="P11" i="8"/>
  <c r="P12" i="8"/>
  <c r="P13" i="8"/>
  <c r="P14" i="8"/>
  <c r="P15" i="8"/>
  <c r="P16" i="8"/>
  <c r="P17" i="8"/>
  <c r="P18" i="8"/>
  <c r="P20" i="8"/>
  <c r="P21" i="8"/>
  <c r="P22" i="8"/>
  <c r="P23" i="8"/>
  <c r="P24" i="8"/>
  <c r="P25" i="8"/>
  <c r="P26" i="8"/>
  <c r="P27" i="8"/>
  <c r="P28" i="8"/>
  <c r="P30" i="8"/>
  <c r="P31" i="8"/>
  <c r="P32" i="8"/>
  <c r="P34" i="8"/>
  <c r="P36" i="8"/>
  <c r="P37" i="8"/>
  <c r="P38" i="8"/>
  <c r="P39" i="8"/>
  <c r="P40" i="8"/>
  <c r="P41" i="8"/>
  <c r="P42" i="8"/>
  <c r="P43" i="8"/>
  <c r="P44" i="8"/>
  <c r="P45" i="8"/>
  <c r="P46" i="8"/>
  <c r="P47" i="8"/>
  <c r="P49" i="8"/>
  <c r="P51" i="8"/>
  <c r="P52" i="8"/>
  <c r="P53" i="8"/>
  <c r="P54" i="8"/>
  <c r="P55" i="8"/>
  <c r="P58" i="8"/>
  <c r="P59" i="8"/>
  <c r="P60" i="8"/>
  <c r="P61" i="8"/>
  <c r="P62" i="8"/>
  <c r="P63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208" i="8"/>
  <c r="P209" i="8"/>
  <c r="P210" i="8"/>
  <c r="P211" i="8"/>
  <c r="P212" i="8"/>
  <c r="P213" i="8"/>
  <c r="P214" i="8"/>
  <c r="P215" i="8"/>
  <c r="P216" i="8"/>
  <c r="P217" i="8"/>
  <c r="P218" i="8"/>
  <c r="P220" i="8"/>
  <c r="P221" i="8"/>
  <c r="P222" i="8"/>
  <c r="P223" i="8"/>
  <c r="P224" i="8"/>
  <c r="P225" i="8"/>
  <c r="P226" i="8"/>
  <c r="P227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1" i="8"/>
  <c r="P382" i="8"/>
  <c r="P383" i="8"/>
  <c r="P384" i="8"/>
  <c r="P385" i="8"/>
  <c r="P386" i="8"/>
  <c r="P387" i="8"/>
  <c r="P388" i="8"/>
  <c r="P389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7" i="8"/>
  <c r="P668" i="8"/>
  <c r="P669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3" i="8"/>
  <c r="P715" i="8"/>
  <c r="P716" i="8"/>
  <c r="P735" i="8"/>
  <c r="P3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30" i="8"/>
  <c r="O31" i="8"/>
  <c r="O32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9" i="8"/>
  <c r="O51" i="8"/>
  <c r="O52" i="8"/>
  <c r="O53" i="8"/>
  <c r="O54" i="8"/>
  <c r="O55" i="8"/>
  <c r="O58" i="8"/>
  <c r="O59" i="8"/>
  <c r="O60" i="8"/>
  <c r="O61" i="8"/>
  <c r="O62" i="8"/>
  <c r="O63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7" i="8"/>
  <c r="O668" i="8"/>
  <c r="O669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3" i="8"/>
  <c r="O714" i="8"/>
  <c r="O715" i="8"/>
  <c r="O716" i="8"/>
  <c r="O735" i="8"/>
  <c r="C3" i="3" l="1"/>
  <c r="C2" i="3"/>
  <c r="O411" i="19" l="1"/>
  <c r="O407" i="19"/>
  <c r="O403" i="19"/>
  <c r="O399" i="19"/>
  <c r="O395" i="19"/>
  <c r="O391" i="19"/>
  <c r="O387" i="19"/>
  <c r="O331" i="19"/>
  <c r="O327" i="19"/>
  <c r="O323" i="19"/>
  <c r="O319" i="19"/>
  <c r="O315" i="19"/>
  <c r="O311" i="19"/>
  <c r="O307" i="19"/>
  <c r="O303" i="19"/>
  <c r="O299" i="19"/>
  <c r="O295" i="19"/>
  <c r="O291" i="19"/>
  <c r="O287" i="19"/>
  <c r="O283" i="19"/>
  <c r="O279" i="19"/>
  <c r="O275" i="19"/>
  <c r="O271" i="19"/>
  <c r="O267" i="19"/>
  <c r="O263" i="19"/>
  <c r="O259" i="19"/>
  <c r="O255" i="19"/>
  <c r="O251" i="19"/>
  <c r="O247" i="19"/>
  <c r="O243" i="19"/>
  <c r="O239" i="19"/>
  <c r="O235" i="19"/>
  <c r="O231" i="19"/>
  <c r="O227" i="19"/>
  <c r="O223" i="19"/>
  <c r="O219" i="19"/>
  <c r="O215" i="19"/>
  <c r="O211" i="19"/>
  <c r="O207" i="19"/>
  <c r="O203" i="19"/>
  <c r="O199" i="19"/>
  <c r="O195" i="19"/>
  <c r="O191" i="19"/>
  <c r="O187" i="19"/>
  <c r="O183" i="19"/>
  <c r="O179" i="19"/>
  <c r="O175" i="19"/>
  <c r="O171" i="19"/>
  <c r="O167" i="19"/>
  <c r="O163" i="19"/>
  <c r="O159" i="19"/>
  <c r="O155" i="19"/>
  <c r="O151" i="19"/>
  <c r="O147" i="19"/>
  <c r="O143" i="19"/>
  <c r="O139" i="19"/>
  <c r="O135" i="19"/>
  <c r="O131" i="19"/>
  <c r="O127" i="19"/>
  <c r="O123" i="19"/>
  <c r="O119" i="19"/>
  <c r="O115" i="19"/>
  <c r="O111" i="19"/>
  <c r="O107" i="19"/>
  <c r="O103" i="19"/>
  <c r="O99" i="19"/>
  <c r="O95" i="19"/>
  <c r="O91" i="19"/>
  <c r="O87" i="19"/>
  <c r="O83" i="19"/>
  <c r="O79" i="19"/>
  <c r="O75" i="19"/>
  <c r="O71" i="19"/>
  <c r="O67" i="19"/>
  <c r="O63" i="19"/>
  <c r="O59" i="19"/>
  <c r="O55" i="19"/>
  <c r="O51" i="19"/>
  <c r="O47" i="19"/>
  <c r="O43" i="19"/>
  <c r="O39" i="19"/>
  <c r="O35" i="19"/>
  <c r="O31" i="19"/>
  <c r="O27" i="19"/>
  <c r="O23" i="19"/>
  <c r="O410" i="19"/>
  <c r="O406" i="19"/>
  <c r="O402" i="19"/>
  <c r="O398" i="19"/>
  <c r="O394" i="19"/>
  <c r="O390" i="19"/>
  <c r="O386" i="19"/>
  <c r="O330" i="19"/>
  <c r="O326" i="19"/>
  <c r="O322" i="19"/>
  <c r="O318" i="19"/>
  <c r="O314" i="19"/>
  <c r="O310" i="19"/>
  <c r="O306" i="19"/>
  <c r="O302" i="19"/>
  <c r="O298" i="19"/>
  <c r="O294" i="19"/>
  <c r="O290" i="19"/>
  <c r="O286" i="19"/>
  <c r="O282" i="19"/>
  <c r="O278" i="19"/>
  <c r="O274" i="19"/>
  <c r="O270" i="19"/>
  <c r="O266" i="19"/>
  <c r="O262" i="19"/>
  <c r="O258" i="19"/>
  <c r="O254" i="19"/>
  <c r="O250" i="19"/>
  <c r="O246" i="19"/>
  <c r="O242" i="19"/>
  <c r="O238" i="19"/>
  <c r="O234" i="19"/>
  <c r="O230" i="19"/>
  <c r="O226" i="19"/>
  <c r="O222" i="19"/>
  <c r="O218" i="19"/>
  <c r="O214" i="19"/>
  <c r="O210" i="19"/>
  <c r="O206" i="19"/>
  <c r="O202" i="19"/>
  <c r="O198" i="19"/>
  <c r="O194" i="19"/>
  <c r="O190" i="19"/>
  <c r="O186" i="19"/>
  <c r="O182" i="19"/>
  <c r="O178" i="19"/>
  <c r="O174" i="19"/>
  <c r="O170" i="19"/>
  <c r="O166" i="19"/>
  <c r="O162" i="19"/>
  <c r="O158" i="19"/>
  <c r="O154" i="19"/>
  <c r="O150" i="19"/>
  <c r="O146" i="19"/>
  <c r="O142" i="19"/>
  <c r="O138" i="19"/>
  <c r="O134" i="19"/>
  <c r="O130" i="19"/>
  <c r="O126" i="19"/>
  <c r="O122" i="19"/>
  <c r="O118" i="19"/>
  <c r="O114" i="19"/>
  <c r="O110" i="19"/>
  <c r="O106" i="19"/>
  <c r="O102" i="19"/>
  <c r="O98" i="19"/>
  <c r="O94" i="19"/>
  <c r="O90" i="19"/>
  <c r="O86" i="19"/>
  <c r="O82" i="19"/>
  <c r="O78" i="19"/>
  <c r="O409" i="19"/>
  <c r="O405" i="19"/>
  <c r="O401" i="19"/>
  <c r="O397" i="19"/>
  <c r="O393" i="19"/>
  <c r="O389" i="19"/>
  <c r="O385" i="19"/>
  <c r="O329" i="19"/>
  <c r="O325" i="19"/>
  <c r="O321" i="19"/>
  <c r="O317" i="19"/>
  <c r="O313" i="19"/>
  <c r="O309" i="19"/>
  <c r="O305" i="19"/>
  <c r="O301" i="19"/>
  <c r="O297" i="19"/>
  <c r="O293" i="19"/>
  <c r="O289" i="19"/>
  <c r="O285" i="19"/>
  <c r="O281" i="19"/>
  <c r="O277" i="19"/>
  <c r="O273" i="19"/>
  <c r="O269" i="19"/>
  <c r="O265" i="19"/>
  <c r="O261" i="19"/>
  <c r="O257" i="19"/>
  <c r="O253" i="19"/>
  <c r="O249" i="19"/>
  <c r="O245" i="19"/>
  <c r="O241" i="19"/>
  <c r="O237" i="19"/>
  <c r="O233" i="19"/>
  <c r="O229" i="19"/>
  <c r="O225" i="19"/>
  <c r="O221" i="19"/>
  <c r="O217" i="19"/>
  <c r="O213" i="19"/>
  <c r="O209" i="19"/>
  <c r="O205" i="19"/>
  <c r="O201" i="19"/>
  <c r="O197" i="19"/>
  <c r="O193" i="19"/>
  <c r="O189" i="19"/>
  <c r="O185" i="19"/>
  <c r="O181" i="19"/>
  <c r="O177" i="19"/>
  <c r="O173" i="19"/>
  <c r="O169" i="19"/>
  <c r="O165" i="19"/>
  <c r="O161" i="19"/>
  <c r="O157" i="19"/>
  <c r="O153" i="19"/>
  <c r="O149" i="19"/>
  <c r="O145" i="19"/>
  <c r="O141" i="19"/>
  <c r="O137" i="19"/>
  <c r="O133" i="19"/>
  <c r="O129" i="19"/>
  <c r="O125" i="19"/>
  <c r="O121" i="19"/>
  <c r="O117" i="19"/>
  <c r="O113" i="19"/>
  <c r="O109" i="19"/>
  <c r="O105" i="19"/>
  <c r="O101" i="19"/>
  <c r="O97" i="19"/>
  <c r="O93" i="19"/>
  <c r="O89" i="19"/>
  <c r="O85" i="19"/>
  <c r="O81" i="19"/>
  <c r="O77" i="19"/>
  <c r="O73" i="19"/>
  <c r="O69" i="19"/>
  <c r="O65" i="19"/>
  <c r="O61" i="19"/>
  <c r="O57" i="19"/>
  <c r="O53" i="19"/>
  <c r="O49" i="19"/>
  <c r="O45" i="19"/>
  <c r="O41" i="19"/>
  <c r="O37" i="19"/>
  <c r="O33" i="19"/>
  <c r="O29" i="19"/>
  <c r="O72" i="19"/>
  <c r="O50" i="19"/>
  <c r="O40" i="19"/>
  <c r="O17" i="19"/>
  <c r="O13" i="19"/>
  <c r="O9" i="19"/>
  <c r="O5" i="19"/>
  <c r="O34" i="19"/>
  <c r="O3" i="19"/>
  <c r="O296" i="19"/>
  <c r="O152" i="19"/>
  <c r="O62" i="19"/>
  <c r="O408" i="19"/>
  <c r="O392" i="19"/>
  <c r="O324" i="19"/>
  <c r="O308" i="19"/>
  <c r="O292" i="19"/>
  <c r="O276" i="19"/>
  <c r="O260" i="19"/>
  <c r="O244" i="19"/>
  <c r="O228" i="19"/>
  <c r="O212" i="19"/>
  <c r="O196" i="19"/>
  <c r="O180" i="19"/>
  <c r="O164" i="19"/>
  <c r="O148" i="19"/>
  <c r="O132" i="19"/>
  <c r="O116" i="19"/>
  <c r="O100" i="19"/>
  <c r="O84" i="19"/>
  <c r="O70" i="19"/>
  <c r="O60" i="19"/>
  <c r="O38" i="19"/>
  <c r="O28" i="19"/>
  <c r="O21" i="19"/>
  <c r="O56" i="19"/>
  <c r="O25" i="19"/>
  <c r="O19" i="19"/>
  <c r="O7" i="19"/>
  <c r="O396" i="19"/>
  <c r="O248" i="19"/>
  <c r="O168" i="19"/>
  <c r="O120" i="19"/>
  <c r="O88" i="19"/>
  <c r="O30" i="19"/>
  <c r="O58" i="19"/>
  <c r="O48" i="19"/>
  <c r="O26" i="19"/>
  <c r="O20" i="19"/>
  <c r="O16" i="19"/>
  <c r="O12" i="19"/>
  <c r="O8" i="19"/>
  <c r="O4" i="19"/>
  <c r="O15" i="19"/>
  <c r="O312" i="19"/>
  <c r="O200" i="19"/>
  <c r="O52" i="19"/>
  <c r="O404" i="19"/>
  <c r="O388" i="19"/>
  <c r="O320" i="19"/>
  <c r="O304" i="19"/>
  <c r="O288" i="19"/>
  <c r="O272" i="19"/>
  <c r="O256" i="19"/>
  <c r="O240" i="19"/>
  <c r="O224" i="19"/>
  <c r="O208" i="19"/>
  <c r="O192" i="19"/>
  <c r="O176" i="19"/>
  <c r="O160" i="19"/>
  <c r="O144" i="19"/>
  <c r="O128" i="19"/>
  <c r="O112" i="19"/>
  <c r="O96" i="19"/>
  <c r="O80" i="19"/>
  <c r="O68" i="19"/>
  <c r="O46" i="19"/>
  <c r="O36" i="19"/>
  <c r="O66" i="19"/>
  <c r="O11" i="19"/>
  <c r="O328" i="19"/>
  <c r="O264" i="19"/>
  <c r="O216" i="19"/>
  <c r="O104" i="19"/>
  <c r="O22" i="19"/>
  <c r="O400" i="19"/>
  <c r="O332" i="19"/>
  <c r="O316" i="19"/>
  <c r="O300" i="19"/>
  <c r="O284" i="19"/>
  <c r="O268" i="19"/>
  <c r="O252" i="19"/>
  <c r="O236" i="19"/>
  <c r="O220" i="19"/>
  <c r="O204" i="19"/>
  <c r="O188" i="19"/>
  <c r="O172" i="19"/>
  <c r="O156" i="19"/>
  <c r="O140" i="19"/>
  <c r="O124" i="19"/>
  <c r="O108" i="19"/>
  <c r="O92" i="19"/>
  <c r="O76" i="19"/>
  <c r="O54" i="19"/>
  <c r="O44" i="19"/>
  <c r="O24" i="19"/>
  <c r="O74" i="19"/>
  <c r="O64" i="19"/>
  <c r="O42" i="19"/>
  <c r="O32" i="19"/>
  <c r="O18" i="19"/>
  <c r="O14" i="19"/>
  <c r="O10" i="19"/>
  <c r="O6" i="19"/>
  <c r="O2" i="19"/>
  <c r="O280" i="19"/>
  <c r="O232" i="19"/>
  <c r="O184" i="19"/>
  <c r="O136" i="19"/>
  <c r="P411" i="19"/>
  <c r="P407" i="19"/>
  <c r="P403" i="19"/>
  <c r="P399" i="19"/>
  <c r="P395" i="19"/>
  <c r="P391" i="19"/>
  <c r="P387" i="19"/>
  <c r="P331" i="19"/>
  <c r="P327" i="19"/>
  <c r="P323" i="19"/>
  <c r="P319" i="19"/>
  <c r="P315" i="19"/>
  <c r="P311" i="19"/>
  <c r="P307" i="19"/>
  <c r="P303" i="19"/>
  <c r="P299" i="19"/>
  <c r="P295" i="19"/>
  <c r="P291" i="19"/>
  <c r="P287" i="19"/>
  <c r="P283" i="19"/>
  <c r="P279" i="19"/>
  <c r="P275" i="19"/>
  <c r="P271" i="19"/>
  <c r="P267" i="19"/>
  <c r="P263" i="19"/>
  <c r="P259" i="19"/>
  <c r="P255" i="19"/>
  <c r="P251" i="19"/>
  <c r="P247" i="19"/>
  <c r="P243" i="19"/>
  <c r="P239" i="19"/>
  <c r="P235" i="19"/>
  <c r="P231" i="19"/>
  <c r="P227" i="19"/>
  <c r="P223" i="19"/>
  <c r="P219" i="19"/>
  <c r="P215" i="19"/>
  <c r="P211" i="19"/>
  <c r="P207" i="19"/>
  <c r="P203" i="19"/>
  <c r="P199" i="19"/>
  <c r="P195" i="19"/>
  <c r="P191" i="19"/>
  <c r="P187" i="19"/>
  <c r="P183" i="19"/>
  <c r="P179" i="19"/>
  <c r="P175" i="19"/>
  <c r="P171" i="19"/>
  <c r="P167" i="19"/>
  <c r="P163" i="19"/>
  <c r="P159" i="19"/>
  <c r="P155" i="19"/>
  <c r="P151" i="19"/>
  <c r="P147" i="19"/>
  <c r="P143" i="19"/>
  <c r="P139" i="19"/>
  <c r="P135" i="19"/>
  <c r="P131" i="19"/>
  <c r="P127" i="19"/>
  <c r="P123" i="19"/>
  <c r="P119" i="19"/>
  <c r="P115" i="19"/>
  <c r="P111" i="19"/>
  <c r="P107" i="19"/>
  <c r="P103" i="19"/>
  <c r="P99" i="19"/>
  <c r="P95" i="19"/>
  <c r="P91" i="19"/>
  <c r="P87" i="19"/>
  <c r="P83" i="19"/>
  <c r="P79" i="19"/>
  <c r="P75" i="19"/>
  <c r="P71" i="19"/>
  <c r="P67" i="19"/>
  <c r="P63" i="19"/>
  <c r="P59" i="19"/>
  <c r="P55" i="19"/>
  <c r="P51" i="19"/>
  <c r="P47" i="19"/>
  <c r="P43" i="19"/>
  <c r="P39" i="19"/>
  <c r="P35" i="19"/>
  <c r="P31" i="19"/>
  <c r="P27" i="19"/>
  <c r="P410" i="19"/>
  <c r="P406" i="19"/>
  <c r="P402" i="19"/>
  <c r="P398" i="19"/>
  <c r="P394" i="19"/>
  <c r="P390" i="19"/>
  <c r="P386" i="19"/>
  <c r="P330" i="19"/>
  <c r="P326" i="19"/>
  <c r="P322" i="19"/>
  <c r="P318" i="19"/>
  <c r="P314" i="19"/>
  <c r="P310" i="19"/>
  <c r="P306" i="19"/>
  <c r="P302" i="19"/>
  <c r="P298" i="19"/>
  <c r="P294" i="19"/>
  <c r="P290" i="19"/>
  <c r="P286" i="19"/>
  <c r="P282" i="19"/>
  <c r="P278" i="19"/>
  <c r="P274" i="19"/>
  <c r="P270" i="19"/>
  <c r="P266" i="19"/>
  <c r="P262" i="19"/>
  <c r="P258" i="19"/>
  <c r="P254" i="19"/>
  <c r="P250" i="19"/>
  <c r="P246" i="19"/>
  <c r="P242" i="19"/>
  <c r="P238" i="19"/>
  <c r="P234" i="19"/>
  <c r="P230" i="19"/>
  <c r="P226" i="19"/>
  <c r="P222" i="19"/>
  <c r="P218" i="19"/>
  <c r="P214" i="19"/>
  <c r="P210" i="19"/>
  <c r="P206" i="19"/>
  <c r="P202" i="19"/>
  <c r="P198" i="19"/>
  <c r="P194" i="19"/>
  <c r="P190" i="19"/>
  <c r="P186" i="19"/>
  <c r="P182" i="19"/>
  <c r="P178" i="19"/>
  <c r="P174" i="19"/>
  <c r="P170" i="19"/>
  <c r="P166" i="19"/>
  <c r="P162" i="19"/>
  <c r="P158" i="19"/>
  <c r="P154" i="19"/>
  <c r="P150" i="19"/>
  <c r="P146" i="19"/>
  <c r="P142" i="19"/>
  <c r="P138" i="19"/>
  <c r="P134" i="19"/>
  <c r="P130" i="19"/>
  <c r="P126" i="19"/>
  <c r="P122" i="19"/>
  <c r="P118" i="19"/>
  <c r="P114" i="19"/>
  <c r="P110" i="19"/>
  <c r="P106" i="19"/>
  <c r="P102" i="19"/>
  <c r="P98" i="19"/>
  <c r="P94" i="19"/>
  <c r="P90" i="19"/>
  <c r="P86" i="19"/>
  <c r="P82" i="19"/>
  <c r="P78" i="19"/>
  <c r="P74" i="19"/>
  <c r="P70" i="19"/>
  <c r="P66" i="19"/>
  <c r="P62" i="19"/>
  <c r="P58" i="19"/>
  <c r="P54" i="19"/>
  <c r="P50" i="19"/>
  <c r="P46" i="19"/>
  <c r="P42" i="19"/>
  <c r="P38" i="19"/>
  <c r="P34" i="19"/>
  <c r="P30" i="19"/>
  <c r="P26" i="19"/>
  <c r="P22" i="19"/>
  <c r="P408" i="19"/>
  <c r="P404" i="19"/>
  <c r="P400" i="19"/>
  <c r="P396" i="19"/>
  <c r="P392" i="19"/>
  <c r="P388" i="19"/>
  <c r="P332" i="19"/>
  <c r="P328" i="19"/>
  <c r="P324" i="19"/>
  <c r="P320" i="19"/>
  <c r="P316" i="19"/>
  <c r="P312" i="19"/>
  <c r="P308" i="19"/>
  <c r="P304" i="19"/>
  <c r="P300" i="19"/>
  <c r="P296" i="19"/>
  <c r="P292" i="19"/>
  <c r="P288" i="19"/>
  <c r="P284" i="19"/>
  <c r="P280" i="19"/>
  <c r="P276" i="19"/>
  <c r="P272" i="19"/>
  <c r="P268" i="19"/>
  <c r="P264" i="19"/>
  <c r="P260" i="19"/>
  <c r="P256" i="19"/>
  <c r="P252" i="19"/>
  <c r="P248" i="19"/>
  <c r="P244" i="19"/>
  <c r="P240" i="19"/>
  <c r="P236" i="19"/>
  <c r="P232" i="19"/>
  <c r="P228" i="19"/>
  <c r="P224" i="19"/>
  <c r="P220" i="19"/>
  <c r="P216" i="19"/>
  <c r="P212" i="19"/>
  <c r="P208" i="19"/>
  <c r="P204" i="19"/>
  <c r="P200" i="19"/>
  <c r="P196" i="19"/>
  <c r="P192" i="19"/>
  <c r="P188" i="19"/>
  <c r="P184" i="19"/>
  <c r="P180" i="19"/>
  <c r="P176" i="19"/>
  <c r="P172" i="19"/>
  <c r="P168" i="19"/>
  <c r="P164" i="19"/>
  <c r="P160" i="19"/>
  <c r="P156" i="19"/>
  <c r="P152" i="19"/>
  <c r="P148" i="19"/>
  <c r="P144" i="19"/>
  <c r="P140" i="19"/>
  <c r="P136" i="19"/>
  <c r="P132" i="19"/>
  <c r="P128" i="19"/>
  <c r="P124" i="19"/>
  <c r="P120" i="19"/>
  <c r="P116" i="19"/>
  <c r="P112" i="19"/>
  <c r="P108" i="19"/>
  <c r="P104" i="19"/>
  <c r="P100" i="19"/>
  <c r="P96" i="19"/>
  <c r="P92" i="19"/>
  <c r="P88" i="19"/>
  <c r="P84" i="19"/>
  <c r="P80" i="19"/>
  <c r="P76" i="19"/>
  <c r="P72" i="19"/>
  <c r="P68" i="19"/>
  <c r="P64" i="19"/>
  <c r="P60" i="19"/>
  <c r="P56" i="19"/>
  <c r="P52" i="19"/>
  <c r="P48" i="19"/>
  <c r="P44" i="19"/>
  <c r="P40" i="19"/>
  <c r="P36" i="19"/>
  <c r="P32" i="19"/>
  <c r="P28" i="19"/>
  <c r="P24" i="19"/>
  <c r="P20" i="19"/>
  <c r="P409" i="19"/>
  <c r="P393" i="19"/>
  <c r="P325" i="19"/>
  <c r="P309" i="19"/>
  <c r="P293" i="19"/>
  <c r="P277" i="19"/>
  <c r="P261" i="19"/>
  <c r="P245" i="19"/>
  <c r="P229" i="19"/>
  <c r="P213" i="19"/>
  <c r="P197" i="19"/>
  <c r="P181" i="19"/>
  <c r="P165" i="19"/>
  <c r="P149" i="19"/>
  <c r="P133" i="19"/>
  <c r="P117" i="19"/>
  <c r="P101" i="19"/>
  <c r="P85" i="19"/>
  <c r="P61" i="19"/>
  <c r="P29" i="19"/>
  <c r="P21" i="19"/>
  <c r="P401" i="19"/>
  <c r="P205" i="19"/>
  <c r="P109" i="19"/>
  <c r="P9" i="19"/>
  <c r="P49" i="19"/>
  <c r="P16" i="19"/>
  <c r="P12" i="19"/>
  <c r="P8" i="19"/>
  <c r="P4" i="19"/>
  <c r="P317" i="19"/>
  <c r="P285" i="19"/>
  <c r="P269" i="19"/>
  <c r="P253" i="19"/>
  <c r="P221" i="19"/>
  <c r="P189" i="19"/>
  <c r="P173" i="19"/>
  <c r="P141" i="19"/>
  <c r="P125" i="19"/>
  <c r="P77" i="19"/>
  <c r="P45" i="19"/>
  <c r="P13" i="19"/>
  <c r="P5" i="19"/>
  <c r="P405" i="19"/>
  <c r="P389" i="19"/>
  <c r="P321" i="19"/>
  <c r="P305" i="19"/>
  <c r="P289" i="19"/>
  <c r="P273" i="19"/>
  <c r="P257" i="19"/>
  <c r="P241" i="19"/>
  <c r="P225" i="19"/>
  <c r="P209" i="19"/>
  <c r="P193" i="19"/>
  <c r="P177" i="19"/>
  <c r="P161" i="19"/>
  <c r="P145" i="19"/>
  <c r="P129" i="19"/>
  <c r="P113" i="19"/>
  <c r="P97" i="19"/>
  <c r="P81" i="19"/>
  <c r="P69" i="19"/>
  <c r="P37" i="19"/>
  <c r="P301" i="19"/>
  <c r="P93" i="19"/>
  <c r="P57" i="19"/>
  <c r="P25" i="19"/>
  <c r="P19" i="19"/>
  <c r="P15" i="19"/>
  <c r="P11" i="19"/>
  <c r="P7" i="19"/>
  <c r="P3" i="19"/>
  <c r="P385" i="19"/>
  <c r="P237" i="19"/>
  <c r="P157" i="19"/>
  <c r="P65" i="19"/>
  <c r="P33" i="19"/>
  <c r="P18" i="19"/>
  <c r="P14" i="19"/>
  <c r="P10" i="19"/>
  <c r="P6" i="19"/>
  <c r="P2" i="19"/>
  <c r="P397" i="19"/>
  <c r="P329" i="19"/>
  <c r="P313" i="19"/>
  <c r="P297" i="19"/>
  <c r="P281" i="19"/>
  <c r="P265" i="19"/>
  <c r="P249" i="19"/>
  <c r="P233" i="19"/>
  <c r="P217" i="19"/>
  <c r="P201" i="19"/>
  <c r="P185" i="19"/>
  <c r="P169" i="19"/>
  <c r="P153" i="19"/>
  <c r="P137" i="19"/>
  <c r="P121" i="19"/>
  <c r="P105" i="19"/>
  <c r="P89" i="19"/>
  <c r="P53" i="19"/>
  <c r="P23" i="19"/>
  <c r="P73" i="19"/>
  <c r="P41" i="19"/>
  <c r="P17" i="19"/>
</calcChain>
</file>

<file path=xl/sharedStrings.xml><?xml version="1.0" encoding="utf-8"?>
<sst xmlns="http://schemas.openxmlformats.org/spreadsheetml/2006/main" count="19748" uniqueCount="1676">
  <si>
    <t>FID</t>
  </si>
  <si>
    <t>Shape *</t>
  </si>
  <si>
    <t>STATION</t>
  </si>
  <si>
    <t>AGENCY</t>
  </si>
  <si>
    <t>DOMAIN</t>
  </si>
  <si>
    <t>AREA</t>
  </si>
  <si>
    <t>ELEVATION</t>
  </si>
  <si>
    <t>LAT</t>
  </si>
  <si>
    <t>LONG</t>
  </si>
  <si>
    <t>DATUM</t>
  </si>
  <si>
    <t>X_UTM</t>
  </si>
  <si>
    <t>Y_UTM</t>
  </si>
  <si>
    <t>DATE</t>
  </si>
  <si>
    <t>NOTE</t>
  </si>
  <si>
    <t>NAVD_CONV</t>
  </si>
  <si>
    <t>PARK</t>
  </si>
  <si>
    <t>Point</t>
  </si>
  <si>
    <t>3A28</t>
  </si>
  <si>
    <t>USGS</t>
  </si>
  <si>
    <t xml:space="preserve"> </t>
  </si>
  <si>
    <t>WCA3A</t>
  </si>
  <si>
    <t>3AS3W1</t>
  </si>
  <si>
    <t>SFWMD</t>
  </si>
  <si>
    <t>3AS3W2</t>
  </si>
  <si>
    <t>3AS3W3</t>
  </si>
  <si>
    <t>3AS3W4</t>
  </si>
  <si>
    <t>3B2</t>
  </si>
  <si>
    <t>WCA3B</t>
  </si>
  <si>
    <t>NGVD29</t>
  </si>
  <si>
    <t>3B29</t>
  </si>
  <si>
    <t>3BS1W1</t>
  </si>
  <si>
    <t>3BS1W2</t>
  </si>
  <si>
    <t>3BS1W3</t>
  </si>
  <si>
    <t>3BS1W4</t>
  </si>
  <si>
    <t>3BSE</t>
  </si>
  <si>
    <t>40_MILE_BEND</t>
  </si>
  <si>
    <t>USGS index gage for Miami to Monroe - Disc 1980</t>
  </si>
  <si>
    <t>A13</t>
  </si>
  <si>
    <t>NPS_ENP</t>
  </si>
  <si>
    <t>marsh</t>
  </si>
  <si>
    <t>Rocky_Glades</t>
  </si>
  <si>
    <t>Lat/Long update Kahn GPS 2013-02-11</t>
  </si>
  <si>
    <t>Everglades National</t>
  </si>
  <si>
    <t>A2</t>
  </si>
  <si>
    <t>USGS_BRD</t>
  </si>
  <si>
    <t>study</t>
  </si>
  <si>
    <t>Long_Pine_Key</t>
  </si>
  <si>
    <t>A3</t>
  </si>
  <si>
    <t>A4</t>
  </si>
  <si>
    <t>A5</t>
  </si>
  <si>
    <t>ALC</t>
  </si>
  <si>
    <t>Marine</t>
  </si>
  <si>
    <t>Gulf_Coast</t>
  </si>
  <si>
    <t>NAVD88</t>
  </si>
  <si>
    <t>Alligator Creek</t>
  </si>
  <si>
    <t>ANGELS</t>
  </si>
  <si>
    <t>AR01</t>
  </si>
  <si>
    <t>DERM</t>
  </si>
  <si>
    <t>biscayne_bay</t>
  </si>
  <si>
    <t>BA</t>
  </si>
  <si>
    <t>marine</t>
  </si>
  <si>
    <t>Western_Florida_Bay</t>
  </si>
  <si>
    <t>Coords updated 20110419 SPOT, DR</t>
  </si>
  <si>
    <t>BAR</t>
  </si>
  <si>
    <t>BB51</t>
  </si>
  <si>
    <t>BBCW6GW1</t>
  </si>
  <si>
    <t>MODEL LAND</t>
  </si>
  <si>
    <t>BBCW Deep Ground Water station</t>
  </si>
  <si>
    <t>BBCW6GW2</t>
  </si>
  <si>
    <t>BBCW Shallow Ground Water station</t>
  </si>
  <si>
    <t>BD</t>
  </si>
  <si>
    <t>BERM_3</t>
  </si>
  <si>
    <t>FROG POND</t>
  </si>
  <si>
    <t>Concrete Weir, North end S332D, cell 5/flow way</t>
  </si>
  <si>
    <t>BICY</t>
  </si>
  <si>
    <t>NPS_Big_Cypress</t>
  </si>
  <si>
    <t>Big_Cypress</t>
  </si>
  <si>
    <t>BICY_PORTABLE_WS</t>
  </si>
  <si>
    <t>weather</t>
  </si>
  <si>
    <t>collected through WeatherUnderground</t>
  </si>
  <si>
    <t>Big Cypress</t>
  </si>
  <si>
    <t>BICYA10</t>
  </si>
  <si>
    <t>Gum Slough</t>
  </si>
  <si>
    <t>BICYA11</t>
  </si>
  <si>
    <t>Sweetwater Strand</t>
  </si>
  <si>
    <t>BICYA19</t>
  </si>
  <si>
    <t>Gator Hook Strand</t>
  </si>
  <si>
    <t>BICYA20</t>
  </si>
  <si>
    <t>Lime Tree Hammock</t>
  </si>
  <si>
    <t>BICYA6</t>
  </si>
  <si>
    <t>Bridge 105</t>
  </si>
  <si>
    <t>BICYA7</t>
  </si>
  <si>
    <t>Bridge 84</t>
  </si>
  <si>
    <t>BICYA8</t>
  </si>
  <si>
    <t>Bridge 83</t>
  </si>
  <si>
    <t>BICYA9</t>
  </si>
  <si>
    <t>Pinecrest</t>
  </si>
  <si>
    <t>BIG_CYPRESS_NR</t>
  </si>
  <si>
    <t>weather_underground</t>
  </si>
  <si>
    <t>Near OCHOPEE</t>
  </si>
  <si>
    <t>BISC00</t>
  </si>
  <si>
    <t>NPS_BISC</t>
  </si>
  <si>
    <t>Biscayne_Bay</t>
  </si>
  <si>
    <t>Biscayne National</t>
  </si>
  <si>
    <t>BISC01</t>
  </si>
  <si>
    <t>BISC02</t>
  </si>
  <si>
    <t>BK</t>
  </si>
  <si>
    <t>Coords updated 20120110 SPOT, DR</t>
  </si>
  <si>
    <t>BL</t>
  </si>
  <si>
    <t>Audubon</t>
  </si>
  <si>
    <t>Cape_Sable</t>
  </si>
  <si>
    <t>LOCAL</t>
  </si>
  <si>
    <t>Bear Lake</t>
  </si>
  <si>
    <t>BN</t>
  </si>
  <si>
    <t>Eastern_Florida_Bay</t>
  </si>
  <si>
    <t>lat-long updated 2012-02-01 CLW</t>
  </si>
  <si>
    <t>BOT</t>
  </si>
  <si>
    <t>Bottle Creek Upstream of Rookery Branch</t>
  </si>
  <si>
    <t>BR</t>
  </si>
  <si>
    <t>BRC</t>
  </si>
  <si>
    <t>BRD</t>
  </si>
  <si>
    <t>BRDG105</t>
  </si>
  <si>
    <t>BRDG45</t>
  </si>
  <si>
    <t>BRDG45_53</t>
  </si>
  <si>
    <t>BRDG57_E</t>
  </si>
  <si>
    <t>East side of bridge 59, 02289085</t>
  </si>
  <si>
    <t>BRDG57_W</t>
  </si>
  <si>
    <t>West side of bridge 59, 02289080</t>
  </si>
  <si>
    <t>BRDG84</t>
  </si>
  <si>
    <t>Base gage for Monroe to Carnestown Discharge</t>
  </si>
  <si>
    <t>BRDG86</t>
  </si>
  <si>
    <t>base gage until 1963 for Monroe to Carnestown Q</t>
  </si>
  <si>
    <t>BRDU</t>
  </si>
  <si>
    <t>BROAD1_ET</t>
  </si>
  <si>
    <t>USGS_EGERMAN</t>
  </si>
  <si>
    <t>RESEARCH</t>
  </si>
  <si>
    <t>BROAD2_ET</t>
  </si>
  <si>
    <t>BS</t>
  </si>
  <si>
    <t>BSC</t>
  </si>
  <si>
    <t>NAVD 88 DTW 4.83 ft (Transfer from USGS 20121001)</t>
  </si>
  <si>
    <t>C111AE</t>
  </si>
  <si>
    <t>C111</t>
  </si>
  <si>
    <t>C111 SPREAD CANAL PHASE 1 EAST</t>
  </si>
  <si>
    <t>C111AW</t>
  </si>
  <si>
    <t>C111 SPREAD CANAL PHASE 1 WEST</t>
  </si>
  <si>
    <t>C111WL</t>
  </si>
  <si>
    <t>C1W</t>
  </si>
  <si>
    <t>CA</t>
  </si>
  <si>
    <t>CH1</t>
  </si>
  <si>
    <t>usgs_brd_gordon</t>
  </si>
  <si>
    <t>usgs_brd</t>
  </si>
  <si>
    <t>Chatham</t>
  </si>
  <si>
    <t>NAVD 88 DTW 3.16 ft (Transfer WRD MO216 20121001)</t>
  </si>
  <si>
    <t>CH2</t>
  </si>
  <si>
    <t>NAVD 88 DTW 2.47 ft (Gage removed 20120930)</t>
  </si>
  <si>
    <t>CH3</t>
  </si>
  <si>
    <t>NAVD 88 DTW 5.62 ft (Discontinued 20120930)</t>
  </si>
  <si>
    <t>CHA</t>
  </si>
  <si>
    <t>CHEKIKA</t>
  </si>
  <si>
    <t>CHOKOLOSKEE</t>
  </si>
  <si>
    <t>NOAA</t>
  </si>
  <si>
    <t>CLO</t>
  </si>
  <si>
    <t>discharge</t>
  </si>
  <si>
    <t>USGS monitoring under Interagency Agreement</t>
  </si>
  <si>
    <t>CN</t>
  </si>
  <si>
    <t>Context_Rd</t>
  </si>
  <si>
    <t>COOPER</t>
  </si>
  <si>
    <t>CP</t>
  </si>
  <si>
    <t>Taylor_Slough</t>
  </si>
  <si>
    <t>Lat/Long update via Kahn GPS 2010-05-12.</t>
  </si>
  <si>
    <t>CR2</t>
  </si>
  <si>
    <t>CR3</t>
  </si>
  <si>
    <t>CS1</t>
  </si>
  <si>
    <t>Permanant Site for CapeSable Project/Dewitt</t>
  </si>
  <si>
    <t>CS1_Audubon</t>
  </si>
  <si>
    <t>CS2</t>
  </si>
  <si>
    <t>Temp. Site for CapeSable Project/Dewitt</t>
  </si>
  <si>
    <t>CS2_Audubon</t>
  </si>
  <si>
    <t>Temporary Cape Sable Site</t>
  </si>
  <si>
    <t>CS3</t>
  </si>
  <si>
    <t>CS3_Audubon</t>
  </si>
  <si>
    <t>CSSSD1</t>
  </si>
  <si>
    <t>C-111 SPREADER CANAL PHASE1 STAGE1</t>
  </si>
  <si>
    <t>CSSSD2</t>
  </si>
  <si>
    <t>C-111 SPREADER CANAL PHASE1 STAGE</t>
  </si>
  <si>
    <t>CSSSD3</t>
  </si>
  <si>
    <t>CT27R</t>
  </si>
  <si>
    <t>Lower_C111</t>
  </si>
  <si>
    <t>CT50A</t>
  </si>
  <si>
    <t>CT50R</t>
  </si>
  <si>
    <t>CV1N</t>
  </si>
  <si>
    <t>CV1NR</t>
  </si>
  <si>
    <t>CV5N</t>
  </si>
  <si>
    <t>CV5NR</t>
  </si>
  <si>
    <t>Lat/Long update Beth GPS 2010-04-28</t>
  </si>
  <si>
    <t>CV5S</t>
  </si>
  <si>
    <t>CV9N</t>
  </si>
  <si>
    <t>CV9NR</t>
  </si>
  <si>
    <t>CW</t>
  </si>
  <si>
    <t>CY2</t>
  </si>
  <si>
    <t>CY3</t>
  </si>
  <si>
    <t>CY3_ET</t>
  </si>
  <si>
    <t>DADECO</t>
  </si>
  <si>
    <t>DBC1</t>
  </si>
  <si>
    <t>EVERGLADES NP</t>
  </si>
  <si>
    <t>Test Site 20100216_DR</t>
  </si>
  <si>
    <t>DK</t>
  </si>
  <si>
    <t>DO1</t>
  </si>
  <si>
    <t>DO2</t>
  </si>
  <si>
    <t>DO3</t>
  </si>
  <si>
    <t>DT_Audubon</t>
  </si>
  <si>
    <t>co-located w/SAV, fish monitoring</t>
  </si>
  <si>
    <t>DUCLOS</t>
  </si>
  <si>
    <t>E112</t>
  </si>
  <si>
    <t>E12</t>
  </si>
  <si>
    <t>E146</t>
  </si>
  <si>
    <t>ECC</t>
  </si>
  <si>
    <t>Lake Ingraham</t>
  </si>
  <si>
    <t>ECR</t>
  </si>
  <si>
    <t>EDEN1</t>
  </si>
  <si>
    <t>Marsh</t>
  </si>
  <si>
    <t>EDEN10</t>
  </si>
  <si>
    <t>EDEN3</t>
  </si>
  <si>
    <t>Shark_Slough</t>
  </si>
  <si>
    <t>EDEN8</t>
  </si>
  <si>
    <t>EHC</t>
  </si>
  <si>
    <t>EP1R</t>
  </si>
  <si>
    <t>EP9</t>
  </si>
  <si>
    <t>EPGW</t>
  </si>
  <si>
    <t>EPSW</t>
  </si>
  <si>
    <t>ESC</t>
  </si>
  <si>
    <t>EVC</t>
  </si>
  <si>
    <t>NOAA_NCDC</t>
  </si>
  <si>
    <t>EVER_RAWS_CACHE</t>
  </si>
  <si>
    <t>NPS_ENP_FIRE</t>
  </si>
  <si>
    <t>Described as cache</t>
  </si>
  <si>
    <t>EVER_RAWS_CHEKIKA</t>
  </si>
  <si>
    <t>EVER1</t>
  </si>
  <si>
    <t>EVER2A</t>
  </si>
  <si>
    <t>EVER2B</t>
  </si>
  <si>
    <t>EVER3</t>
  </si>
  <si>
    <t>EVER4</t>
  </si>
  <si>
    <t>EVER5A</t>
  </si>
  <si>
    <t>EVER5B</t>
  </si>
  <si>
    <t>EVER6</t>
  </si>
  <si>
    <t>EVER7</t>
  </si>
  <si>
    <t>EVER8</t>
  </si>
  <si>
    <t>F358</t>
  </si>
  <si>
    <t>FIU003</t>
  </si>
  <si>
    <t>FIU</t>
  </si>
  <si>
    <t>FLA</t>
  </si>
  <si>
    <t>FMB</t>
  </si>
  <si>
    <t>Lat/Longs by Spot tracking system on 8/3/2010.</t>
  </si>
  <si>
    <t>FPDA3GW</t>
  </si>
  <si>
    <t>FROG POND DETENTION AREA SITE3</t>
  </si>
  <si>
    <t>FPDA7GW</t>
  </si>
  <si>
    <t>FROG POND DETENTION AREA SITE7</t>
  </si>
  <si>
    <t>FPDA8GW</t>
  </si>
  <si>
    <t>FROG POND DETENTION AREA SITE8</t>
  </si>
  <si>
    <t>frog_pond_w</t>
  </si>
  <si>
    <t>Concrete weir, adj values from survey 1/4/11</t>
  </si>
  <si>
    <t>FROGPOND</t>
  </si>
  <si>
    <t>FROGPOND_D2</t>
  </si>
  <si>
    <t>groundwater, 11.08 feet deep</t>
  </si>
  <si>
    <t>G119</t>
  </si>
  <si>
    <t>G1251</t>
  </si>
  <si>
    <t>G1251_ET</t>
  </si>
  <si>
    <t>G1359</t>
  </si>
  <si>
    <t>G1362</t>
  </si>
  <si>
    <t>G1363</t>
  </si>
  <si>
    <t>G1486</t>
  </si>
  <si>
    <t>G1487</t>
  </si>
  <si>
    <t>G1488</t>
  </si>
  <si>
    <t>G1502</t>
  </si>
  <si>
    <t>G211</t>
  </si>
  <si>
    <t>G211MILE1</t>
  </si>
  <si>
    <t>East_EVER_Canals</t>
  </si>
  <si>
    <t>G3253</t>
  </si>
  <si>
    <t>G3272</t>
  </si>
  <si>
    <t>G3273</t>
  </si>
  <si>
    <t>G3353</t>
  </si>
  <si>
    <t>G3354</t>
  </si>
  <si>
    <t>G3355</t>
  </si>
  <si>
    <t>G3356</t>
  </si>
  <si>
    <t>G3437</t>
  </si>
  <si>
    <t>G3439</t>
  </si>
  <si>
    <t>G3473</t>
  </si>
  <si>
    <t>G3551</t>
  </si>
  <si>
    <t>G3552</t>
  </si>
  <si>
    <t>G3553</t>
  </si>
  <si>
    <t>G3554</t>
  </si>
  <si>
    <t>G3555</t>
  </si>
  <si>
    <t>G3556</t>
  </si>
  <si>
    <t>G3557</t>
  </si>
  <si>
    <t>G3558</t>
  </si>
  <si>
    <t>G3559</t>
  </si>
  <si>
    <t>G3560</t>
  </si>
  <si>
    <t>G3561</t>
  </si>
  <si>
    <t>G3574</t>
  </si>
  <si>
    <t>G3575</t>
  </si>
  <si>
    <t>G3576</t>
  </si>
  <si>
    <t>G3577</t>
  </si>
  <si>
    <t xml:space="preserve"> 4.2 mi south of Trail; 100 feet east of L31N</t>
  </si>
  <si>
    <t>G3578</t>
  </si>
  <si>
    <t>G3579_82</t>
  </si>
  <si>
    <t>USGS L30 Seepage project</t>
  </si>
  <si>
    <t>G3580_17</t>
  </si>
  <si>
    <t>G3581_32</t>
  </si>
  <si>
    <t>G3582_17</t>
  </si>
  <si>
    <t>G3583_11</t>
  </si>
  <si>
    <t>G3584_32</t>
  </si>
  <si>
    <t>G3585_17</t>
  </si>
  <si>
    <t>G3586_12</t>
  </si>
  <si>
    <t>G3587_82</t>
  </si>
  <si>
    <t>G3588_10</t>
  </si>
  <si>
    <t>G3589_32</t>
  </si>
  <si>
    <t>G3590_17</t>
  </si>
  <si>
    <t>G3591_82</t>
  </si>
  <si>
    <t>G3592_52</t>
  </si>
  <si>
    <t>G3593_17</t>
  </si>
  <si>
    <t>G3594_7</t>
  </si>
  <si>
    <t>G3595_32</t>
  </si>
  <si>
    <t>G3596_52</t>
  </si>
  <si>
    <t>G3597_82</t>
  </si>
  <si>
    <t>G3598_17</t>
  </si>
  <si>
    <t>G3599_82</t>
  </si>
  <si>
    <t>G3619</t>
  </si>
  <si>
    <t>G3620</t>
  </si>
  <si>
    <t>G3621</t>
  </si>
  <si>
    <t>G3622</t>
  </si>
  <si>
    <t>G3626</t>
  </si>
  <si>
    <t>G3627</t>
  </si>
  <si>
    <t>G3628</t>
  </si>
  <si>
    <t>G3660</t>
  </si>
  <si>
    <t>G3676</t>
  </si>
  <si>
    <t>G3763</t>
  </si>
  <si>
    <t>G3764</t>
  </si>
  <si>
    <t>G3776</t>
  </si>
  <si>
    <t>G3777</t>
  </si>
  <si>
    <t>G3778</t>
  </si>
  <si>
    <t>NE_Shark_Slough</t>
  </si>
  <si>
    <t>103 foot L31N GW flow north site monitor well</t>
  </si>
  <si>
    <t>G3779</t>
  </si>
  <si>
    <t>54 foot L31N GW flow north site monitor well</t>
  </si>
  <si>
    <t>G3780</t>
  </si>
  <si>
    <t>33 foot L31N GW flow north site monitor well</t>
  </si>
  <si>
    <t>G3781</t>
  </si>
  <si>
    <t>18 foot L31N GW flow north site monitor well</t>
  </si>
  <si>
    <t>G3784</t>
  </si>
  <si>
    <t>100 foot L31N GW flow south site monitor well</t>
  </si>
  <si>
    <t>G3785</t>
  </si>
  <si>
    <t>44 foot L31N GW flow south site monitor well</t>
  </si>
  <si>
    <t>G3786</t>
  </si>
  <si>
    <t>28 foot L31N GW flow south site monitor well</t>
  </si>
  <si>
    <t>G3787</t>
  </si>
  <si>
    <t>19 foot L31N GW flow south site monitor well</t>
  </si>
  <si>
    <t>G3818</t>
  </si>
  <si>
    <t>G3897</t>
  </si>
  <si>
    <t>G3898</t>
  </si>
  <si>
    <t>G3900</t>
  </si>
  <si>
    <t>G3901</t>
  </si>
  <si>
    <t>G596</t>
  </si>
  <si>
    <t>G612</t>
  </si>
  <si>
    <t>G613</t>
  </si>
  <si>
    <t>G614</t>
  </si>
  <si>
    <t>G618</t>
  </si>
  <si>
    <t>G619</t>
  </si>
  <si>
    <t>G620</t>
  </si>
  <si>
    <t>G69</t>
  </si>
  <si>
    <t>G757A</t>
  </si>
  <si>
    <t>G789</t>
  </si>
  <si>
    <t>G855</t>
  </si>
  <si>
    <t>G858</t>
  </si>
  <si>
    <t>G861</t>
  </si>
  <si>
    <t>G863</t>
  </si>
  <si>
    <t>G864</t>
  </si>
  <si>
    <t>G864A</t>
  </si>
  <si>
    <t>G975</t>
  </si>
  <si>
    <t>G976</t>
  </si>
  <si>
    <t>G978</t>
  </si>
  <si>
    <t>GB</t>
  </si>
  <si>
    <t>Coords updated 20120210 SPOT, DR</t>
  </si>
  <si>
    <t>GI</t>
  </si>
  <si>
    <t>HA09</t>
  </si>
  <si>
    <t>HA11</t>
  </si>
  <si>
    <t>HAR</t>
  </si>
  <si>
    <t>HC</t>
  </si>
  <si>
    <t>HC_Audubon</t>
  </si>
  <si>
    <t>Jerry Lorenz/Pete Frezza station</t>
  </si>
  <si>
    <t>HCE</t>
  </si>
  <si>
    <t>HCW</t>
  </si>
  <si>
    <t>HOC</t>
  </si>
  <si>
    <t>HOMEAP</t>
  </si>
  <si>
    <t>HOMEEXPSTN</t>
  </si>
  <si>
    <t>HOMEFS</t>
  </si>
  <si>
    <t>HOMESTEAD_MOWRY</t>
  </si>
  <si>
    <t>20249 Mowry Drive</t>
  </si>
  <si>
    <t>HR</t>
  </si>
  <si>
    <t>HUMBLE</t>
  </si>
  <si>
    <t>icarus</t>
  </si>
  <si>
    <t>UV_Radiation</t>
  </si>
  <si>
    <t>IFS</t>
  </si>
  <si>
    <t>Lat/Long updated via GoogleEarth 2013-02-11.</t>
  </si>
  <si>
    <t>IRAEBER</t>
  </si>
  <si>
    <t>JB</t>
  </si>
  <si>
    <t>NPS_SFWMD</t>
  </si>
  <si>
    <t>DLD version 1.03</t>
  </si>
  <si>
    <t>JB_Audubon</t>
  </si>
  <si>
    <t>joe_bay</t>
  </si>
  <si>
    <t>JB1E</t>
  </si>
  <si>
    <t>JB2E</t>
  </si>
  <si>
    <t>JB5C</t>
  </si>
  <si>
    <t>JB8W</t>
  </si>
  <si>
    <t>JBTS</t>
  </si>
  <si>
    <t>QAQCed breakpoint data from DBHydro</t>
  </si>
  <si>
    <t>JH</t>
  </si>
  <si>
    <t>JK</t>
  </si>
  <si>
    <t>KENDALL</t>
  </si>
  <si>
    <t>KROME</t>
  </si>
  <si>
    <t>Updated coordinates August 2011</t>
  </si>
  <si>
    <t>L29_C43</t>
  </si>
  <si>
    <t>Swales project culvert</t>
  </si>
  <si>
    <t>L29_C43B</t>
  </si>
  <si>
    <t>Swales project vegetation halo</t>
  </si>
  <si>
    <t>L29_C43C</t>
  </si>
  <si>
    <t>Swales project transition</t>
  </si>
  <si>
    <t>L29_C43D</t>
  </si>
  <si>
    <t>Swales project marsh</t>
  </si>
  <si>
    <t>L29_C44</t>
  </si>
  <si>
    <t>L29_C44B</t>
  </si>
  <si>
    <t>L29_C44C</t>
  </si>
  <si>
    <t>L29_C44D</t>
  </si>
  <si>
    <t>L29_C47</t>
  </si>
  <si>
    <t>L29_C47B</t>
  </si>
  <si>
    <t>L29_C47C</t>
  </si>
  <si>
    <t>L29_C47D</t>
  </si>
  <si>
    <t>L29_C51</t>
  </si>
  <si>
    <t>L29_C51B</t>
  </si>
  <si>
    <t>L29_C51C</t>
  </si>
  <si>
    <t>L29_C51D</t>
  </si>
  <si>
    <t>L30M7</t>
  </si>
  <si>
    <t>L30WET</t>
  </si>
  <si>
    <t>L31NMile0</t>
  </si>
  <si>
    <t>LBMC</t>
  </si>
  <si>
    <t>Discharge</t>
  </si>
  <si>
    <t>L31NMILE1</t>
  </si>
  <si>
    <t>UTMxy updated(G.E.)&amp;lat-lon deleted 2012-02-21 keb</t>
  </si>
  <si>
    <t>L31NMile2</t>
  </si>
  <si>
    <t>L31NMILE3</t>
  </si>
  <si>
    <t>L31NMILE4</t>
  </si>
  <si>
    <t>L31NMILE5</t>
  </si>
  <si>
    <t>L31NMILE7</t>
  </si>
  <si>
    <t>L31NN</t>
  </si>
  <si>
    <t>L31NS</t>
  </si>
  <si>
    <t>L31W</t>
  </si>
  <si>
    <t>L31W_Lower</t>
  </si>
  <si>
    <t>Staff Gage in L-31W, 2 miles S of SR9336</t>
  </si>
  <si>
    <t>L31W_Upper</t>
  </si>
  <si>
    <t>Staff Gage in L-31W, Just south of plug in canal</t>
  </si>
  <si>
    <t>L67L30_Culverts</t>
  </si>
  <si>
    <t>L29 culvert flow calculated by ENP after Bridge 57</t>
  </si>
  <si>
    <t>L67XE</t>
  </si>
  <si>
    <t>L67XW</t>
  </si>
  <si>
    <t>LAS_PALMAS</t>
  </si>
  <si>
    <t>S357 gage in C357 canal</t>
  </si>
  <si>
    <t>LasPal_Det</t>
  </si>
  <si>
    <t>Stage in the S357 Detention Area</t>
  </si>
  <si>
    <t>LasPal_G1</t>
  </si>
  <si>
    <t>S357 Monitoring Gage</t>
  </si>
  <si>
    <t>LasPal_G11</t>
  </si>
  <si>
    <t>LasPal_G12</t>
  </si>
  <si>
    <t>LasPal_G13</t>
  </si>
  <si>
    <t>LasPal_G14</t>
  </si>
  <si>
    <t>LasPal_G15</t>
  </si>
  <si>
    <t>LasPal_G2</t>
  </si>
  <si>
    <t>LasPal_G3</t>
  </si>
  <si>
    <t>LasPal_G4</t>
  </si>
  <si>
    <t>LasPal_G5</t>
  </si>
  <si>
    <t>LasPal_G6</t>
  </si>
  <si>
    <t>LasPal_G7</t>
  </si>
  <si>
    <t>LasPal_G8</t>
  </si>
  <si>
    <t>LB</t>
  </si>
  <si>
    <t>LHC</t>
  </si>
  <si>
    <t>LI</t>
  </si>
  <si>
    <t>LJB</t>
  </si>
  <si>
    <t>LM</t>
  </si>
  <si>
    <t>Coords updated 20120113 SPOT, DR</t>
  </si>
  <si>
    <t>LN</t>
  </si>
  <si>
    <t>Lat/Long updated Tennis gdb file.</t>
  </si>
  <si>
    <t>LO</t>
  </si>
  <si>
    <t>LO1</t>
  </si>
  <si>
    <t>Lostman</t>
  </si>
  <si>
    <t>NAVD 88 DTW  3.85 ft  (WRD MO-214 20121001)</t>
  </si>
  <si>
    <t>LO2</t>
  </si>
  <si>
    <t>NAVD 88 DTW 2.88 ft</t>
  </si>
  <si>
    <t>LO3</t>
  </si>
  <si>
    <t>NAVD 88 DTW 6.1 ft (Discontinued 20120930)</t>
  </si>
  <si>
    <t>LO4</t>
  </si>
  <si>
    <t>NAVD 88 DTW 4.77 ft (Abandoned 20120930)</t>
  </si>
  <si>
    <t>LOC</t>
  </si>
  <si>
    <t>LOOP1</t>
  </si>
  <si>
    <t>Loop Road 1</t>
  </si>
  <si>
    <t>LOOP2</t>
  </si>
  <si>
    <t>Loop Road 2</t>
  </si>
  <si>
    <t>LOP</t>
  </si>
  <si>
    <t>LOR</t>
  </si>
  <si>
    <t>LORU</t>
  </si>
  <si>
    <t>LR</t>
  </si>
  <si>
    <t>Updated Lat-long 2011-06-16 ERS</t>
  </si>
  <si>
    <t>LS</t>
  </si>
  <si>
    <t>MB</t>
  </si>
  <si>
    <t>DLD version 1.02</t>
  </si>
  <si>
    <t>MBC</t>
  </si>
  <si>
    <t>MBTS</t>
  </si>
  <si>
    <t>validated data from DBHydro</t>
  </si>
  <si>
    <t>MCC</t>
  </si>
  <si>
    <t>MET1</t>
  </si>
  <si>
    <t>MIDBAY</t>
  </si>
  <si>
    <t>UNKNOWN</t>
  </si>
  <si>
    <t>AOML flow and salinity station</t>
  </si>
  <si>
    <t>MidGround</t>
  </si>
  <si>
    <t>GOES ID was FA6686EC, DR 20100224</t>
  </si>
  <si>
    <t>Misty</t>
  </si>
  <si>
    <t>MK</t>
  </si>
  <si>
    <t>MO198</t>
  </si>
  <si>
    <t>MO199</t>
  </si>
  <si>
    <t>MO211</t>
  </si>
  <si>
    <t>MUD</t>
  </si>
  <si>
    <t>NCL</t>
  </si>
  <si>
    <t>NE1</t>
  </si>
  <si>
    <t>NE2</t>
  </si>
  <si>
    <t>NE3</t>
  </si>
  <si>
    <t>NE4</t>
  </si>
  <si>
    <t>NE5</t>
  </si>
  <si>
    <t>NESS20</t>
  </si>
  <si>
    <t>NEW</t>
  </si>
  <si>
    <t>NMP</t>
  </si>
  <si>
    <t>Road</t>
  </si>
  <si>
    <t>NOR</t>
  </si>
  <si>
    <t>whitewater_bay</t>
  </si>
  <si>
    <t>data prior to 3/14/2001 not published in NWIS</t>
  </si>
  <si>
    <t>NORTHWEST_FL_BAY</t>
  </si>
  <si>
    <t>NDBC</t>
  </si>
  <si>
    <t>Owned by COMPS (USF)</t>
  </si>
  <si>
    <t>NORU</t>
  </si>
  <si>
    <t>NP201</t>
  </si>
  <si>
    <t>NP202</t>
  </si>
  <si>
    <t>NP203</t>
  </si>
  <si>
    <t>NP205</t>
  </si>
  <si>
    <t>NP206</t>
  </si>
  <si>
    <t>NP44</t>
  </si>
  <si>
    <t>NP46</t>
  </si>
  <si>
    <t>NP62</t>
  </si>
  <si>
    <t>NP67</t>
  </si>
  <si>
    <t>GSE based on HAED, coords updated MW</t>
  </si>
  <si>
    <t>NP72</t>
  </si>
  <si>
    <t>Lat/Long update Wollangk GPS 2013-02-12.</t>
  </si>
  <si>
    <t>NR</t>
  </si>
  <si>
    <t>NTS1</t>
  </si>
  <si>
    <t>Lat/Long update Kahn GPS 20130211 rpe on pvc pipe</t>
  </si>
  <si>
    <t>NTS10</t>
  </si>
  <si>
    <t>NTS14</t>
  </si>
  <si>
    <t>NTS18</t>
  </si>
  <si>
    <t>Lat/Long update Kahn GPS 2013-02-15.</t>
  </si>
  <si>
    <t>OASIS</t>
  </si>
  <si>
    <t>OCHOPEE</t>
  </si>
  <si>
    <t>BICY CRN station (Climate Reference Network)</t>
  </si>
  <si>
    <t>OIH-1</t>
  </si>
  <si>
    <t>Culvert under Old Ingraham Highway</t>
  </si>
  <si>
    <t>OIH-2</t>
  </si>
  <si>
    <t>OIH-3</t>
  </si>
  <si>
    <t>OIH-4</t>
  </si>
  <si>
    <t>OIH-5</t>
  </si>
  <si>
    <t>OL</t>
  </si>
  <si>
    <t>Park built bm 'ENP105 OL', GPSsurveyd Oct2009.</t>
  </si>
  <si>
    <t>ORC</t>
  </si>
  <si>
    <t>OT</t>
  </si>
  <si>
    <t>OYC</t>
  </si>
  <si>
    <t>P103</t>
  </si>
  <si>
    <t>P104</t>
  </si>
  <si>
    <t>P33</t>
  </si>
  <si>
    <t>P34</t>
  </si>
  <si>
    <t>P35</t>
  </si>
  <si>
    <t>P36</t>
  </si>
  <si>
    <t>P37</t>
  </si>
  <si>
    <t>P38</t>
  </si>
  <si>
    <t>Paurotis</t>
  </si>
  <si>
    <t>PERRINE4W</t>
  </si>
  <si>
    <t>PK</t>
  </si>
  <si>
    <t>Coords updated 20120217 SPOT, DR</t>
  </si>
  <si>
    <t>R127</t>
  </si>
  <si>
    <t>R158</t>
  </si>
  <si>
    <t>R3110</t>
  </si>
  <si>
    <t>RB</t>
  </si>
  <si>
    <t>RBC</t>
  </si>
  <si>
    <t>Raulerson Brothers Canal, Cape Sable</t>
  </si>
  <si>
    <t>RCR</t>
  </si>
  <si>
    <t>RG_B1</t>
  </si>
  <si>
    <t>RG_C1</t>
  </si>
  <si>
    <t>RG_C2</t>
  </si>
  <si>
    <t>RG_C3</t>
  </si>
  <si>
    <t>RG_D1</t>
  </si>
  <si>
    <t>RG1</t>
  </si>
  <si>
    <t>RG2</t>
  </si>
  <si>
    <t>RG3</t>
  </si>
  <si>
    <t>Lat/Long updated DR-GPS 20110614</t>
  </si>
  <si>
    <t>RG4</t>
  </si>
  <si>
    <t>RG5</t>
  </si>
  <si>
    <t>GPS marked for geostatic survey on 2010-11-03 .</t>
  </si>
  <si>
    <t>RL</t>
  </si>
  <si>
    <t>RM_425_MLS</t>
  </si>
  <si>
    <t>RM monitor 425 feet south of center of wall</t>
  </si>
  <si>
    <t>RM_475_MLS</t>
  </si>
  <si>
    <t>RM monitor 475 feet south of center of wall</t>
  </si>
  <si>
    <t>RM_C_FTT</t>
  </si>
  <si>
    <t>L31N mile 1 monitor, depth 34 feet</t>
  </si>
  <si>
    <t>RM_D_MLS</t>
  </si>
  <si>
    <t>L31N mile 1 monitor, depth 19 feet</t>
  </si>
  <si>
    <t>RM0.5Down</t>
  </si>
  <si>
    <t>RM monitor mile 0.5 downgradient 11 feet deep</t>
  </si>
  <si>
    <t>RM0.5Up</t>
  </si>
  <si>
    <t>RM monitor mile 0.5 upgradient 19 feet deep</t>
  </si>
  <si>
    <t>RM1.5Down</t>
  </si>
  <si>
    <t>RM monitor mile 1.5 downgradient 11 feet deep</t>
  </si>
  <si>
    <t>RM1.5Up</t>
  </si>
  <si>
    <t>RM monitor mile 1.5 upgradient 19 feet deep</t>
  </si>
  <si>
    <t>RM1Down11</t>
  </si>
  <si>
    <t>RM monitor mile 1 downgradient 11 feet deep</t>
  </si>
  <si>
    <t>RM1Down26</t>
  </si>
  <si>
    <t>RM monitor mile 1 downgradient 26 feet deep</t>
  </si>
  <si>
    <t>RM1Down46</t>
  </si>
  <si>
    <t>RM monitor mile 1 downgradient 46 feet deep</t>
  </si>
  <si>
    <t>RM2.5Down</t>
  </si>
  <si>
    <t>RM monitor mile 2.5 downgradient 11 feet deep</t>
  </si>
  <si>
    <t>RM2.5Up</t>
  </si>
  <si>
    <t>RM monitor mile 2.5 upgradient 19 feet deep</t>
  </si>
  <si>
    <t>RM2Down</t>
  </si>
  <si>
    <t>RM monitor mile 2 downgradient 11 feet deep</t>
  </si>
  <si>
    <t>RM2Up</t>
  </si>
  <si>
    <t>RM monitor mile 2 upgradient 19 feet deep</t>
  </si>
  <si>
    <t>RM3.0Down</t>
  </si>
  <si>
    <t>RM monitor mile 3 downgradient 11 feet deep</t>
  </si>
  <si>
    <t>RM3.0Up</t>
  </si>
  <si>
    <t>RM monitor mile 3 upgradient 19 feet deep</t>
  </si>
  <si>
    <t>ROBBLEE</t>
  </si>
  <si>
    <t>RPL</t>
  </si>
  <si>
    <t>LatLong update Beth GPS 2010-04-28</t>
  </si>
  <si>
    <t>RUTZKE</t>
  </si>
  <si>
    <t>S12A</t>
  </si>
  <si>
    <t>S12B</t>
  </si>
  <si>
    <t>S12C</t>
  </si>
  <si>
    <t>S12D</t>
  </si>
  <si>
    <t>S12D05</t>
  </si>
  <si>
    <t>water_quality</t>
  </si>
  <si>
    <t>S12D10</t>
  </si>
  <si>
    <t>S12D30</t>
  </si>
  <si>
    <t>S14</t>
  </si>
  <si>
    <t>S166</t>
  </si>
  <si>
    <t>S167</t>
  </si>
  <si>
    <t>S173</t>
  </si>
  <si>
    <t>L31N</t>
  </si>
  <si>
    <t>S173BRIDGE</t>
  </si>
  <si>
    <t>S173MILE1</t>
  </si>
  <si>
    <t>S173MILE3</t>
  </si>
  <si>
    <t>S173MILE5</t>
  </si>
  <si>
    <t>S174</t>
  </si>
  <si>
    <t>S174WEST</t>
  </si>
  <si>
    <t>S175</t>
  </si>
  <si>
    <t>S176</t>
  </si>
  <si>
    <t>S176AVM</t>
  </si>
  <si>
    <t>S176EAST</t>
  </si>
  <si>
    <t>S176MILE1</t>
  </si>
  <si>
    <t>S177</t>
  </si>
  <si>
    <t>S177AVM</t>
  </si>
  <si>
    <t>S178</t>
  </si>
  <si>
    <t>S179</t>
  </si>
  <si>
    <t>S18C</t>
  </si>
  <si>
    <t>S18C_AVM</t>
  </si>
  <si>
    <t>S194</t>
  </si>
  <si>
    <t>S194BRIDGE</t>
  </si>
  <si>
    <t>S196</t>
  </si>
  <si>
    <t>S196A</t>
  </si>
  <si>
    <t>S196BRIDGE</t>
  </si>
  <si>
    <t>S197</t>
  </si>
  <si>
    <t>S199</t>
  </si>
  <si>
    <t>S200</t>
  </si>
  <si>
    <t>S331</t>
  </si>
  <si>
    <t>S331_FC</t>
  </si>
  <si>
    <t>S331 flow when Angels is above 5.4</t>
  </si>
  <si>
    <t>S331P</t>
  </si>
  <si>
    <t>S331Rain</t>
  </si>
  <si>
    <t>real time rain from S331</t>
  </si>
  <si>
    <t>S331S</t>
  </si>
  <si>
    <t>S331 Syphon Flows</t>
  </si>
  <si>
    <t>S331T</t>
  </si>
  <si>
    <t>composite</t>
  </si>
  <si>
    <t>S331P+S331S</t>
  </si>
  <si>
    <t>S331T_S173</t>
  </si>
  <si>
    <t>S331P+S331S+S173</t>
  </si>
  <si>
    <t>S332</t>
  </si>
  <si>
    <t>S332B_SG1</t>
  </si>
  <si>
    <t>S332B_SG2</t>
  </si>
  <si>
    <t>S332B_SG3</t>
  </si>
  <si>
    <t>S332B_SG4</t>
  </si>
  <si>
    <t>S332BMILE1</t>
  </si>
  <si>
    <t>S332BN</t>
  </si>
  <si>
    <t>S332BT</t>
  </si>
  <si>
    <t>S332BW</t>
  </si>
  <si>
    <t>S332C</t>
  </si>
  <si>
    <t>S332C_MW7</t>
  </si>
  <si>
    <t>S332CBRIDGE</t>
  </si>
  <si>
    <t>S332CMILE1</t>
  </si>
  <si>
    <t>S332D</t>
  </si>
  <si>
    <t>S332DX1</t>
  </si>
  <si>
    <t>S333</t>
  </si>
  <si>
    <t>S334</t>
  </si>
  <si>
    <t>S335</t>
  </si>
  <si>
    <t>S336</t>
  </si>
  <si>
    <t>S338</t>
  </si>
  <si>
    <t>S343A</t>
  </si>
  <si>
    <t>S343B</t>
  </si>
  <si>
    <t>S355A</t>
  </si>
  <si>
    <t>S355B</t>
  </si>
  <si>
    <t>S356</t>
  </si>
  <si>
    <t>S356GW</t>
  </si>
  <si>
    <t>4 wells at different depths, outside fenced area</t>
  </si>
  <si>
    <t>S357</t>
  </si>
  <si>
    <t>S380</t>
  </si>
  <si>
    <t>SB_Audubon</t>
  </si>
  <si>
    <t>SD</t>
  </si>
  <si>
    <t>GSE is elevation of adjacent black mangrove area</t>
  </si>
  <si>
    <t>SEOFF</t>
  </si>
  <si>
    <t>AOML southeast_A offshore flow and salinity</t>
  </si>
  <si>
    <t>SH1</t>
  </si>
  <si>
    <t>NAVD 88 DTW 5.38 ft (USGS MO-215 20121001)</t>
  </si>
  <si>
    <t>SH2</t>
  </si>
  <si>
    <t>NAVD 88 DTW 4.17 (FCELTER 20121001)</t>
  </si>
  <si>
    <t>SH3</t>
  </si>
  <si>
    <t>NAVD 88 DTW 5.08 ft (FCELTER 20121001)</t>
  </si>
  <si>
    <t>SH4</t>
  </si>
  <si>
    <t>NAVD 88 DTW 5.23 ft (Discontinued 20120930)</t>
  </si>
  <si>
    <t>SH5</t>
  </si>
  <si>
    <t>NAVD 88 DTW 4.71 ft (discontinued 20120930)</t>
  </si>
  <si>
    <t>SHARK_RIVER</t>
  </si>
  <si>
    <t>SHR</t>
  </si>
  <si>
    <t>SITE69</t>
  </si>
  <si>
    <t>SnakeBight</t>
  </si>
  <si>
    <t>GOES_ID was FA66959A ,DR 20100224</t>
  </si>
  <si>
    <t>SP</t>
  </si>
  <si>
    <t>SPARO</t>
  </si>
  <si>
    <t>Lat/Long update via Kahn GPS 2011-11-14</t>
  </si>
  <si>
    <t>SPL</t>
  </si>
  <si>
    <t>SR</t>
  </si>
  <si>
    <t>SR1</t>
  </si>
  <si>
    <t>SR2</t>
  </si>
  <si>
    <t>SRM1</t>
  </si>
  <si>
    <t>AOML Shark River-mouth flow and salinity station</t>
  </si>
  <si>
    <t>SRM3</t>
  </si>
  <si>
    <t>SRS1</t>
  </si>
  <si>
    <t>SRS1b</t>
  </si>
  <si>
    <t>SRS1c</t>
  </si>
  <si>
    <t>SRS2</t>
  </si>
  <si>
    <t>STILLWATER</t>
  </si>
  <si>
    <t>SWC</t>
  </si>
  <si>
    <t>SWEETWATER</t>
  </si>
  <si>
    <t>SWOFF</t>
  </si>
  <si>
    <t>AOML southwest_B offshore flow and salinity</t>
  </si>
  <si>
    <t>TAMIAMIAP1</t>
  </si>
  <si>
    <t>TAMIAMIAP2</t>
  </si>
  <si>
    <t>TAMICANAL</t>
  </si>
  <si>
    <t>TAMIDBL</t>
  </si>
  <si>
    <t>TAYLOR_UP</t>
  </si>
  <si>
    <t>TAYLORRIVER</t>
  </si>
  <si>
    <t>TAYLORSLOUGH</t>
  </si>
  <si>
    <t>TB</t>
  </si>
  <si>
    <t>TC</t>
  </si>
  <si>
    <t>TE</t>
  </si>
  <si>
    <t>TG01</t>
  </si>
  <si>
    <t>TI_CHK</t>
  </si>
  <si>
    <t>Tree Island - forest dynamics</t>
  </si>
  <si>
    <t>TI8</t>
  </si>
  <si>
    <t>TI9</t>
  </si>
  <si>
    <t>TMC</t>
  </si>
  <si>
    <t>TPGW-10D</t>
  </si>
  <si>
    <t>FPL</t>
  </si>
  <si>
    <t>Marine GW well midpt screen elev88=-120.1</t>
  </si>
  <si>
    <t>TPGW-10M</t>
  </si>
  <si>
    <t>Marine GW well midpt screen elev88=-54.1</t>
  </si>
  <si>
    <t>TPGW-10S</t>
  </si>
  <si>
    <t>Marine GW well midpt screen elev88=-29.1</t>
  </si>
  <si>
    <t>TPGW-7D</t>
  </si>
  <si>
    <t>Terrestrial GW well midpt screen elev88=-80.51</t>
  </si>
  <si>
    <t>TPGW-7M</t>
  </si>
  <si>
    <t>Terrestrial GW well midpt screen elev88=-48.45</t>
  </si>
  <si>
    <t>TPGW-7S</t>
  </si>
  <si>
    <t>Terrestrial GW well midpt screen elev88=-22.44</t>
  </si>
  <si>
    <t>TPGW-8D</t>
  </si>
  <si>
    <t>Terrestrial GW well midpt screen elev88=-49.19</t>
  </si>
  <si>
    <t>TPGW-8M</t>
  </si>
  <si>
    <t>Terrestrial GW well midpt screen elev88=-33.78</t>
  </si>
  <si>
    <t>TPGW-8S</t>
  </si>
  <si>
    <t>Terrestrial GW well midpt screen elev88=-16.82</t>
  </si>
  <si>
    <t>TPGW-9D</t>
  </si>
  <si>
    <t>Terrestrial GW well midpt screen elev88=-45.38</t>
  </si>
  <si>
    <t>TPGW-9M</t>
  </si>
  <si>
    <t>Terrestrial GW well midpt screen elev88=-31.77</t>
  </si>
  <si>
    <t>TPGW-9S</t>
  </si>
  <si>
    <t>Terrestrial GW well midpt screen elev88=-13.27</t>
  </si>
  <si>
    <t>TR</t>
  </si>
  <si>
    <t>TR_Audubon</t>
  </si>
  <si>
    <t>co-located w/fish, SAV monitoring</t>
  </si>
  <si>
    <t>TRAILRIDGE</t>
  </si>
  <si>
    <t>TRE</t>
  </si>
  <si>
    <t>TROUT</t>
  </si>
  <si>
    <t>TRU</t>
  </si>
  <si>
    <t>TS</t>
  </si>
  <si>
    <t>TS2</t>
  </si>
  <si>
    <t>bogus</t>
  </si>
  <si>
    <t>road</t>
  </si>
  <si>
    <t>TSB</t>
  </si>
  <si>
    <t>Lat/Long update Beth GPS 2010-05-06</t>
  </si>
  <si>
    <t>TSH</t>
  </si>
  <si>
    <t>Lat/Long update via Kahn GPS. Benchmark : JBA 175</t>
  </si>
  <si>
    <t>TSW</t>
  </si>
  <si>
    <t>TTW_75</t>
  </si>
  <si>
    <t>Picayune Strand Flow Monitoring (CESI Project)</t>
  </si>
  <si>
    <t>TUR</t>
  </si>
  <si>
    <t>UHC</t>
  </si>
  <si>
    <t>UJB</t>
  </si>
  <si>
    <t>W2</t>
  </si>
  <si>
    <t>W5</t>
  </si>
  <si>
    <t>WB</t>
  </si>
  <si>
    <t>Coords updated 20110112 SPOT, DR</t>
  </si>
  <si>
    <t>WE</t>
  </si>
  <si>
    <t>WestLake</t>
  </si>
  <si>
    <t>GOES ID was FA66A000, DR 20100224</t>
  </si>
  <si>
    <t>WLO</t>
  </si>
  <si>
    <t>WP</t>
  </si>
  <si>
    <t>WW</t>
  </si>
  <si>
    <t>Zeta</t>
  </si>
  <si>
    <t>A script is used to read the hourly timeseries I H_M11HR, H_MSHEHR and Q_M11HR and to compare to the list of stations within the model domain and determine which ones to load</t>
  </si>
  <si>
    <t>H_M11HR are stage stations which have "tail" or "head" in the name</t>
  </si>
  <si>
    <t>H_MSHEHR are stage stations without "tail" or "head"</t>
  </si>
  <si>
    <t>Q_M11HR are discharge stations, it is presumed that these are only M11 features</t>
  </si>
  <si>
    <t>SS-LAND</t>
  </si>
  <si>
    <t>TS-LAND</t>
  </si>
  <si>
    <t>M1</t>
  </si>
  <si>
    <t>TS-E-EST</t>
  </si>
  <si>
    <t>WCA</t>
  </si>
  <si>
    <t>L-29</t>
  </si>
  <si>
    <t>URBAN</t>
  </si>
  <si>
    <t>Sheet MODEL_OB_DATA is a  sheet which is generated by the script, it only keeps timeseries that are within the domain, and stations which have data</t>
  </si>
  <si>
    <t>Sheet COORD_SHE has the MIKE SHE coordinates in terms of I and J values, this is used in the subsequent scripts to extract data from timeseries</t>
  </si>
  <si>
    <t>ORIGIN include the coordinates of the model origin, this is used to calculate the I and J of the cells, the coordinates are from the dfs2 M06_DOMAIN file</t>
  </si>
  <si>
    <t>Station</t>
  </si>
  <si>
    <t>nTime</t>
  </si>
  <si>
    <t>nData</t>
  </si>
  <si>
    <t>Type</t>
  </si>
  <si>
    <t>Unit</t>
  </si>
  <si>
    <t>Z</t>
  </si>
  <si>
    <t>Z_GRID</t>
  </si>
  <si>
    <t>Z_SURF</t>
  </si>
  <si>
    <t>Z_SURVEY</t>
  </si>
  <si>
    <t>T_START</t>
  </si>
  <si>
    <t>T_END</t>
  </si>
  <si>
    <t>MODEL</t>
  </si>
  <si>
    <t>I</t>
  </si>
  <si>
    <t>J</t>
  </si>
  <si>
    <t>M11_CHAIN</t>
  </si>
  <si>
    <t>ALC_Q</t>
  </si>
  <si>
    <t>BICY_Q</t>
  </si>
  <si>
    <t>BOT_Q</t>
  </si>
  <si>
    <t>BRC_Q</t>
  </si>
  <si>
    <t>BRDU_Q</t>
  </si>
  <si>
    <t>BRD_Q</t>
  </si>
  <si>
    <t>CHA_Q</t>
  </si>
  <si>
    <t>Context_Rd_Q</t>
  </si>
  <si>
    <t>ECC_Q</t>
  </si>
  <si>
    <t>ECR_Q</t>
  </si>
  <si>
    <t>ESC_Q</t>
  </si>
  <si>
    <t>G119_Q</t>
  </si>
  <si>
    <t>G211_Q</t>
  </si>
  <si>
    <t>G69_Q</t>
  </si>
  <si>
    <t>HAR_Q</t>
  </si>
  <si>
    <t>HCE_Q</t>
  </si>
  <si>
    <t>HCW_Q</t>
  </si>
  <si>
    <t>HOC_Q</t>
  </si>
  <si>
    <t>JB1E_Q</t>
  </si>
  <si>
    <t>JB2E_Q</t>
  </si>
  <si>
    <t>JB5C_Q</t>
  </si>
  <si>
    <t>JB8W_Q</t>
  </si>
  <si>
    <t>L29_C43_Q</t>
  </si>
  <si>
    <t>L29_C44_Q</t>
  </si>
  <si>
    <t>L29_C47_Q</t>
  </si>
  <si>
    <t>L29_C51_Q</t>
  </si>
  <si>
    <t>LOC_Q</t>
  </si>
  <si>
    <t>LOP_Q</t>
  </si>
  <si>
    <t>LORU_Q</t>
  </si>
  <si>
    <t>LOR_Q</t>
  </si>
  <si>
    <t>MBC_Q</t>
  </si>
  <si>
    <t>MCC_Q</t>
  </si>
  <si>
    <t>MUD_Q</t>
  </si>
  <si>
    <t>NORU_Q</t>
  </si>
  <si>
    <t>NOR_Q</t>
  </si>
  <si>
    <t>ORC_Q</t>
  </si>
  <si>
    <t>RBC_Q</t>
  </si>
  <si>
    <t>S12A_Q</t>
  </si>
  <si>
    <t>S12B_Q</t>
  </si>
  <si>
    <t>S12C_Q</t>
  </si>
  <si>
    <t>S12D_Q</t>
  </si>
  <si>
    <t>S14_Q</t>
  </si>
  <si>
    <t>S166_Q</t>
  </si>
  <si>
    <t>S167_Q</t>
  </si>
  <si>
    <t>S173_Q</t>
  </si>
  <si>
    <t>S174_Q</t>
  </si>
  <si>
    <t>S175_Q</t>
  </si>
  <si>
    <t>S176_Q</t>
  </si>
  <si>
    <t>S177_Q</t>
  </si>
  <si>
    <t>S178_Q</t>
  </si>
  <si>
    <t>S179_Q</t>
  </si>
  <si>
    <t>S18C_Q</t>
  </si>
  <si>
    <t>S194_Q</t>
  </si>
  <si>
    <t>S196_Q</t>
  </si>
  <si>
    <t>S197_Q</t>
  </si>
  <si>
    <t>S199_Q</t>
  </si>
  <si>
    <t>S200_Q</t>
  </si>
  <si>
    <t>S331P_Q</t>
  </si>
  <si>
    <t>S331S_Q</t>
  </si>
  <si>
    <t>S331T_Q</t>
  </si>
  <si>
    <t>S331T_S173_Q</t>
  </si>
  <si>
    <t>S331_FC_Q</t>
  </si>
  <si>
    <t>S332BN_Q</t>
  </si>
  <si>
    <t>S332BT_Q</t>
  </si>
  <si>
    <t>S332BW_Q</t>
  </si>
  <si>
    <t>S332C_Q</t>
  </si>
  <si>
    <t>S332DX1_Q</t>
  </si>
  <si>
    <t>S332D_Q</t>
  </si>
  <si>
    <t>S332_Q</t>
  </si>
  <si>
    <t>S333_Q</t>
  </si>
  <si>
    <t>S334_Q</t>
  </si>
  <si>
    <t>S335_Q</t>
  </si>
  <si>
    <t>S336_Q</t>
  </si>
  <si>
    <t>S338_Q</t>
  </si>
  <si>
    <t>S343A_Q</t>
  </si>
  <si>
    <t>S343B_Q</t>
  </si>
  <si>
    <t>S355A_Q</t>
  </si>
  <si>
    <t>S355B_Q</t>
  </si>
  <si>
    <t>S356_Q</t>
  </si>
  <si>
    <t>S357_Q</t>
  </si>
  <si>
    <t>SHR_Q</t>
  </si>
  <si>
    <t>SWC_Q</t>
  </si>
  <si>
    <t>TRE_Q</t>
  </si>
  <si>
    <t>TROUT_Q</t>
  </si>
  <si>
    <t>TRU_Q</t>
  </si>
  <si>
    <t>TS_Q</t>
  </si>
  <si>
    <t>BERM_3_HW</t>
  </si>
  <si>
    <t>BERM_3_TW</t>
  </si>
  <si>
    <t>G119_HW</t>
  </si>
  <si>
    <t>G119_TW</t>
  </si>
  <si>
    <t>G211_HW</t>
  </si>
  <si>
    <t>G211_TW</t>
  </si>
  <si>
    <t>G69_HW</t>
  </si>
  <si>
    <t>L29_C43_HW</t>
  </si>
  <si>
    <t>L29_C43_TW</t>
  </si>
  <si>
    <t>L29_C44_HW</t>
  </si>
  <si>
    <t>L29_C44_TW</t>
  </si>
  <si>
    <t>L29_C47_HW</t>
  </si>
  <si>
    <t>L29_C47_TW</t>
  </si>
  <si>
    <t>L29_C51_HW</t>
  </si>
  <si>
    <t>L29_C51_TW</t>
  </si>
  <si>
    <t>LOOP1_HW</t>
  </si>
  <si>
    <t>LOOP1_TW</t>
  </si>
  <si>
    <t>LOOP2_HW</t>
  </si>
  <si>
    <t>LOOP2_TW</t>
  </si>
  <si>
    <t>S12A_HW</t>
  </si>
  <si>
    <t>S12A_TW</t>
  </si>
  <si>
    <t>S12B_HW</t>
  </si>
  <si>
    <t>S12B_TW</t>
  </si>
  <si>
    <t>S12C_HW</t>
  </si>
  <si>
    <t>S12C_TW</t>
  </si>
  <si>
    <t>S12D_HW</t>
  </si>
  <si>
    <t>S12D_TW</t>
  </si>
  <si>
    <t>S14_HW</t>
  </si>
  <si>
    <t>S14_TW</t>
  </si>
  <si>
    <t>S166_HW</t>
  </si>
  <si>
    <t>S166_TW</t>
  </si>
  <si>
    <t>S167_HW</t>
  </si>
  <si>
    <t>S167_TW</t>
  </si>
  <si>
    <t>S173_HW</t>
  </si>
  <si>
    <t>S173_TW</t>
  </si>
  <si>
    <t>S174_HW</t>
  </si>
  <si>
    <t>S174_TW</t>
  </si>
  <si>
    <t>S175_HW</t>
  </si>
  <si>
    <t>S175_TW</t>
  </si>
  <si>
    <t>S176_HW</t>
  </si>
  <si>
    <t>S176_TW</t>
  </si>
  <si>
    <t>S177_HW</t>
  </si>
  <si>
    <t>S177_TW</t>
  </si>
  <si>
    <t>S178_HW</t>
  </si>
  <si>
    <t>S178_TW</t>
  </si>
  <si>
    <t>S179_HW</t>
  </si>
  <si>
    <t>S179_TW</t>
  </si>
  <si>
    <t>S18C_HW</t>
  </si>
  <si>
    <t>S18C_TW</t>
  </si>
  <si>
    <t>S194_HW</t>
  </si>
  <si>
    <t>S194_TW</t>
  </si>
  <si>
    <t>S196_HW</t>
  </si>
  <si>
    <t>S196_TW</t>
  </si>
  <si>
    <t>S197_HW</t>
  </si>
  <si>
    <t>S197_TW</t>
  </si>
  <si>
    <t>S199_HW</t>
  </si>
  <si>
    <t>S199_TW</t>
  </si>
  <si>
    <t>S200_HW</t>
  </si>
  <si>
    <t>S200_TW</t>
  </si>
  <si>
    <t>S331_HW</t>
  </si>
  <si>
    <t>S331_TW</t>
  </si>
  <si>
    <t>S332_HW</t>
  </si>
  <si>
    <t>S332_TW</t>
  </si>
  <si>
    <t>S332BN_TW</t>
  </si>
  <si>
    <t>S332BW_HW</t>
  </si>
  <si>
    <t>S332BW_TW</t>
  </si>
  <si>
    <t>S332C_HW</t>
  </si>
  <si>
    <t>S332C_TW</t>
  </si>
  <si>
    <t>S332D_HW</t>
  </si>
  <si>
    <t>S332D_TW</t>
  </si>
  <si>
    <t>S332DX1_TW</t>
  </si>
  <si>
    <t>S333_HW</t>
  </si>
  <si>
    <t>S333_TW</t>
  </si>
  <si>
    <t>S334_HW</t>
  </si>
  <si>
    <t>S334_TW</t>
  </si>
  <si>
    <t>S335_HW</t>
  </si>
  <si>
    <t>S335_TW</t>
  </si>
  <si>
    <t>S336_HW</t>
  </si>
  <si>
    <t>S336_TW</t>
  </si>
  <si>
    <t>S338_HW</t>
  </si>
  <si>
    <t>S338_TW</t>
  </si>
  <si>
    <t>S343A_HW</t>
  </si>
  <si>
    <t>S343A_TW</t>
  </si>
  <si>
    <t>S343B_HW</t>
  </si>
  <si>
    <t>S343B_TW</t>
  </si>
  <si>
    <t>S355A_HW</t>
  </si>
  <si>
    <t>S355A_TW</t>
  </si>
  <si>
    <t>S355B_HW</t>
  </si>
  <si>
    <t>S355B_TW</t>
  </si>
  <si>
    <t>S357_HW</t>
  </si>
  <si>
    <t>S357_TW</t>
  </si>
  <si>
    <t>S380_HW</t>
  </si>
  <si>
    <t>S380_TW</t>
  </si>
  <si>
    <t>ft^3/s</t>
  </si>
  <si>
    <t>M11</t>
  </si>
  <si>
    <t>Water Level</t>
  </si>
  <si>
    <t>ft</t>
  </si>
  <si>
    <t>MSHE</t>
  </si>
  <si>
    <t>M01</t>
  </si>
  <si>
    <t>M06</t>
  </si>
  <si>
    <t>M</t>
  </si>
  <si>
    <t>FT</t>
  </si>
  <si>
    <t>Cross section</t>
  </si>
  <si>
    <t>Q point</t>
  </si>
  <si>
    <t>CUL24</t>
  </si>
  <si>
    <t>CUL25</t>
  </si>
  <si>
    <t>CUL26</t>
  </si>
  <si>
    <t>CUL27</t>
  </si>
  <si>
    <t>CUL28</t>
  </si>
  <si>
    <t>CUL41</t>
  </si>
  <si>
    <t>CUL42</t>
  </si>
  <si>
    <t>CUL43</t>
  </si>
  <si>
    <t>CUL44</t>
  </si>
  <si>
    <t>CUL45</t>
  </si>
  <si>
    <t>CUL46</t>
  </si>
  <si>
    <t>CUL47</t>
  </si>
  <si>
    <t>CUL48</t>
  </si>
  <si>
    <t>CUL49</t>
  </si>
  <si>
    <t>CUL50</t>
  </si>
  <si>
    <t>CUL51</t>
  </si>
  <si>
    <t>CUL52</t>
  </si>
  <si>
    <t>CUL53</t>
  </si>
  <si>
    <t>CUL54</t>
  </si>
  <si>
    <t>CUL55</t>
  </si>
  <si>
    <t>CUL56</t>
  </si>
  <si>
    <t>CUL57</t>
  </si>
  <si>
    <t>CUL58</t>
  </si>
  <si>
    <t>CUL59</t>
  </si>
  <si>
    <t>CLR_003_US</t>
  </si>
  <si>
    <t>CLR_004_US</t>
  </si>
  <si>
    <t>CLR_006_US</t>
  </si>
  <si>
    <t>CLR_011_US</t>
  </si>
  <si>
    <t>CLR_015_US</t>
  </si>
  <si>
    <t>CLR_022_US</t>
  </si>
  <si>
    <t>CLR_025_US</t>
  </si>
  <si>
    <t>CLR_032_US</t>
  </si>
  <si>
    <t>CLR_036_US</t>
  </si>
  <si>
    <t>CLR_043_US</t>
  </si>
  <si>
    <t>CLR_045_US</t>
  </si>
  <si>
    <t>CLR_048_US</t>
  </si>
  <si>
    <t>CLR_049_US</t>
  </si>
  <si>
    <t>CLR_053_US</t>
  </si>
  <si>
    <t>CLR_057_US</t>
  </si>
  <si>
    <t>CLR_060_US</t>
  </si>
  <si>
    <t>CLR_063_US</t>
  </si>
  <si>
    <t>CLR_065_US</t>
  </si>
  <si>
    <t>CLR_071_US</t>
  </si>
  <si>
    <t>CLR_080_US</t>
  </si>
  <si>
    <t>CLR_082_US</t>
  </si>
  <si>
    <t>CLR_083_US</t>
  </si>
  <si>
    <t>CLR_085_US</t>
  </si>
  <si>
    <t>CMP_006_US</t>
  </si>
  <si>
    <t>CMP_012_US</t>
  </si>
  <si>
    <t>CMP_018_US</t>
  </si>
  <si>
    <t>CMP_022_US</t>
  </si>
  <si>
    <t>CMP_023_US</t>
  </si>
  <si>
    <t>CMP_024_US</t>
  </si>
  <si>
    <t>CMP_025_US</t>
  </si>
  <si>
    <t>CMP_026_US</t>
  </si>
  <si>
    <t>CMP_028_US</t>
  </si>
  <si>
    <t>CMP_029_US</t>
  </si>
  <si>
    <t>CMP_030_US</t>
  </si>
  <si>
    <t>CMP_031_US</t>
  </si>
  <si>
    <t>CMP_032_US</t>
  </si>
  <si>
    <t>CMP_033_US</t>
  </si>
  <si>
    <t>CMP_034_US</t>
  </si>
  <si>
    <t>CMP_038_US</t>
  </si>
  <si>
    <t>CMP_043_US</t>
  </si>
  <si>
    <t>CMP_047_US</t>
  </si>
  <si>
    <t>CMP_051_US</t>
  </si>
  <si>
    <t>CMP_054_US</t>
  </si>
  <si>
    <t>CMP_056_US</t>
  </si>
  <si>
    <t>CMP_057_US</t>
  </si>
  <si>
    <t>CMP_059_US</t>
  </si>
  <si>
    <t>CMP_061_US</t>
  </si>
  <si>
    <t>CMP_065_US</t>
  </si>
  <si>
    <t>CMP_068_US</t>
  </si>
  <si>
    <t>CMP_075_US</t>
  </si>
  <si>
    <t>CMP_078_US</t>
  </si>
  <si>
    <t>CMP_083_US</t>
  </si>
  <si>
    <t>CMP_087_US</t>
  </si>
  <si>
    <t>CMP_092_US</t>
  </si>
  <si>
    <t>CMP_100_US</t>
  </si>
  <si>
    <t>CMP_111_US</t>
  </si>
  <si>
    <t>CMP_121_US</t>
  </si>
  <si>
    <t>CMP_131_US</t>
  </si>
  <si>
    <t>CMP_143_US</t>
  </si>
  <si>
    <t>CMP_151_US</t>
  </si>
  <si>
    <t>CMP_164_US</t>
  </si>
  <si>
    <t>CMP_172_US</t>
  </si>
  <si>
    <t>CMP_175_US</t>
  </si>
  <si>
    <t>CTT_022_US</t>
  </si>
  <si>
    <t>CTT_077_US</t>
  </si>
  <si>
    <t>CTT_078_US</t>
  </si>
  <si>
    <t>CTT_078A_US</t>
  </si>
  <si>
    <t>CTT_079_US</t>
  </si>
  <si>
    <t>CTT_080_US</t>
  </si>
  <si>
    <t>CTT_081_US</t>
  </si>
  <si>
    <t>CTT_082_US</t>
  </si>
  <si>
    <t>CTT_083_US</t>
  </si>
  <si>
    <t>CTT_084_US</t>
  </si>
  <si>
    <t>CTT_085_US</t>
  </si>
  <si>
    <t>CTT_086_US</t>
  </si>
  <si>
    <t>CTT_087_US</t>
  </si>
  <si>
    <t>CTT_088_US</t>
  </si>
  <si>
    <t>CTT_089_US</t>
  </si>
  <si>
    <t>CTT_090_US</t>
  </si>
  <si>
    <t>CTT_091_US</t>
  </si>
  <si>
    <t>CTT_092_US</t>
  </si>
  <si>
    <t>CTT_093_US</t>
  </si>
  <si>
    <t>CTT_094_US</t>
  </si>
  <si>
    <t>CTT_095_US</t>
  </si>
  <si>
    <t>CTT_096_US</t>
  </si>
  <si>
    <t>CTT_097_US</t>
  </si>
  <si>
    <t>CTT_098_US</t>
  </si>
  <si>
    <t>CTT_099_US</t>
  </si>
  <si>
    <t>CTT_100_US</t>
  </si>
  <si>
    <t>CTT_101_US</t>
  </si>
  <si>
    <t>CTT_102_US</t>
  </si>
  <si>
    <t>CTT_103_US</t>
  </si>
  <si>
    <t>CTT_104_US</t>
  </si>
  <si>
    <t>CTT_105_US</t>
  </si>
  <si>
    <t>CTT_106_US</t>
  </si>
  <si>
    <t>CTT_107_US</t>
  </si>
  <si>
    <t>CTT_108_US</t>
  </si>
  <si>
    <t>CTT_109_US</t>
  </si>
  <si>
    <t>CTT_110_US</t>
  </si>
  <si>
    <t>CTT_111_US</t>
  </si>
  <si>
    <t>CTT_112_US</t>
  </si>
  <si>
    <t>CTT_113_US</t>
  </si>
  <si>
    <t>CTT_114_US</t>
  </si>
  <si>
    <t>CTT_115_US</t>
  </si>
  <si>
    <t>CTT_116_US</t>
  </si>
  <si>
    <t>CTT_117_US</t>
  </si>
  <si>
    <t>_BROADRIVER;2320.445;Discharge</t>
  </si>
  <si>
    <t>_BROADRIVER;2320.445;WaterLevel</t>
  </si>
  <si>
    <t>_EASTCAPECANAL;2500.000;WaterLevel</t>
  </si>
  <si>
    <t>_HARNEYRIVER;8354.649;Discharge</t>
  </si>
  <si>
    <t>_HARNEYRIVER;8354.649;WaterLevel</t>
  </si>
  <si>
    <t>_HCE;6842.566;Discharge</t>
  </si>
  <si>
    <t>_HCE;6842.566;WaterLevel</t>
  </si>
  <si>
    <t>_HCW;1108.994;Discharge</t>
  </si>
  <si>
    <t>_HCW;1108.994;WaterLevel</t>
  </si>
  <si>
    <t>_HOC;2800.000;Discharge</t>
  </si>
  <si>
    <t>_HOC;2800.000;WaterLevel</t>
  </si>
  <si>
    <t>_LOSTMANRIVER;8642.676;Discharge</t>
  </si>
  <si>
    <t>_LOSTMANRIVER;14651.128;Discharge</t>
  </si>
  <si>
    <t>_LOSTMANRIVER;29238.812;Discharge</t>
  </si>
  <si>
    <t>_MCCORMICRIVER;897.384;Discharge</t>
  </si>
  <si>
    <t>_NORTHRIVER;5003.554;WaterLevel</t>
  </si>
  <si>
    <t>_NORTHRIVER;14591.740;WaterLevel</t>
  </si>
  <si>
    <t>_ORC;2637.421;WaterLevel</t>
  </si>
  <si>
    <t>_SHARKRIVER;3311.027;Discharge</t>
  </si>
  <si>
    <t>_SHARKRIVER;3311.027;WaterLevel</t>
  </si>
  <si>
    <t>_SHARKRIVER;25173.850;Discharge</t>
  </si>
  <si>
    <t>_SHARKRIVER;25173.850;WaterLevel</t>
  </si>
  <si>
    <t>_TAYLORRIVER;0.000;Discharge</t>
  </si>
  <si>
    <t>_TAYLORRIVER;0.000;WaterLevel</t>
  </si>
  <si>
    <t>_TAYLORRIVER;3317.214;Discharge</t>
  </si>
  <si>
    <t>_TAYLORRIVER;3317.214;WaterLevel</t>
  </si>
  <si>
    <t>C-102;5166.927;WaterLevel</t>
  </si>
  <si>
    <t>C-102;5207.280;Discharge</t>
  </si>
  <si>
    <t>C-102;5207.280;WaterLevel</t>
  </si>
  <si>
    <t>C-103;4850.437;WaterLevel</t>
  </si>
  <si>
    <t>C-103;4933.574;Discharge</t>
  </si>
  <si>
    <t>C-103;4933.574;WaterLevel</t>
  </si>
  <si>
    <t>C-103N;2377.000;WaterLevel</t>
  </si>
  <si>
    <t>C-111;0.000;WaterLevel</t>
  </si>
  <si>
    <t>C-111;13.816;Discharge</t>
  </si>
  <si>
    <t>C-111;13.816;WaterLevel</t>
  </si>
  <si>
    <t>C-111;8944.907;WaterLevel</t>
  </si>
  <si>
    <t>C-111;8977.000;Discharge</t>
  </si>
  <si>
    <t>C-111;8977.000;WaterLevel</t>
  </si>
  <si>
    <t>C-111;18490.000;WaterLevel</t>
  </si>
  <si>
    <t>C-111;18540.039;Discharge</t>
  </si>
  <si>
    <t>C-111;18540.039;WaterLevel</t>
  </si>
  <si>
    <t>C-111;28259.000;WaterLevel</t>
  </si>
  <si>
    <t>C-111;28415.000;Discharge</t>
  </si>
  <si>
    <t>C-111;28415.000;WaterLevel</t>
  </si>
  <si>
    <t>C-111E;2295.356;WaterLevel</t>
  </si>
  <si>
    <t>C-111E;2315.000;Discharge</t>
  </si>
  <si>
    <t>C-111E;2315.000;WaterLevel</t>
  </si>
  <si>
    <t>C-1W;1640.434;WaterLevel</t>
  </si>
  <si>
    <t>C-1W;1660.449;Discharge</t>
  </si>
  <si>
    <t>C-1W;1660.449;WaterLevel</t>
  </si>
  <si>
    <t>C4;97.536;WaterLevel</t>
  </si>
  <si>
    <t>C4;106.680;Discharge</t>
  </si>
  <si>
    <t>C4;106.680;WaterLevel</t>
  </si>
  <si>
    <t>C4;2042.160;WaterLevel</t>
  </si>
  <si>
    <t>C4;2103.120;Discharge</t>
  </si>
  <si>
    <t>C4;2103.120;WaterLevel</t>
  </si>
  <si>
    <t>CLR_003_US;887.830;Discharge</t>
  </si>
  <si>
    <t>CLR_004_US;836.202;Discharge</t>
  </si>
  <si>
    <t>CLR_006_US;823.429;Discharge</t>
  </si>
  <si>
    <t>CLR_011_US;862.118;Discharge</t>
  </si>
  <si>
    <t>CLR_015_US;891.000;Discharge</t>
  </si>
  <si>
    <t>CLR_022_US;876.528;Discharge</t>
  </si>
  <si>
    <t>CLR_025_US;847.168;Discharge</t>
  </si>
  <si>
    <t>CLR_032_US;850.414;Discharge</t>
  </si>
  <si>
    <t>CLR_036_US;822.044;Discharge</t>
  </si>
  <si>
    <t>CLR_043_US;871.925;Discharge</t>
  </si>
  <si>
    <t>CLR_045_US;863.003;Discharge</t>
  </si>
  <si>
    <t>CLR_048_US;832.931;Discharge</t>
  </si>
  <si>
    <t>CLR_049_US;877.382;Discharge</t>
  </si>
  <si>
    <t>CLR_053_US;885.618;Discharge</t>
  </si>
  <si>
    <t>CLR_057_US;855.749;Discharge</t>
  </si>
  <si>
    <t>CLR_060_US;819.548;Discharge</t>
  </si>
  <si>
    <t>CLR_063_US;826.631;Discharge</t>
  </si>
  <si>
    <t>CLR_065_US;816.314;Discharge</t>
  </si>
  <si>
    <t>CLR_071_US;832.566;Discharge</t>
  </si>
  <si>
    <t>CLR_080_US;899.685;Discharge</t>
  </si>
  <si>
    <t>CLR_082_US;874.643;Discharge</t>
  </si>
  <si>
    <t>CLR_083_US;863.015;Discharge</t>
  </si>
  <si>
    <t>CLR_085_US;885.719;Discharge</t>
  </si>
  <si>
    <t>CMP_006_US;750.000;Discharge</t>
  </si>
  <si>
    <t>CMP_012_US;750.000;Discharge</t>
  </si>
  <si>
    <t>CMP_018_US;750.000;Discharge</t>
  </si>
  <si>
    <t>CMP_022_US;750.000;Discharge</t>
  </si>
  <si>
    <t>CMP_023_US;750.000;Discharge</t>
  </si>
  <si>
    <t>CMP_024_US;750.000;Discharge</t>
  </si>
  <si>
    <t>CMP_025_US;750.000;Discharge</t>
  </si>
  <si>
    <t>CMP_026_US;750.000;Discharge</t>
  </si>
  <si>
    <t>CMP_028_US;750.000;Discharge</t>
  </si>
  <si>
    <t>CMP_029_US;750.000;Discharge</t>
  </si>
  <si>
    <t>CMP_030_US;750.000;Discharge</t>
  </si>
  <si>
    <t>CMP_031_US;750.000;Discharge</t>
  </si>
  <si>
    <t>CMP_032_US;750.000;Discharge</t>
  </si>
  <si>
    <t>CMP_033_US;750.000;Discharge</t>
  </si>
  <si>
    <t>CMP_034_US;750.000;Discharge</t>
  </si>
  <si>
    <t>CMP_038_US;750.000;Discharge</t>
  </si>
  <si>
    <t>CMP_043_US;750.000;Discharge</t>
  </si>
  <si>
    <t>CMP_047_US;750.000;Discharge</t>
  </si>
  <si>
    <t>CMP_051_US;750.000;Discharge</t>
  </si>
  <si>
    <t>CMP_054_US;750.000;Discharge</t>
  </si>
  <si>
    <t>CMP_056_US;750.000;Discharge</t>
  </si>
  <si>
    <t>CMP_057_US;750.000;Discharge</t>
  </si>
  <si>
    <t>CMP_059_US;750.000;Discharge</t>
  </si>
  <si>
    <t>CMP_061_US;750.000;Discharge</t>
  </si>
  <si>
    <t>CMP_065_US;750.000;Discharge</t>
  </si>
  <si>
    <t>CMP_068_US;750.000;Discharge</t>
  </si>
  <si>
    <t>CMP_075_US;750.000;Discharge</t>
  </si>
  <si>
    <t>CMP_078_US;750.000;Discharge</t>
  </si>
  <si>
    <t>CMP_083_US;750.000;Discharge</t>
  </si>
  <si>
    <t>CMP_087_US;750.000;Discharge</t>
  </si>
  <si>
    <t>CMP_092_US;750.000;Discharge</t>
  </si>
  <si>
    <t>CMP_100_US;750.000;Discharge</t>
  </si>
  <si>
    <t>CMP_111_US;750.000;Discharge</t>
  </si>
  <si>
    <t>CMP_121_US;750.000;Discharge</t>
  </si>
  <si>
    <t>CMP_131_US;750.000;Discharge</t>
  </si>
  <si>
    <t>CMP_143_US;750.000;Discharge</t>
  </si>
  <si>
    <t>CMP_151_US;750.000;Discharge</t>
  </si>
  <si>
    <t>CMP_164_US;750.000;Discharge</t>
  </si>
  <si>
    <t>CMP_172_US;750.000;Discharge</t>
  </si>
  <si>
    <t>CMP_175_US;750.000;Discharge</t>
  </si>
  <si>
    <t>CTT_022_DS;848.528;Discharge</t>
  </si>
  <si>
    <t>CTT_023_DS;848.395;Discharge</t>
  </si>
  <si>
    <t>CTT_077_DS;839.717;Discharge</t>
  </si>
  <si>
    <t>CTT_078_DS;956.219;Discharge</t>
  </si>
  <si>
    <t>CTT_078A_DS;855.537;Discharge</t>
  </si>
  <si>
    <t>CTT_079_DS;876.598;Discharge</t>
  </si>
  <si>
    <t>CTT_080_DS;846.105;Discharge</t>
  </si>
  <si>
    <t>CTT_081_DS;804.150;Discharge</t>
  </si>
  <si>
    <t>CTT_082_DS;827.934;Discharge</t>
  </si>
  <si>
    <t>CTT_084_DS;818.513;Discharge</t>
  </si>
  <si>
    <t>CTT_085_DS;834.343;Discharge</t>
  </si>
  <si>
    <t>CTT_086_DS;837.797;Discharge</t>
  </si>
  <si>
    <t>CTT_087_DS;947.376;Discharge</t>
  </si>
  <si>
    <t>CTT_088_DS;838.994;Discharge</t>
  </si>
  <si>
    <t>CTT_089_DS;810.879;Discharge</t>
  </si>
  <si>
    <t>CTT_090_DS;808.146;Discharge</t>
  </si>
  <si>
    <t>CTT_091_DS;829.723;Discharge</t>
  </si>
  <si>
    <t>CTT_092_DS;811.250;Discharge</t>
  </si>
  <si>
    <t>CTT_093_DS;804.999;Discharge</t>
  </si>
  <si>
    <t>CTT_094_DS;857.108;Discharge</t>
  </si>
  <si>
    <t>CTT_095_DS;891.778;Discharge</t>
  </si>
  <si>
    <t>CTT_097_DS;848.912;Discharge</t>
  </si>
  <si>
    <t>CTT_098_DS;837.592;Discharge</t>
  </si>
  <si>
    <t>CTT_099_DS;847.990;Discharge</t>
  </si>
  <si>
    <t>CTT_100_DS;859.024;Discharge</t>
  </si>
  <si>
    <t>CTT_101_DS;846.167;Discharge</t>
  </si>
  <si>
    <t>CTT_102_DS;820.482;Discharge</t>
  </si>
  <si>
    <t>CTT_103_DS;835.970;Discharge</t>
  </si>
  <si>
    <t>CTT_104_DS;913.982;Discharge</t>
  </si>
  <si>
    <t>CTT_105_DS;813.254;Discharge</t>
  </si>
  <si>
    <t>CTT_106_DS;830.123;Discharge</t>
  </si>
  <si>
    <t>CTT_107_DS;828.957;Discharge</t>
  </si>
  <si>
    <t>CTT_108_DS;848.936;Discharge</t>
  </si>
  <si>
    <t>CTT_109_DS;819.212;Discharge</t>
  </si>
  <si>
    <t>CTT_110_DS;874.993;Discharge</t>
  </si>
  <si>
    <t>CTT_111_DS;877.769;Discharge</t>
  </si>
  <si>
    <t>CTT_112_DS;832.667;Discharge</t>
  </si>
  <si>
    <t>CTT_113_DS;809.586;Discharge</t>
  </si>
  <si>
    <t>CTT_114_DS;826.926;Discharge</t>
  </si>
  <si>
    <t>CTT_115_DS;942.603;Discharge</t>
  </si>
  <si>
    <t>CTT_116_DS;876.611;Discharge</t>
  </si>
  <si>
    <t>CTT_117_DS;800.620;Discharge</t>
  </si>
  <si>
    <t>CULVERT_24;0.000;Discharge</t>
  </si>
  <si>
    <t>CULVERT_25;0.000;Discharge</t>
  </si>
  <si>
    <t>CULVERT_26;0.000;Discharge</t>
  </si>
  <si>
    <t>CULVERT_27;0.000;Discharge</t>
  </si>
  <si>
    <t>CULVERT_28;0.000;Discharge</t>
  </si>
  <si>
    <t>CULVERT_41;0.000;Discharge</t>
  </si>
  <si>
    <t>CULVERT_42;0.000;Discharge</t>
  </si>
  <si>
    <t>CULVERT_43;0.000;Discharge</t>
  </si>
  <si>
    <t>CULVERT_43;0.000;WaterLevel</t>
  </si>
  <si>
    <t>CULVERT_43;800.000;WaterLevel</t>
  </si>
  <si>
    <t>CULVERT_44;0.000;Discharge</t>
  </si>
  <si>
    <t>CULVERT_44;0.000;WaterLevel</t>
  </si>
  <si>
    <t>CULVERT_44;800.000;WaterLevel</t>
  </si>
  <si>
    <t>CULVERT_45;0.000;Discharge</t>
  </si>
  <si>
    <t>CULVERT_46;0.000;Discharge</t>
  </si>
  <si>
    <t>CULVERT_47;0.000;Discharge</t>
  </si>
  <si>
    <t>CULVERT_47;0.000;WaterLevel</t>
  </si>
  <si>
    <t>CULVERT_47;800.000;WaterLevel</t>
  </si>
  <si>
    <t>CULVERT_48;0.000;Discharge</t>
  </si>
  <si>
    <t>CULVERT_49;0.000;Discharge</t>
  </si>
  <si>
    <t>CULVERT_50;0.000;Discharge</t>
  </si>
  <si>
    <t>CULVERT_51;0.000;Discharge</t>
  </si>
  <si>
    <t>CULVERT_51;0.000;WaterLevel</t>
  </si>
  <si>
    <t>CULVERT_51;800.000;WaterLevel</t>
  </si>
  <si>
    <t>CULVERT_52;0.000;Discharge</t>
  </si>
  <si>
    <t>CULVERT_53;0.000;Discharge</t>
  </si>
  <si>
    <t>CULVERT_54;0.000;Discharge</t>
  </si>
  <si>
    <t>CULVERT_55;0.000;Discharge</t>
  </si>
  <si>
    <t>CULVERT_56;0.000;Discharge</t>
  </si>
  <si>
    <t>CULVERT_57;0.000;Discharge</t>
  </si>
  <si>
    <t>CULVERT_58;0.000;Discharge</t>
  </si>
  <si>
    <t>CULVERT_59;0.000;Discharge</t>
  </si>
  <si>
    <t>FPDA-INLET;0.000;WaterLevel</t>
  </si>
  <si>
    <t>L-29;74881.208;WaterLevel</t>
  </si>
  <si>
    <t>L-29;74965.948;Discharge</t>
  </si>
  <si>
    <t>L-29;74965.948;WaterLevel</t>
  </si>
  <si>
    <t>L-29;92103.895;WaterLevel</t>
  </si>
  <si>
    <t>L-29;92135.211;Discharge</t>
  </si>
  <si>
    <t>L-29;92135.211;WaterLevel</t>
  </si>
  <si>
    <t>L-30;2111.045;WaterLevel</t>
  </si>
  <si>
    <t>L-30;2341.284;Discharge</t>
  </si>
  <si>
    <t>L-30;2341.284;WaterLevel</t>
  </si>
  <si>
    <t>L-31N;11325.225;WaterLevel</t>
  </si>
  <si>
    <t>L-31N;11340.086;Discharge</t>
  </si>
  <si>
    <t>L-31N;11340.086;WaterLevel</t>
  </si>
  <si>
    <t>L-31N;17051.613;WaterLevel</t>
  </si>
  <si>
    <t>L-31N;17255.146;Discharge</t>
  </si>
  <si>
    <t>L-31N;17369.102;WaterLevel</t>
  </si>
  <si>
    <t>L-31N;17378.477;Discharge</t>
  </si>
  <si>
    <t>L-31N-S173;88.392;WaterLevel</t>
  </si>
  <si>
    <t>L-31N-S173;153.050;Discharge</t>
  </si>
  <si>
    <t>L-31N-S173;153.050;WaterLevel</t>
  </si>
  <si>
    <t>L-31N-S331S;109.982;Discharge</t>
  </si>
  <si>
    <t>L-31W;11449.335;WaterLevel</t>
  </si>
  <si>
    <t>L-31W;11490.019;Discharge</t>
  </si>
  <si>
    <t>L-31W;11490.019;WaterLevel</t>
  </si>
  <si>
    <t>S12A;0.000;Discharge</t>
  </si>
  <si>
    <t>S12A;0.000;WaterLevel</t>
  </si>
  <si>
    <t>S12A;868.689;WaterLevel</t>
  </si>
  <si>
    <t>S12B;0.000;Discharge</t>
  </si>
  <si>
    <t>S12B;0.000;WaterLevel</t>
  </si>
  <si>
    <t>S12B;828.881;WaterLevel</t>
  </si>
  <si>
    <t>S12C;0.000;Discharge</t>
  </si>
  <si>
    <t>S12C;0.000;WaterLevel</t>
  </si>
  <si>
    <t>S12C;861.104;WaterLevel</t>
  </si>
  <si>
    <t>S12D;0.000;Discharge</t>
  </si>
  <si>
    <t>S12D;0.000;WaterLevel</t>
  </si>
  <si>
    <t>S12D;845.389;WaterLevel</t>
  </si>
  <si>
    <t>S332;0.000;WaterLevel</t>
  </si>
  <si>
    <t>S332;42.643;Discharge</t>
  </si>
  <si>
    <t>S332;778.730;WaterLevel</t>
  </si>
  <si>
    <t>S332C;0.000;WaterLevel</t>
  </si>
  <si>
    <t>S332D;0.000;WaterLevel</t>
  </si>
  <si>
    <t>SDAN;0.000;Discharge</t>
  </si>
  <si>
    <t>SDAN;0.000;WaterLevel</t>
  </si>
  <si>
    <t>SDAN;76.200;WaterLevel</t>
  </si>
  <si>
    <t>SZLAYER</t>
  </si>
  <si>
    <t>BC</t>
  </si>
  <si>
    <t>C111-SE</t>
  </si>
  <si>
    <t>DA</t>
  </si>
  <si>
    <t>ENPW</t>
  </si>
  <si>
    <t>FB</t>
  </si>
  <si>
    <t>L-29W</t>
  </si>
  <si>
    <t>M2</t>
  </si>
  <si>
    <t>SS-EST</t>
  </si>
  <si>
    <t>SSW-EST</t>
  </si>
  <si>
    <t>SSW-LAND</t>
  </si>
  <si>
    <t>TS-E-LAND</t>
  </si>
  <si>
    <t>TS-EST</t>
  </si>
  <si>
    <t>N_AREA</t>
  </si>
  <si>
    <t>I_AREA</t>
  </si>
  <si>
    <t xml:space="preserve">Sheet M01_ALL_STATIONS and M06_ALL_STATIONS includes points withi the model domain (or very close to the model boundary), this file is obtained from coping the ATRIBUTE TABLE from OBSERVED_DATA_06032017 </t>
  </si>
  <si>
    <t>Matlab Script</t>
  </si>
  <si>
    <t>Input File</t>
  </si>
  <si>
    <t>Output File</t>
  </si>
  <si>
    <t>OBSERVED_DATA_MODEL_06032017.xlsx</t>
  </si>
  <si>
    <t>M06_generateObservedMatlab.m</t>
  </si>
  <si>
    <t>SZ_LAYER</t>
  </si>
  <si>
    <t>OL_LAYER</t>
  </si>
  <si>
    <t>MODEL_M01</t>
  </si>
  <si>
    <t>MODEL_M06</t>
  </si>
  <si>
    <t>OLLAYER</t>
  </si>
  <si>
    <t>MODEL_DOM</t>
  </si>
  <si>
    <t>MODEL2</t>
  </si>
  <si>
    <t>C-103N;2377;Discharge</t>
  </si>
  <si>
    <t>FP;0;WaterLevel</t>
  </si>
  <si>
    <t>L-31N-S173;0;Discharge</t>
  </si>
  <si>
    <t>L-31N-S173;254;Discharge</t>
  </si>
  <si>
    <t>L-31N-S173;254;WaterLevel</t>
  </si>
  <si>
    <t>L-31N-S331S;172;Discharge</t>
  </si>
  <si>
    <t>L-31N;0;Discharge</t>
  </si>
  <si>
    <t>L-31N;17780;Discharge</t>
  </si>
  <si>
    <t>L-31N;1859;Discharge</t>
  </si>
  <si>
    <t>L-31N;1859;WaterLevel</t>
  </si>
  <si>
    <t>L-31N;5060;Discharge</t>
  </si>
  <si>
    <t>L-31N;5060;WaterLevel</t>
  </si>
  <si>
    <t>L-31N;6618;Discharge</t>
  </si>
  <si>
    <t>L-31N;6618;WaterLevel</t>
  </si>
  <si>
    <t>L-31N;8199;Discharge</t>
  </si>
  <si>
    <t>L-31N;8199;WaterLevel</t>
  </si>
  <si>
    <t>S332;43;WaterLevel</t>
  </si>
  <si>
    <t>S332BN;0;Discharge</t>
  </si>
  <si>
    <t>S332BN;0;WaterLevel</t>
  </si>
  <si>
    <t>Check if data in NAVD88, it seems low</t>
  </si>
  <si>
    <t>Ends in 1999</t>
  </si>
  <si>
    <t>Ends in 1980</t>
  </si>
  <si>
    <r>
      <t>Station: </t>
    </r>
    <r>
      <rPr>
        <sz val="9"/>
        <color rgb="FF444444"/>
        <rFont val="Verdana"/>
        <family val="2"/>
      </rPr>
      <t>02290928</t>
    </r>
  </si>
  <si>
    <t>Station: 02290930</t>
  </si>
  <si>
    <r>
      <t>Station: </t>
    </r>
    <r>
      <rPr>
        <sz val="9"/>
        <color rgb="FF444444"/>
        <rFont val="Verdana"/>
        <family val="2"/>
      </rPr>
      <t>TAMI.40M</t>
    </r>
  </si>
  <si>
    <r>
      <t>Station: </t>
    </r>
    <r>
      <rPr>
        <sz val="9"/>
        <color rgb="FF444444"/>
        <rFont val="Verdana"/>
        <family val="2"/>
      </rPr>
      <t>022908295</t>
    </r>
  </si>
  <si>
    <t>_BROADRIVER;5000;WaterLevel</t>
  </si>
  <si>
    <t>L-29;74966;WaterLevel</t>
  </si>
  <si>
    <t>L-29;92135;WaterLevel</t>
  </si>
  <si>
    <t>_ALIGATORCREEKE;1363;Discharge</t>
  </si>
  <si>
    <t>L-29;74966;Discharge</t>
  </si>
  <si>
    <t>L-29;92135;Discharge</t>
  </si>
  <si>
    <t>L-29;42408;Discharge</t>
  </si>
  <si>
    <t>L-29;42408;WaterLevel</t>
  </si>
  <si>
    <t>_ALIGATORCREEKE;1363;WaterLevel</t>
  </si>
  <si>
    <t>_BROADRIVER;10477;Discharge</t>
  </si>
  <si>
    <t>_BROADRIVER;10477;WaterLevel</t>
  </si>
  <si>
    <t>_BROADRIVER;1524;Discharge</t>
  </si>
  <si>
    <t>_BROADRIVER;1524;WaterLevel</t>
  </si>
  <si>
    <t>_BROADRIVER;17077;Discharge</t>
  </si>
  <si>
    <t>_BROADRIVER;17077;WaterLevel</t>
  </si>
  <si>
    <t>_CHATTAMRIVER;4626;Discharge</t>
  </si>
  <si>
    <t>_CHATTAMRIVER;4626;WaterLevel</t>
  </si>
  <si>
    <t>_EASTCAPECANAL;2700;Discharge</t>
  </si>
  <si>
    <t>_EASTCAPECANAL;2700;WaterLevel</t>
  </si>
  <si>
    <t>_EASTCREEK;983;Discharge</t>
  </si>
  <si>
    <t>_EASTCREEK;983;WaterLevel</t>
  </si>
  <si>
    <t>_MUDCREEK;1000;Discharge</t>
  </si>
  <si>
    <t>_NORTHRIVER;10007;Discharge</t>
  </si>
  <si>
    <t>_ORC_E;1534;Discharge</t>
  </si>
  <si>
    <t>_ORC_E;1534;WaterLevel</t>
  </si>
  <si>
    <t>S343B;0;WaterLevel</t>
  </si>
  <si>
    <t>C-357;5496;Discharge</t>
  </si>
  <si>
    <t>C-357;5496;WaterLevel</t>
  </si>
  <si>
    <t>C-358;1150;WaterLevel</t>
  </si>
  <si>
    <t>L-29;74730;WaterLevel</t>
  </si>
  <si>
    <t>L-29;91883;WaterLevel</t>
  </si>
  <si>
    <t>S343A;973;Discharge</t>
  </si>
  <si>
    <t>S343A;973;WaterLevel</t>
  </si>
  <si>
    <t>S343B;1158;Discharge</t>
  </si>
  <si>
    <t>S343B;1193;WaterLevel</t>
  </si>
  <si>
    <t>_SHARKRIVER;393;Discharge</t>
  </si>
  <si>
    <t>CULVERTS-TT</t>
  </si>
  <si>
    <t>CTT</t>
  </si>
  <si>
    <t>CLR</t>
  </si>
  <si>
    <t>CMP</t>
  </si>
  <si>
    <t>C-357;0.000;WaterLevel</t>
  </si>
  <si>
    <t>C-357_HW</t>
  </si>
  <si>
    <t>C-357_Q</t>
  </si>
  <si>
    <t>C-357_TW</t>
  </si>
  <si>
    <t>C-357-BEGIN</t>
  </si>
  <si>
    <t>C-358_HW</t>
  </si>
  <si>
    <t>C-358_Q</t>
  </si>
  <si>
    <t>C-358_TW</t>
  </si>
  <si>
    <t>C-358-END</t>
  </si>
  <si>
    <t>C-358;0.000;WaterLevel</t>
  </si>
  <si>
    <t>W-360_Q</t>
  </si>
  <si>
    <t>W-360_TW</t>
  </si>
  <si>
    <t>W-360_HW</t>
  </si>
  <si>
    <t>NDA;0.000;WaterLevel</t>
  </si>
  <si>
    <t>W-S332BNNL_HW</t>
  </si>
  <si>
    <t>W-S332BNNL_Q</t>
  </si>
  <si>
    <t>W-S332BNNL_TW</t>
  </si>
  <si>
    <t>NDA;22506.6;Discharge</t>
  </si>
  <si>
    <t>W-S332BN_Q</t>
  </si>
  <si>
    <t>W-S332BW_Q</t>
  </si>
  <si>
    <t>SDAC_Q</t>
  </si>
  <si>
    <t>NDA-BEGIN-H</t>
  </si>
  <si>
    <t>NDA-END-H</t>
  </si>
  <si>
    <t>W-S332BSL_Q</t>
  </si>
  <si>
    <t>W-S332BSL_HW</t>
  </si>
  <si>
    <t>W-S332BSL_TW</t>
  </si>
  <si>
    <t>W-S332CSL_HW</t>
  </si>
  <si>
    <t>W-S332CSL_Q</t>
  </si>
  <si>
    <t>W-S332CNL_TW</t>
  </si>
  <si>
    <t>W-S332CNL_Q</t>
  </si>
  <si>
    <t>W-S332CNL_HW</t>
  </si>
  <si>
    <t>W-S332CSL_TW</t>
  </si>
  <si>
    <t>C-357;17967.135;WaterLevel</t>
  </si>
  <si>
    <t>C-357;18247.294;Discharge</t>
  </si>
  <si>
    <t>C-357;18247.294;WaterLevel</t>
  </si>
  <si>
    <t>C-358;4166.667;WaterLevel</t>
  </si>
  <si>
    <t>C-358;4035.433;Discharge</t>
  </si>
  <si>
    <t>C-358;3772.966;Discharge</t>
  </si>
  <si>
    <t>NDA;6079.396;WaterLevel</t>
  </si>
  <si>
    <t>NDA;6177.000;Discharge</t>
  </si>
  <si>
    <t>NDA;6177.000;WaterLevel</t>
  </si>
  <si>
    <t>NDA;22309.711;WaterLevel</t>
  </si>
  <si>
    <t>NDA;22506.562;Discharge</t>
  </si>
  <si>
    <t>NDA;23622.047;WaterLevel</t>
  </si>
  <si>
    <t>S332BN;600.001;WaterLevel</t>
  </si>
  <si>
    <t>W-S332BN;0.000;Discharge</t>
  </si>
  <si>
    <t>SDAC;50.000;Discharge</t>
  </si>
  <si>
    <t>SDA;5774.000;WaterLevel</t>
  </si>
  <si>
    <t>SDA;6950.000;Discharge</t>
  </si>
  <si>
    <t>SDA;6950.000;WaterLevel</t>
  </si>
  <si>
    <t>SDA;10606.955;WaterLevel</t>
  </si>
  <si>
    <t>SDA;10606.955;Discharge</t>
  </si>
  <si>
    <t>SDA;10807.000;WaterLevel</t>
  </si>
  <si>
    <t>SDA;15777.559;WaterLevel</t>
  </si>
  <si>
    <t>SDA;15777.559;Discharge</t>
  </si>
  <si>
    <t>SDA;16040.000;WaterLevel</t>
  </si>
  <si>
    <t>S332BN;0.000;WaterLevel</t>
  </si>
  <si>
    <t>S332BN;30.000;Discharge</t>
  </si>
  <si>
    <t>S332BN;90.000;WaterLevel</t>
  </si>
  <si>
    <t>S332BW;0.000;WaterLevel</t>
  </si>
  <si>
    <t>S332BW;30.000;Discharge</t>
  </si>
  <si>
    <t>S332BW;90.000;WaterLevel</t>
  </si>
  <si>
    <t>S332C;0.000;Discharge</t>
  </si>
  <si>
    <t>S332C;65.617;WaterLevel</t>
  </si>
  <si>
    <t>S332D;0.000;Discharge</t>
  </si>
  <si>
    <t>S332D;87.544;WaterLevel</t>
  </si>
  <si>
    <t>S332DX1;186.900;WaterLevel</t>
  </si>
  <si>
    <t>S332DX1;0.000;Discharge</t>
  </si>
  <si>
    <t>S332DX1;0.000;WaterLevel</t>
  </si>
  <si>
    <t>AEROJET-EXT;0.000;WaterLevel</t>
  </si>
  <si>
    <t>AEROJET-EXT;0.000;Discharge</t>
  </si>
  <si>
    <t>AEROJET-EXT;101.706;WaterLevel</t>
  </si>
  <si>
    <t>FPDA-INLET;0.000;Discharge</t>
  </si>
  <si>
    <t>FPDA-INLET;52.493;WaterLevel</t>
  </si>
  <si>
    <t>S358_Q</t>
  </si>
  <si>
    <t>S358_TW</t>
  </si>
  <si>
    <t>S358_HW</t>
  </si>
  <si>
    <t>SDA-BEGIN-H</t>
  </si>
  <si>
    <t>SDA;0.000;WaterLevel</t>
  </si>
  <si>
    <t>S332B_HW</t>
  </si>
  <si>
    <t>W-S332BW-W</t>
  </si>
  <si>
    <t>W-S332B-PC</t>
  </si>
  <si>
    <t>W-S332C-PC</t>
  </si>
  <si>
    <t>W-S332C-E</t>
  </si>
  <si>
    <t>C-4;2035;WaterLevel</t>
  </si>
  <si>
    <t>C-4;2100;WaterLevel</t>
  </si>
  <si>
    <t>L-31N;11305;WaterLevel</t>
  </si>
  <si>
    <t>L-31N;11360;WaterLevel</t>
  </si>
  <si>
    <t>C-111;65;WaterLevel</t>
  </si>
  <si>
    <t>C-111;9020;WaterLevel</t>
  </si>
  <si>
    <t>C-111E;2285;WaterLevel</t>
  </si>
  <si>
    <t>C-111E;2320;WaterLevel</t>
  </si>
  <si>
    <t>C-111;18565;WaterLevel</t>
  </si>
  <si>
    <t>C-102;5140;WaterLevel</t>
  </si>
  <si>
    <t>C-102;5230;WaterLevel</t>
  </si>
  <si>
    <t>C-103;4860;WaterLevel</t>
  </si>
  <si>
    <t>C-103;4920;WaterLevel</t>
  </si>
  <si>
    <t>C-111;28280;WaterLevel</t>
  </si>
  <si>
    <t>L-31N;17350;WaterLevel</t>
  </si>
  <si>
    <t>L-31N;33660;WaterLevel</t>
  </si>
  <si>
    <t>C-4;85;WaterLevel</t>
  </si>
  <si>
    <t>C-4;150;WaterLevel</t>
  </si>
  <si>
    <t>C-1W;1620;WaterLevel</t>
  </si>
  <si>
    <t>C-1W;1680;WaterLevel</t>
  </si>
  <si>
    <t>C-4;2100;Discharge</t>
  </si>
  <si>
    <t>C-111;65;Discharge</t>
  </si>
  <si>
    <t>C-111;9020;Discharge</t>
  </si>
  <si>
    <t>C-111E;2320;Discharge</t>
  </si>
  <si>
    <t>C-111;18565;Discharge</t>
  </si>
  <si>
    <t>C-102;5230;Discharge</t>
  </si>
  <si>
    <t>C-103;4920;Discharge</t>
  </si>
  <si>
    <t>C-111;28280;Discharge</t>
  </si>
  <si>
    <t>L-31N;17350;Discharge</t>
  </si>
  <si>
    <t>S332;120.86;Discharge</t>
  </si>
  <si>
    <t>S332BW;30;Discharge</t>
  </si>
  <si>
    <t>S332C;40;Discharge</t>
  </si>
  <si>
    <t>SDA;3830;WaterLevel</t>
  </si>
  <si>
    <t>C-4;150;Discharge</t>
  </si>
  <si>
    <t>SDAC;40;Discharge</t>
  </si>
  <si>
    <t>SDAC;2840;Discharge</t>
  </si>
  <si>
    <t>S332C_overflow;40;Discharge</t>
  </si>
  <si>
    <t>S332BW_overflow;40;Discharge</t>
  </si>
  <si>
    <t>S332BN;203.002;WaterLevel</t>
  </si>
  <si>
    <t>S332BW;632;WaterLevel</t>
  </si>
  <si>
    <t>L-30;7863.84;WaterLevel</t>
  </si>
  <si>
    <t>L-30;7973.568;WaterLevel</t>
  </si>
  <si>
    <t>L-30;7973.568;Discharge</t>
  </si>
  <si>
    <t>L-31N;11360;Discharge</t>
  </si>
  <si>
    <t>C-111;8960;WaterLevel</t>
  </si>
  <si>
    <t>C-111;18450;WaterLevel</t>
  </si>
  <si>
    <t>L-31N;17030;WaterLevel</t>
  </si>
  <si>
    <t>S332BN_SZ</t>
  </si>
  <si>
    <t>S332BW_SZ</t>
  </si>
  <si>
    <t>S332D_SZ</t>
  </si>
  <si>
    <t>S332BC_SZ</t>
  </si>
  <si>
    <t>C-1W;1620;Discharge</t>
  </si>
  <si>
    <t>AEROJET-EXT;110;WaterLevel</t>
  </si>
  <si>
    <t>C-103;10515;WaterLevel</t>
  </si>
  <si>
    <t>C-103;10555;Discharge</t>
  </si>
  <si>
    <t>C-103;10555;WaterLevel</t>
  </si>
  <si>
    <t>C-103N;5775;WaterLevel</t>
  </si>
  <si>
    <t>FPDA-INLET;110;WaterLevel</t>
  </si>
  <si>
    <t>S332;916;WaterLevel</t>
  </si>
  <si>
    <t>C-357;5525;WaterLevel</t>
  </si>
  <si>
    <t>C-358;1219;Discharge</t>
  </si>
  <si>
    <t>C-358;1219;WaterLevel</t>
  </si>
  <si>
    <t>L31NMILE1_Q</t>
  </si>
  <si>
    <t>L31NMILE3_Q</t>
  </si>
  <si>
    <t>L31NMILE4_Q</t>
  </si>
  <si>
    <t>L31NMILE5_Q</t>
  </si>
  <si>
    <t>L31NMILE0_Q</t>
  </si>
  <si>
    <t>L31NMILE7_Q</t>
  </si>
  <si>
    <t>L-31N;11260;Discharge</t>
  </si>
  <si>
    <t>L-31N;11260;WaterLevel</t>
  </si>
  <si>
    <t>S332C_SZ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</si>
</sst>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444444"/>
      <name val="Verdana"/>
      <family val="2"/>
    </font>
    <font>
      <b/>
      <sz val="9"/>
      <color rgb="FF444444"/>
      <name val="Verdan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9" borderId="0" applyNumberFormat="0" applyBorder="0" applyAlignment="0" applyProtection="0"/>
  </cellStyleXfs>
  <cellXfs count="1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/>
    <xf numFmtId="15" fontId="0" fillId="4" borderId="0" xfId="0" applyNumberFormat="1" applyFill="1"/>
    <xf numFmtId="22" fontId="0" fillId="4" borderId="0" xfId="0" applyNumberFormat="1" applyFill="1"/>
    <xf numFmtId="0" fontId="0" fillId="5" borderId="0" xfId="0" applyFill="1"/>
    <xf numFmtId="15" fontId="0" fillId="5" borderId="0" xfId="0" applyNumberFormat="1" applyFill="1"/>
    <xf numFmtId="22" fontId="0" fillId="5" borderId="0" xfId="0" applyNumberFormat="1" applyFill="1"/>
    <xf numFmtId="0" fontId="0" fillId="6" borderId="0" xfId="0" applyFill="1"/>
    <xf numFmtId="15" fontId="0" fillId="6" borderId="0" xfId="0" applyNumberFormat="1" applyFill="1"/>
    <xf numFmtId="22" fontId="0" fillId="6" borderId="0" xfId="0" applyNumberFormat="1" applyFill="1"/>
    <xf numFmtId="0" fontId="3" fillId="3" borderId="0" xfId="2"/>
    <xf numFmtId="22" fontId="3" fillId="3" borderId="0" xfId="2" applyNumberFormat="1"/>
    <xf numFmtId="0" fontId="3" fillId="2" borderId="0" xfId="1"/>
    <xf numFmtId="22" fontId="0" fillId="0" borderId="0" xfId="0" applyNumberFormat="1"/>
    <xf numFmtId="0" fontId="0" fillId="0" borderId="2" xfId="0" applyFont="1" applyBorder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2" borderId="0" xfId="1" applyAlignment="1">
      <alignment horizontal="center"/>
    </xf>
    <xf numFmtId="0" fontId="0" fillId="0" borderId="3" xfId="0" applyFont="1" applyBorder="1"/>
    <xf numFmtId="0" fontId="0" fillId="0" borderId="6" xfId="0" applyFont="1" applyBorder="1"/>
    <xf numFmtId="0" fontId="0" fillId="0" borderId="7" xfId="0" applyFont="1" applyBorder="1"/>
    <xf numFmtId="0" fontId="2" fillId="0" borderId="0" xfId="0" applyFont="1" applyBorder="1"/>
    <xf numFmtId="0" fontId="0" fillId="4" borderId="4" xfId="0" applyFill="1" applyBorder="1"/>
    <xf numFmtId="0" fontId="0" fillId="6" borderId="4" xfId="0" applyFill="1" applyBorder="1"/>
    <xf numFmtId="0" fontId="0" fillId="5" borderId="4" xfId="0" applyFill="1" applyBorder="1"/>
    <xf numFmtId="0" fontId="3" fillId="3" borderId="4" xfId="2" applyBorder="1"/>
    <xf numFmtId="0" fontId="0" fillId="6" borderId="5" xfId="0" applyFill="1" applyBorder="1"/>
    <xf numFmtId="0" fontId="0" fillId="0" borderId="0" xfId="0" applyFont="1" applyBorder="1"/>
    <xf numFmtId="0" fontId="0" fillId="6" borderId="2" xfId="0" applyFill="1" applyBorder="1"/>
    <xf numFmtId="15" fontId="3" fillId="3" borderId="0" xfId="2" applyNumberFormat="1"/>
    <xf numFmtId="15" fontId="0" fillId="0" borderId="0" xfId="0" applyNumberFormat="1"/>
    <xf numFmtId="0" fontId="1" fillId="8" borderId="4" xfId="4" applyBorder="1"/>
    <xf numFmtId="0" fontId="4" fillId="7" borderId="0" xfId="3"/>
    <xf numFmtId="15" fontId="4" fillId="7" borderId="0" xfId="3" applyNumberFormat="1"/>
    <xf numFmtId="22" fontId="4" fillId="7" borderId="0" xfId="3" applyNumberFormat="1"/>
    <xf numFmtId="0" fontId="4" fillId="7" borderId="0" xfId="3" applyAlignment="1">
      <alignment horizontal="center"/>
    </xf>
    <xf numFmtId="0" fontId="4" fillId="7" borderId="0" xfId="3" applyBorder="1"/>
    <xf numFmtId="0" fontId="1" fillId="8" borderId="0" xfId="4" applyBorder="1"/>
    <xf numFmtId="15" fontId="1" fillId="8" borderId="0" xfId="4" applyNumberFormat="1" applyBorder="1"/>
    <xf numFmtId="0" fontId="1" fillId="8" borderId="0" xfId="4" applyBorder="1" applyAlignment="1">
      <alignment horizontal="center"/>
    </xf>
    <xf numFmtId="22" fontId="1" fillId="8" borderId="0" xfId="4" applyNumberFormat="1" applyBorder="1"/>
    <xf numFmtId="0" fontId="0" fillId="6" borderId="0" xfId="0" applyFill="1" applyBorder="1"/>
    <xf numFmtId="22" fontId="4" fillId="7" borderId="0" xfId="3" applyNumberFormat="1" applyBorder="1"/>
    <xf numFmtId="0" fontId="4" fillId="7" borderId="0" xfId="3" applyBorder="1" applyAlignment="1">
      <alignment horizontal="center"/>
    </xf>
    <xf numFmtId="0" fontId="1" fillId="8" borderId="2" xfId="4" applyBorder="1"/>
    <xf numFmtId="0" fontId="6" fillId="0" borderId="0" xfId="0" applyFont="1"/>
    <xf numFmtId="0" fontId="0" fillId="8" borderId="0" xfId="4" applyFont="1" applyBorder="1"/>
    <xf numFmtId="0" fontId="1" fillId="10" borderId="0" xfId="4" applyFill="1" applyBorder="1"/>
    <xf numFmtId="0" fontId="1" fillId="10" borderId="0" xfId="4" applyFill="1" applyBorder="1" applyAlignment="1">
      <alignment horizontal="center"/>
    </xf>
    <xf numFmtId="0" fontId="7" fillId="10" borderId="0" xfId="5" applyFill="1" applyBorder="1"/>
    <xf numFmtId="22" fontId="1" fillId="10" borderId="0" xfId="4" applyNumberFormat="1" applyFill="1" applyBorder="1"/>
    <xf numFmtId="0" fontId="1" fillId="9" borderId="0" xfId="6"/>
    <xf numFmtId="22" fontId="1" fillId="9" borderId="0" xfId="6" applyNumberFormat="1"/>
    <xf numFmtId="0" fontId="1" fillId="9" borderId="0" xfId="6" applyAlignment="1">
      <alignment horizontal="center"/>
    </xf>
    <xf numFmtId="0" fontId="0" fillId="9" borderId="0" xfId="6" applyFont="1"/>
    <xf numFmtId="0" fontId="0" fillId="0" borderId="0" xfId="0" applyFill="1"/>
    <xf numFmtId="0" fontId="0" fillId="9" borderId="2" xfId="6" applyFont="1" applyBorder="1"/>
    <xf numFmtId="0" fontId="0" fillId="9" borderId="0" xfId="6" applyFont="1" applyBorder="1"/>
    <xf numFmtId="0" fontId="0" fillId="6" borderId="2" xfId="6" applyFont="1" applyFill="1" applyBorder="1" applyAlignment="1">
      <alignment horizontal="center"/>
    </xf>
    <xf numFmtId="0" fontId="0" fillId="6" borderId="0" xfId="6" applyFont="1" applyFill="1" applyBorder="1" applyAlignment="1">
      <alignment horizontal="center"/>
    </xf>
    <xf numFmtId="0" fontId="0" fillId="6" borderId="3" xfId="6" applyFont="1" applyFill="1" applyBorder="1" applyAlignment="1">
      <alignment horizontal="center"/>
    </xf>
    <xf numFmtId="0" fontId="0" fillId="6" borderId="8" xfId="6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7" fillId="0" borderId="0" xfId="0" applyFont="1" applyFill="1"/>
    <xf numFmtId="0" fontId="0" fillId="4" borderId="0" xfId="0" applyFill="1" applyBorder="1"/>
    <xf numFmtId="0" fontId="0" fillId="0" borderId="4" xfId="0" applyBorder="1"/>
    <xf numFmtId="0" fontId="0" fillId="5" borderId="1" xfId="0" applyFill="1" applyBorder="1"/>
    <xf numFmtId="0" fontId="0" fillId="4" borderId="1" xfId="0" applyFill="1" applyBorder="1"/>
    <xf numFmtId="0" fontId="0" fillId="5" borderId="0" xfId="0" applyFill="1" applyBorder="1"/>
    <xf numFmtId="0" fontId="1" fillId="8" borderId="1" xfId="4" applyBorder="1"/>
    <xf numFmtId="0" fontId="0" fillId="5" borderId="2" xfId="0" applyFill="1" applyBorder="1"/>
    <xf numFmtId="0" fontId="0" fillId="4" borderId="2" xfId="0" applyFill="1" applyBorder="1"/>
    <xf numFmtId="0" fontId="0" fillId="4" borderId="0" xfId="0" applyFont="1" applyFill="1" applyBorder="1"/>
    <xf numFmtId="22" fontId="0" fillId="0" borderId="0" xfId="0" applyNumberFormat="1" applyFont="1" applyBorder="1"/>
    <xf numFmtId="15" fontId="0" fillId="5" borderId="2" xfId="0" applyNumberFormat="1" applyFill="1" applyBorder="1"/>
    <xf numFmtId="15" fontId="0" fillId="4" borderId="2" xfId="0" applyNumberFormat="1" applyFill="1" applyBorder="1"/>
    <xf numFmtId="22" fontId="1" fillId="8" borderId="2" xfId="4" applyNumberFormat="1" applyBorder="1"/>
    <xf numFmtId="22" fontId="0" fillId="5" borderId="2" xfId="0" applyNumberFormat="1" applyFill="1" applyBorder="1"/>
    <xf numFmtId="22" fontId="0" fillId="4" borderId="2" xfId="0" applyNumberFormat="1" applyFill="1" applyBorder="1"/>
    <xf numFmtId="0" fontId="0" fillId="0" borderId="0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7" borderId="2" xfId="3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4" fillId="7" borderId="3" xfId="3" applyBorder="1"/>
    <xf numFmtId="0" fontId="0" fillId="11" borderId="0" xfId="0" applyFill="1"/>
    <xf numFmtId="0" fontId="8" fillId="9" borderId="2" xfId="6" applyFont="1" applyBorder="1"/>
    <xf numFmtId="0" fontId="8" fillId="6" borderId="3" xfId="3" applyFont="1" applyFill="1" applyBorder="1" applyAlignment="1">
      <alignment horizontal="center"/>
    </xf>
    <xf numFmtId="0" fontId="7" fillId="0" borderId="0" xfId="0" applyFont="1"/>
    <xf numFmtId="0" fontId="0" fillId="10" borderId="0" xfId="0" applyFill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6" borderId="0" xfId="3" applyFont="1" applyFill="1" applyBorder="1" applyAlignment="1">
      <alignment horizontal="center"/>
    </xf>
    <xf numFmtId="0" fontId="0" fillId="0" borderId="0" xfId="0" applyBorder="1"/>
    <xf numFmtId="0" fontId="0" fillId="10" borderId="0" xfId="4" applyFont="1" applyFill="1" applyBorder="1"/>
    <xf numFmtId="0" fontId="0" fillId="6" borderId="0" xfId="0" applyFill="1" applyBorder="1" applyAlignment="1">
      <alignment horizontal="center"/>
    </xf>
    <xf numFmtId="0" fontId="8" fillId="9" borderId="0" xfId="6" applyFont="1" applyBorder="1"/>
    <xf numFmtId="0" fontId="0" fillId="0" borderId="0" xfId="0" applyBorder="1" applyAlignment="1">
      <alignment horizontal="center"/>
    </xf>
    <xf numFmtId="15" fontId="0" fillId="5" borderId="0" xfId="0" applyNumberFormat="1" applyFill="1" applyBorder="1"/>
    <xf numFmtId="0" fontId="0" fillId="0" borderId="0" xfId="0" applyFill="1" applyBorder="1"/>
    <xf numFmtId="0" fontId="0" fillId="10" borderId="1" xfId="0" applyFill="1" applyBorder="1"/>
    <xf numFmtId="0" fontId="1" fillId="0" borderId="1" xfId="4" applyFill="1" applyBorder="1"/>
    <xf numFmtId="0" fontId="1" fillId="0" borderId="2" xfId="4" applyFill="1" applyBorder="1"/>
    <xf numFmtId="22" fontId="1" fillId="0" borderId="2" xfId="4" applyNumberFormat="1" applyFill="1" applyBorder="1"/>
    <xf numFmtId="0" fontId="1" fillId="0" borderId="0" xfId="4" applyFill="1" applyBorder="1"/>
    <xf numFmtId="0" fontId="0" fillId="10" borderId="0" xfId="0" applyFill="1" applyBorder="1"/>
    <xf numFmtId="0" fontId="9" fillId="0" borderId="0" xfId="0" applyFont="1"/>
    <xf numFmtId="0" fontId="0" fillId="6" borderId="2" xfId="0" applyFont="1" applyFill="1" applyBorder="1" applyAlignment="1">
      <alignment horizontal="center"/>
    </xf>
    <xf numFmtId="0" fontId="0" fillId="12" borderId="0" xfId="0" applyFill="1"/>
    <xf numFmtId="0" fontId="0" fillId="10" borderId="1" xfId="6" applyFont="1" applyFill="1" applyBorder="1"/>
    <xf numFmtId="0" fontId="0" fillId="10" borderId="1" xfId="4" applyFont="1" applyFill="1" applyBorder="1"/>
    <xf numFmtId="0" fontId="0" fillId="10" borderId="2" xfId="4" applyFont="1" applyFill="1" applyBorder="1"/>
    <xf numFmtId="0" fontId="0" fillId="10" borderId="4" xfId="0" applyFill="1" applyBorder="1"/>
    <xf numFmtId="0" fontId="0" fillId="6" borderId="1" xfId="0" applyFill="1" applyBorder="1"/>
    <xf numFmtId="0" fontId="1" fillId="10" borderId="1" xfId="4" applyFill="1" applyBorder="1"/>
    <xf numFmtId="0" fontId="3" fillId="3" borderId="0" xfId="2" applyBorder="1"/>
    <xf numFmtId="0" fontId="1" fillId="9" borderId="1" xfId="6" applyBorder="1"/>
    <xf numFmtId="0" fontId="0" fillId="9" borderId="1" xfId="6" applyFont="1" applyBorder="1"/>
    <xf numFmtId="0" fontId="1" fillId="9" borderId="2" xfId="6" applyBorder="1"/>
    <xf numFmtId="0" fontId="1" fillId="10" borderId="2" xfId="4" applyFill="1" applyBorder="1"/>
    <xf numFmtId="22" fontId="0" fillId="4" borderId="0" xfId="0" applyNumberFormat="1" applyFill="1" applyBorder="1"/>
    <xf numFmtId="22" fontId="1" fillId="9" borderId="2" xfId="6" applyNumberFormat="1" applyBorder="1"/>
    <xf numFmtId="22" fontId="0" fillId="5" borderId="0" xfId="0" applyNumberFormat="1" applyFill="1" applyBorder="1"/>
    <xf numFmtId="15" fontId="0" fillId="4" borderId="0" xfId="0" applyNumberFormat="1" applyFill="1" applyBorder="1"/>
    <xf numFmtId="22" fontId="1" fillId="0" borderId="0" xfId="4" applyNumberFormat="1" applyFill="1" applyBorder="1"/>
    <xf numFmtId="22" fontId="0" fillId="6" borderId="2" xfId="0" applyNumberFormat="1" applyFill="1" applyBorder="1"/>
    <xf numFmtId="15" fontId="0" fillId="6" borderId="2" xfId="0" applyNumberFormat="1" applyFill="1" applyBorder="1"/>
    <xf numFmtId="22" fontId="1" fillId="10" borderId="2" xfId="4" applyNumberFormat="1" applyFill="1" applyBorder="1"/>
    <xf numFmtId="0" fontId="1" fillId="9" borderId="2" xfId="6" applyBorder="1" applyAlignment="1">
      <alignment horizontal="center"/>
    </xf>
    <xf numFmtId="0" fontId="10" fillId="0" borderId="0" xfId="0" applyFont="1" applyBorder="1"/>
    <xf numFmtId="0" fontId="10" fillId="6" borderId="0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0" fillId="9" borderId="2" xfId="6" applyFont="1" applyBorder="1"/>
    <xf numFmtId="0" fontId="10" fillId="6" borderId="3" xfId="3" applyFont="1" applyFill="1" applyBorder="1" applyAlignment="1">
      <alignment horizontal="center"/>
    </xf>
    <xf numFmtId="0" fontId="10" fillId="9" borderId="0" xfId="6" applyFont="1" applyBorder="1"/>
    <xf numFmtId="0" fontId="10" fillId="6" borderId="0" xfId="3" applyFont="1" applyFill="1" applyBorder="1" applyAlignment="1">
      <alignment horizontal="center"/>
    </xf>
  </cellXfs>
  <cellStyles count="7">
    <cellStyle name="20% - Accent1" xfId="4" builtinId="30"/>
    <cellStyle name="40% - Accent2" xfId="6" builtinId="35"/>
    <cellStyle name="Accent1" xfId="1" builtinId="29"/>
    <cellStyle name="Accent2" xfId="2" builtinId="33"/>
    <cellStyle name="Good" xfId="3" builtinId="26"/>
    <cellStyle name="Normal" xfId="0" builtinId="0"/>
    <cellStyle name="Warning Text" xfId="5" builtinId="1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19" formatCode="m/d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V599" totalsRowShown="0">
  <autoFilter ref="A1:V599"/>
  <sortState ref="A2:T599">
    <sortCondition ref="C1:C599"/>
  </sortState>
  <tableColumns count="22">
    <tableColumn id="1" name="FID"/>
    <tableColumn id="2" name="Shape *"/>
    <tableColumn id="3" name="STATION"/>
    <tableColumn id="4" name="AGENCY"/>
    <tableColumn id="5" name="DOMAIN"/>
    <tableColumn id="6" name="AREA"/>
    <tableColumn id="7" name="ELEVATION"/>
    <tableColumn id="8" name="LAT"/>
    <tableColumn id="9" name="LONG"/>
    <tableColumn id="10" name="DATUM"/>
    <tableColumn id="11" name="X_UTM"/>
    <tableColumn id="12" name="Y_UTM"/>
    <tableColumn id="18" name="DATE"/>
    <tableColumn id="13" name="NOTE" dataDxfId="21"/>
    <tableColumn id="14" name="NAVD_CONV"/>
    <tableColumn id="15" name="PARK"/>
    <tableColumn id="16" name="N_AREA"/>
    <tableColumn id="17" name="I_AREA"/>
    <tableColumn id="19" name="SZ_LAYER" dataDxfId="20"/>
    <tableColumn id="20" name="OL_LAYER" dataDxfId="19"/>
    <tableColumn id="21" name="MODEL_M01"/>
    <tableColumn id="22" name="MODEL_M0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7" name="Table4678" displayName="Table4678" ref="A1:V357" totalsRowShown="0">
  <autoFilter ref="A1:V357"/>
  <tableColumns count="22">
    <tableColumn id="1" name="Station"/>
    <tableColumn id="2" name="nTime"/>
    <tableColumn id="3" name="nData"/>
    <tableColumn id="4" name="Type"/>
    <tableColumn id="5" name="Unit"/>
    <tableColumn id="6" name="X_UTM"/>
    <tableColumn id="7" name="Y_UTM"/>
    <tableColumn id="8" name="Z"/>
    <tableColumn id="9" name="Z_GRID"/>
    <tableColumn id="10" name="Z_SURF"/>
    <tableColumn id="11" name="Z_SURVEY"/>
    <tableColumn id="12" name="T_START" dataDxfId="18"/>
    <tableColumn id="13" name="T_END" dataDxfId="17"/>
    <tableColumn id="14" name="MODEL"/>
    <tableColumn id="15" name="I"/>
    <tableColumn id="16" name="J"/>
    <tableColumn id="17" name="M11_CHAIN"/>
    <tableColumn id="18" name="N_AREA"/>
    <tableColumn id="19" name="I_AREA"/>
    <tableColumn id="20" name="SZLAYER"/>
    <tableColumn id="21" name="OLLAYER"/>
    <tableColumn id="22" name="MODEL_DO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V554" totalsRowShown="0">
  <autoFilter ref="A1:V554"/>
  <sortState ref="A2:V554">
    <sortCondition ref="A1:A554"/>
  </sortState>
  <tableColumns count="22">
    <tableColumn id="1" name="Station"/>
    <tableColumn id="2" name="nTime"/>
    <tableColumn id="3" name="nData"/>
    <tableColumn id="4" name="Type"/>
    <tableColumn id="5" name="Unit"/>
    <tableColumn id="6" name="X_UTM"/>
    <tableColumn id="7" name="Y_UTM"/>
    <tableColumn id="18" name="Z" dataDxfId="16"/>
    <tableColumn id="8" name="Z_GRID"/>
    <tableColumn id="9" name="Z_SURF"/>
    <tableColumn id="10" name="Z_SURVEY"/>
    <tableColumn id="11" name="T_START"/>
    <tableColumn id="12" name="T_END" dataDxfId="15"/>
    <tableColumn id="13" name="MODEL" dataDxfId="14"/>
    <tableColumn id="14" name="I"/>
    <tableColumn id="15" name="J"/>
    <tableColumn id="16" name="M11_CHAIN"/>
    <tableColumn id="17" name="N_AREA"/>
    <tableColumn id="19" name="I_AREA"/>
    <tableColumn id="20" name="SZLAYER"/>
    <tableColumn id="21" name="OLLAYER"/>
    <tableColumn id="22" name="MODEL_DOM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" name="Table46112" displayName="Table46112" ref="A1:W411" totalsRowShown="0">
  <autoFilter ref="A1:W411"/>
  <sortState ref="A2:V481">
    <sortCondition ref="A1:A504"/>
  </sortState>
  <tableColumns count="23">
    <tableColumn id="1" name="Station"/>
    <tableColumn id="2" name="nTime"/>
    <tableColumn id="3" name="nData"/>
    <tableColumn id="4" name="Type"/>
    <tableColumn id="5" name="Unit"/>
    <tableColumn id="6" name="X_UTM"/>
    <tableColumn id="7" name="Y_UTM"/>
    <tableColumn id="8" name="Z"/>
    <tableColumn id="9" name="Z_GRID"/>
    <tableColumn id="10" name="Z_SURF"/>
    <tableColumn id="11" name="Z_SURVEY"/>
    <tableColumn id="12" name="T_START" dataDxfId="13"/>
    <tableColumn id="13" name="T_END" dataDxfId="12"/>
    <tableColumn id="14" name="MODEL"/>
    <tableColumn id="15" name="I" dataDxfId="11">
      <calculatedColumnFormula>MROUND(((Table46112[[#This Row],[X_UTM]]-ORIGIN!$C$5)/400),1)</calculatedColumnFormula>
    </tableColumn>
    <tableColumn id="16" name="J" dataDxfId="10">
      <calculatedColumnFormula>MROUND(((Table46112[[#This Row],[Y_UTM]]-ORIGIN!$C$6)/400),1)</calculatedColumnFormula>
    </tableColumn>
    <tableColumn id="17" name="M11_CHAIN"/>
    <tableColumn id="23" name="N_AREA" dataCellStyle="Good"/>
    <tableColumn id="24" name="I_AREA" dataCellStyle="Good"/>
    <tableColumn id="19" name="SZLAYER" dataCellStyle="Good"/>
    <tableColumn id="25" name="OLLAYER" dataCellStyle="Good"/>
    <tableColumn id="26" name="MODEL_DOM" dataCellStyle="Good"/>
    <tableColumn id="18" name="NOTE" dataCellStyle="Good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e46" displayName="Table46" ref="A2:W735" totalsRowShown="0">
  <autoFilter ref="A2:W735"/>
  <sortState ref="A3:W731">
    <sortCondition ref="A2:A731"/>
  </sortState>
  <tableColumns count="23">
    <tableColumn id="1" name="Station"/>
    <tableColumn id="2" name="nTime"/>
    <tableColumn id="3" name="nData"/>
    <tableColumn id="4" name="Type"/>
    <tableColumn id="5" name="Unit"/>
    <tableColumn id="6" name="X_UTM"/>
    <tableColumn id="7" name="Y_UTM"/>
    <tableColumn id="8" name="Z"/>
    <tableColumn id="9" name="Z_GRID"/>
    <tableColumn id="10" name="Z_SURF"/>
    <tableColumn id="11" name="Z_SURVEY"/>
    <tableColumn id="12" name="T_START" dataDxfId="9"/>
    <tableColumn id="13" name="T_END" dataDxfId="8"/>
    <tableColumn id="14" name="MODEL"/>
    <tableColumn id="15" name="I" dataDxfId="7"/>
    <tableColumn id="16" name="J" dataDxfId="6"/>
    <tableColumn id="17" name="M11_CHAIN" dataCellStyle="Normal"/>
    <tableColumn id="19" name="N_AREA" dataDxfId="5"/>
    <tableColumn id="21" name="I_AREA" dataDxfId="4"/>
    <tableColumn id="20" name="SZLAYER" dataDxfId="3"/>
    <tableColumn id="22" name="OLLAYER" dataDxfId="2"/>
    <tableColumn id="23" name="MODEL2" dataDxfId="1"/>
    <tableColumn id="18" name="NO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 x14ac:dyDescent="0.25"/>
  <cols>
    <col min="1" max="1" width="12.5703125" bestFit="1" customWidth="1"/>
    <col min="3" max="3" width="11" bestFit="1" customWidth="1"/>
  </cols>
  <sheetData>
    <row r="1" spans="1:5" x14ac:dyDescent="0.25">
      <c r="A1" t="s">
        <v>1443</v>
      </c>
      <c r="B1" t="s">
        <v>1444</v>
      </c>
      <c r="C1" t="s">
        <v>1445</v>
      </c>
    </row>
    <row r="2" spans="1:5" x14ac:dyDescent="0.25">
      <c r="A2" t="s">
        <v>1447</v>
      </c>
      <c r="B2" t="s">
        <v>1446</v>
      </c>
      <c r="D2" t="s">
        <v>1442</v>
      </c>
    </row>
    <row r="4" spans="1:5" x14ac:dyDescent="0.25">
      <c r="D4" t="s">
        <v>853</v>
      </c>
    </row>
    <row r="6" spans="1:5" x14ac:dyDescent="0.25">
      <c r="D6" t="s">
        <v>840</v>
      </c>
    </row>
    <row r="8" spans="1:5" x14ac:dyDescent="0.25">
      <c r="E8" t="s">
        <v>841</v>
      </c>
    </row>
    <row r="10" spans="1:5" x14ac:dyDescent="0.25">
      <c r="E10" t="s">
        <v>842</v>
      </c>
    </row>
    <row r="12" spans="1:5" x14ac:dyDescent="0.25">
      <c r="E12" t="s">
        <v>843</v>
      </c>
    </row>
    <row r="14" spans="1:5" x14ac:dyDescent="0.25">
      <c r="D14" t="s">
        <v>851</v>
      </c>
    </row>
    <row r="16" spans="1:5" x14ac:dyDescent="0.25">
      <c r="D16" t="s">
        <v>852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" sqref="D3"/>
    </sheetView>
  </sheetViews>
  <sheetFormatPr defaultRowHeight="15" x14ac:dyDescent="0.25"/>
  <cols>
    <col min="3" max="3" width="16" style="2" customWidth="1"/>
    <col min="4" max="4" width="9.140625" style="2"/>
  </cols>
  <sheetData>
    <row r="1" spans="1:4" x14ac:dyDescent="0.25">
      <c r="C1" s="2" t="s">
        <v>1055</v>
      </c>
      <c r="D1" s="2" t="s">
        <v>1056</v>
      </c>
    </row>
    <row r="2" spans="1:4" x14ac:dyDescent="0.25">
      <c r="A2" t="s">
        <v>1053</v>
      </c>
      <c r="B2" t="s">
        <v>10</v>
      </c>
      <c r="C2" s="2">
        <f>D2*0.3048</f>
        <v>495099.00980000204</v>
      </c>
      <c r="D2" s="2">
        <v>1624340.58333334</v>
      </c>
    </row>
    <row r="3" spans="1:4" x14ac:dyDescent="0.25">
      <c r="B3" t="s">
        <v>11</v>
      </c>
      <c r="C3" s="2">
        <f>D3*0.3048</f>
        <v>2790294.4193998994</v>
      </c>
      <c r="D3" s="2">
        <v>9154509.2499996703</v>
      </c>
    </row>
    <row r="5" spans="1:4" x14ac:dyDescent="0.25">
      <c r="A5" t="s">
        <v>1054</v>
      </c>
      <c r="B5" t="s">
        <v>10</v>
      </c>
      <c r="C5" s="2">
        <v>458600</v>
      </c>
    </row>
    <row r="6" spans="1:4" x14ac:dyDescent="0.25">
      <c r="B6" t="s">
        <v>11</v>
      </c>
      <c r="C6" s="2">
        <v>2777800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9"/>
  <sheetViews>
    <sheetView workbookViewId="0">
      <selection activeCell="F2" sqref="F2"/>
    </sheetView>
  </sheetViews>
  <sheetFormatPr defaultRowHeight="15" x14ac:dyDescent="0.25"/>
  <cols>
    <col min="2" max="2" width="10" customWidth="1"/>
    <col min="3" max="3" width="21.42578125" customWidth="1"/>
    <col min="4" max="4" width="21.42578125" bestFit="1" customWidth="1"/>
    <col min="5" max="5" width="10.85546875" customWidth="1"/>
    <col min="6" max="6" width="20.140625" bestFit="1" customWidth="1"/>
    <col min="7" max="7" width="13" customWidth="1"/>
    <col min="10" max="10" width="9.7109375" customWidth="1"/>
    <col min="11" max="11" width="9.28515625" customWidth="1"/>
    <col min="13" max="13" width="10.7109375" bestFit="1" customWidth="1"/>
    <col min="15" max="15" width="11" customWidth="1"/>
    <col min="16" max="16" width="14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1440</v>
      </c>
      <c r="R1" t="s">
        <v>1441</v>
      </c>
      <c r="S1" t="s">
        <v>1448</v>
      </c>
      <c r="T1" t="s">
        <v>1449</v>
      </c>
      <c r="U1" t="s">
        <v>1450</v>
      </c>
      <c r="V1" t="s">
        <v>1451</v>
      </c>
    </row>
    <row r="2" spans="1:22" x14ac:dyDescent="0.25">
      <c r="A2">
        <v>221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7.06</v>
      </c>
      <c r="H2">
        <v>25.814820000000001</v>
      </c>
      <c r="I2">
        <v>-80.71978</v>
      </c>
      <c r="J2" t="s">
        <v>19</v>
      </c>
      <c r="K2">
        <v>528087.65518100001</v>
      </c>
      <c r="L2">
        <v>2855206.4966500001</v>
      </c>
      <c r="M2" s="1">
        <v>41514</v>
      </c>
      <c r="N2" s="1" t="s">
        <v>19</v>
      </c>
      <c r="O2">
        <v>-1.516</v>
      </c>
      <c r="P2" t="s">
        <v>19</v>
      </c>
      <c r="Q2" t="s">
        <v>848</v>
      </c>
      <c r="R2">
        <v>10</v>
      </c>
      <c r="S2" s="16">
        <v>3</v>
      </c>
      <c r="T2" s="20">
        <v>0</v>
      </c>
      <c r="U2" t="s">
        <v>19</v>
      </c>
      <c r="V2" t="s">
        <v>1054</v>
      </c>
    </row>
    <row r="3" spans="1:22" x14ac:dyDescent="0.25">
      <c r="A3">
        <v>222</v>
      </c>
      <c r="B3" t="s">
        <v>16</v>
      </c>
      <c r="C3" t="s">
        <v>21</v>
      </c>
      <c r="D3" t="s">
        <v>22</v>
      </c>
      <c r="E3" t="s">
        <v>19</v>
      </c>
      <c r="F3" t="s">
        <v>20</v>
      </c>
      <c r="G3" t="s">
        <v>19</v>
      </c>
      <c r="H3">
        <v>25.85576</v>
      </c>
      <c r="I3">
        <v>-80.771389999999997</v>
      </c>
      <c r="J3" t="s">
        <v>19</v>
      </c>
      <c r="K3">
        <v>522906.66064800002</v>
      </c>
      <c r="L3">
        <v>2859730.2593800002</v>
      </c>
      <c r="M3" s="1">
        <v>40078</v>
      </c>
      <c r="N3" s="1" t="s">
        <v>19</v>
      </c>
      <c r="O3">
        <v>-1.496</v>
      </c>
      <c r="P3" t="s">
        <v>19</v>
      </c>
      <c r="Q3" t="s">
        <v>848</v>
      </c>
      <c r="R3">
        <v>10</v>
      </c>
      <c r="S3" s="16">
        <v>3</v>
      </c>
      <c r="T3" s="20">
        <v>0</v>
      </c>
      <c r="U3" t="s">
        <v>19</v>
      </c>
      <c r="V3" t="s">
        <v>1054</v>
      </c>
    </row>
    <row r="4" spans="1:22" x14ac:dyDescent="0.25">
      <c r="A4">
        <v>223</v>
      </c>
      <c r="B4" t="s">
        <v>16</v>
      </c>
      <c r="C4" t="s">
        <v>23</v>
      </c>
      <c r="D4" t="s">
        <v>22</v>
      </c>
      <c r="E4" t="s">
        <v>19</v>
      </c>
      <c r="F4" t="s">
        <v>20</v>
      </c>
      <c r="G4" t="s">
        <v>19</v>
      </c>
      <c r="H4">
        <v>25.85548</v>
      </c>
      <c r="I4">
        <v>-80.767769999999999</v>
      </c>
      <c r="J4" t="s">
        <v>19</v>
      </c>
      <c r="K4">
        <v>523269.439717</v>
      </c>
      <c r="L4">
        <v>2859699.88778</v>
      </c>
      <c r="M4" s="1">
        <v>40078</v>
      </c>
      <c r="N4" s="1" t="s">
        <v>19</v>
      </c>
      <c r="O4">
        <v>-1.496</v>
      </c>
      <c r="P4" t="s">
        <v>19</v>
      </c>
      <c r="Q4" t="s">
        <v>848</v>
      </c>
      <c r="R4">
        <v>10</v>
      </c>
      <c r="S4" s="16">
        <v>3</v>
      </c>
      <c r="T4" s="20">
        <v>0</v>
      </c>
      <c r="U4" t="s">
        <v>19</v>
      </c>
      <c r="V4" t="s">
        <v>1054</v>
      </c>
    </row>
    <row r="5" spans="1:22" x14ac:dyDescent="0.25">
      <c r="A5">
        <v>224</v>
      </c>
      <c r="B5" t="s">
        <v>16</v>
      </c>
      <c r="C5" t="s">
        <v>24</v>
      </c>
      <c r="D5" t="s">
        <v>22</v>
      </c>
      <c r="E5" t="s">
        <v>19</v>
      </c>
      <c r="F5" t="s">
        <v>20</v>
      </c>
      <c r="G5" t="s">
        <v>19</v>
      </c>
      <c r="H5">
        <v>25.851590000000002</v>
      </c>
      <c r="I5">
        <v>-80.768889999999999</v>
      </c>
      <c r="J5" t="s">
        <v>19</v>
      </c>
      <c r="K5">
        <v>523157.97310399998</v>
      </c>
      <c r="L5">
        <v>2859268.9035</v>
      </c>
      <c r="M5" s="1">
        <v>40078</v>
      </c>
      <c r="N5" s="1" t="s">
        <v>19</v>
      </c>
      <c r="O5">
        <v>-1.4990000000000001</v>
      </c>
      <c r="P5" t="s">
        <v>19</v>
      </c>
      <c r="Q5" t="s">
        <v>848</v>
      </c>
      <c r="R5">
        <v>10</v>
      </c>
      <c r="S5" s="16">
        <v>3</v>
      </c>
      <c r="T5" s="20">
        <v>0</v>
      </c>
      <c r="U5" t="s">
        <v>19</v>
      </c>
      <c r="V5" t="s">
        <v>1054</v>
      </c>
    </row>
    <row r="6" spans="1:22" x14ac:dyDescent="0.25">
      <c r="A6">
        <v>225</v>
      </c>
      <c r="B6" t="s">
        <v>16</v>
      </c>
      <c r="C6" t="s">
        <v>25</v>
      </c>
      <c r="D6" t="s">
        <v>22</v>
      </c>
      <c r="E6" t="s">
        <v>19</v>
      </c>
      <c r="F6" t="s">
        <v>20</v>
      </c>
      <c r="G6" t="s">
        <v>19</v>
      </c>
      <c r="H6">
        <v>25.85492</v>
      </c>
      <c r="I6">
        <v>-80.769440000000003</v>
      </c>
      <c r="J6" t="s">
        <v>19</v>
      </c>
      <c r="K6">
        <v>523102.214026</v>
      </c>
      <c r="L6">
        <v>2859637.5775299999</v>
      </c>
      <c r="M6" s="1">
        <v>40078</v>
      </c>
      <c r="N6" s="1" t="s">
        <v>19</v>
      </c>
      <c r="O6">
        <v>-1.496</v>
      </c>
      <c r="P6" t="s">
        <v>19</v>
      </c>
      <c r="Q6" t="s">
        <v>848</v>
      </c>
      <c r="R6">
        <v>10</v>
      </c>
      <c r="S6" s="16">
        <v>3</v>
      </c>
      <c r="T6" s="20">
        <v>0</v>
      </c>
      <c r="U6" t="s">
        <v>19</v>
      </c>
      <c r="V6" t="s">
        <v>1054</v>
      </c>
    </row>
    <row r="7" spans="1:22" x14ac:dyDescent="0.25">
      <c r="A7">
        <v>226</v>
      </c>
      <c r="B7" t="s">
        <v>16</v>
      </c>
      <c r="C7" t="s">
        <v>26</v>
      </c>
      <c r="D7" t="s">
        <v>18</v>
      </c>
      <c r="E7" t="s">
        <v>19</v>
      </c>
      <c r="F7" t="s">
        <v>27</v>
      </c>
      <c r="G7">
        <v>6.8</v>
      </c>
      <c r="H7">
        <v>25.88326</v>
      </c>
      <c r="I7">
        <v>-80.556659999999994</v>
      </c>
      <c r="J7" t="s">
        <v>28</v>
      </c>
      <c r="K7">
        <v>544412.46996300004</v>
      </c>
      <c r="L7">
        <v>2862830.7358300001</v>
      </c>
      <c r="M7" s="1">
        <v>41036</v>
      </c>
      <c r="N7" s="1" t="s">
        <v>19</v>
      </c>
      <c r="O7">
        <v>-1.526</v>
      </c>
      <c r="P7" t="s">
        <v>19</v>
      </c>
      <c r="Q7" t="s">
        <v>848</v>
      </c>
      <c r="R7">
        <v>10</v>
      </c>
      <c r="S7" s="16">
        <v>3</v>
      </c>
      <c r="T7" s="20">
        <v>0</v>
      </c>
      <c r="U7" t="s">
        <v>19</v>
      </c>
      <c r="V7" t="s">
        <v>1054</v>
      </c>
    </row>
    <row r="8" spans="1:22" x14ac:dyDescent="0.25">
      <c r="A8">
        <v>283</v>
      </c>
      <c r="B8" t="s">
        <v>16</v>
      </c>
      <c r="C8" t="s">
        <v>29</v>
      </c>
      <c r="D8" t="s">
        <v>22</v>
      </c>
      <c r="E8" t="s">
        <v>19</v>
      </c>
      <c r="F8" t="s">
        <v>27</v>
      </c>
      <c r="G8">
        <v>6.4</v>
      </c>
      <c r="H8">
        <v>25.86965</v>
      </c>
      <c r="I8">
        <v>-80.485830000000007</v>
      </c>
      <c r="J8" t="s">
        <v>19</v>
      </c>
      <c r="K8">
        <v>551514.02049699996</v>
      </c>
      <c r="L8">
        <v>2861349.38533</v>
      </c>
      <c r="M8" s="1">
        <v>40078</v>
      </c>
      <c r="N8" s="1" t="s">
        <v>19</v>
      </c>
      <c r="O8">
        <v>-1.5389999999999999</v>
      </c>
      <c r="P8" t="s">
        <v>19</v>
      </c>
      <c r="Q8" t="s">
        <v>660</v>
      </c>
      <c r="R8">
        <v>12</v>
      </c>
      <c r="S8" s="16">
        <v>3</v>
      </c>
      <c r="T8" s="20">
        <v>0</v>
      </c>
      <c r="U8" t="s">
        <v>19</v>
      </c>
      <c r="V8" t="s">
        <v>1054</v>
      </c>
    </row>
    <row r="9" spans="1:22" x14ac:dyDescent="0.25">
      <c r="A9">
        <v>227</v>
      </c>
      <c r="B9" t="s">
        <v>16</v>
      </c>
      <c r="C9" t="s">
        <v>30</v>
      </c>
      <c r="D9" t="s">
        <v>22</v>
      </c>
      <c r="E9" t="s">
        <v>19</v>
      </c>
      <c r="F9" t="s">
        <v>27</v>
      </c>
      <c r="G9">
        <v>6.04</v>
      </c>
      <c r="H9">
        <v>25.77882</v>
      </c>
      <c r="I9">
        <v>-80.511390000000006</v>
      </c>
      <c r="J9" t="s">
        <v>19</v>
      </c>
      <c r="K9">
        <v>548990.52557499998</v>
      </c>
      <c r="L9">
        <v>2851280.7741899998</v>
      </c>
      <c r="M9" s="1">
        <v>40078</v>
      </c>
      <c r="N9" s="1" t="s">
        <v>19</v>
      </c>
      <c r="O9">
        <v>-1.5549999999999999</v>
      </c>
      <c r="P9" t="s">
        <v>19</v>
      </c>
      <c r="Q9" t="s">
        <v>848</v>
      </c>
      <c r="R9">
        <v>10</v>
      </c>
      <c r="S9" s="16">
        <v>3</v>
      </c>
      <c r="T9" s="20">
        <v>0</v>
      </c>
      <c r="U9" t="s">
        <v>1053</v>
      </c>
      <c r="V9" t="s">
        <v>1054</v>
      </c>
    </row>
    <row r="10" spans="1:22" x14ac:dyDescent="0.25">
      <c r="A10">
        <v>228</v>
      </c>
      <c r="B10" t="s">
        <v>16</v>
      </c>
      <c r="C10" t="s">
        <v>31</v>
      </c>
      <c r="D10" t="s">
        <v>22</v>
      </c>
      <c r="E10" t="s">
        <v>19</v>
      </c>
      <c r="F10" t="s">
        <v>27</v>
      </c>
      <c r="G10">
        <v>6.04</v>
      </c>
      <c r="H10">
        <v>25.7791</v>
      </c>
      <c r="I10">
        <v>-80.506950000000003</v>
      </c>
      <c r="J10" t="s">
        <v>19</v>
      </c>
      <c r="K10">
        <v>549435.59337400005</v>
      </c>
      <c r="L10">
        <v>2851313.4408100001</v>
      </c>
      <c r="M10" s="1">
        <v>40078</v>
      </c>
      <c r="N10" s="1" t="s">
        <v>19</v>
      </c>
      <c r="O10">
        <v>-1.5549999999999999</v>
      </c>
      <c r="P10" t="s">
        <v>19</v>
      </c>
      <c r="Q10" t="s">
        <v>848</v>
      </c>
      <c r="R10">
        <v>10</v>
      </c>
      <c r="S10" s="16">
        <v>3</v>
      </c>
      <c r="T10" s="20">
        <v>0</v>
      </c>
      <c r="U10" t="s">
        <v>1053</v>
      </c>
      <c r="V10" t="s">
        <v>1054</v>
      </c>
    </row>
    <row r="11" spans="1:22" x14ac:dyDescent="0.25">
      <c r="A11">
        <v>229</v>
      </c>
      <c r="B11" t="s">
        <v>16</v>
      </c>
      <c r="C11" t="s">
        <v>32</v>
      </c>
      <c r="D11" t="s">
        <v>22</v>
      </c>
      <c r="E11" t="s">
        <v>19</v>
      </c>
      <c r="F11" t="s">
        <v>27</v>
      </c>
      <c r="G11">
        <v>5.86</v>
      </c>
      <c r="H11">
        <v>25.77271</v>
      </c>
      <c r="I11">
        <v>-80.509450000000001</v>
      </c>
      <c r="J11" t="s">
        <v>19</v>
      </c>
      <c r="K11">
        <v>549187.56204899994</v>
      </c>
      <c r="L11">
        <v>2850604.8585700002</v>
      </c>
      <c r="M11" s="1">
        <v>40078</v>
      </c>
      <c r="N11" s="1" t="s">
        <v>19</v>
      </c>
      <c r="O11">
        <v>-1.5580000000000001</v>
      </c>
      <c r="P11" t="s">
        <v>19</v>
      </c>
      <c r="Q11" t="s">
        <v>848</v>
      </c>
      <c r="R11">
        <v>10</v>
      </c>
      <c r="S11" s="16">
        <v>3</v>
      </c>
      <c r="T11" s="20">
        <v>0</v>
      </c>
      <c r="U11" t="s">
        <v>1053</v>
      </c>
      <c r="V11" t="s">
        <v>1054</v>
      </c>
    </row>
    <row r="12" spans="1:22" x14ac:dyDescent="0.25">
      <c r="A12">
        <v>230</v>
      </c>
      <c r="B12" t="s">
        <v>16</v>
      </c>
      <c r="C12" t="s">
        <v>33</v>
      </c>
      <c r="D12" t="s">
        <v>22</v>
      </c>
      <c r="E12" t="s">
        <v>19</v>
      </c>
      <c r="F12" t="s">
        <v>27</v>
      </c>
      <c r="G12">
        <v>6.04</v>
      </c>
      <c r="H12">
        <v>25.777429999999999</v>
      </c>
      <c r="I12">
        <v>-80.509720000000002</v>
      </c>
      <c r="J12" t="s">
        <v>19</v>
      </c>
      <c r="K12">
        <v>549158.54367799999</v>
      </c>
      <c r="L12">
        <v>2851127.4637500001</v>
      </c>
      <c r="M12" s="1">
        <v>40078</v>
      </c>
      <c r="N12" s="1" t="s">
        <v>19</v>
      </c>
      <c r="O12">
        <v>-1.5549999999999999</v>
      </c>
      <c r="P12" t="s">
        <v>19</v>
      </c>
      <c r="Q12" t="s">
        <v>848</v>
      </c>
      <c r="R12">
        <v>10</v>
      </c>
      <c r="S12" s="16">
        <v>3</v>
      </c>
      <c r="T12" s="20">
        <v>0</v>
      </c>
      <c r="U12" t="s">
        <v>1053</v>
      </c>
      <c r="V12" t="s">
        <v>1054</v>
      </c>
    </row>
    <row r="13" spans="1:22" x14ac:dyDescent="0.25">
      <c r="A13">
        <v>231</v>
      </c>
      <c r="B13" t="s">
        <v>16</v>
      </c>
      <c r="C13" t="s">
        <v>34</v>
      </c>
      <c r="D13" t="s">
        <v>22</v>
      </c>
      <c r="E13" t="s">
        <v>19</v>
      </c>
      <c r="F13" t="s">
        <v>27</v>
      </c>
      <c r="G13">
        <v>5.7</v>
      </c>
      <c r="H13">
        <v>25.78631</v>
      </c>
      <c r="I13">
        <v>-80.499719999999996</v>
      </c>
      <c r="J13" t="s">
        <v>19</v>
      </c>
      <c r="K13">
        <v>550157.48731700005</v>
      </c>
      <c r="L13">
        <v>2852114.6308499998</v>
      </c>
      <c r="M13" s="1">
        <v>40078</v>
      </c>
      <c r="N13" s="1" t="s">
        <v>19</v>
      </c>
      <c r="O13">
        <v>-1.5549999999999999</v>
      </c>
      <c r="P13" t="s">
        <v>19</v>
      </c>
      <c r="Q13" t="s">
        <v>848</v>
      </c>
      <c r="R13">
        <v>10</v>
      </c>
      <c r="S13" s="16">
        <v>3</v>
      </c>
      <c r="T13" s="20">
        <v>0</v>
      </c>
      <c r="U13" t="s">
        <v>1053</v>
      </c>
      <c r="V13" t="s">
        <v>1054</v>
      </c>
    </row>
    <row r="14" spans="1:22" x14ac:dyDescent="0.25">
      <c r="A14">
        <v>282</v>
      </c>
      <c r="B14" t="s">
        <v>16</v>
      </c>
      <c r="C14" t="s">
        <v>35</v>
      </c>
      <c r="D14" t="s">
        <v>18</v>
      </c>
      <c r="E14" t="s">
        <v>19</v>
      </c>
      <c r="F14" t="s">
        <v>20</v>
      </c>
      <c r="G14" t="s">
        <v>19</v>
      </c>
      <c r="H14">
        <v>25.763888999999999</v>
      </c>
      <c r="I14">
        <v>-80.830556000000001</v>
      </c>
      <c r="J14" t="s">
        <v>28</v>
      </c>
      <c r="K14">
        <v>516991.33049600001</v>
      </c>
      <c r="L14">
        <v>2849547.3850400001</v>
      </c>
      <c r="M14" s="1">
        <v>40512</v>
      </c>
      <c r="N14" s="1" t="s">
        <v>36</v>
      </c>
      <c r="O14">
        <v>-1.496</v>
      </c>
      <c r="P14" t="s">
        <v>19</v>
      </c>
      <c r="Q14" t="s">
        <v>849</v>
      </c>
      <c r="R14">
        <v>11</v>
      </c>
      <c r="S14" s="16">
        <v>3</v>
      </c>
      <c r="T14" s="20">
        <v>0</v>
      </c>
      <c r="U14" t="s">
        <v>1053</v>
      </c>
      <c r="V14" t="s">
        <v>1054</v>
      </c>
    </row>
    <row r="15" spans="1:22" x14ac:dyDescent="0.25">
      <c r="A15">
        <v>148</v>
      </c>
      <c r="B15" t="s">
        <v>16</v>
      </c>
      <c r="C15" t="s">
        <v>37</v>
      </c>
      <c r="D15" t="s">
        <v>38</v>
      </c>
      <c r="E15" t="s">
        <v>39</v>
      </c>
      <c r="F15" t="s">
        <v>40</v>
      </c>
      <c r="G15">
        <v>4.59</v>
      </c>
      <c r="H15">
        <v>25.4955</v>
      </c>
      <c r="I15">
        <v>-80.709500000000006</v>
      </c>
      <c r="J15" t="s">
        <v>28</v>
      </c>
      <c r="K15">
        <v>529195.69322999998</v>
      </c>
      <c r="L15">
        <v>2819847.4519400001</v>
      </c>
      <c r="M15" s="1">
        <v>41316</v>
      </c>
      <c r="N15" s="1" t="s">
        <v>41</v>
      </c>
      <c r="O15">
        <v>-1.5449999999999999</v>
      </c>
      <c r="P15" t="s">
        <v>42</v>
      </c>
      <c r="Q15" t="s">
        <v>846</v>
      </c>
      <c r="R15">
        <v>6</v>
      </c>
      <c r="S15" s="16">
        <v>3</v>
      </c>
      <c r="T15" s="20">
        <v>0</v>
      </c>
      <c r="U15" t="s">
        <v>1053</v>
      </c>
      <c r="V15" t="s">
        <v>1054</v>
      </c>
    </row>
    <row r="16" spans="1:22" x14ac:dyDescent="0.25">
      <c r="A16">
        <v>67</v>
      </c>
      <c r="B16" t="s">
        <v>16</v>
      </c>
      <c r="C16" t="s">
        <v>43</v>
      </c>
      <c r="D16" t="s">
        <v>44</v>
      </c>
      <c r="E16" t="s">
        <v>45</v>
      </c>
      <c r="F16" t="s">
        <v>46</v>
      </c>
      <c r="G16" t="s">
        <v>19</v>
      </c>
      <c r="H16">
        <v>25.41723</v>
      </c>
      <c r="I16">
        <v>-80.663939999999997</v>
      </c>
      <c r="J16" t="s">
        <v>19</v>
      </c>
      <c r="K16">
        <v>533796.42501100001</v>
      </c>
      <c r="L16">
        <v>2811190.8730600001</v>
      </c>
      <c r="M16" s="1">
        <v>42044</v>
      </c>
      <c r="N16" s="1" t="s">
        <v>19</v>
      </c>
      <c r="O16">
        <v>-1.5580000000000001</v>
      </c>
      <c r="P16" t="s">
        <v>42</v>
      </c>
      <c r="Q16" t="s">
        <v>845</v>
      </c>
      <c r="R16">
        <v>2</v>
      </c>
      <c r="S16" s="16">
        <v>3</v>
      </c>
      <c r="T16" s="20">
        <v>0</v>
      </c>
      <c r="U16" t="s">
        <v>1053</v>
      </c>
      <c r="V16" t="s">
        <v>1054</v>
      </c>
    </row>
    <row r="17" spans="1:22" x14ac:dyDescent="0.25">
      <c r="A17">
        <v>68</v>
      </c>
      <c r="B17" t="s">
        <v>16</v>
      </c>
      <c r="C17" t="s">
        <v>47</v>
      </c>
      <c r="D17" t="s">
        <v>44</v>
      </c>
      <c r="E17" t="s">
        <v>45</v>
      </c>
      <c r="F17" t="s">
        <v>46</v>
      </c>
      <c r="G17" t="s">
        <v>19</v>
      </c>
      <c r="H17">
        <v>25.41723</v>
      </c>
      <c r="I17">
        <v>-80.663939999999997</v>
      </c>
      <c r="J17" t="s">
        <v>19</v>
      </c>
      <c r="K17">
        <v>533796.42501100001</v>
      </c>
      <c r="L17">
        <v>2811190.8730600001</v>
      </c>
      <c r="M17" s="1">
        <v>42044</v>
      </c>
      <c r="N17" s="1" t="s">
        <v>19</v>
      </c>
      <c r="O17">
        <v>-1.5580000000000001</v>
      </c>
      <c r="P17" t="s">
        <v>42</v>
      </c>
      <c r="Q17" t="s">
        <v>845</v>
      </c>
      <c r="R17">
        <v>2</v>
      </c>
      <c r="S17" s="16">
        <v>3</v>
      </c>
      <c r="T17" s="20">
        <v>0</v>
      </c>
      <c r="U17" t="s">
        <v>1053</v>
      </c>
      <c r="V17" t="s">
        <v>1054</v>
      </c>
    </row>
    <row r="18" spans="1:22" x14ac:dyDescent="0.25">
      <c r="A18">
        <v>170</v>
      </c>
      <c r="B18" t="s">
        <v>16</v>
      </c>
      <c r="C18" t="s">
        <v>48</v>
      </c>
      <c r="D18" t="s">
        <v>44</v>
      </c>
      <c r="E18" t="s">
        <v>45</v>
      </c>
      <c r="F18" t="s">
        <v>40</v>
      </c>
      <c r="G18" t="s">
        <v>19</v>
      </c>
      <c r="H18">
        <v>25.433229999999998</v>
      </c>
      <c r="I18">
        <v>-80.73357</v>
      </c>
      <c r="J18" t="s">
        <v>19</v>
      </c>
      <c r="K18">
        <v>526790.396328</v>
      </c>
      <c r="L18">
        <v>2812946.8420600002</v>
      </c>
      <c r="M18" s="1">
        <v>40078</v>
      </c>
      <c r="N18" s="1" t="s">
        <v>19</v>
      </c>
      <c r="O18">
        <v>-1.5449999999999999</v>
      </c>
      <c r="P18" t="s">
        <v>19</v>
      </c>
      <c r="Q18" t="s">
        <v>1434</v>
      </c>
      <c r="R18">
        <v>7</v>
      </c>
      <c r="S18" s="16">
        <v>3</v>
      </c>
      <c r="T18" s="20">
        <v>0</v>
      </c>
      <c r="U18" t="s">
        <v>1053</v>
      </c>
      <c r="V18" t="s">
        <v>1054</v>
      </c>
    </row>
    <row r="19" spans="1:22" x14ac:dyDescent="0.25">
      <c r="A19">
        <v>171</v>
      </c>
      <c r="B19" t="s">
        <v>16</v>
      </c>
      <c r="C19" t="s">
        <v>49</v>
      </c>
      <c r="D19" t="s">
        <v>44</v>
      </c>
      <c r="E19" t="s">
        <v>45</v>
      </c>
      <c r="F19" t="s">
        <v>46</v>
      </c>
      <c r="G19" t="s">
        <v>19</v>
      </c>
      <c r="H19">
        <v>25.433229999999998</v>
      </c>
      <c r="I19">
        <v>-80.73357</v>
      </c>
      <c r="J19" t="s">
        <v>19</v>
      </c>
      <c r="K19">
        <v>526790.396328</v>
      </c>
      <c r="L19">
        <v>2812946.8420600002</v>
      </c>
      <c r="M19" s="1">
        <v>40078</v>
      </c>
      <c r="N19" s="1" t="s">
        <v>19</v>
      </c>
      <c r="O19">
        <v>-1.5449999999999999</v>
      </c>
      <c r="P19" t="s">
        <v>19</v>
      </c>
      <c r="Q19" t="s">
        <v>1434</v>
      </c>
      <c r="R19">
        <v>7</v>
      </c>
      <c r="S19" s="16">
        <v>3</v>
      </c>
      <c r="T19" s="20">
        <v>0</v>
      </c>
      <c r="U19" t="s">
        <v>1053</v>
      </c>
      <c r="V19" t="s">
        <v>1054</v>
      </c>
    </row>
    <row r="20" spans="1:22" x14ac:dyDescent="0.25">
      <c r="A20">
        <v>523</v>
      </c>
      <c r="B20" t="s">
        <v>16</v>
      </c>
      <c r="C20" t="s">
        <v>50</v>
      </c>
      <c r="D20" t="s">
        <v>18</v>
      </c>
      <c r="E20" t="s">
        <v>51</v>
      </c>
      <c r="F20" t="s">
        <v>52</v>
      </c>
      <c r="G20" t="s">
        <v>19</v>
      </c>
      <c r="H20">
        <v>25.175556</v>
      </c>
      <c r="I20">
        <v>-80.792777999999998</v>
      </c>
      <c r="J20" t="s">
        <v>53</v>
      </c>
      <c r="K20">
        <v>520880.95119300002</v>
      </c>
      <c r="L20">
        <v>2784403.0574500002</v>
      </c>
      <c r="M20" s="1">
        <v>40078</v>
      </c>
      <c r="N20" s="1" t="s">
        <v>54</v>
      </c>
      <c r="O20">
        <v>-1.5029999999999999</v>
      </c>
      <c r="P20" t="s">
        <v>19</v>
      </c>
      <c r="Q20" t="s">
        <v>1432</v>
      </c>
      <c r="R20">
        <v>20</v>
      </c>
      <c r="S20" s="16">
        <v>3</v>
      </c>
      <c r="T20" s="20">
        <v>0</v>
      </c>
      <c r="U20" t="s">
        <v>19</v>
      </c>
      <c r="V20" t="s">
        <v>1054</v>
      </c>
    </row>
    <row r="21" spans="1:22" x14ac:dyDescent="0.25">
      <c r="A21">
        <v>149</v>
      </c>
      <c r="B21" t="s">
        <v>16</v>
      </c>
      <c r="C21" t="s">
        <v>55</v>
      </c>
      <c r="D21" t="s">
        <v>22</v>
      </c>
      <c r="E21" t="s">
        <v>19</v>
      </c>
      <c r="F21" t="s">
        <v>19</v>
      </c>
      <c r="G21">
        <v>6.29</v>
      </c>
      <c r="H21">
        <v>25.621600000000001</v>
      </c>
      <c r="I21">
        <v>-80.542370000000005</v>
      </c>
      <c r="J21" t="s">
        <v>19</v>
      </c>
      <c r="K21">
        <v>545944.57769399998</v>
      </c>
      <c r="L21">
        <v>2833858.8676800001</v>
      </c>
      <c r="M21" s="1">
        <v>40078</v>
      </c>
      <c r="N21" s="1" t="s">
        <v>19</v>
      </c>
      <c r="O21">
        <v>-1.5620000000000001</v>
      </c>
      <c r="P21" t="s">
        <v>19</v>
      </c>
      <c r="Q21" t="s">
        <v>846</v>
      </c>
      <c r="R21">
        <v>6</v>
      </c>
      <c r="S21" s="16">
        <v>3</v>
      </c>
      <c r="T21" s="20">
        <v>0</v>
      </c>
      <c r="U21" t="s">
        <v>1053</v>
      </c>
      <c r="V21" t="s">
        <v>1054</v>
      </c>
    </row>
    <row r="22" spans="1:22" x14ac:dyDescent="0.25">
      <c r="A22">
        <v>478</v>
      </c>
      <c r="B22" t="s">
        <v>16</v>
      </c>
      <c r="C22" t="s">
        <v>56</v>
      </c>
      <c r="D22" t="s">
        <v>57</v>
      </c>
      <c r="E22" t="s">
        <v>51</v>
      </c>
      <c r="F22" t="s">
        <v>58</v>
      </c>
      <c r="G22" t="s">
        <v>19</v>
      </c>
      <c r="H22">
        <v>25.26258</v>
      </c>
      <c r="I22">
        <v>-80.428049999999999</v>
      </c>
      <c r="J22" t="s">
        <v>19</v>
      </c>
      <c r="K22">
        <v>557592.65607100003</v>
      </c>
      <c r="L22">
        <v>2794146.05143</v>
      </c>
      <c r="M22" s="1">
        <v>42138</v>
      </c>
      <c r="N22" s="1" t="s">
        <v>19</v>
      </c>
      <c r="O22">
        <v>-1.5449999999999999</v>
      </c>
      <c r="P22" t="s">
        <v>19</v>
      </c>
      <c r="Q22" t="s">
        <v>141</v>
      </c>
      <c r="R22">
        <v>15</v>
      </c>
      <c r="S22" s="16">
        <v>3</v>
      </c>
      <c r="T22" s="20">
        <v>0</v>
      </c>
      <c r="U22" t="s">
        <v>19</v>
      </c>
      <c r="V22" t="s">
        <v>1054</v>
      </c>
    </row>
    <row r="23" spans="1:22" x14ac:dyDescent="0.25">
      <c r="A23">
        <v>538</v>
      </c>
      <c r="B23" t="s">
        <v>16</v>
      </c>
      <c r="C23" t="s">
        <v>59</v>
      </c>
      <c r="D23" t="s">
        <v>38</v>
      </c>
      <c r="E23" t="s">
        <v>60</v>
      </c>
      <c r="F23" t="s">
        <v>61</v>
      </c>
      <c r="G23" t="s">
        <v>19</v>
      </c>
      <c r="H23">
        <v>25.026630000000001</v>
      </c>
      <c r="I23">
        <v>-80.681370000000001</v>
      </c>
      <c r="J23" t="s">
        <v>28</v>
      </c>
      <c r="K23">
        <v>532146.03449200001</v>
      </c>
      <c r="L23">
        <v>2767934.26804</v>
      </c>
      <c r="M23" s="1">
        <v>41036</v>
      </c>
      <c r="N23" s="1" t="s">
        <v>62</v>
      </c>
      <c r="O23">
        <v>-1.516</v>
      </c>
      <c r="P23" t="s">
        <v>42</v>
      </c>
      <c r="Q23" t="s">
        <v>1432</v>
      </c>
      <c r="R23">
        <v>0</v>
      </c>
      <c r="S23" s="16">
        <v>3</v>
      </c>
      <c r="T23" s="20">
        <v>0</v>
      </c>
      <c r="U23" t="s">
        <v>19</v>
      </c>
      <c r="V23" t="s">
        <v>1054</v>
      </c>
    </row>
    <row r="24" spans="1:22" x14ac:dyDescent="0.25">
      <c r="A24">
        <v>507</v>
      </c>
      <c r="B24" t="s">
        <v>16</v>
      </c>
      <c r="C24" t="s">
        <v>63</v>
      </c>
      <c r="D24" t="s">
        <v>18</v>
      </c>
      <c r="E24" t="s">
        <v>60</v>
      </c>
      <c r="F24" t="s">
        <v>52</v>
      </c>
      <c r="G24" t="s">
        <v>19</v>
      </c>
      <c r="H24">
        <v>25.869720000000001</v>
      </c>
      <c r="I24">
        <v>-81.382499999999993</v>
      </c>
      <c r="J24" t="s">
        <v>53</v>
      </c>
      <c r="K24">
        <v>461677.990605</v>
      </c>
      <c r="L24">
        <v>2861312.0961600002</v>
      </c>
      <c r="M24" s="1">
        <v>40078</v>
      </c>
      <c r="N24" s="1" t="s">
        <v>19</v>
      </c>
      <c r="O24">
        <v>-1.3680000000000001</v>
      </c>
      <c r="P24" t="s">
        <v>19</v>
      </c>
      <c r="Q24" t="s">
        <v>1431</v>
      </c>
      <c r="R24">
        <v>19</v>
      </c>
      <c r="S24" s="16">
        <v>3</v>
      </c>
      <c r="T24" s="20">
        <v>0</v>
      </c>
      <c r="U24" t="s">
        <v>19</v>
      </c>
      <c r="V24" t="s">
        <v>1054</v>
      </c>
    </row>
    <row r="25" spans="1:22" x14ac:dyDescent="0.25">
      <c r="A25">
        <v>479</v>
      </c>
      <c r="B25" t="s">
        <v>16</v>
      </c>
      <c r="C25" t="s">
        <v>64</v>
      </c>
      <c r="D25" t="s">
        <v>57</v>
      </c>
      <c r="E25" t="s">
        <v>51</v>
      </c>
      <c r="F25" t="s">
        <v>58</v>
      </c>
      <c r="G25" t="s">
        <v>19</v>
      </c>
      <c r="H25">
        <v>25.25151</v>
      </c>
      <c r="I25">
        <v>-80.414090000000002</v>
      </c>
      <c r="J25" t="s">
        <v>19</v>
      </c>
      <c r="K25">
        <v>559003.74182899995</v>
      </c>
      <c r="L25">
        <v>2792926.26449</v>
      </c>
      <c r="M25" s="1">
        <v>42138</v>
      </c>
      <c r="N25" s="1" t="s">
        <v>19</v>
      </c>
      <c r="O25">
        <v>-1.5449999999999999</v>
      </c>
      <c r="P25" t="s">
        <v>19</v>
      </c>
      <c r="Q25" t="s">
        <v>141</v>
      </c>
      <c r="R25">
        <v>15</v>
      </c>
      <c r="S25" s="16">
        <v>3</v>
      </c>
      <c r="T25" s="20">
        <v>0</v>
      </c>
      <c r="U25" t="s">
        <v>19</v>
      </c>
      <c r="V25" t="s">
        <v>1054</v>
      </c>
    </row>
    <row r="26" spans="1:22" x14ac:dyDescent="0.25">
      <c r="A26">
        <v>436</v>
      </c>
      <c r="B26" t="s">
        <v>16</v>
      </c>
      <c r="C26" t="s">
        <v>65</v>
      </c>
      <c r="D26" t="s">
        <v>22</v>
      </c>
      <c r="E26" t="s">
        <v>19</v>
      </c>
      <c r="F26" t="s">
        <v>66</v>
      </c>
      <c r="G26">
        <v>2.9</v>
      </c>
      <c r="H26">
        <v>25.429853000000001</v>
      </c>
      <c r="I26">
        <v>-80.433592000000004</v>
      </c>
      <c r="J26" t="s">
        <v>28</v>
      </c>
      <c r="K26">
        <v>556956.20498799998</v>
      </c>
      <c r="L26">
        <v>2812667.0671000001</v>
      </c>
      <c r="M26" s="1">
        <v>40605</v>
      </c>
      <c r="N26" s="1" t="s">
        <v>67</v>
      </c>
      <c r="O26">
        <v>-1.5289999999999999</v>
      </c>
      <c r="P26" t="s">
        <v>19</v>
      </c>
      <c r="Q26" t="s">
        <v>850</v>
      </c>
      <c r="R26">
        <v>13</v>
      </c>
      <c r="S26" s="16">
        <v>3</v>
      </c>
      <c r="T26" s="20">
        <v>0</v>
      </c>
      <c r="U26" t="s">
        <v>19</v>
      </c>
      <c r="V26" t="s">
        <v>1054</v>
      </c>
    </row>
    <row r="27" spans="1:22" x14ac:dyDescent="0.25">
      <c r="A27">
        <v>437</v>
      </c>
      <c r="B27" t="s">
        <v>16</v>
      </c>
      <c r="C27" t="s">
        <v>68</v>
      </c>
      <c r="D27" t="s">
        <v>22</v>
      </c>
      <c r="E27" t="s">
        <v>19</v>
      </c>
      <c r="F27" t="s">
        <v>66</v>
      </c>
      <c r="G27">
        <v>3.1</v>
      </c>
      <c r="H27">
        <v>25.429849999999998</v>
      </c>
      <c r="I27">
        <v>-80.433565000000002</v>
      </c>
      <c r="J27" t="s">
        <v>28</v>
      </c>
      <c r="K27">
        <v>556958.887322</v>
      </c>
      <c r="L27">
        <v>2812666.7407300002</v>
      </c>
      <c r="M27" s="1">
        <v>40605</v>
      </c>
      <c r="N27" s="1" t="s">
        <v>69</v>
      </c>
      <c r="O27">
        <v>-1.5289999999999999</v>
      </c>
      <c r="P27" t="s">
        <v>19</v>
      </c>
      <c r="Q27" t="s">
        <v>850</v>
      </c>
      <c r="R27">
        <v>13</v>
      </c>
      <c r="S27" s="16">
        <v>3</v>
      </c>
      <c r="T27" s="20">
        <v>0</v>
      </c>
      <c r="U27" t="s">
        <v>19</v>
      </c>
      <c r="V27" t="s">
        <v>1054</v>
      </c>
    </row>
    <row r="28" spans="1:22" x14ac:dyDescent="0.25">
      <c r="A28">
        <v>44</v>
      </c>
      <c r="B28" t="s">
        <v>16</v>
      </c>
      <c r="C28" t="s">
        <v>70</v>
      </c>
      <c r="D28" t="s">
        <v>38</v>
      </c>
      <c r="E28" t="s">
        <v>60</v>
      </c>
      <c r="F28" t="s">
        <v>52</v>
      </c>
      <c r="G28" t="s">
        <v>19</v>
      </c>
      <c r="H28">
        <v>25.484470000000002</v>
      </c>
      <c r="I28">
        <v>-81.133420000000001</v>
      </c>
      <c r="J28" t="s">
        <v>28</v>
      </c>
      <c r="K28">
        <v>486589.89114999998</v>
      </c>
      <c r="L28">
        <v>2818600.8940300001</v>
      </c>
      <c r="M28" s="1">
        <v>42437</v>
      </c>
      <c r="N28" s="1" t="s">
        <v>19</v>
      </c>
      <c r="O28">
        <v>-1.43</v>
      </c>
      <c r="P28" t="s">
        <v>42</v>
      </c>
      <c r="Q28" t="s">
        <v>1435</v>
      </c>
      <c r="R28">
        <v>1</v>
      </c>
      <c r="S28" s="16">
        <v>3</v>
      </c>
      <c r="T28" s="20">
        <v>0</v>
      </c>
      <c r="U28" t="s">
        <v>19</v>
      </c>
      <c r="V28" t="s">
        <v>1054</v>
      </c>
    </row>
    <row r="29" spans="1:22" x14ac:dyDescent="0.25">
      <c r="A29">
        <v>486</v>
      </c>
      <c r="B29" t="s">
        <v>16</v>
      </c>
      <c r="C29" t="s">
        <v>71</v>
      </c>
      <c r="D29" t="s">
        <v>22</v>
      </c>
      <c r="E29" t="s">
        <v>19</v>
      </c>
      <c r="F29" t="s">
        <v>72</v>
      </c>
      <c r="G29" t="s">
        <v>19</v>
      </c>
      <c r="H29">
        <v>25.454533999999999</v>
      </c>
      <c r="I29">
        <v>-80.584908999999996</v>
      </c>
      <c r="J29" t="s">
        <v>28</v>
      </c>
      <c r="K29">
        <v>541731.53309499996</v>
      </c>
      <c r="L29">
        <v>2815344.16598</v>
      </c>
      <c r="M29" s="1">
        <v>42143</v>
      </c>
      <c r="N29" s="1" t="s">
        <v>73</v>
      </c>
      <c r="O29">
        <v>-1.5680000000000001</v>
      </c>
      <c r="P29" t="s">
        <v>19</v>
      </c>
      <c r="Q29" t="s">
        <v>141</v>
      </c>
      <c r="R29">
        <v>15</v>
      </c>
      <c r="S29" s="16">
        <v>3</v>
      </c>
      <c r="T29" s="20">
        <v>0</v>
      </c>
      <c r="U29" t="s">
        <v>1053</v>
      </c>
      <c r="V29" t="s">
        <v>1054</v>
      </c>
    </row>
    <row r="30" spans="1:22" x14ac:dyDescent="0.25">
      <c r="A30">
        <v>243</v>
      </c>
      <c r="B30" t="s">
        <v>16</v>
      </c>
      <c r="C30" t="s">
        <v>74</v>
      </c>
      <c r="D30" t="s">
        <v>75</v>
      </c>
      <c r="E30" t="s">
        <v>39</v>
      </c>
      <c r="F30" t="s">
        <v>76</v>
      </c>
      <c r="G30" t="s">
        <v>19</v>
      </c>
      <c r="H30">
        <v>25.850200000000001</v>
      </c>
      <c r="I30">
        <v>-80.980279999999993</v>
      </c>
      <c r="J30" t="s">
        <v>19</v>
      </c>
      <c r="K30">
        <v>501976.02786999999</v>
      </c>
      <c r="L30">
        <v>2859094.7556799999</v>
      </c>
      <c r="M30" s="1">
        <v>41814</v>
      </c>
      <c r="N30" s="1" t="s">
        <v>19</v>
      </c>
      <c r="O30">
        <v>-1.46</v>
      </c>
      <c r="P30" t="s">
        <v>42</v>
      </c>
      <c r="Q30" t="s">
        <v>849</v>
      </c>
      <c r="R30">
        <v>11</v>
      </c>
      <c r="S30" s="16">
        <v>3</v>
      </c>
      <c r="T30" s="20">
        <v>0</v>
      </c>
      <c r="U30" t="s">
        <v>19</v>
      </c>
      <c r="V30" t="s">
        <v>1054</v>
      </c>
    </row>
    <row r="31" spans="1:22" x14ac:dyDescent="0.25">
      <c r="A31">
        <v>548</v>
      </c>
      <c r="B31" t="s">
        <v>16</v>
      </c>
      <c r="C31" t="s">
        <v>77</v>
      </c>
      <c r="D31" t="s">
        <v>75</v>
      </c>
      <c r="E31" t="s">
        <v>78</v>
      </c>
      <c r="F31" t="s">
        <v>76</v>
      </c>
      <c r="G31" t="s">
        <v>19</v>
      </c>
      <c r="H31">
        <v>25.67</v>
      </c>
      <c r="I31">
        <v>-80.86</v>
      </c>
      <c r="J31" t="s">
        <v>19</v>
      </c>
      <c r="K31">
        <v>514049.79538800003</v>
      </c>
      <c r="L31">
        <v>2839146.6921799998</v>
      </c>
      <c r="M31" s="1">
        <v>41690</v>
      </c>
      <c r="N31" s="1" t="s">
        <v>79</v>
      </c>
      <c r="O31">
        <v>0</v>
      </c>
      <c r="P31" t="s">
        <v>80</v>
      </c>
      <c r="Q31" t="s">
        <v>844</v>
      </c>
      <c r="R31">
        <v>0</v>
      </c>
      <c r="S31" s="16">
        <v>3</v>
      </c>
      <c r="T31" s="20">
        <v>0</v>
      </c>
      <c r="U31" t="s">
        <v>1053</v>
      </c>
      <c r="V31" t="s">
        <v>1054</v>
      </c>
    </row>
    <row r="32" spans="1:22" x14ac:dyDescent="0.25">
      <c r="A32">
        <v>121</v>
      </c>
      <c r="B32" t="s">
        <v>16</v>
      </c>
      <c r="C32" t="s">
        <v>81</v>
      </c>
      <c r="D32" t="s">
        <v>75</v>
      </c>
      <c r="E32" t="s">
        <v>19</v>
      </c>
      <c r="F32" t="s">
        <v>76</v>
      </c>
      <c r="G32">
        <v>3.02</v>
      </c>
      <c r="H32">
        <v>25.712014</v>
      </c>
      <c r="I32">
        <v>-81.021919999999994</v>
      </c>
      <c r="J32" t="s">
        <v>19</v>
      </c>
      <c r="K32">
        <v>497800.976456</v>
      </c>
      <c r="L32">
        <v>2843792.0258800001</v>
      </c>
      <c r="M32" s="1">
        <v>42065</v>
      </c>
      <c r="N32" s="1" t="s">
        <v>82</v>
      </c>
      <c r="O32">
        <v>0</v>
      </c>
      <c r="P32" t="s">
        <v>19</v>
      </c>
      <c r="Q32" t="s">
        <v>1437</v>
      </c>
      <c r="R32">
        <v>4</v>
      </c>
      <c r="S32" s="16">
        <v>3</v>
      </c>
      <c r="T32" s="20">
        <v>0</v>
      </c>
      <c r="U32" t="s">
        <v>19</v>
      </c>
      <c r="V32" t="s">
        <v>1054</v>
      </c>
    </row>
    <row r="33" spans="1:22" x14ac:dyDescent="0.25">
      <c r="A33">
        <v>122</v>
      </c>
      <c r="B33" t="s">
        <v>16</v>
      </c>
      <c r="C33" t="s">
        <v>83</v>
      </c>
      <c r="D33" t="s">
        <v>75</v>
      </c>
      <c r="E33" t="s">
        <v>19</v>
      </c>
      <c r="F33" t="s">
        <v>76</v>
      </c>
      <c r="G33">
        <v>3.86</v>
      </c>
      <c r="H33">
        <v>25.787617999999998</v>
      </c>
      <c r="I33">
        <v>-81.100112999999993</v>
      </c>
      <c r="J33" t="s">
        <v>19</v>
      </c>
      <c r="K33">
        <v>489962.974522</v>
      </c>
      <c r="L33">
        <v>2852168.03449</v>
      </c>
      <c r="M33" s="1">
        <v>42065</v>
      </c>
      <c r="N33" s="1" t="s">
        <v>84</v>
      </c>
      <c r="O33">
        <v>0</v>
      </c>
      <c r="P33" t="s">
        <v>19</v>
      </c>
      <c r="Q33" t="s">
        <v>1437</v>
      </c>
      <c r="R33">
        <v>4</v>
      </c>
      <c r="S33" s="16">
        <v>3</v>
      </c>
      <c r="T33" s="20">
        <v>0</v>
      </c>
      <c r="U33" t="s">
        <v>19</v>
      </c>
      <c r="V33" t="s">
        <v>1054</v>
      </c>
    </row>
    <row r="34" spans="1:22" x14ac:dyDescent="0.25">
      <c r="A34">
        <v>508</v>
      </c>
      <c r="B34" t="s">
        <v>16</v>
      </c>
      <c r="C34" t="s">
        <v>85</v>
      </c>
      <c r="D34" t="s">
        <v>75</v>
      </c>
      <c r="E34" t="s">
        <v>19</v>
      </c>
      <c r="F34" t="s">
        <v>76</v>
      </c>
      <c r="G34" t="s">
        <v>19</v>
      </c>
      <c r="H34">
        <v>25.792802999999999</v>
      </c>
      <c r="I34">
        <v>-81.202417999999994</v>
      </c>
      <c r="J34" t="s">
        <v>19</v>
      </c>
      <c r="K34">
        <v>479707.04839299998</v>
      </c>
      <c r="L34">
        <v>2852754.0063900002</v>
      </c>
      <c r="M34" s="1">
        <v>42065</v>
      </c>
      <c r="N34" s="1" t="s">
        <v>86</v>
      </c>
      <c r="O34">
        <v>0</v>
      </c>
      <c r="P34" t="s">
        <v>19</v>
      </c>
      <c r="Q34" t="s">
        <v>1431</v>
      </c>
      <c r="R34">
        <v>19</v>
      </c>
      <c r="S34" s="16">
        <v>3</v>
      </c>
      <c r="T34" s="20">
        <v>0</v>
      </c>
      <c r="U34" t="s">
        <v>19</v>
      </c>
      <c r="V34" t="s">
        <v>1054</v>
      </c>
    </row>
    <row r="35" spans="1:22" x14ac:dyDescent="0.25">
      <c r="A35">
        <v>130</v>
      </c>
      <c r="B35" t="s">
        <v>16</v>
      </c>
      <c r="C35" t="s">
        <v>87</v>
      </c>
      <c r="D35" t="s">
        <v>75</v>
      </c>
      <c r="E35" t="s">
        <v>19</v>
      </c>
      <c r="F35" t="s">
        <v>76</v>
      </c>
      <c r="G35">
        <v>4.26</v>
      </c>
      <c r="H35">
        <v>25.697088999999998</v>
      </c>
      <c r="I35">
        <v>-80.927681000000007</v>
      </c>
      <c r="J35" t="s">
        <v>19</v>
      </c>
      <c r="K35">
        <v>507255.97817299998</v>
      </c>
      <c r="L35">
        <v>2842141.0468799998</v>
      </c>
      <c r="M35" s="1">
        <v>42065</v>
      </c>
      <c r="N35" s="1" t="s">
        <v>88</v>
      </c>
      <c r="O35">
        <v>0</v>
      </c>
      <c r="P35" t="s">
        <v>19</v>
      </c>
      <c r="Q35" t="s">
        <v>1437</v>
      </c>
      <c r="R35">
        <v>4</v>
      </c>
      <c r="S35" s="16">
        <v>3</v>
      </c>
      <c r="T35" s="20">
        <v>0</v>
      </c>
      <c r="U35" t="s">
        <v>1053</v>
      </c>
      <c r="V35" t="s">
        <v>1054</v>
      </c>
    </row>
    <row r="36" spans="1:22" x14ac:dyDescent="0.25">
      <c r="A36">
        <v>244</v>
      </c>
      <c r="B36" t="s">
        <v>16</v>
      </c>
      <c r="C36" t="s">
        <v>89</v>
      </c>
      <c r="D36" t="s">
        <v>75</v>
      </c>
      <c r="E36" t="s">
        <v>19</v>
      </c>
      <c r="F36" t="s">
        <v>76</v>
      </c>
      <c r="G36">
        <v>6.5</v>
      </c>
      <c r="H36">
        <v>25.850446000000002</v>
      </c>
      <c r="I36">
        <v>-80.981029000000007</v>
      </c>
      <c r="J36" t="s">
        <v>19</v>
      </c>
      <c r="K36">
        <v>501900.97094999999</v>
      </c>
      <c r="L36">
        <v>2859121.9870099998</v>
      </c>
      <c r="M36" s="1">
        <v>42065</v>
      </c>
      <c r="N36" s="1" t="s">
        <v>90</v>
      </c>
      <c r="O36">
        <v>0</v>
      </c>
      <c r="P36" t="s">
        <v>19</v>
      </c>
      <c r="Q36" t="s">
        <v>849</v>
      </c>
      <c r="R36">
        <v>11</v>
      </c>
      <c r="S36" s="16">
        <v>3</v>
      </c>
      <c r="T36" s="20">
        <v>0</v>
      </c>
      <c r="U36" t="s">
        <v>19</v>
      </c>
      <c r="V36" t="s">
        <v>1054</v>
      </c>
    </row>
    <row r="37" spans="1:22" x14ac:dyDescent="0.25">
      <c r="A37">
        <v>497</v>
      </c>
      <c r="B37" t="s">
        <v>16</v>
      </c>
      <c r="C37" t="s">
        <v>91</v>
      </c>
      <c r="D37" t="s">
        <v>75</v>
      </c>
      <c r="E37" t="s">
        <v>19</v>
      </c>
      <c r="F37" t="s">
        <v>76</v>
      </c>
      <c r="G37">
        <v>2.5</v>
      </c>
      <c r="H37">
        <v>25.885057</v>
      </c>
      <c r="I37">
        <v>-81.262090999999998</v>
      </c>
      <c r="J37" t="s">
        <v>19</v>
      </c>
      <c r="K37">
        <v>473745.01424400002</v>
      </c>
      <c r="L37">
        <v>2862980.9451199998</v>
      </c>
      <c r="M37" s="1">
        <v>42065</v>
      </c>
      <c r="N37" s="1" t="s">
        <v>92</v>
      </c>
      <c r="O37">
        <v>0</v>
      </c>
      <c r="P37" t="s">
        <v>19</v>
      </c>
      <c r="Q37" t="s">
        <v>1433</v>
      </c>
      <c r="R37">
        <v>18</v>
      </c>
      <c r="S37" s="16">
        <v>3</v>
      </c>
      <c r="T37" s="20">
        <v>0</v>
      </c>
      <c r="U37" t="s">
        <v>19</v>
      </c>
      <c r="V37" t="s">
        <v>1054</v>
      </c>
    </row>
    <row r="38" spans="1:22" x14ac:dyDescent="0.25">
      <c r="A38">
        <v>498</v>
      </c>
      <c r="B38" t="s">
        <v>16</v>
      </c>
      <c r="C38" t="s">
        <v>93</v>
      </c>
      <c r="D38" t="s">
        <v>75</v>
      </c>
      <c r="E38" t="s">
        <v>19</v>
      </c>
      <c r="F38" t="s">
        <v>76</v>
      </c>
      <c r="G38">
        <v>2.5</v>
      </c>
      <c r="H38">
        <v>25.888808000000001</v>
      </c>
      <c r="I38">
        <v>-81.270255000000006</v>
      </c>
      <c r="J38" t="s">
        <v>19</v>
      </c>
      <c r="K38">
        <v>472928.03665800003</v>
      </c>
      <c r="L38">
        <v>2863397.9997100001</v>
      </c>
      <c r="M38" s="1">
        <v>42065</v>
      </c>
      <c r="N38" s="1" t="s">
        <v>94</v>
      </c>
      <c r="O38">
        <v>0</v>
      </c>
      <c r="P38" t="s">
        <v>19</v>
      </c>
      <c r="Q38" t="s">
        <v>1433</v>
      </c>
      <c r="R38">
        <v>18</v>
      </c>
      <c r="S38" s="16">
        <v>3</v>
      </c>
      <c r="T38" s="20">
        <v>0</v>
      </c>
      <c r="U38" t="s">
        <v>19</v>
      </c>
      <c r="V38" t="s">
        <v>1054</v>
      </c>
    </row>
    <row r="39" spans="1:22" x14ac:dyDescent="0.25">
      <c r="A39">
        <v>123</v>
      </c>
      <c r="B39" t="s">
        <v>16</v>
      </c>
      <c r="C39" t="s">
        <v>95</v>
      </c>
      <c r="D39" t="s">
        <v>75</v>
      </c>
      <c r="E39" t="s">
        <v>19</v>
      </c>
      <c r="F39" t="s">
        <v>76</v>
      </c>
      <c r="G39">
        <v>6.96</v>
      </c>
      <c r="H39">
        <v>25.776762000000002</v>
      </c>
      <c r="I39">
        <v>-80.912223999999995</v>
      </c>
      <c r="J39" t="s">
        <v>19</v>
      </c>
      <c r="K39">
        <v>508800.95572899998</v>
      </c>
      <c r="L39">
        <v>2850964.9540800001</v>
      </c>
      <c r="M39" s="1">
        <v>42065</v>
      </c>
      <c r="N39" s="1" t="s">
        <v>96</v>
      </c>
      <c r="O39">
        <v>0</v>
      </c>
      <c r="P39" t="s">
        <v>19</v>
      </c>
      <c r="Q39" t="s">
        <v>1437</v>
      </c>
      <c r="R39">
        <v>4</v>
      </c>
      <c r="S39" s="16">
        <v>3</v>
      </c>
      <c r="T39" s="20">
        <v>0</v>
      </c>
      <c r="U39" t="s">
        <v>19</v>
      </c>
      <c r="V39" t="s">
        <v>1054</v>
      </c>
    </row>
    <row r="40" spans="1:22" x14ac:dyDescent="0.25">
      <c r="A40">
        <v>587</v>
      </c>
      <c r="B40" t="s">
        <v>16</v>
      </c>
      <c r="C40" t="s">
        <v>97</v>
      </c>
      <c r="D40" t="s">
        <v>98</v>
      </c>
      <c r="E40" t="s">
        <v>78</v>
      </c>
      <c r="F40" t="s">
        <v>19</v>
      </c>
      <c r="G40" t="s">
        <v>19</v>
      </c>
      <c r="H40">
        <v>25.9</v>
      </c>
      <c r="I40">
        <v>-81.317999999999998</v>
      </c>
      <c r="J40" t="s">
        <v>19</v>
      </c>
      <c r="K40">
        <v>468148.30405099998</v>
      </c>
      <c r="L40">
        <v>2864648.15698</v>
      </c>
      <c r="M40" s="1">
        <v>41611</v>
      </c>
      <c r="N40" s="1" t="s">
        <v>99</v>
      </c>
      <c r="O40">
        <v>0</v>
      </c>
      <c r="P40" t="s">
        <v>80</v>
      </c>
      <c r="Q40" t="s">
        <v>1433</v>
      </c>
      <c r="R40">
        <v>18</v>
      </c>
      <c r="S40" s="16">
        <v>3</v>
      </c>
      <c r="T40" s="20">
        <v>0</v>
      </c>
      <c r="U40" t="s">
        <v>19</v>
      </c>
      <c r="V40" t="s">
        <v>1054</v>
      </c>
    </row>
    <row r="41" spans="1:22" x14ac:dyDescent="0.25">
      <c r="A41">
        <v>483</v>
      </c>
      <c r="B41" t="s">
        <v>16</v>
      </c>
      <c r="C41" t="s">
        <v>100</v>
      </c>
      <c r="D41" t="s">
        <v>101</v>
      </c>
      <c r="E41" t="s">
        <v>51</v>
      </c>
      <c r="F41" t="s">
        <v>102</v>
      </c>
      <c r="G41">
        <v>0</v>
      </c>
      <c r="H41">
        <v>25.253</v>
      </c>
      <c r="I41">
        <v>-80.414000000000001</v>
      </c>
      <c r="J41" t="s">
        <v>19</v>
      </c>
      <c r="K41">
        <v>559012.08550100005</v>
      </c>
      <c r="L41">
        <v>2793091.30076</v>
      </c>
      <c r="M41" s="1">
        <v>41036</v>
      </c>
      <c r="N41" s="1" t="s">
        <v>19</v>
      </c>
      <c r="O41">
        <v>-1.5449999999999999</v>
      </c>
      <c r="P41" t="s">
        <v>103</v>
      </c>
      <c r="Q41" t="s">
        <v>141</v>
      </c>
      <c r="R41">
        <v>15</v>
      </c>
      <c r="S41" s="16">
        <v>3</v>
      </c>
      <c r="T41" s="20">
        <v>0</v>
      </c>
      <c r="U41" t="s">
        <v>19</v>
      </c>
      <c r="V41" t="s">
        <v>1054</v>
      </c>
    </row>
    <row r="42" spans="1:22" x14ac:dyDescent="0.25">
      <c r="A42">
        <v>482</v>
      </c>
      <c r="B42" t="s">
        <v>16</v>
      </c>
      <c r="C42" t="s">
        <v>104</v>
      </c>
      <c r="D42" t="s">
        <v>101</v>
      </c>
      <c r="E42" t="s">
        <v>51</v>
      </c>
      <c r="F42" t="s">
        <v>102</v>
      </c>
      <c r="G42">
        <v>0</v>
      </c>
      <c r="H42">
        <v>25.253</v>
      </c>
      <c r="I42">
        <v>-80.414000000000001</v>
      </c>
      <c r="J42" t="s">
        <v>19</v>
      </c>
      <c r="K42">
        <v>559012.08550100005</v>
      </c>
      <c r="L42">
        <v>2793091.30076</v>
      </c>
      <c r="M42" s="1">
        <v>41036</v>
      </c>
      <c r="N42" s="1" t="s">
        <v>19</v>
      </c>
      <c r="O42">
        <v>-1.5449999999999999</v>
      </c>
      <c r="P42" t="s">
        <v>103</v>
      </c>
      <c r="Q42" t="s">
        <v>141</v>
      </c>
      <c r="R42">
        <v>15</v>
      </c>
      <c r="S42" s="16">
        <v>3</v>
      </c>
      <c r="T42" s="20">
        <v>0</v>
      </c>
      <c r="U42" t="s">
        <v>19</v>
      </c>
      <c r="V42" t="s">
        <v>1054</v>
      </c>
    </row>
    <row r="43" spans="1:22" x14ac:dyDescent="0.25">
      <c r="A43">
        <v>481</v>
      </c>
      <c r="B43" t="s">
        <v>16</v>
      </c>
      <c r="C43" t="s">
        <v>105</v>
      </c>
      <c r="D43" t="s">
        <v>101</v>
      </c>
      <c r="E43" t="s">
        <v>51</v>
      </c>
      <c r="F43" t="s">
        <v>102</v>
      </c>
      <c r="G43">
        <v>0</v>
      </c>
      <c r="H43">
        <v>25.236719999999998</v>
      </c>
      <c r="I43">
        <v>-80.411029999999997</v>
      </c>
      <c r="J43" t="s">
        <v>19</v>
      </c>
      <c r="K43">
        <v>559319.08458200004</v>
      </c>
      <c r="L43">
        <v>2791289.8273399998</v>
      </c>
      <c r="M43" s="1">
        <v>41036</v>
      </c>
      <c r="N43" s="1" t="s">
        <v>19</v>
      </c>
      <c r="O43">
        <v>-1.5489999999999999</v>
      </c>
      <c r="P43" t="s">
        <v>103</v>
      </c>
      <c r="Q43" t="s">
        <v>141</v>
      </c>
      <c r="R43">
        <v>15</v>
      </c>
      <c r="S43" s="16">
        <v>3</v>
      </c>
      <c r="T43" s="20">
        <v>0</v>
      </c>
      <c r="U43" t="s">
        <v>19</v>
      </c>
      <c r="V43" t="s">
        <v>1054</v>
      </c>
    </row>
    <row r="44" spans="1:22" x14ac:dyDescent="0.25">
      <c r="A44">
        <v>509</v>
      </c>
      <c r="B44" t="s">
        <v>16</v>
      </c>
      <c r="C44" t="s">
        <v>106</v>
      </c>
      <c r="D44" t="s">
        <v>38</v>
      </c>
      <c r="E44" t="s">
        <v>60</v>
      </c>
      <c r="F44" t="s">
        <v>61</v>
      </c>
      <c r="G44" t="s">
        <v>19</v>
      </c>
      <c r="H44">
        <v>25.121110000000002</v>
      </c>
      <c r="I44">
        <v>-80.833560000000006</v>
      </c>
      <c r="J44" t="s">
        <v>28</v>
      </c>
      <c r="K44">
        <v>516778.92640200001</v>
      </c>
      <c r="L44">
        <v>2778368.54085</v>
      </c>
      <c r="M44" s="1">
        <v>41232</v>
      </c>
      <c r="N44" s="1" t="s">
        <v>107</v>
      </c>
      <c r="O44">
        <v>-1.4830000000000001</v>
      </c>
      <c r="P44" t="s">
        <v>42</v>
      </c>
      <c r="Q44" t="s">
        <v>1432</v>
      </c>
      <c r="R44">
        <v>20</v>
      </c>
      <c r="S44" s="16">
        <v>3</v>
      </c>
      <c r="T44" s="20">
        <v>0</v>
      </c>
      <c r="U44" t="s">
        <v>19</v>
      </c>
      <c r="V44" t="s">
        <v>1054</v>
      </c>
    </row>
    <row r="45" spans="1:22" x14ac:dyDescent="0.25">
      <c r="A45">
        <v>529</v>
      </c>
      <c r="B45" t="s">
        <v>16</v>
      </c>
      <c r="C45" t="s">
        <v>108</v>
      </c>
      <c r="D45" t="s">
        <v>109</v>
      </c>
      <c r="E45" t="s">
        <v>60</v>
      </c>
      <c r="F45" t="s">
        <v>110</v>
      </c>
      <c r="G45" t="s">
        <v>19</v>
      </c>
      <c r="H45">
        <v>25.161383000000001</v>
      </c>
      <c r="I45">
        <v>-80.951932999999997</v>
      </c>
      <c r="J45" t="s">
        <v>111</v>
      </c>
      <c r="K45">
        <v>504844.04233199998</v>
      </c>
      <c r="L45">
        <v>2782818.5485700001</v>
      </c>
      <c r="M45" s="1">
        <v>41395</v>
      </c>
      <c r="N45" s="1" t="s">
        <v>112</v>
      </c>
      <c r="O45">
        <v>0</v>
      </c>
      <c r="P45" t="s">
        <v>42</v>
      </c>
      <c r="Q45" t="s">
        <v>1432</v>
      </c>
      <c r="R45">
        <v>20</v>
      </c>
      <c r="S45" s="16">
        <v>3</v>
      </c>
      <c r="T45" s="20">
        <v>0</v>
      </c>
      <c r="U45" t="s">
        <v>19</v>
      </c>
      <c r="V45" t="s">
        <v>1054</v>
      </c>
    </row>
    <row r="46" spans="1:22" x14ac:dyDescent="0.25">
      <c r="A46">
        <v>539</v>
      </c>
      <c r="B46" t="s">
        <v>16</v>
      </c>
      <c r="C46" t="s">
        <v>113</v>
      </c>
      <c r="D46" t="s">
        <v>38</v>
      </c>
      <c r="E46" t="s">
        <v>60</v>
      </c>
      <c r="F46" t="s">
        <v>114</v>
      </c>
      <c r="G46" t="s">
        <v>19</v>
      </c>
      <c r="H46">
        <v>25.086680000000001</v>
      </c>
      <c r="I46">
        <v>-80.519040000000004</v>
      </c>
      <c r="J46" t="s">
        <v>28</v>
      </c>
      <c r="K46">
        <v>548499.79651100002</v>
      </c>
      <c r="L46">
        <v>2774632.0657000002</v>
      </c>
      <c r="M46" s="1">
        <v>41036</v>
      </c>
      <c r="N46" s="1" t="s">
        <v>115</v>
      </c>
      <c r="O46">
        <v>-1.5489999999999999</v>
      </c>
      <c r="P46" t="s">
        <v>42</v>
      </c>
      <c r="Q46" t="s">
        <v>1432</v>
      </c>
      <c r="R46">
        <v>0</v>
      </c>
      <c r="S46" s="16">
        <v>3</v>
      </c>
      <c r="T46" s="20">
        <v>0</v>
      </c>
      <c r="U46" t="s">
        <v>19</v>
      </c>
      <c r="V46" t="s">
        <v>1054</v>
      </c>
    </row>
    <row r="47" spans="1:22" x14ac:dyDescent="0.25">
      <c r="A47">
        <v>30</v>
      </c>
      <c r="B47" t="s">
        <v>16</v>
      </c>
      <c r="C47" t="s">
        <v>116</v>
      </c>
      <c r="D47" t="s">
        <v>18</v>
      </c>
      <c r="E47" t="s">
        <v>60</v>
      </c>
      <c r="F47" t="s">
        <v>52</v>
      </c>
      <c r="G47" t="s">
        <v>19</v>
      </c>
      <c r="H47">
        <v>25.467780000000001</v>
      </c>
      <c r="I47">
        <v>-80.853890000000007</v>
      </c>
      <c r="J47" t="s">
        <v>53</v>
      </c>
      <c r="K47">
        <v>514687.61583000002</v>
      </c>
      <c r="L47">
        <v>2816754.0498799998</v>
      </c>
      <c r="M47" s="1">
        <v>42125</v>
      </c>
      <c r="N47" s="1" t="s">
        <v>117</v>
      </c>
      <c r="O47">
        <v>-1.516</v>
      </c>
      <c r="P47" t="s">
        <v>19</v>
      </c>
      <c r="Q47" t="s">
        <v>844</v>
      </c>
      <c r="R47">
        <v>0</v>
      </c>
      <c r="S47" s="16">
        <v>3</v>
      </c>
      <c r="T47" s="20">
        <v>0</v>
      </c>
      <c r="U47" t="s">
        <v>1053</v>
      </c>
      <c r="V47" t="s">
        <v>1054</v>
      </c>
    </row>
    <row r="48" spans="1:22" x14ac:dyDescent="0.25">
      <c r="A48">
        <v>45</v>
      </c>
      <c r="B48" t="s">
        <v>16</v>
      </c>
      <c r="C48" t="s">
        <v>118</v>
      </c>
      <c r="D48" t="s">
        <v>38</v>
      </c>
      <c r="E48" t="s">
        <v>60</v>
      </c>
      <c r="F48" t="s">
        <v>52</v>
      </c>
      <c r="G48" t="s">
        <v>19</v>
      </c>
      <c r="H48">
        <v>25.47833</v>
      </c>
      <c r="I48">
        <v>-80.989249999999998</v>
      </c>
      <c r="J48" t="s">
        <v>28</v>
      </c>
      <c r="K48">
        <v>501080.54197600001</v>
      </c>
      <c r="L48">
        <v>2817914.3018899998</v>
      </c>
      <c r="M48" s="1">
        <v>42417</v>
      </c>
      <c r="N48" s="1" t="s">
        <v>19</v>
      </c>
      <c r="O48">
        <v>-1.4530000000000001</v>
      </c>
      <c r="P48" t="s">
        <v>42</v>
      </c>
      <c r="Q48" t="s">
        <v>1435</v>
      </c>
      <c r="R48">
        <v>1</v>
      </c>
      <c r="S48" s="16">
        <v>3</v>
      </c>
      <c r="T48" s="20">
        <v>0</v>
      </c>
      <c r="U48" t="s">
        <v>1053</v>
      </c>
      <c r="V48" t="s">
        <v>1054</v>
      </c>
    </row>
    <row r="49" spans="1:22" x14ac:dyDescent="0.25">
      <c r="A49">
        <v>63</v>
      </c>
      <c r="B49" t="s">
        <v>16</v>
      </c>
      <c r="C49" t="s">
        <v>119</v>
      </c>
      <c r="D49" t="s">
        <v>18</v>
      </c>
      <c r="E49" t="s">
        <v>60</v>
      </c>
      <c r="F49" t="s">
        <v>52</v>
      </c>
      <c r="G49" t="s">
        <v>19</v>
      </c>
      <c r="H49">
        <v>25.501470000000001</v>
      </c>
      <c r="I49">
        <v>-81.077079999999995</v>
      </c>
      <c r="J49" t="s">
        <v>53</v>
      </c>
      <c r="K49">
        <v>492253.744817</v>
      </c>
      <c r="L49">
        <v>2820478.9308000002</v>
      </c>
      <c r="M49" s="1">
        <v>40078</v>
      </c>
      <c r="N49" s="1" t="s">
        <v>19</v>
      </c>
      <c r="O49">
        <v>-1.4370000000000001</v>
      </c>
      <c r="P49" t="s">
        <v>19</v>
      </c>
      <c r="Q49" t="s">
        <v>1435</v>
      </c>
      <c r="R49">
        <v>1</v>
      </c>
      <c r="S49" s="16">
        <v>3</v>
      </c>
      <c r="T49" s="20">
        <v>0</v>
      </c>
      <c r="U49" t="s">
        <v>19</v>
      </c>
      <c r="V49" t="s">
        <v>1054</v>
      </c>
    </row>
    <row r="50" spans="1:22" x14ac:dyDescent="0.25">
      <c r="A50">
        <v>59</v>
      </c>
      <c r="B50" t="s">
        <v>16</v>
      </c>
      <c r="C50" t="s">
        <v>120</v>
      </c>
      <c r="D50" t="s">
        <v>18</v>
      </c>
      <c r="E50" t="s">
        <v>51</v>
      </c>
      <c r="F50" t="s">
        <v>52</v>
      </c>
      <c r="G50">
        <v>0</v>
      </c>
      <c r="H50">
        <v>25.498059999999999</v>
      </c>
      <c r="I50">
        <v>-81.021940000000001</v>
      </c>
      <c r="J50" t="s">
        <v>111</v>
      </c>
      <c r="K50">
        <v>497795.04920800001</v>
      </c>
      <c r="L50">
        <v>2820099.25923</v>
      </c>
      <c r="M50" s="1">
        <v>42138</v>
      </c>
      <c r="N50" s="1" t="s">
        <v>19</v>
      </c>
      <c r="O50">
        <v>-1.4470000000000001</v>
      </c>
      <c r="P50" t="s">
        <v>19</v>
      </c>
      <c r="Q50" t="s">
        <v>1435</v>
      </c>
      <c r="R50">
        <v>1</v>
      </c>
      <c r="S50" s="16">
        <v>3</v>
      </c>
      <c r="T50" s="20">
        <v>0</v>
      </c>
      <c r="U50" t="s">
        <v>1053</v>
      </c>
      <c r="V50" t="s">
        <v>1054</v>
      </c>
    </row>
    <row r="51" spans="1:22" x14ac:dyDescent="0.25">
      <c r="A51">
        <v>245</v>
      </c>
      <c r="B51" t="s">
        <v>16</v>
      </c>
      <c r="C51" t="s">
        <v>121</v>
      </c>
      <c r="D51" t="s">
        <v>18</v>
      </c>
      <c r="E51" t="s">
        <v>19</v>
      </c>
      <c r="F51" t="s">
        <v>76</v>
      </c>
      <c r="G51" t="s">
        <v>19</v>
      </c>
      <c r="H51">
        <v>25.849920000000001</v>
      </c>
      <c r="I51">
        <v>-80.980559999999997</v>
      </c>
      <c r="J51" t="s">
        <v>19</v>
      </c>
      <c r="K51">
        <v>501947.97526600002</v>
      </c>
      <c r="L51">
        <v>2859063.7439100002</v>
      </c>
      <c r="M51" s="1">
        <v>40534</v>
      </c>
      <c r="N51" s="1" t="s">
        <v>19</v>
      </c>
      <c r="O51">
        <v>-1.46</v>
      </c>
      <c r="P51" t="s">
        <v>19</v>
      </c>
      <c r="Q51" t="s">
        <v>849</v>
      </c>
      <c r="R51">
        <v>11</v>
      </c>
      <c r="S51" s="16">
        <v>3</v>
      </c>
      <c r="T51" s="20">
        <v>0</v>
      </c>
      <c r="U51" t="s">
        <v>19</v>
      </c>
      <c r="V51" t="s">
        <v>1054</v>
      </c>
    </row>
    <row r="52" spans="1:22" x14ac:dyDescent="0.25">
      <c r="A52">
        <v>246</v>
      </c>
      <c r="B52" t="s">
        <v>16</v>
      </c>
      <c r="C52" t="s">
        <v>122</v>
      </c>
      <c r="D52" t="s">
        <v>22</v>
      </c>
      <c r="E52" t="s">
        <v>19</v>
      </c>
      <c r="F52" t="s">
        <v>19</v>
      </c>
      <c r="G52" t="s">
        <v>19</v>
      </c>
      <c r="H52">
        <v>25.76023</v>
      </c>
      <c r="I52">
        <v>-80.628320000000002</v>
      </c>
      <c r="J52" t="s">
        <v>19</v>
      </c>
      <c r="K52">
        <v>537272.21554400004</v>
      </c>
      <c r="L52">
        <v>2849183.8078000001</v>
      </c>
      <c r="M52" s="1">
        <v>40078</v>
      </c>
      <c r="N52" s="1" t="s">
        <v>19</v>
      </c>
      <c r="O52">
        <v>-1.542</v>
      </c>
      <c r="P52" t="s">
        <v>19</v>
      </c>
      <c r="Q52" t="s">
        <v>849</v>
      </c>
      <c r="R52">
        <v>11</v>
      </c>
      <c r="S52" s="16">
        <v>3</v>
      </c>
      <c r="T52" s="20">
        <v>0</v>
      </c>
      <c r="U52" t="s">
        <v>1053</v>
      </c>
      <c r="V52" t="s">
        <v>1054</v>
      </c>
    </row>
    <row r="53" spans="1:22" x14ac:dyDescent="0.25">
      <c r="A53">
        <v>251</v>
      </c>
      <c r="B53" t="s">
        <v>16</v>
      </c>
      <c r="C53" t="s">
        <v>123</v>
      </c>
      <c r="D53" t="s">
        <v>18</v>
      </c>
      <c r="E53" t="s">
        <v>19</v>
      </c>
      <c r="F53" t="s">
        <v>19</v>
      </c>
      <c r="G53" t="s">
        <v>19</v>
      </c>
      <c r="H53">
        <v>25.75966</v>
      </c>
      <c r="I53">
        <v>-80.561099999999996</v>
      </c>
      <c r="J53" t="s">
        <v>19</v>
      </c>
      <c r="K53">
        <v>544013.34984299995</v>
      </c>
      <c r="L53">
        <v>2849141.4084600001</v>
      </c>
      <c r="M53" s="1">
        <v>41710</v>
      </c>
      <c r="N53" s="1" t="s">
        <v>19</v>
      </c>
      <c r="O53">
        <v>-1.552</v>
      </c>
      <c r="P53" t="s">
        <v>19</v>
      </c>
      <c r="Q53" t="s">
        <v>849</v>
      </c>
      <c r="R53">
        <v>11</v>
      </c>
      <c r="S53" s="16">
        <v>3</v>
      </c>
      <c r="T53" s="20">
        <v>0</v>
      </c>
      <c r="U53" t="s">
        <v>1053</v>
      </c>
      <c r="V53" t="s">
        <v>1054</v>
      </c>
    </row>
    <row r="54" spans="1:22" x14ac:dyDescent="0.25">
      <c r="A54">
        <v>558</v>
      </c>
      <c r="B54" t="s">
        <v>16</v>
      </c>
      <c r="C54" t="s">
        <v>124</v>
      </c>
      <c r="D54" t="s">
        <v>18</v>
      </c>
      <c r="E54" t="s">
        <v>19</v>
      </c>
      <c r="F54" t="s">
        <v>19</v>
      </c>
      <c r="G54" t="s">
        <v>19</v>
      </c>
      <c r="H54">
        <v>25.761389000000001</v>
      </c>
      <c r="I54">
        <v>-80.516666999999998</v>
      </c>
      <c r="J54" t="s">
        <v>28</v>
      </c>
      <c r="K54">
        <v>548468.49861500005</v>
      </c>
      <c r="L54">
        <v>2849348.4675199999</v>
      </c>
      <c r="M54" s="1">
        <v>42054</v>
      </c>
      <c r="N54" s="1" t="s">
        <v>125</v>
      </c>
      <c r="O54">
        <v>0</v>
      </c>
      <c r="P54" t="s">
        <v>42</v>
      </c>
      <c r="Q54" t="s">
        <v>849</v>
      </c>
      <c r="R54">
        <v>11</v>
      </c>
      <c r="S54" s="16">
        <v>3</v>
      </c>
      <c r="T54" s="20">
        <v>0</v>
      </c>
      <c r="U54" t="s">
        <v>1053</v>
      </c>
      <c r="V54" t="s">
        <v>1054</v>
      </c>
    </row>
    <row r="55" spans="1:22" x14ac:dyDescent="0.25">
      <c r="A55">
        <v>557</v>
      </c>
      <c r="B55" t="s">
        <v>16</v>
      </c>
      <c r="C55" t="s">
        <v>126</v>
      </c>
      <c r="D55" t="s">
        <v>18</v>
      </c>
      <c r="E55" t="s">
        <v>19</v>
      </c>
      <c r="F55" t="s">
        <v>19</v>
      </c>
      <c r="G55" t="s">
        <v>19</v>
      </c>
      <c r="H55">
        <v>25.761389000000001</v>
      </c>
      <c r="I55">
        <v>-80.536666999999994</v>
      </c>
      <c r="J55" t="s">
        <v>28</v>
      </c>
      <c r="K55">
        <v>546462.87619900005</v>
      </c>
      <c r="L55">
        <v>2849341.2661199998</v>
      </c>
      <c r="M55" s="1">
        <v>42054</v>
      </c>
      <c r="N55" s="1" t="s">
        <v>127</v>
      </c>
      <c r="O55">
        <v>0</v>
      </c>
      <c r="P55" t="s">
        <v>42</v>
      </c>
      <c r="Q55" t="s">
        <v>849</v>
      </c>
      <c r="R55">
        <v>11</v>
      </c>
      <c r="S55" s="16">
        <v>3</v>
      </c>
      <c r="T55" s="20">
        <v>0</v>
      </c>
      <c r="U55" t="s">
        <v>1053</v>
      </c>
      <c r="V55" t="s">
        <v>1054</v>
      </c>
    </row>
    <row r="56" spans="1:22" x14ac:dyDescent="0.25">
      <c r="A56">
        <v>499</v>
      </c>
      <c r="B56" t="s">
        <v>16</v>
      </c>
      <c r="C56" t="s">
        <v>128</v>
      </c>
      <c r="D56" t="s">
        <v>18</v>
      </c>
      <c r="E56" t="s">
        <v>19</v>
      </c>
      <c r="F56" t="s">
        <v>76</v>
      </c>
      <c r="G56" t="s">
        <v>19</v>
      </c>
      <c r="H56">
        <v>25.887422000000001</v>
      </c>
      <c r="I56">
        <v>-81.261674999999997</v>
      </c>
      <c r="J56" t="s">
        <v>28</v>
      </c>
      <c r="K56">
        <v>473787.209531</v>
      </c>
      <c r="L56">
        <v>2863242.7927100002</v>
      </c>
      <c r="M56" s="1">
        <v>40078</v>
      </c>
      <c r="N56" s="1" t="s">
        <v>129</v>
      </c>
      <c r="O56">
        <v>-1.3979999999999999</v>
      </c>
      <c r="P56" t="s">
        <v>19</v>
      </c>
      <c r="Q56" t="s">
        <v>1433</v>
      </c>
      <c r="R56">
        <v>18</v>
      </c>
      <c r="S56" s="16">
        <v>3</v>
      </c>
      <c r="T56" s="20">
        <v>0</v>
      </c>
      <c r="U56" t="s">
        <v>19</v>
      </c>
      <c r="V56" t="s">
        <v>1054</v>
      </c>
    </row>
    <row r="57" spans="1:22" x14ac:dyDescent="0.25">
      <c r="A57">
        <v>500</v>
      </c>
      <c r="B57" t="s">
        <v>16</v>
      </c>
      <c r="C57" t="s">
        <v>130</v>
      </c>
      <c r="D57" t="s">
        <v>18</v>
      </c>
      <c r="E57" t="s">
        <v>19</v>
      </c>
      <c r="F57" t="s">
        <v>76</v>
      </c>
      <c r="G57" t="s">
        <v>19</v>
      </c>
      <c r="H57">
        <v>25.876667000000001</v>
      </c>
      <c r="I57">
        <v>-81.228239000000002</v>
      </c>
      <c r="J57" t="s">
        <v>28</v>
      </c>
      <c r="K57">
        <v>477134.549283</v>
      </c>
      <c r="L57">
        <v>2862045.4449499999</v>
      </c>
      <c r="M57" s="1">
        <v>40078</v>
      </c>
      <c r="N57" s="1" t="s">
        <v>131</v>
      </c>
      <c r="O57">
        <v>-1.4039999999999999</v>
      </c>
      <c r="P57" t="s">
        <v>19</v>
      </c>
      <c r="Q57" t="s">
        <v>1433</v>
      </c>
      <c r="R57">
        <v>18</v>
      </c>
      <c r="S57" s="16">
        <v>3</v>
      </c>
      <c r="T57" s="20">
        <v>0</v>
      </c>
      <c r="U57" t="s">
        <v>19</v>
      </c>
      <c r="V57" t="s">
        <v>1054</v>
      </c>
    </row>
    <row r="58" spans="1:22" x14ac:dyDescent="0.25">
      <c r="A58">
        <v>33</v>
      </c>
      <c r="B58" t="s">
        <v>16</v>
      </c>
      <c r="C58" t="s">
        <v>132</v>
      </c>
      <c r="D58" t="s">
        <v>18</v>
      </c>
      <c r="E58" t="s">
        <v>60</v>
      </c>
      <c r="F58" t="s">
        <v>52</v>
      </c>
      <c r="G58" t="s">
        <v>19</v>
      </c>
      <c r="H58">
        <v>25.513059999999999</v>
      </c>
      <c r="I58">
        <v>-80.932220000000001</v>
      </c>
      <c r="J58" t="s">
        <v>53</v>
      </c>
      <c r="K58">
        <v>506810.98544199998</v>
      </c>
      <c r="L58">
        <v>2821761.85506</v>
      </c>
      <c r="M58" s="1">
        <v>40078</v>
      </c>
      <c r="N58" s="1" t="s">
        <v>19</v>
      </c>
      <c r="O58">
        <v>-1.4730000000000001</v>
      </c>
      <c r="P58" t="s">
        <v>19</v>
      </c>
      <c r="Q58" t="s">
        <v>844</v>
      </c>
      <c r="R58">
        <v>0</v>
      </c>
      <c r="S58" s="16">
        <v>3</v>
      </c>
      <c r="T58" s="20">
        <v>0</v>
      </c>
      <c r="U58" t="s">
        <v>1053</v>
      </c>
      <c r="V58" t="s">
        <v>1054</v>
      </c>
    </row>
    <row r="59" spans="1:22" x14ac:dyDescent="0.25">
      <c r="A59">
        <v>43</v>
      </c>
      <c r="B59" t="s">
        <v>16</v>
      </c>
      <c r="C59" t="s">
        <v>133</v>
      </c>
      <c r="D59" t="s">
        <v>134</v>
      </c>
      <c r="E59" t="s">
        <v>135</v>
      </c>
      <c r="F59" t="s">
        <v>19</v>
      </c>
      <c r="G59" t="s">
        <v>19</v>
      </c>
      <c r="H59">
        <v>25.512219999999999</v>
      </c>
      <c r="I59">
        <v>-80.933049999999994</v>
      </c>
      <c r="J59" t="s">
        <v>19</v>
      </c>
      <c r="K59">
        <v>506727.62830899999</v>
      </c>
      <c r="L59">
        <v>2821668.7943199999</v>
      </c>
      <c r="M59" s="1">
        <v>40991</v>
      </c>
      <c r="N59" s="1" t="s">
        <v>19</v>
      </c>
      <c r="O59">
        <v>0</v>
      </c>
      <c r="P59" t="s">
        <v>19</v>
      </c>
      <c r="Q59" t="s">
        <v>844</v>
      </c>
      <c r="R59">
        <v>0</v>
      </c>
      <c r="S59" s="16">
        <v>3</v>
      </c>
      <c r="T59" s="20">
        <v>0</v>
      </c>
      <c r="U59" t="s">
        <v>1053</v>
      </c>
      <c r="V59" t="s">
        <v>1054</v>
      </c>
    </row>
    <row r="60" spans="1:22" x14ac:dyDescent="0.25">
      <c r="A60">
        <v>42</v>
      </c>
      <c r="B60" t="s">
        <v>16</v>
      </c>
      <c r="C60" t="s">
        <v>136</v>
      </c>
      <c r="D60" t="s">
        <v>134</v>
      </c>
      <c r="E60" t="s">
        <v>135</v>
      </c>
      <c r="F60" t="s">
        <v>19</v>
      </c>
      <c r="G60" t="s">
        <v>19</v>
      </c>
      <c r="H60">
        <v>25.544440000000002</v>
      </c>
      <c r="I60">
        <v>-80.96472</v>
      </c>
      <c r="J60" t="s">
        <v>19</v>
      </c>
      <c r="K60">
        <v>503544.24666200002</v>
      </c>
      <c r="L60">
        <v>2825235.5019999999</v>
      </c>
      <c r="M60" s="1">
        <v>40991</v>
      </c>
      <c r="N60" s="1" t="s">
        <v>19</v>
      </c>
      <c r="O60">
        <v>0</v>
      </c>
      <c r="P60" t="s">
        <v>19</v>
      </c>
      <c r="Q60" t="s">
        <v>844</v>
      </c>
      <c r="R60">
        <v>0</v>
      </c>
      <c r="S60" s="16">
        <v>3</v>
      </c>
      <c r="T60" s="20">
        <v>0</v>
      </c>
      <c r="U60" t="s">
        <v>1053</v>
      </c>
      <c r="V60" t="s">
        <v>1054</v>
      </c>
    </row>
    <row r="61" spans="1:22" x14ac:dyDescent="0.25">
      <c r="A61">
        <v>193</v>
      </c>
      <c r="B61" t="s">
        <v>16</v>
      </c>
      <c r="C61" t="s">
        <v>137</v>
      </c>
      <c r="D61" t="s">
        <v>38</v>
      </c>
      <c r="E61" t="s">
        <v>60</v>
      </c>
      <c r="F61" t="s">
        <v>114</v>
      </c>
      <c r="G61" t="s">
        <v>19</v>
      </c>
      <c r="H61">
        <v>25.178339999999999</v>
      </c>
      <c r="I61">
        <v>-80.438379999999995</v>
      </c>
      <c r="J61" t="s">
        <v>28</v>
      </c>
      <c r="K61">
        <v>556591.41546499997</v>
      </c>
      <c r="L61">
        <v>2784813.3197900001</v>
      </c>
      <c r="M61" s="1">
        <v>42285</v>
      </c>
      <c r="N61" s="1" t="s">
        <v>115</v>
      </c>
      <c r="O61">
        <v>-1.5449999999999999</v>
      </c>
      <c r="P61" t="s">
        <v>42</v>
      </c>
      <c r="Q61" t="s">
        <v>847</v>
      </c>
      <c r="R61">
        <v>8</v>
      </c>
      <c r="S61" s="16">
        <v>3</v>
      </c>
      <c r="T61" s="20">
        <v>0</v>
      </c>
      <c r="U61" t="s">
        <v>19</v>
      </c>
      <c r="V61" t="s">
        <v>1054</v>
      </c>
    </row>
    <row r="62" spans="1:22" x14ac:dyDescent="0.25">
      <c r="A62">
        <v>510</v>
      </c>
      <c r="B62" t="s">
        <v>16</v>
      </c>
      <c r="C62" t="s">
        <v>138</v>
      </c>
      <c r="D62" t="s">
        <v>38</v>
      </c>
      <c r="E62" t="s">
        <v>60</v>
      </c>
      <c r="F62" t="s">
        <v>52</v>
      </c>
      <c r="G62" t="s">
        <v>19</v>
      </c>
      <c r="H62">
        <v>25.266169999999999</v>
      </c>
      <c r="I62">
        <v>-81.162279999999996</v>
      </c>
      <c r="J62" t="s">
        <v>53</v>
      </c>
      <c r="K62">
        <v>483659.812921</v>
      </c>
      <c r="L62">
        <v>2794430.77819</v>
      </c>
      <c r="M62" s="1">
        <v>41646</v>
      </c>
      <c r="N62" s="1" t="s">
        <v>139</v>
      </c>
      <c r="O62">
        <v>-1.4239999999999999</v>
      </c>
      <c r="P62" t="s">
        <v>42</v>
      </c>
      <c r="Q62" t="s">
        <v>1432</v>
      </c>
      <c r="R62">
        <v>20</v>
      </c>
      <c r="S62" s="16">
        <v>3</v>
      </c>
      <c r="T62" s="20">
        <v>0</v>
      </c>
      <c r="U62" t="s">
        <v>19</v>
      </c>
      <c r="V62" t="s">
        <v>1054</v>
      </c>
    </row>
    <row r="63" spans="1:22" x14ac:dyDescent="0.25">
      <c r="A63">
        <v>439</v>
      </c>
      <c r="B63" t="s">
        <v>16</v>
      </c>
      <c r="C63" t="s">
        <v>140</v>
      </c>
      <c r="D63" t="s">
        <v>22</v>
      </c>
      <c r="E63" t="s">
        <v>19</v>
      </c>
      <c r="F63" t="s">
        <v>141</v>
      </c>
      <c r="G63" t="s">
        <v>19</v>
      </c>
      <c r="H63">
        <v>25.392600999999999</v>
      </c>
      <c r="I63">
        <v>-80.541614999999993</v>
      </c>
      <c r="J63" t="s">
        <v>28</v>
      </c>
      <c r="K63">
        <v>546107.77300699998</v>
      </c>
      <c r="L63">
        <v>2808500.1839600001</v>
      </c>
      <c r="M63" s="1">
        <v>40962</v>
      </c>
      <c r="N63" s="1" t="s">
        <v>142</v>
      </c>
      <c r="O63">
        <v>-1.575</v>
      </c>
      <c r="P63" t="s">
        <v>19</v>
      </c>
      <c r="Q63" t="s">
        <v>850</v>
      </c>
      <c r="R63">
        <v>13</v>
      </c>
      <c r="S63" s="16">
        <v>3</v>
      </c>
      <c r="T63" s="20">
        <v>0</v>
      </c>
      <c r="U63" t="s">
        <v>1053</v>
      </c>
      <c r="V63" t="s">
        <v>1054</v>
      </c>
    </row>
    <row r="64" spans="1:22" x14ac:dyDescent="0.25">
      <c r="A64">
        <v>438</v>
      </c>
      <c r="B64" t="s">
        <v>16</v>
      </c>
      <c r="C64" t="s">
        <v>143</v>
      </c>
      <c r="D64" t="s">
        <v>22</v>
      </c>
      <c r="E64" t="s">
        <v>19</v>
      </c>
      <c r="F64" t="s">
        <v>141</v>
      </c>
      <c r="G64" t="s">
        <v>19</v>
      </c>
      <c r="H64">
        <v>25.393186</v>
      </c>
      <c r="I64">
        <v>-80.553735000000003</v>
      </c>
      <c r="J64" t="s">
        <v>28</v>
      </c>
      <c r="K64">
        <v>544888.42171400005</v>
      </c>
      <c r="L64">
        <v>2808560.8376099998</v>
      </c>
      <c r="M64" s="1">
        <v>40962</v>
      </c>
      <c r="N64" s="1" t="s">
        <v>144</v>
      </c>
      <c r="O64">
        <v>-1.581</v>
      </c>
      <c r="P64" t="s">
        <v>19</v>
      </c>
      <c r="Q64" t="s">
        <v>850</v>
      </c>
      <c r="R64">
        <v>13</v>
      </c>
      <c r="S64" s="16">
        <v>3</v>
      </c>
      <c r="T64" s="20">
        <v>0</v>
      </c>
      <c r="U64" t="s">
        <v>1053</v>
      </c>
      <c r="V64" t="s">
        <v>1054</v>
      </c>
    </row>
    <row r="65" spans="1:22" x14ac:dyDescent="0.25">
      <c r="A65">
        <v>210</v>
      </c>
      <c r="B65" t="s">
        <v>16</v>
      </c>
      <c r="C65" t="s">
        <v>145</v>
      </c>
      <c r="D65" t="s">
        <v>18</v>
      </c>
      <c r="E65" t="s">
        <v>60</v>
      </c>
      <c r="F65" t="s">
        <v>114</v>
      </c>
      <c r="G65" t="s">
        <v>19</v>
      </c>
      <c r="H65">
        <v>25.294440000000002</v>
      </c>
      <c r="I65">
        <v>-80.52</v>
      </c>
      <c r="J65" t="s">
        <v>53</v>
      </c>
      <c r="K65">
        <v>548320.95321199996</v>
      </c>
      <c r="L65">
        <v>2797637.8001600001</v>
      </c>
      <c r="M65" s="1">
        <v>40078</v>
      </c>
      <c r="N65" s="1" t="s">
        <v>19</v>
      </c>
      <c r="O65">
        <v>-1.5580000000000001</v>
      </c>
      <c r="P65" t="s">
        <v>19</v>
      </c>
      <c r="Q65" t="s">
        <v>847</v>
      </c>
      <c r="R65">
        <v>8</v>
      </c>
      <c r="S65" s="16">
        <v>3</v>
      </c>
      <c r="T65" s="20">
        <v>0</v>
      </c>
      <c r="U65" t="s">
        <v>1053</v>
      </c>
      <c r="V65" t="s">
        <v>1054</v>
      </c>
    </row>
    <row r="66" spans="1:22" x14ac:dyDescent="0.25">
      <c r="A66">
        <v>371</v>
      </c>
      <c r="B66" t="s">
        <v>16</v>
      </c>
      <c r="C66" t="s">
        <v>146</v>
      </c>
      <c r="D66" t="s">
        <v>22</v>
      </c>
      <c r="E66" t="s">
        <v>19</v>
      </c>
      <c r="F66" t="s">
        <v>19</v>
      </c>
      <c r="G66" t="s">
        <v>19</v>
      </c>
      <c r="H66">
        <v>25.66104</v>
      </c>
      <c r="I66">
        <v>-80.478819999999999</v>
      </c>
      <c r="J66" t="s">
        <v>19</v>
      </c>
      <c r="K66">
        <v>552307.70436600002</v>
      </c>
      <c r="L66">
        <v>2838250.06391</v>
      </c>
      <c r="M66" s="1">
        <v>41073</v>
      </c>
      <c r="N66" s="1" t="s">
        <v>19</v>
      </c>
      <c r="O66">
        <v>-1.5549999999999999</v>
      </c>
      <c r="P66" t="s">
        <v>19</v>
      </c>
      <c r="Q66" t="s">
        <v>850</v>
      </c>
      <c r="R66">
        <v>13</v>
      </c>
      <c r="S66" s="16">
        <v>3</v>
      </c>
      <c r="T66" s="20">
        <v>0</v>
      </c>
      <c r="U66" t="s">
        <v>1053</v>
      </c>
      <c r="V66" t="s">
        <v>1054</v>
      </c>
    </row>
    <row r="67" spans="1:22" x14ac:dyDescent="0.25">
      <c r="A67">
        <v>531</v>
      </c>
      <c r="B67" t="s">
        <v>16</v>
      </c>
      <c r="C67" t="s">
        <v>147</v>
      </c>
      <c r="D67" t="s">
        <v>38</v>
      </c>
      <c r="E67" t="s">
        <v>60</v>
      </c>
      <c r="F67" t="s">
        <v>52</v>
      </c>
      <c r="G67" t="s">
        <v>19</v>
      </c>
      <c r="H67">
        <v>25.70185</v>
      </c>
      <c r="I67">
        <v>-81.185599999999994</v>
      </c>
      <c r="J67" t="s">
        <v>28</v>
      </c>
      <c r="K67">
        <v>481378.928869</v>
      </c>
      <c r="L67">
        <v>2842679.37011</v>
      </c>
      <c r="M67" s="1">
        <v>42437</v>
      </c>
      <c r="N67" s="1" t="s">
        <v>19</v>
      </c>
      <c r="O67">
        <v>-1.4139999999999999</v>
      </c>
      <c r="P67" t="s">
        <v>42</v>
      </c>
      <c r="Q67" t="s">
        <v>1436</v>
      </c>
      <c r="R67">
        <v>21</v>
      </c>
      <c r="S67" s="16">
        <v>3</v>
      </c>
      <c r="T67" s="20">
        <v>0</v>
      </c>
      <c r="U67" t="s">
        <v>19</v>
      </c>
      <c r="V67" t="s">
        <v>1054</v>
      </c>
    </row>
    <row r="68" spans="1:22" x14ac:dyDescent="0.25">
      <c r="A68">
        <v>124</v>
      </c>
      <c r="B68" t="s">
        <v>16</v>
      </c>
      <c r="C68" t="s">
        <v>148</v>
      </c>
      <c r="D68" t="s">
        <v>149</v>
      </c>
      <c r="E68" t="s">
        <v>150</v>
      </c>
      <c r="F68" t="s">
        <v>151</v>
      </c>
      <c r="G68">
        <v>-0.14000000000000001</v>
      </c>
      <c r="H68">
        <v>25.72889</v>
      </c>
      <c r="I68">
        <v>-81.164299999999997</v>
      </c>
      <c r="J68" t="s">
        <v>53</v>
      </c>
      <c r="K68">
        <v>483519.66726199997</v>
      </c>
      <c r="L68">
        <v>2845670.9395300001</v>
      </c>
      <c r="M68" s="1">
        <v>41646</v>
      </c>
      <c r="N68" s="1" t="s">
        <v>152</v>
      </c>
      <c r="O68">
        <v>-1.417</v>
      </c>
      <c r="P68" t="s">
        <v>42</v>
      </c>
      <c r="Q68" t="s">
        <v>1437</v>
      </c>
      <c r="R68">
        <v>4</v>
      </c>
      <c r="S68" s="16">
        <v>3</v>
      </c>
      <c r="T68" s="20">
        <v>0</v>
      </c>
      <c r="U68" t="s">
        <v>19</v>
      </c>
      <c r="V68" t="s">
        <v>1054</v>
      </c>
    </row>
    <row r="69" spans="1:22" x14ac:dyDescent="0.25">
      <c r="A69">
        <v>532</v>
      </c>
      <c r="B69" t="s">
        <v>16</v>
      </c>
      <c r="C69" t="s">
        <v>153</v>
      </c>
      <c r="D69" t="s">
        <v>149</v>
      </c>
      <c r="E69" t="s">
        <v>150</v>
      </c>
      <c r="F69" t="s">
        <v>151</v>
      </c>
      <c r="G69">
        <v>-0.55000000000000004</v>
      </c>
      <c r="H69">
        <v>25.717690000000001</v>
      </c>
      <c r="I69">
        <v>-81.189639999999997</v>
      </c>
      <c r="J69" t="s">
        <v>53</v>
      </c>
      <c r="K69">
        <v>480976.11725900002</v>
      </c>
      <c r="L69">
        <v>2844434.0614999998</v>
      </c>
      <c r="M69" s="1">
        <v>41646</v>
      </c>
      <c r="N69" s="1" t="s">
        <v>154</v>
      </c>
      <c r="O69">
        <v>-1.4139999999999999</v>
      </c>
      <c r="P69" t="s">
        <v>42</v>
      </c>
      <c r="Q69" t="s">
        <v>1436</v>
      </c>
      <c r="R69">
        <v>21</v>
      </c>
      <c r="S69" s="16">
        <v>3</v>
      </c>
      <c r="T69" s="20">
        <v>0</v>
      </c>
      <c r="U69" t="s">
        <v>19</v>
      </c>
      <c r="V69" t="s">
        <v>1054</v>
      </c>
    </row>
    <row r="70" spans="1:22" x14ac:dyDescent="0.25">
      <c r="A70">
        <v>533</v>
      </c>
      <c r="B70" t="s">
        <v>16</v>
      </c>
      <c r="C70" t="s">
        <v>155</v>
      </c>
      <c r="D70" t="s">
        <v>149</v>
      </c>
      <c r="E70" t="s">
        <v>150</v>
      </c>
      <c r="F70" t="s">
        <v>151</v>
      </c>
      <c r="G70">
        <v>0.28999999999999998</v>
      </c>
      <c r="H70">
        <v>25.707329999999999</v>
      </c>
      <c r="I70">
        <v>-81.244560000000007</v>
      </c>
      <c r="J70" t="s">
        <v>53</v>
      </c>
      <c r="K70">
        <v>475464.63189900003</v>
      </c>
      <c r="L70">
        <v>2843295.8546000002</v>
      </c>
      <c r="M70" s="1">
        <v>41646</v>
      </c>
      <c r="N70" s="1" t="s">
        <v>156</v>
      </c>
      <c r="O70">
        <v>-1.401</v>
      </c>
      <c r="P70" t="s">
        <v>42</v>
      </c>
      <c r="Q70" t="s">
        <v>1436</v>
      </c>
      <c r="R70">
        <v>21</v>
      </c>
      <c r="S70" s="16">
        <v>3</v>
      </c>
      <c r="T70" s="20">
        <v>0</v>
      </c>
      <c r="U70" t="s">
        <v>19</v>
      </c>
      <c r="V70" t="s">
        <v>1054</v>
      </c>
    </row>
    <row r="71" spans="1:22" x14ac:dyDescent="0.25">
      <c r="A71">
        <v>537</v>
      </c>
      <c r="B71" t="s">
        <v>16</v>
      </c>
      <c r="C71" t="s">
        <v>157</v>
      </c>
      <c r="D71" t="s">
        <v>18</v>
      </c>
      <c r="E71" t="s">
        <v>60</v>
      </c>
      <c r="F71" t="s">
        <v>52</v>
      </c>
      <c r="G71" t="s">
        <v>19</v>
      </c>
      <c r="H71">
        <v>25.70919</v>
      </c>
      <c r="I71">
        <v>-81.249920000000003</v>
      </c>
      <c r="J71" t="s">
        <v>53</v>
      </c>
      <c r="K71">
        <v>474927.28001799999</v>
      </c>
      <c r="L71">
        <v>2843502.8373500002</v>
      </c>
      <c r="M71" s="1">
        <v>40078</v>
      </c>
      <c r="N71" s="1" t="s">
        <v>19</v>
      </c>
      <c r="O71">
        <v>-1.3979999999999999</v>
      </c>
      <c r="P71" t="s">
        <v>19</v>
      </c>
      <c r="Q71" t="s">
        <v>1436</v>
      </c>
      <c r="R71">
        <v>21</v>
      </c>
      <c r="S71" s="16">
        <v>3</v>
      </c>
      <c r="T71" s="20">
        <v>0</v>
      </c>
      <c r="U71" t="s">
        <v>19</v>
      </c>
      <c r="V71" t="s">
        <v>1054</v>
      </c>
    </row>
    <row r="72" spans="1:22" x14ac:dyDescent="0.25">
      <c r="A72">
        <v>172</v>
      </c>
      <c r="B72" t="s">
        <v>16</v>
      </c>
      <c r="C72" t="s">
        <v>158</v>
      </c>
      <c r="D72" t="s">
        <v>44</v>
      </c>
      <c r="E72" t="s">
        <v>45</v>
      </c>
      <c r="F72" t="s">
        <v>19</v>
      </c>
      <c r="G72" t="s">
        <v>19</v>
      </c>
      <c r="H72">
        <v>25.43676</v>
      </c>
      <c r="I72">
        <v>-80.695679999999996</v>
      </c>
      <c r="J72" t="s">
        <v>28</v>
      </c>
      <c r="K72">
        <v>530599.48774799996</v>
      </c>
      <c r="L72">
        <v>2813345.8901399998</v>
      </c>
      <c r="M72" s="1">
        <v>40078</v>
      </c>
      <c r="N72" s="1" t="s">
        <v>19</v>
      </c>
      <c r="O72">
        <v>-1.552</v>
      </c>
      <c r="P72" t="s">
        <v>19</v>
      </c>
      <c r="Q72" t="s">
        <v>1434</v>
      </c>
      <c r="R72">
        <v>7</v>
      </c>
      <c r="S72" s="16">
        <v>3</v>
      </c>
      <c r="T72" s="20">
        <v>0</v>
      </c>
      <c r="U72" t="s">
        <v>1053</v>
      </c>
      <c r="V72" t="s">
        <v>1054</v>
      </c>
    </row>
    <row r="73" spans="1:22" x14ac:dyDescent="0.25">
      <c r="A73">
        <v>588</v>
      </c>
      <c r="B73" t="s">
        <v>16</v>
      </c>
      <c r="C73" t="s">
        <v>159</v>
      </c>
      <c r="D73" t="s">
        <v>160</v>
      </c>
      <c r="E73" t="s">
        <v>78</v>
      </c>
      <c r="F73" t="s">
        <v>19</v>
      </c>
      <c r="G73" t="s">
        <v>19</v>
      </c>
      <c r="H73">
        <v>25.816669999999998</v>
      </c>
      <c r="I73">
        <v>-81.366669999999999</v>
      </c>
      <c r="J73" t="s">
        <v>19</v>
      </c>
      <c r="K73">
        <v>463247.59542799997</v>
      </c>
      <c r="L73">
        <v>2855432.6718199998</v>
      </c>
      <c r="M73" s="1">
        <v>42033</v>
      </c>
      <c r="N73" s="1">
        <v>81556</v>
      </c>
      <c r="O73">
        <v>0</v>
      </c>
      <c r="P73" t="s">
        <v>19</v>
      </c>
      <c r="Q73" t="s">
        <v>1431</v>
      </c>
      <c r="R73">
        <v>19</v>
      </c>
      <c r="S73" s="16">
        <v>3</v>
      </c>
      <c r="T73" s="20">
        <v>0</v>
      </c>
      <c r="U73" t="s">
        <v>19</v>
      </c>
      <c r="V73" t="s">
        <v>1054</v>
      </c>
    </row>
    <row r="74" spans="1:22" x14ac:dyDescent="0.25">
      <c r="A74">
        <v>593</v>
      </c>
      <c r="B74" t="s">
        <v>16</v>
      </c>
      <c r="C74" t="s">
        <v>161</v>
      </c>
      <c r="D74" t="s">
        <v>18</v>
      </c>
      <c r="E74" t="s">
        <v>162</v>
      </c>
      <c r="F74" t="s">
        <v>19</v>
      </c>
      <c r="G74" t="s">
        <v>19</v>
      </c>
      <c r="H74">
        <v>25.198360999999998</v>
      </c>
      <c r="I74">
        <v>-80.788667000000004</v>
      </c>
      <c r="J74" t="s">
        <v>53</v>
      </c>
      <c r="K74">
        <v>521291.21725500003</v>
      </c>
      <c r="L74">
        <v>2786928.98966</v>
      </c>
      <c r="M74" s="1">
        <v>42247</v>
      </c>
      <c r="N74" s="1" t="s">
        <v>163</v>
      </c>
      <c r="O74">
        <v>-1.486</v>
      </c>
      <c r="P74" t="s">
        <v>19</v>
      </c>
      <c r="Q74" t="s">
        <v>1432</v>
      </c>
      <c r="R74">
        <v>20</v>
      </c>
      <c r="S74" s="16">
        <v>3</v>
      </c>
      <c r="T74" s="20">
        <v>0</v>
      </c>
      <c r="U74" t="s">
        <v>19</v>
      </c>
      <c r="V74" t="s">
        <v>1054</v>
      </c>
    </row>
    <row r="75" spans="1:22" x14ac:dyDescent="0.25">
      <c r="A75">
        <v>46</v>
      </c>
      <c r="B75" t="s">
        <v>16</v>
      </c>
      <c r="C75" t="s">
        <v>164</v>
      </c>
      <c r="D75" t="s">
        <v>38</v>
      </c>
      <c r="E75" t="s">
        <v>60</v>
      </c>
      <c r="F75" t="s">
        <v>52</v>
      </c>
      <c r="G75" t="s">
        <v>19</v>
      </c>
      <c r="H75">
        <v>25.422131</v>
      </c>
      <c r="I75">
        <v>-80.941997000000001</v>
      </c>
      <c r="J75" t="s">
        <v>28</v>
      </c>
      <c r="K75">
        <v>505832.91034399997</v>
      </c>
      <c r="L75">
        <v>2811692.31134</v>
      </c>
      <c r="M75" s="1">
        <v>42234</v>
      </c>
      <c r="N75" s="1" t="s">
        <v>19</v>
      </c>
      <c r="O75">
        <v>-1.48</v>
      </c>
      <c r="P75" t="s">
        <v>42</v>
      </c>
      <c r="Q75" t="s">
        <v>1435</v>
      </c>
      <c r="R75">
        <v>1</v>
      </c>
      <c r="S75" s="16">
        <v>3</v>
      </c>
      <c r="T75" s="20">
        <v>0</v>
      </c>
      <c r="U75" t="s">
        <v>1053</v>
      </c>
      <c r="V75" t="s">
        <v>1054</v>
      </c>
    </row>
    <row r="76" spans="1:22" x14ac:dyDescent="0.25">
      <c r="A76">
        <v>146</v>
      </c>
      <c r="B76" t="s">
        <v>16</v>
      </c>
      <c r="C76" t="s">
        <v>165</v>
      </c>
      <c r="D76" t="s">
        <v>18</v>
      </c>
      <c r="E76" t="s">
        <v>162</v>
      </c>
      <c r="F76" t="s">
        <v>40</v>
      </c>
      <c r="G76" t="s">
        <v>19</v>
      </c>
      <c r="H76">
        <v>25.496943999999999</v>
      </c>
      <c r="I76">
        <v>-80.590556000000007</v>
      </c>
      <c r="J76" t="s">
        <v>28</v>
      </c>
      <c r="K76">
        <v>541149.365078</v>
      </c>
      <c r="L76">
        <v>2820038.7876300002</v>
      </c>
      <c r="M76" s="1">
        <v>40078</v>
      </c>
      <c r="N76" s="1" t="s">
        <v>19</v>
      </c>
      <c r="O76">
        <v>-1.5580000000000001</v>
      </c>
      <c r="P76" t="s">
        <v>19</v>
      </c>
      <c r="Q76" t="s">
        <v>1430</v>
      </c>
      <c r="R76">
        <v>5</v>
      </c>
      <c r="S76" s="16">
        <v>3</v>
      </c>
      <c r="T76" s="20">
        <v>0</v>
      </c>
      <c r="U76" t="s">
        <v>1053</v>
      </c>
      <c r="V76" t="s">
        <v>1054</v>
      </c>
    </row>
    <row r="77" spans="1:22" x14ac:dyDescent="0.25">
      <c r="A77">
        <v>232</v>
      </c>
      <c r="B77" t="s">
        <v>16</v>
      </c>
      <c r="C77" t="s">
        <v>166</v>
      </c>
      <c r="D77" t="s">
        <v>22</v>
      </c>
      <c r="E77" t="s">
        <v>19</v>
      </c>
      <c r="F77" t="s">
        <v>20</v>
      </c>
      <c r="G77" t="s">
        <v>19</v>
      </c>
      <c r="H77">
        <v>25.815480000000001</v>
      </c>
      <c r="I77">
        <v>-80.716390000000004</v>
      </c>
      <c r="J77" t="s">
        <v>19</v>
      </c>
      <c r="K77">
        <v>528427.29362899996</v>
      </c>
      <c r="L77">
        <v>2855280.3142400002</v>
      </c>
      <c r="M77" s="1">
        <v>40078</v>
      </c>
      <c r="N77" s="1" t="s">
        <v>19</v>
      </c>
      <c r="O77">
        <v>-1.516</v>
      </c>
      <c r="P77" t="s">
        <v>19</v>
      </c>
      <c r="Q77" t="s">
        <v>848</v>
      </c>
      <c r="R77">
        <v>10</v>
      </c>
      <c r="S77" s="16">
        <v>3</v>
      </c>
      <c r="T77" s="20">
        <v>0</v>
      </c>
      <c r="U77" t="s">
        <v>19</v>
      </c>
      <c r="V77" t="s">
        <v>1054</v>
      </c>
    </row>
    <row r="78" spans="1:22" x14ac:dyDescent="0.25">
      <c r="A78">
        <v>173</v>
      </c>
      <c r="B78" t="s">
        <v>16</v>
      </c>
      <c r="C78" t="s">
        <v>167</v>
      </c>
      <c r="D78" t="s">
        <v>38</v>
      </c>
      <c r="E78" t="s">
        <v>39</v>
      </c>
      <c r="F78" t="s">
        <v>168</v>
      </c>
      <c r="G78">
        <v>-0.15</v>
      </c>
      <c r="H78">
        <v>25.22935</v>
      </c>
      <c r="I78">
        <v>-80.703879999999998</v>
      </c>
      <c r="J78" t="s">
        <v>28</v>
      </c>
      <c r="K78">
        <v>529825.76054399996</v>
      </c>
      <c r="L78">
        <v>2790376.5911900001</v>
      </c>
      <c r="M78" s="1">
        <v>41036</v>
      </c>
      <c r="N78" s="1" t="s">
        <v>169</v>
      </c>
      <c r="O78">
        <v>-1.5389999999999999</v>
      </c>
      <c r="P78" t="s">
        <v>42</v>
      </c>
      <c r="Q78" t="s">
        <v>1434</v>
      </c>
      <c r="R78">
        <v>7</v>
      </c>
      <c r="S78" s="16">
        <v>3</v>
      </c>
      <c r="T78" s="20">
        <v>0</v>
      </c>
      <c r="U78" t="s">
        <v>19</v>
      </c>
      <c r="V78" t="s">
        <v>1054</v>
      </c>
    </row>
    <row r="79" spans="1:22" x14ac:dyDescent="0.25">
      <c r="A79">
        <v>150</v>
      </c>
      <c r="B79" t="s">
        <v>16</v>
      </c>
      <c r="C79" t="s">
        <v>170</v>
      </c>
      <c r="D79" t="s">
        <v>38</v>
      </c>
      <c r="E79" t="s">
        <v>39</v>
      </c>
      <c r="F79" t="s">
        <v>40</v>
      </c>
      <c r="G79">
        <v>5.55</v>
      </c>
      <c r="H79">
        <v>25.498390000000001</v>
      </c>
      <c r="I79">
        <v>-80.622169999999997</v>
      </c>
      <c r="J79" t="s">
        <v>28</v>
      </c>
      <c r="K79">
        <v>537971.65433499997</v>
      </c>
      <c r="L79">
        <v>2820189.5175999999</v>
      </c>
      <c r="M79" s="1">
        <v>41316</v>
      </c>
      <c r="N79" s="1" t="s">
        <v>41</v>
      </c>
      <c r="O79">
        <v>-1.5580000000000001</v>
      </c>
      <c r="P79" t="s">
        <v>42</v>
      </c>
      <c r="Q79" t="s">
        <v>846</v>
      </c>
      <c r="R79">
        <v>6</v>
      </c>
      <c r="S79" s="16">
        <v>3</v>
      </c>
      <c r="T79" s="20">
        <v>0</v>
      </c>
      <c r="U79" t="s">
        <v>1053</v>
      </c>
      <c r="V79" t="s">
        <v>1054</v>
      </c>
    </row>
    <row r="80" spans="1:22" x14ac:dyDescent="0.25">
      <c r="A80">
        <v>151</v>
      </c>
      <c r="B80" t="s">
        <v>16</v>
      </c>
      <c r="C80" t="s">
        <v>171</v>
      </c>
      <c r="D80" t="s">
        <v>38</v>
      </c>
      <c r="E80" t="s">
        <v>39</v>
      </c>
      <c r="F80" t="s">
        <v>40</v>
      </c>
      <c r="G80">
        <v>5.56</v>
      </c>
      <c r="H80">
        <v>25.498349999999999</v>
      </c>
      <c r="I80">
        <v>-80.662729999999996</v>
      </c>
      <c r="J80" t="s">
        <v>28</v>
      </c>
      <c r="K80">
        <v>533895.38190599997</v>
      </c>
      <c r="L80">
        <v>2820174.1373800002</v>
      </c>
      <c r="M80" s="1">
        <v>41316</v>
      </c>
      <c r="N80" s="1" t="s">
        <v>41</v>
      </c>
      <c r="O80">
        <v>-1.5549999999999999</v>
      </c>
      <c r="P80" t="s">
        <v>42</v>
      </c>
      <c r="Q80" t="s">
        <v>846</v>
      </c>
      <c r="R80">
        <v>6</v>
      </c>
      <c r="S80" s="16">
        <v>3</v>
      </c>
      <c r="T80" s="20">
        <v>0</v>
      </c>
      <c r="U80" t="s">
        <v>1053</v>
      </c>
      <c r="V80" t="s">
        <v>1054</v>
      </c>
    </row>
    <row r="81" spans="1:22" x14ac:dyDescent="0.25">
      <c r="A81">
        <v>526</v>
      </c>
      <c r="B81" t="s">
        <v>16</v>
      </c>
      <c r="C81" t="s">
        <v>172</v>
      </c>
      <c r="D81" t="s">
        <v>38</v>
      </c>
      <c r="E81" t="s">
        <v>60</v>
      </c>
      <c r="F81" t="s">
        <v>110</v>
      </c>
      <c r="G81" t="s">
        <v>19</v>
      </c>
      <c r="H81">
        <v>25.200666999999999</v>
      </c>
      <c r="I81">
        <v>-81.065667000000005</v>
      </c>
      <c r="J81" t="s">
        <v>111</v>
      </c>
      <c r="K81">
        <v>493384.36405199999</v>
      </c>
      <c r="L81">
        <v>2787169.2332199998</v>
      </c>
      <c r="M81" s="1">
        <v>41983</v>
      </c>
      <c r="N81" s="1" t="s">
        <v>173</v>
      </c>
      <c r="O81">
        <v>-1.44</v>
      </c>
      <c r="P81" t="s">
        <v>42</v>
      </c>
      <c r="Q81" t="s">
        <v>1432</v>
      </c>
      <c r="R81">
        <v>20</v>
      </c>
      <c r="S81" s="16">
        <v>3</v>
      </c>
      <c r="T81" s="20">
        <v>0</v>
      </c>
      <c r="U81" t="s">
        <v>19</v>
      </c>
      <c r="V81" t="s">
        <v>1054</v>
      </c>
    </row>
    <row r="82" spans="1:22" x14ac:dyDescent="0.25">
      <c r="A82">
        <v>590</v>
      </c>
      <c r="B82" t="s">
        <v>16</v>
      </c>
      <c r="C82" t="s">
        <v>174</v>
      </c>
      <c r="D82" t="s">
        <v>109</v>
      </c>
      <c r="E82" t="s">
        <v>19</v>
      </c>
      <c r="F82" t="s">
        <v>110</v>
      </c>
      <c r="G82" t="s">
        <v>19</v>
      </c>
      <c r="H82">
        <v>25.200669999999999</v>
      </c>
      <c r="I82">
        <v>-81.065669999999997</v>
      </c>
      <c r="J82" t="s">
        <v>28</v>
      </c>
      <c r="K82">
        <v>493384.06197799998</v>
      </c>
      <c r="L82">
        <v>2787169.56556</v>
      </c>
      <c r="M82" s="1">
        <v>42165</v>
      </c>
      <c r="N82" s="1" t="s">
        <v>19</v>
      </c>
      <c r="O82">
        <v>-1.44</v>
      </c>
      <c r="P82" t="s">
        <v>42</v>
      </c>
      <c r="Q82" t="s">
        <v>1432</v>
      </c>
      <c r="R82">
        <v>20</v>
      </c>
      <c r="S82" s="16">
        <v>3</v>
      </c>
      <c r="T82" s="20">
        <v>0</v>
      </c>
      <c r="U82" t="s">
        <v>19</v>
      </c>
      <c r="V82" t="s">
        <v>1054</v>
      </c>
    </row>
    <row r="83" spans="1:22" x14ac:dyDescent="0.25">
      <c r="A83">
        <v>524</v>
      </c>
      <c r="B83" t="s">
        <v>16</v>
      </c>
      <c r="C83" t="s">
        <v>175</v>
      </c>
      <c r="D83" t="s">
        <v>38</v>
      </c>
      <c r="E83" t="s">
        <v>45</v>
      </c>
      <c r="F83" t="s">
        <v>110</v>
      </c>
      <c r="G83" t="s">
        <v>19</v>
      </c>
      <c r="H83">
        <v>25.175716999999999</v>
      </c>
      <c r="I83">
        <v>-81.068217000000004</v>
      </c>
      <c r="J83" t="s">
        <v>111</v>
      </c>
      <c r="K83">
        <v>493126.06375199999</v>
      </c>
      <c r="L83">
        <v>2784406.6116900002</v>
      </c>
      <c r="M83" s="1">
        <v>41036</v>
      </c>
      <c r="N83" s="1" t="s">
        <v>176</v>
      </c>
      <c r="O83">
        <v>-1.44</v>
      </c>
      <c r="P83" t="s">
        <v>42</v>
      </c>
      <c r="Q83" t="s">
        <v>1432</v>
      </c>
      <c r="R83">
        <v>20</v>
      </c>
      <c r="S83" s="16">
        <v>3</v>
      </c>
      <c r="T83" s="20">
        <v>0</v>
      </c>
      <c r="U83" t="s">
        <v>19</v>
      </c>
      <c r="V83" t="s">
        <v>1054</v>
      </c>
    </row>
    <row r="84" spans="1:22" x14ac:dyDescent="0.25">
      <c r="A84">
        <v>591</v>
      </c>
      <c r="B84" t="s">
        <v>16</v>
      </c>
      <c r="C84" t="s">
        <v>177</v>
      </c>
      <c r="D84" t="s">
        <v>109</v>
      </c>
      <c r="E84" t="s">
        <v>19</v>
      </c>
      <c r="F84" t="s">
        <v>110</v>
      </c>
      <c r="G84" t="s">
        <v>19</v>
      </c>
      <c r="H84">
        <v>25.175719999999998</v>
      </c>
      <c r="I84">
        <v>-81.068219999999997</v>
      </c>
      <c r="J84" t="s">
        <v>28</v>
      </c>
      <c r="K84">
        <v>493125.76162300003</v>
      </c>
      <c r="L84">
        <v>2784406.9440299999</v>
      </c>
      <c r="M84" s="1">
        <v>42150</v>
      </c>
      <c r="N84" s="1" t="s">
        <v>178</v>
      </c>
      <c r="O84">
        <v>-1.44</v>
      </c>
      <c r="P84" t="s">
        <v>42</v>
      </c>
      <c r="Q84" t="s">
        <v>1432</v>
      </c>
      <c r="R84">
        <v>20</v>
      </c>
      <c r="S84" s="16">
        <v>3</v>
      </c>
      <c r="T84" s="20">
        <v>0</v>
      </c>
      <c r="U84" t="s">
        <v>19</v>
      </c>
      <c r="V84" t="s">
        <v>1054</v>
      </c>
    </row>
    <row r="85" spans="1:22" x14ac:dyDescent="0.25">
      <c r="A85">
        <v>525</v>
      </c>
      <c r="B85" t="s">
        <v>16</v>
      </c>
      <c r="C85" t="s">
        <v>179</v>
      </c>
      <c r="D85" t="s">
        <v>38</v>
      </c>
      <c r="E85" t="s">
        <v>45</v>
      </c>
      <c r="F85" t="s">
        <v>110</v>
      </c>
      <c r="G85" t="s">
        <v>19</v>
      </c>
      <c r="H85">
        <v>25.174949999999999</v>
      </c>
      <c r="I85">
        <v>-81.005529999999993</v>
      </c>
      <c r="J85" t="s">
        <v>111</v>
      </c>
      <c r="K85">
        <v>499442.76207400003</v>
      </c>
      <c r="L85">
        <v>2784319.9515399998</v>
      </c>
      <c r="M85" s="1">
        <v>42165</v>
      </c>
      <c r="N85" s="1" t="s">
        <v>176</v>
      </c>
      <c r="O85">
        <v>-1.45</v>
      </c>
      <c r="P85" t="s">
        <v>42</v>
      </c>
      <c r="Q85" t="s">
        <v>1432</v>
      </c>
      <c r="R85">
        <v>20</v>
      </c>
      <c r="S85" s="16">
        <v>3</v>
      </c>
      <c r="T85" s="20">
        <v>0</v>
      </c>
      <c r="U85" t="s">
        <v>19</v>
      </c>
      <c r="V85" t="s">
        <v>1054</v>
      </c>
    </row>
    <row r="86" spans="1:22" x14ac:dyDescent="0.25">
      <c r="A86">
        <v>589</v>
      </c>
      <c r="B86" t="s">
        <v>16</v>
      </c>
      <c r="C86" t="s">
        <v>180</v>
      </c>
      <c r="D86" t="s">
        <v>109</v>
      </c>
      <c r="E86" t="s">
        <v>19</v>
      </c>
      <c r="F86" t="s">
        <v>110</v>
      </c>
      <c r="G86" t="s">
        <v>19</v>
      </c>
      <c r="H86">
        <v>25.174949999999999</v>
      </c>
      <c r="I86">
        <v>-81.005529999999993</v>
      </c>
      <c r="J86" t="s">
        <v>28</v>
      </c>
      <c r="K86">
        <v>499442.76207400003</v>
      </c>
      <c r="L86">
        <v>2784319.9515399998</v>
      </c>
      <c r="M86" s="1">
        <v>42165</v>
      </c>
      <c r="N86" s="1" t="s">
        <v>178</v>
      </c>
      <c r="O86">
        <v>-1.45</v>
      </c>
      <c r="P86" t="s">
        <v>42</v>
      </c>
      <c r="Q86" t="s">
        <v>1432</v>
      </c>
      <c r="R86">
        <v>20</v>
      </c>
      <c r="S86" s="16">
        <v>3</v>
      </c>
      <c r="T86" s="20">
        <v>0</v>
      </c>
      <c r="U86" t="s">
        <v>19</v>
      </c>
      <c r="V86" t="s">
        <v>1054</v>
      </c>
    </row>
    <row r="87" spans="1:22" x14ac:dyDescent="0.25">
      <c r="A87">
        <v>220</v>
      </c>
      <c r="B87" t="s">
        <v>16</v>
      </c>
      <c r="C87" t="s">
        <v>181</v>
      </c>
      <c r="D87" t="s">
        <v>22</v>
      </c>
      <c r="E87" t="s">
        <v>19</v>
      </c>
      <c r="F87" t="s">
        <v>141</v>
      </c>
      <c r="G87" t="s">
        <v>19</v>
      </c>
      <c r="H87">
        <v>25.346581</v>
      </c>
      <c r="I87">
        <v>-80.559331</v>
      </c>
      <c r="J87" t="s">
        <v>28</v>
      </c>
      <c r="K87">
        <v>544342.55410299997</v>
      </c>
      <c r="L87">
        <v>2803398.0168300001</v>
      </c>
      <c r="M87" s="1">
        <v>40962</v>
      </c>
      <c r="N87" s="1" t="s">
        <v>182</v>
      </c>
      <c r="O87">
        <v>-1.5780000000000001</v>
      </c>
      <c r="P87" t="s">
        <v>19</v>
      </c>
      <c r="Q87" t="s">
        <v>1438</v>
      </c>
      <c r="R87">
        <v>9</v>
      </c>
      <c r="S87" s="16">
        <v>3</v>
      </c>
      <c r="T87" s="20">
        <v>0</v>
      </c>
      <c r="U87" t="s">
        <v>1053</v>
      </c>
      <c r="V87" t="s">
        <v>1054</v>
      </c>
    </row>
    <row r="88" spans="1:22" x14ac:dyDescent="0.25">
      <c r="A88">
        <v>218</v>
      </c>
      <c r="B88" t="s">
        <v>16</v>
      </c>
      <c r="C88" t="s">
        <v>183</v>
      </c>
      <c r="D88" t="s">
        <v>22</v>
      </c>
      <c r="E88" t="s">
        <v>19</v>
      </c>
      <c r="F88" t="s">
        <v>141</v>
      </c>
      <c r="G88" t="s">
        <v>19</v>
      </c>
      <c r="H88">
        <v>25.33745</v>
      </c>
      <c r="I88">
        <v>-80.559899999999999</v>
      </c>
      <c r="J88" t="s">
        <v>28</v>
      </c>
      <c r="K88">
        <v>544288.57743900002</v>
      </c>
      <c r="L88">
        <v>2802386.7486299998</v>
      </c>
      <c r="M88" s="1">
        <v>40962</v>
      </c>
      <c r="N88" s="1" t="s">
        <v>184</v>
      </c>
      <c r="O88">
        <v>-1.5780000000000001</v>
      </c>
      <c r="P88" t="s">
        <v>19</v>
      </c>
      <c r="Q88" t="s">
        <v>1438</v>
      </c>
      <c r="R88">
        <v>9</v>
      </c>
      <c r="S88" s="16">
        <v>3</v>
      </c>
      <c r="T88" s="20">
        <v>0</v>
      </c>
      <c r="U88" t="s">
        <v>1053</v>
      </c>
      <c r="V88" t="s">
        <v>1054</v>
      </c>
    </row>
    <row r="89" spans="1:22" x14ac:dyDescent="0.25">
      <c r="A89">
        <v>219</v>
      </c>
      <c r="B89" t="s">
        <v>16</v>
      </c>
      <c r="C89" t="s">
        <v>185</v>
      </c>
      <c r="D89" t="s">
        <v>22</v>
      </c>
      <c r="E89" t="s">
        <v>19</v>
      </c>
      <c r="F89" t="s">
        <v>141</v>
      </c>
      <c r="G89" t="s">
        <v>19</v>
      </c>
      <c r="H89">
        <v>25.329350000000002</v>
      </c>
      <c r="I89">
        <v>-80.536417</v>
      </c>
      <c r="J89" t="s">
        <v>28</v>
      </c>
      <c r="K89">
        <v>546654.91253500001</v>
      </c>
      <c r="L89">
        <v>2801497.7637499999</v>
      </c>
      <c r="M89" s="1">
        <v>40962</v>
      </c>
      <c r="N89" s="1" t="s">
        <v>184</v>
      </c>
      <c r="O89">
        <v>-1.5680000000000001</v>
      </c>
      <c r="P89" t="s">
        <v>19</v>
      </c>
      <c r="Q89" t="s">
        <v>1438</v>
      </c>
      <c r="R89">
        <v>9</v>
      </c>
      <c r="S89" s="16">
        <v>3</v>
      </c>
      <c r="T89" s="20">
        <v>0</v>
      </c>
      <c r="U89" t="s">
        <v>1053</v>
      </c>
      <c r="V89" t="s">
        <v>1054</v>
      </c>
    </row>
    <row r="90" spans="1:22" x14ac:dyDescent="0.25">
      <c r="A90">
        <v>447</v>
      </c>
      <c r="B90" t="s">
        <v>16</v>
      </c>
      <c r="C90" t="s">
        <v>186</v>
      </c>
      <c r="D90" t="s">
        <v>38</v>
      </c>
      <c r="E90" t="s">
        <v>39</v>
      </c>
      <c r="F90" t="s">
        <v>187</v>
      </c>
      <c r="G90">
        <v>1.25</v>
      </c>
      <c r="H90">
        <v>25.302</v>
      </c>
      <c r="I90">
        <v>-80.488919999999993</v>
      </c>
      <c r="J90" t="s">
        <v>28</v>
      </c>
      <c r="K90">
        <v>551446.59519799997</v>
      </c>
      <c r="L90">
        <v>2798486.5257000001</v>
      </c>
      <c r="M90" s="1">
        <v>41036</v>
      </c>
      <c r="N90" s="1" t="s">
        <v>169</v>
      </c>
      <c r="O90">
        <v>-1.5489999999999999</v>
      </c>
      <c r="P90" t="s">
        <v>42</v>
      </c>
      <c r="Q90" t="s">
        <v>141</v>
      </c>
      <c r="R90">
        <v>15</v>
      </c>
      <c r="S90" s="16">
        <v>3</v>
      </c>
      <c r="T90" s="20">
        <v>0</v>
      </c>
      <c r="U90" t="s">
        <v>1053</v>
      </c>
      <c r="V90" t="s">
        <v>1054</v>
      </c>
    </row>
    <row r="91" spans="1:22" x14ac:dyDescent="0.25">
      <c r="A91">
        <v>448</v>
      </c>
      <c r="B91" t="s">
        <v>16</v>
      </c>
      <c r="C91" t="s">
        <v>188</v>
      </c>
      <c r="D91" t="s">
        <v>38</v>
      </c>
      <c r="E91" t="s">
        <v>45</v>
      </c>
      <c r="F91" t="s">
        <v>187</v>
      </c>
      <c r="G91">
        <v>1.81</v>
      </c>
      <c r="H91">
        <v>25.31345</v>
      </c>
      <c r="I91">
        <v>-80.521460000000005</v>
      </c>
      <c r="J91" t="s">
        <v>28</v>
      </c>
      <c r="K91">
        <v>548166.45976999996</v>
      </c>
      <c r="L91">
        <v>2799742.3583999998</v>
      </c>
      <c r="M91" s="1">
        <v>41036</v>
      </c>
      <c r="N91" s="1" t="s">
        <v>19</v>
      </c>
      <c r="O91">
        <v>-1.552</v>
      </c>
      <c r="P91" t="s">
        <v>42</v>
      </c>
      <c r="Q91" t="s">
        <v>141</v>
      </c>
      <c r="R91">
        <v>15</v>
      </c>
      <c r="S91" s="16">
        <v>3</v>
      </c>
      <c r="T91" s="20">
        <v>0</v>
      </c>
      <c r="U91" t="s">
        <v>1053</v>
      </c>
      <c r="V91" t="s">
        <v>1054</v>
      </c>
    </row>
    <row r="92" spans="1:22" x14ac:dyDescent="0.25">
      <c r="A92">
        <v>449</v>
      </c>
      <c r="B92" t="s">
        <v>16</v>
      </c>
      <c r="C92" t="s">
        <v>189</v>
      </c>
      <c r="D92" t="s">
        <v>38</v>
      </c>
      <c r="E92" t="s">
        <v>39</v>
      </c>
      <c r="F92" t="s">
        <v>187</v>
      </c>
      <c r="G92">
        <v>1.81</v>
      </c>
      <c r="H92">
        <v>25.31345</v>
      </c>
      <c r="I92">
        <v>-80.521460000000005</v>
      </c>
      <c r="J92" t="s">
        <v>28</v>
      </c>
      <c r="K92">
        <v>548166.45976999996</v>
      </c>
      <c r="L92">
        <v>2799742.3583999998</v>
      </c>
      <c r="M92" s="1">
        <v>41036</v>
      </c>
      <c r="N92" s="1" t="s">
        <v>169</v>
      </c>
      <c r="O92">
        <v>-1.5620000000000001</v>
      </c>
      <c r="P92" t="s">
        <v>42</v>
      </c>
      <c r="Q92" t="s">
        <v>141</v>
      </c>
      <c r="R92">
        <v>15</v>
      </c>
      <c r="S92" s="16">
        <v>3</v>
      </c>
      <c r="T92" s="20">
        <v>0</v>
      </c>
      <c r="U92" t="s">
        <v>1053</v>
      </c>
      <c r="V92" t="s">
        <v>1054</v>
      </c>
    </row>
    <row r="93" spans="1:22" x14ac:dyDescent="0.25">
      <c r="A93">
        <v>450</v>
      </c>
      <c r="B93" t="s">
        <v>16</v>
      </c>
      <c r="C93" t="s">
        <v>190</v>
      </c>
      <c r="D93" t="s">
        <v>38</v>
      </c>
      <c r="E93" t="s">
        <v>39</v>
      </c>
      <c r="F93" t="s">
        <v>187</v>
      </c>
      <c r="G93" t="s">
        <v>19</v>
      </c>
      <c r="H93">
        <v>25.290320000000001</v>
      </c>
      <c r="I93">
        <v>-80.454120000000003</v>
      </c>
      <c r="J93" t="s">
        <v>28</v>
      </c>
      <c r="K93">
        <v>554954.98173799994</v>
      </c>
      <c r="L93">
        <v>2797206.9367999998</v>
      </c>
      <c r="M93" s="1">
        <v>41036</v>
      </c>
      <c r="N93" s="1" t="s">
        <v>19</v>
      </c>
      <c r="O93">
        <v>-1.5449999999999999</v>
      </c>
      <c r="P93" t="s">
        <v>42</v>
      </c>
      <c r="Q93" t="s">
        <v>141</v>
      </c>
      <c r="R93">
        <v>15</v>
      </c>
      <c r="S93" s="16">
        <v>3</v>
      </c>
      <c r="T93" s="20">
        <v>0</v>
      </c>
      <c r="U93" t="s">
        <v>1053</v>
      </c>
      <c r="V93" t="s">
        <v>1054</v>
      </c>
    </row>
    <row r="94" spans="1:22" x14ac:dyDescent="0.25">
      <c r="A94">
        <v>451</v>
      </c>
      <c r="B94" t="s">
        <v>16</v>
      </c>
      <c r="C94" t="s">
        <v>191</v>
      </c>
      <c r="D94" t="s">
        <v>38</v>
      </c>
      <c r="E94" t="s">
        <v>39</v>
      </c>
      <c r="F94" t="s">
        <v>187</v>
      </c>
      <c r="G94" t="s">
        <v>19</v>
      </c>
      <c r="H94">
        <v>25.290320000000001</v>
      </c>
      <c r="I94">
        <v>-80.454120000000003</v>
      </c>
      <c r="J94" t="s">
        <v>28</v>
      </c>
      <c r="K94">
        <v>554954.98173799994</v>
      </c>
      <c r="L94">
        <v>2797206.9367999998</v>
      </c>
      <c r="M94" s="1">
        <v>41814</v>
      </c>
      <c r="N94" s="1" t="s">
        <v>19</v>
      </c>
      <c r="O94">
        <v>-1.5449999999999999</v>
      </c>
      <c r="P94" t="s">
        <v>42</v>
      </c>
      <c r="Q94" t="s">
        <v>141</v>
      </c>
      <c r="R94">
        <v>15</v>
      </c>
      <c r="S94" s="16">
        <v>3</v>
      </c>
      <c r="T94" s="20">
        <v>0</v>
      </c>
      <c r="U94" t="s">
        <v>1053</v>
      </c>
      <c r="V94" t="s">
        <v>1054</v>
      </c>
    </row>
    <row r="95" spans="1:22" x14ac:dyDescent="0.25">
      <c r="A95">
        <v>452</v>
      </c>
      <c r="B95" t="s">
        <v>16</v>
      </c>
      <c r="C95" t="s">
        <v>192</v>
      </c>
      <c r="D95" t="s">
        <v>38</v>
      </c>
      <c r="E95" t="s">
        <v>39</v>
      </c>
      <c r="F95" t="s">
        <v>187</v>
      </c>
      <c r="G95" t="s">
        <v>19</v>
      </c>
      <c r="H95">
        <v>25.30247</v>
      </c>
      <c r="I95">
        <v>-80.488439999999997</v>
      </c>
      <c r="J95" t="s">
        <v>28</v>
      </c>
      <c r="K95">
        <v>551494.71541299997</v>
      </c>
      <c r="L95">
        <v>2798538.7558800001</v>
      </c>
      <c r="M95" s="1">
        <v>41036</v>
      </c>
      <c r="N95" s="1" t="s">
        <v>19</v>
      </c>
      <c r="O95">
        <v>-1.5489999999999999</v>
      </c>
      <c r="P95" t="s">
        <v>42</v>
      </c>
      <c r="Q95" t="s">
        <v>141</v>
      </c>
      <c r="R95">
        <v>15</v>
      </c>
      <c r="S95" s="16">
        <v>3</v>
      </c>
      <c r="T95" s="20">
        <v>0</v>
      </c>
      <c r="U95" t="s">
        <v>1053</v>
      </c>
      <c r="V95" t="s">
        <v>1054</v>
      </c>
    </row>
    <row r="96" spans="1:22" x14ac:dyDescent="0.25">
      <c r="A96">
        <v>453</v>
      </c>
      <c r="B96" t="s">
        <v>16</v>
      </c>
      <c r="C96" t="s">
        <v>193</v>
      </c>
      <c r="D96" t="s">
        <v>38</v>
      </c>
      <c r="E96" t="s">
        <v>39</v>
      </c>
      <c r="F96" t="s">
        <v>187</v>
      </c>
      <c r="G96" t="s">
        <v>19</v>
      </c>
      <c r="H96">
        <v>25.30387</v>
      </c>
      <c r="I96">
        <v>-80.488380000000006</v>
      </c>
      <c r="J96" t="s">
        <v>28</v>
      </c>
      <c r="K96">
        <v>551500.16355099995</v>
      </c>
      <c r="L96">
        <v>2798693.8092399999</v>
      </c>
      <c r="M96" s="1">
        <v>41814</v>
      </c>
      <c r="N96" s="1" t="s">
        <v>194</v>
      </c>
      <c r="O96">
        <v>-1.5489999999999999</v>
      </c>
      <c r="P96" t="s">
        <v>42</v>
      </c>
      <c r="Q96" t="s">
        <v>141</v>
      </c>
      <c r="R96">
        <v>15</v>
      </c>
      <c r="S96" s="16">
        <v>3</v>
      </c>
      <c r="T96" s="20">
        <v>0</v>
      </c>
      <c r="U96" t="s">
        <v>1053</v>
      </c>
      <c r="V96" t="s">
        <v>1054</v>
      </c>
    </row>
    <row r="97" spans="1:22" x14ac:dyDescent="0.25">
      <c r="A97">
        <v>454</v>
      </c>
      <c r="B97" t="s">
        <v>16</v>
      </c>
      <c r="C97" t="s">
        <v>195</v>
      </c>
      <c r="D97" t="s">
        <v>38</v>
      </c>
      <c r="E97" t="s">
        <v>39</v>
      </c>
      <c r="F97" t="s">
        <v>187</v>
      </c>
      <c r="G97" t="s">
        <v>19</v>
      </c>
      <c r="H97">
        <v>25.301690000000001</v>
      </c>
      <c r="I97">
        <v>-80.487470000000002</v>
      </c>
      <c r="J97" t="s">
        <v>28</v>
      </c>
      <c r="K97">
        <v>551592.68956500001</v>
      </c>
      <c r="L97">
        <v>2798452.75483</v>
      </c>
      <c r="M97" s="1">
        <v>41036</v>
      </c>
      <c r="N97" s="1" t="s">
        <v>19</v>
      </c>
      <c r="O97">
        <v>-1.5489999999999999</v>
      </c>
      <c r="P97" t="s">
        <v>42</v>
      </c>
      <c r="Q97" t="s">
        <v>141</v>
      </c>
      <c r="R97">
        <v>15</v>
      </c>
      <c r="S97" s="16">
        <v>3</v>
      </c>
      <c r="T97" s="20">
        <v>0</v>
      </c>
      <c r="U97" t="s">
        <v>1053</v>
      </c>
      <c r="V97" t="s">
        <v>1054</v>
      </c>
    </row>
    <row r="98" spans="1:22" x14ac:dyDescent="0.25">
      <c r="A98">
        <v>455</v>
      </c>
      <c r="B98" t="s">
        <v>16</v>
      </c>
      <c r="C98" t="s">
        <v>196</v>
      </c>
      <c r="D98" t="s">
        <v>38</v>
      </c>
      <c r="E98" t="s">
        <v>39</v>
      </c>
      <c r="F98" t="s">
        <v>187</v>
      </c>
      <c r="G98" t="s">
        <v>19</v>
      </c>
      <c r="H98">
        <v>25.31278</v>
      </c>
      <c r="I98">
        <v>-80.5184</v>
      </c>
      <c r="J98" t="s">
        <v>28</v>
      </c>
      <c r="K98">
        <v>548474.72904600005</v>
      </c>
      <c r="L98">
        <v>2799669.2688899999</v>
      </c>
      <c r="M98" s="1">
        <v>41036</v>
      </c>
      <c r="N98" s="1" t="s">
        <v>19</v>
      </c>
      <c r="O98">
        <v>-1.5580000000000001</v>
      </c>
      <c r="P98" t="s">
        <v>42</v>
      </c>
      <c r="Q98" t="s">
        <v>141</v>
      </c>
      <c r="R98">
        <v>15</v>
      </c>
      <c r="S98" s="16">
        <v>3</v>
      </c>
      <c r="T98" s="20">
        <v>0</v>
      </c>
      <c r="U98" t="s">
        <v>1053</v>
      </c>
      <c r="V98" t="s">
        <v>1054</v>
      </c>
    </row>
    <row r="99" spans="1:22" x14ac:dyDescent="0.25">
      <c r="A99">
        <v>456</v>
      </c>
      <c r="B99" t="s">
        <v>16</v>
      </c>
      <c r="C99" t="s">
        <v>197</v>
      </c>
      <c r="D99" t="s">
        <v>38</v>
      </c>
      <c r="E99" t="s">
        <v>39</v>
      </c>
      <c r="F99" t="s">
        <v>187</v>
      </c>
      <c r="G99" t="s">
        <v>19</v>
      </c>
      <c r="H99">
        <v>25.31278</v>
      </c>
      <c r="I99">
        <v>-80.5184</v>
      </c>
      <c r="J99" t="s">
        <v>28</v>
      </c>
      <c r="K99">
        <v>548474.72904600005</v>
      </c>
      <c r="L99">
        <v>2799669.2688899999</v>
      </c>
      <c r="M99" s="1">
        <v>41814</v>
      </c>
      <c r="N99" s="1" t="s">
        <v>19</v>
      </c>
      <c r="O99">
        <v>-1.5580000000000001</v>
      </c>
      <c r="P99" t="s">
        <v>42</v>
      </c>
      <c r="Q99" t="s">
        <v>141</v>
      </c>
      <c r="R99">
        <v>15</v>
      </c>
      <c r="S99" s="16">
        <v>3</v>
      </c>
      <c r="T99" s="20">
        <v>0</v>
      </c>
      <c r="U99" t="s">
        <v>1053</v>
      </c>
      <c r="V99" t="s">
        <v>1054</v>
      </c>
    </row>
    <row r="100" spans="1:22" x14ac:dyDescent="0.25">
      <c r="A100">
        <v>511</v>
      </c>
      <c r="B100" t="s">
        <v>16</v>
      </c>
      <c r="C100" t="s">
        <v>198</v>
      </c>
      <c r="D100" t="s">
        <v>38</v>
      </c>
      <c r="E100" t="s">
        <v>60</v>
      </c>
      <c r="F100" t="s">
        <v>52</v>
      </c>
      <c r="G100">
        <v>10</v>
      </c>
      <c r="H100">
        <v>25.296690000000002</v>
      </c>
      <c r="I100">
        <v>-81.013199999999998</v>
      </c>
      <c r="J100" t="s">
        <v>28</v>
      </c>
      <c r="K100">
        <v>498671.20824399998</v>
      </c>
      <c r="L100">
        <v>2797800.5312800002</v>
      </c>
      <c r="M100" s="1">
        <v>42422</v>
      </c>
      <c r="N100" s="1" t="s">
        <v>19</v>
      </c>
      <c r="O100">
        <v>-1.4470000000000001</v>
      </c>
      <c r="P100" t="s">
        <v>42</v>
      </c>
      <c r="Q100" t="s">
        <v>1432</v>
      </c>
      <c r="R100">
        <v>20</v>
      </c>
      <c r="S100" s="16">
        <v>3</v>
      </c>
      <c r="T100" s="20">
        <v>0</v>
      </c>
      <c r="U100" t="s">
        <v>19</v>
      </c>
      <c r="V100" t="s">
        <v>1054</v>
      </c>
    </row>
    <row r="101" spans="1:22" x14ac:dyDescent="0.25">
      <c r="A101">
        <v>69</v>
      </c>
      <c r="B101" t="s">
        <v>16</v>
      </c>
      <c r="C101" t="s">
        <v>199</v>
      </c>
      <c r="D101" t="s">
        <v>38</v>
      </c>
      <c r="E101" t="s">
        <v>39</v>
      </c>
      <c r="F101" t="s">
        <v>168</v>
      </c>
      <c r="G101">
        <v>2.5</v>
      </c>
      <c r="H101">
        <v>25.3293</v>
      </c>
      <c r="I101">
        <v>-80.679599999999994</v>
      </c>
      <c r="J101" t="s">
        <v>28</v>
      </c>
      <c r="K101">
        <v>532244.87327500002</v>
      </c>
      <c r="L101">
        <v>2801450.0487199998</v>
      </c>
      <c r="M101" s="1">
        <v>41814</v>
      </c>
      <c r="N101" s="1" t="s">
        <v>194</v>
      </c>
      <c r="O101">
        <v>-1.5549999999999999</v>
      </c>
      <c r="P101" t="s">
        <v>42</v>
      </c>
      <c r="Q101" t="s">
        <v>845</v>
      </c>
      <c r="R101">
        <v>2</v>
      </c>
      <c r="S101" s="16">
        <v>3</v>
      </c>
      <c r="T101" s="20">
        <v>0</v>
      </c>
      <c r="U101" t="s">
        <v>1053</v>
      </c>
      <c r="V101" t="s">
        <v>1054</v>
      </c>
    </row>
    <row r="102" spans="1:22" x14ac:dyDescent="0.25">
      <c r="A102">
        <v>174</v>
      </c>
      <c r="B102" t="s">
        <v>16</v>
      </c>
      <c r="C102" t="s">
        <v>200</v>
      </c>
      <c r="D102" t="s">
        <v>38</v>
      </c>
      <c r="E102" t="s">
        <v>39</v>
      </c>
      <c r="F102" t="s">
        <v>168</v>
      </c>
      <c r="G102">
        <v>2.35</v>
      </c>
      <c r="H102">
        <v>25.32769</v>
      </c>
      <c r="I102">
        <v>-80.750969999999995</v>
      </c>
      <c r="J102" t="s">
        <v>28</v>
      </c>
      <c r="K102">
        <v>525062.53566599998</v>
      </c>
      <c r="L102">
        <v>2801256.4967499999</v>
      </c>
      <c r="M102" s="1">
        <v>41814</v>
      </c>
      <c r="N102" s="1" t="s">
        <v>194</v>
      </c>
      <c r="O102">
        <v>-1.542</v>
      </c>
      <c r="P102" t="s">
        <v>42</v>
      </c>
      <c r="Q102" t="s">
        <v>1434</v>
      </c>
      <c r="R102">
        <v>7</v>
      </c>
      <c r="S102" s="16">
        <v>3</v>
      </c>
      <c r="T102" s="20">
        <v>0</v>
      </c>
      <c r="U102" t="s">
        <v>1053</v>
      </c>
      <c r="V102" t="s">
        <v>1054</v>
      </c>
    </row>
    <row r="103" spans="1:22" x14ac:dyDescent="0.25">
      <c r="A103">
        <v>97</v>
      </c>
      <c r="B103" t="s">
        <v>16</v>
      </c>
      <c r="C103" t="s">
        <v>201</v>
      </c>
      <c r="D103" t="s">
        <v>134</v>
      </c>
      <c r="E103" t="s">
        <v>135</v>
      </c>
      <c r="F103" t="s">
        <v>19</v>
      </c>
      <c r="G103" t="s">
        <v>19</v>
      </c>
      <c r="H103">
        <v>25.35305</v>
      </c>
      <c r="I103">
        <v>-80.633880000000005</v>
      </c>
      <c r="J103" t="s">
        <v>19</v>
      </c>
      <c r="K103">
        <v>536838.95253500005</v>
      </c>
      <c r="L103">
        <v>2804091.8014600002</v>
      </c>
      <c r="M103" s="1">
        <v>40991</v>
      </c>
      <c r="N103" s="1" t="s">
        <v>19</v>
      </c>
      <c r="O103">
        <v>0</v>
      </c>
      <c r="P103" t="s">
        <v>19</v>
      </c>
      <c r="Q103" t="s">
        <v>845</v>
      </c>
      <c r="R103">
        <v>2</v>
      </c>
      <c r="S103" s="16">
        <v>3</v>
      </c>
      <c r="T103" s="20">
        <v>0</v>
      </c>
      <c r="U103" t="s">
        <v>1053</v>
      </c>
      <c r="V103" t="s">
        <v>1054</v>
      </c>
    </row>
    <row r="104" spans="1:22" x14ac:dyDescent="0.25">
      <c r="A104">
        <v>372</v>
      </c>
      <c r="B104" t="s">
        <v>16</v>
      </c>
      <c r="C104" t="s">
        <v>202</v>
      </c>
      <c r="D104" t="s">
        <v>22</v>
      </c>
      <c r="E104" t="s">
        <v>19</v>
      </c>
      <c r="F104" t="s">
        <v>19</v>
      </c>
      <c r="G104" t="s">
        <v>19</v>
      </c>
      <c r="H104">
        <v>25.465499999999999</v>
      </c>
      <c r="I104">
        <v>-80.483050000000006</v>
      </c>
      <c r="J104" t="s">
        <v>19</v>
      </c>
      <c r="K104">
        <v>551967.464805</v>
      </c>
      <c r="L104">
        <v>2816594.3223199998</v>
      </c>
      <c r="M104" s="1">
        <v>40078</v>
      </c>
      <c r="N104" s="1" t="s">
        <v>19</v>
      </c>
      <c r="O104">
        <v>-1.526</v>
      </c>
      <c r="P104" t="s">
        <v>19</v>
      </c>
      <c r="Q104" t="s">
        <v>850</v>
      </c>
      <c r="R104">
        <v>13</v>
      </c>
      <c r="S104" s="16">
        <v>3</v>
      </c>
      <c r="T104" s="20">
        <v>0</v>
      </c>
      <c r="U104" t="s">
        <v>1053</v>
      </c>
      <c r="V104" t="s">
        <v>1054</v>
      </c>
    </row>
    <row r="105" spans="1:22" x14ac:dyDescent="0.25">
      <c r="A105">
        <v>93</v>
      </c>
      <c r="B105" t="s">
        <v>16</v>
      </c>
      <c r="C105" t="s">
        <v>203</v>
      </c>
      <c r="D105" t="s">
        <v>38</v>
      </c>
      <c r="E105" t="s">
        <v>45</v>
      </c>
      <c r="F105" t="s">
        <v>204</v>
      </c>
      <c r="G105" t="s">
        <v>19</v>
      </c>
      <c r="H105">
        <v>25.390322999999999</v>
      </c>
      <c r="I105">
        <v>-80.680187000000004</v>
      </c>
      <c r="J105" t="s">
        <v>111</v>
      </c>
      <c r="K105">
        <v>532169.64256399998</v>
      </c>
      <c r="L105">
        <v>2808207.29312</v>
      </c>
      <c r="M105" s="1">
        <v>42276</v>
      </c>
      <c r="N105" s="1" t="s">
        <v>205</v>
      </c>
      <c r="O105">
        <v>0</v>
      </c>
      <c r="P105" t="s">
        <v>42</v>
      </c>
      <c r="Q105" t="s">
        <v>845</v>
      </c>
      <c r="R105">
        <v>2</v>
      </c>
      <c r="S105" s="16">
        <v>3</v>
      </c>
      <c r="T105" s="20">
        <v>0</v>
      </c>
      <c r="U105" t="s">
        <v>1053</v>
      </c>
      <c r="V105" t="s">
        <v>1054</v>
      </c>
    </row>
    <row r="106" spans="1:22" x14ac:dyDescent="0.25">
      <c r="A106">
        <v>194</v>
      </c>
      <c r="B106" t="s">
        <v>16</v>
      </c>
      <c r="C106" t="s">
        <v>206</v>
      </c>
      <c r="D106" t="s">
        <v>38</v>
      </c>
      <c r="E106" t="s">
        <v>60</v>
      </c>
      <c r="F106" t="s">
        <v>114</v>
      </c>
      <c r="G106" t="s">
        <v>19</v>
      </c>
      <c r="H106">
        <v>25.18009</v>
      </c>
      <c r="I106">
        <v>-80.490009999999998</v>
      </c>
      <c r="J106" t="s">
        <v>28</v>
      </c>
      <c r="K106">
        <v>551388.11247399997</v>
      </c>
      <c r="L106">
        <v>2784986.4053699998</v>
      </c>
      <c r="M106" s="1">
        <v>41036</v>
      </c>
      <c r="N106" s="1" t="s">
        <v>115</v>
      </c>
      <c r="O106">
        <v>-1.5389999999999999</v>
      </c>
      <c r="P106" t="s">
        <v>42</v>
      </c>
      <c r="Q106" t="s">
        <v>847</v>
      </c>
      <c r="R106">
        <v>8</v>
      </c>
      <c r="S106" s="16">
        <v>3</v>
      </c>
      <c r="T106" s="20">
        <v>0</v>
      </c>
      <c r="U106" t="s">
        <v>19</v>
      </c>
      <c r="V106" t="s">
        <v>1054</v>
      </c>
    </row>
    <row r="107" spans="1:22" x14ac:dyDescent="0.25">
      <c r="A107">
        <v>175</v>
      </c>
      <c r="B107" t="s">
        <v>16</v>
      </c>
      <c r="C107" t="s">
        <v>207</v>
      </c>
      <c r="D107" t="s">
        <v>38</v>
      </c>
      <c r="E107" t="s">
        <v>39</v>
      </c>
      <c r="F107" t="s">
        <v>46</v>
      </c>
      <c r="G107">
        <v>3.36</v>
      </c>
      <c r="H107">
        <v>25.37368</v>
      </c>
      <c r="I107">
        <v>-80.691149999999993</v>
      </c>
      <c r="J107" t="s">
        <v>28</v>
      </c>
      <c r="K107">
        <v>531071.13781700004</v>
      </c>
      <c r="L107">
        <v>2806361.7310899999</v>
      </c>
      <c r="M107" s="1">
        <v>41036</v>
      </c>
      <c r="N107" s="1" t="s">
        <v>194</v>
      </c>
      <c r="O107">
        <v>-1.5549999999999999</v>
      </c>
      <c r="P107" t="s">
        <v>42</v>
      </c>
      <c r="Q107" t="s">
        <v>1434</v>
      </c>
      <c r="R107">
        <v>7</v>
      </c>
      <c r="S107" s="16">
        <v>3</v>
      </c>
      <c r="T107" s="20">
        <v>0</v>
      </c>
      <c r="U107" t="s">
        <v>1053</v>
      </c>
      <c r="V107" t="s">
        <v>1054</v>
      </c>
    </row>
    <row r="108" spans="1:22" x14ac:dyDescent="0.25">
      <c r="A108">
        <v>176</v>
      </c>
      <c r="B108" t="s">
        <v>16</v>
      </c>
      <c r="C108" t="s">
        <v>208</v>
      </c>
      <c r="D108" t="s">
        <v>38</v>
      </c>
      <c r="E108" t="s">
        <v>39</v>
      </c>
      <c r="F108" t="s">
        <v>46</v>
      </c>
      <c r="G108">
        <v>3.19</v>
      </c>
      <c r="H108">
        <v>25.389340000000001</v>
      </c>
      <c r="I108">
        <v>-80.741780000000006</v>
      </c>
      <c r="J108" t="s">
        <v>28</v>
      </c>
      <c r="K108">
        <v>525974.24999499996</v>
      </c>
      <c r="L108">
        <v>2808085.0398800001</v>
      </c>
      <c r="M108" s="1">
        <v>41036</v>
      </c>
      <c r="N108" s="1" t="s">
        <v>194</v>
      </c>
      <c r="O108">
        <v>-1.5449999999999999</v>
      </c>
      <c r="P108" t="s">
        <v>42</v>
      </c>
      <c r="Q108" t="s">
        <v>1434</v>
      </c>
      <c r="R108">
        <v>7</v>
      </c>
      <c r="S108" s="16">
        <v>3</v>
      </c>
      <c r="T108" s="20">
        <v>0</v>
      </c>
      <c r="U108" t="s">
        <v>1053</v>
      </c>
      <c r="V108" t="s">
        <v>1054</v>
      </c>
    </row>
    <row r="109" spans="1:22" x14ac:dyDescent="0.25">
      <c r="A109">
        <v>70</v>
      </c>
      <c r="B109" t="s">
        <v>16</v>
      </c>
      <c r="C109" t="s">
        <v>209</v>
      </c>
      <c r="D109" t="s">
        <v>38</v>
      </c>
      <c r="E109" t="s">
        <v>39</v>
      </c>
      <c r="F109" t="s">
        <v>46</v>
      </c>
      <c r="G109">
        <v>3.5</v>
      </c>
      <c r="H109">
        <v>25.3706</v>
      </c>
      <c r="I109">
        <v>-80.675690000000003</v>
      </c>
      <c r="J109" t="s">
        <v>28</v>
      </c>
      <c r="K109">
        <v>532627.29281599994</v>
      </c>
      <c r="L109">
        <v>2806024.34907</v>
      </c>
      <c r="M109" s="1">
        <v>41036</v>
      </c>
      <c r="N109" s="1" t="s">
        <v>194</v>
      </c>
      <c r="O109">
        <v>-1.5549999999999999</v>
      </c>
      <c r="P109" t="s">
        <v>42</v>
      </c>
      <c r="Q109" t="s">
        <v>845</v>
      </c>
      <c r="R109">
        <v>2</v>
      </c>
      <c r="S109" s="16">
        <v>3</v>
      </c>
      <c r="T109" s="20">
        <v>0</v>
      </c>
      <c r="U109" t="s">
        <v>1053</v>
      </c>
      <c r="V109" t="s">
        <v>1054</v>
      </c>
    </row>
    <row r="110" spans="1:22" x14ac:dyDescent="0.25">
      <c r="A110">
        <v>120</v>
      </c>
      <c r="B110" t="s">
        <v>16</v>
      </c>
      <c r="C110" t="s">
        <v>210</v>
      </c>
      <c r="D110" t="s">
        <v>109</v>
      </c>
      <c r="E110" t="s">
        <v>60</v>
      </c>
      <c r="F110" t="s">
        <v>61</v>
      </c>
      <c r="G110" t="s">
        <v>19</v>
      </c>
      <c r="H110">
        <v>25.198399999999999</v>
      </c>
      <c r="I110">
        <v>-80.614817000000002</v>
      </c>
      <c r="J110" t="s">
        <v>111</v>
      </c>
      <c r="K110">
        <v>538806.24438000005</v>
      </c>
      <c r="L110">
        <v>2786972.1271600001</v>
      </c>
      <c r="M110" s="1">
        <v>41584</v>
      </c>
      <c r="N110" s="1" t="s">
        <v>211</v>
      </c>
      <c r="O110">
        <v>0</v>
      </c>
      <c r="P110" t="s">
        <v>19</v>
      </c>
      <c r="Q110" t="s">
        <v>1439</v>
      </c>
      <c r="R110">
        <v>3</v>
      </c>
      <c r="S110" s="16">
        <v>3</v>
      </c>
      <c r="T110" s="20">
        <v>0</v>
      </c>
      <c r="U110" t="s">
        <v>19</v>
      </c>
      <c r="V110" t="s">
        <v>1054</v>
      </c>
    </row>
    <row r="111" spans="1:22" x14ac:dyDescent="0.25">
      <c r="A111">
        <v>373</v>
      </c>
      <c r="B111" t="s">
        <v>16</v>
      </c>
      <c r="C111" t="s">
        <v>212</v>
      </c>
      <c r="D111" t="s">
        <v>22</v>
      </c>
      <c r="E111" t="s">
        <v>19</v>
      </c>
      <c r="F111" t="s">
        <v>19</v>
      </c>
      <c r="G111" t="s">
        <v>19</v>
      </c>
      <c r="H111">
        <v>25.55883</v>
      </c>
      <c r="I111">
        <v>-80.504990000000006</v>
      </c>
      <c r="J111" t="s">
        <v>19</v>
      </c>
      <c r="K111">
        <v>549723.40616999997</v>
      </c>
      <c r="L111">
        <v>2826921.2065499998</v>
      </c>
      <c r="M111" s="1">
        <v>40078</v>
      </c>
      <c r="N111" s="1" t="s">
        <v>19</v>
      </c>
      <c r="O111">
        <v>-1.552</v>
      </c>
      <c r="P111" t="s">
        <v>19</v>
      </c>
      <c r="Q111" t="s">
        <v>850</v>
      </c>
      <c r="R111">
        <v>13</v>
      </c>
      <c r="S111" s="16">
        <v>3</v>
      </c>
      <c r="T111" s="20">
        <v>0</v>
      </c>
      <c r="U111" t="s">
        <v>1053</v>
      </c>
      <c r="V111" t="s">
        <v>1054</v>
      </c>
    </row>
    <row r="112" spans="1:22" x14ac:dyDescent="0.25">
      <c r="A112">
        <v>71</v>
      </c>
      <c r="B112" t="s">
        <v>16</v>
      </c>
      <c r="C112" t="s">
        <v>213</v>
      </c>
      <c r="D112" t="s">
        <v>38</v>
      </c>
      <c r="E112" t="s">
        <v>39</v>
      </c>
      <c r="F112" t="s">
        <v>168</v>
      </c>
      <c r="G112">
        <v>3.24</v>
      </c>
      <c r="H112">
        <v>25.42231</v>
      </c>
      <c r="I112">
        <v>-80.604579999999999</v>
      </c>
      <c r="J112" t="s">
        <v>28</v>
      </c>
      <c r="K112">
        <v>539764.45001599996</v>
      </c>
      <c r="L112">
        <v>2811769.7705799998</v>
      </c>
      <c r="M112" s="1">
        <v>41316</v>
      </c>
      <c r="N112" s="1" t="s">
        <v>41</v>
      </c>
      <c r="O112">
        <v>-1.5780000000000001</v>
      </c>
      <c r="P112" t="s">
        <v>42</v>
      </c>
      <c r="Q112" t="s">
        <v>845</v>
      </c>
      <c r="R112">
        <v>2</v>
      </c>
      <c r="S112" s="16">
        <v>3</v>
      </c>
      <c r="T112" s="20">
        <v>0</v>
      </c>
      <c r="U112" t="s">
        <v>1053</v>
      </c>
      <c r="V112" t="s">
        <v>1054</v>
      </c>
    </row>
    <row r="113" spans="1:22" x14ac:dyDescent="0.25">
      <c r="A113">
        <v>195</v>
      </c>
      <c r="B113" t="s">
        <v>16</v>
      </c>
      <c r="C113" t="s">
        <v>214</v>
      </c>
      <c r="D113" t="s">
        <v>38</v>
      </c>
      <c r="E113" t="s">
        <v>39</v>
      </c>
      <c r="F113" t="s">
        <v>141</v>
      </c>
      <c r="G113">
        <v>0.59</v>
      </c>
      <c r="H113">
        <v>25.272729999999999</v>
      </c>
      <c r="I113">
        <v>-80.444990000000004</v>
      </c>
      <c r="J113" t="s">
        <v>19</v>
      </c>
      <c r="K113">
        <v>555882.19612700003</v>
      </c>
      <c r="L113">
        <v>2795262.8611699999</v>
      </c>
      <c r="M113" s="1">
        <v>41036</v>
      </c>
      <c r="N113" s="1" t="s">
        <v>19</v>
      </c>
      <c r="O113">
        <v>-1.5449999999999999</v>
      </c>
      <c r="P113" t="s">
        <v>42</v>
      </c>
      <c r="Q113" t="s">
        <v>847</v>
      </c>
      <c r="R113">
        <v>8</v>
      </c>
      <c r="S113" s="16">
        <v>3</v>
      </c>
      <c r="T113" s="20">
        <v>0</v>
      </c>
      <c r="U113" t="s">
        <v>1053</v>
      </c>
      <c r="V113" t="s">
        <v>1054</v>
      </c>
    </row>
    <row r="114" spans="1:22" x14ac:dyDescent="0.25">
      <c r="A114">
        <v>72</v>
      </c>
      <c r="B114" t="s">
        <v>16</v>
      </c>
      <c r="C114" t="s">
        <v>215</v>
      </c>
      <c r="D114" t="s">
        <v>38</v>
      </c>
      <c r="E114" t="s">
        <v>39</v>
      </c>
      <c r="F114" t="s">
        <v>168</v>
      </c>
      <c r="G114">
        <v>0.28999999999999998</v>
      </c>
      <c r="H114">
        <v>25.252520000000001</v>
      </c>
      <c r="I114">
        <v>-80.666259999999994</v>
      </c>
      <c r="J114" t="s">
        <v>28</v>
      </c>
      <c r="K114">
        <v>533608.57035099994</v>
      </c>
      <c r="L114">
        <v>2792951.1612499999</v>
      </c>
      <c r="M114" s="1">
        <v>41036</v>
      </c>
      <c r="N114" s="1" t="s">
        <v>169</v>
      </c>
      <c r="O114">
        <v>-1.5489999999999999</v>
      </c>
      <c r="P114" t="s">
        <v>42</v>
      </c>
      <c r="Q114" t="s">
        <v>845</v>
      </c>
      <c r="R114">
        <v>2</v>
      </c>
      <c r="S114" s="16">
        <v>3</v>
      </c>
      <c r="T114" s="20">
        <v>0</v>
      </c>
      <c r="U114" t="s">
        <v>1053</v>
      </c>
      <c r="V114" t="s">
        <v>1054</v>
      </c>
    </row>
    <row r="115" spans="1:22" x14ac:dyDescent="0.25">
      <c r="A115">
        <v>521</v>
      </c>
      <c r="B115" t="s">
        <v>16</v>
      </c>
      <c r="C115" t="s">
        <v>216</v>
      </c>
      <c r="D115" t="s">
        <v>18</v>
      </c>
      <c r="E115" t="s">
        <v>60</v>
      </c>
      <c r="F115" t="s">
        <v>52</v>
      </c>
      <c r="G115" t="s">
        <v>19</v>
      </c>
      <c r="H115">
        <v>25.136944</v>
      </c>
      <c r="I115">
        <v>-81.066666999999995</v>
      </c>
      <c r="J115" t="s">
        <v>53</v>
      </c>
      <c r="K115">
        <v>493280.15737899998</v>
      </c>
      <c r="L115">
        <v>2780113.2107799998</v>
      </c>
      <c r="M115" s="1">
        <v>40078</v>
      </c>
      <c r="N115" s="1" t="s">
        <v>217</v>
      </c>
      <c r="O115">
        <v>-1.44</v>
      </c>
      <c r="P115" t="s">
        <v>19</v>
      </c>
      <c r="Q115" t="s">
        <v>1432</v>
      </c>
      <c r="R115">
        <v>20</v>
      </c>
      <c r="S115" s="16">
        <v>3</v>
      </c>
      <c r="T115" s="20">
        <v>0</v>
      </c>
      <c r="U115" t="s">
        <v>19</v>
      </c>
      <c r="V115" t="s">
        <v>1054</v>
      </c>
    </row>
    <row r="116" spans="1:22" x14ac:dyDescent="0.25">
      <c r="A116">
        <v>113</v>
      </c>
      <c r="B116" t="s">
        <v>16</v>
      </c>
      <c r="C116" t="s">
        <v>218</v>
      </c>
      <c r="D116" t="s">
        <v>18</v>
      </c>
      <c r="E116" t="s">
        <v>60</v>
      </c>
      <c r="F116" t="s">
        <v>61</v>
      </c>
      <c r="G116" t="s">
        <v>19</v>
      </c>
      <c r="H116">
        <v>25.197780000000002</v>
      </c>
      <c r="I116">
        <v>-80.619169999999997</v>
      </c>
      <c r="J116" t="s">
        <v>53</v>
      </c>
      <c r="K116">
        <v>538367.88040000002</v>
      </c>
      <c r="L116">
        <v>2786902.2244600002</v>
      </c>
      <c r="M116" s="1">
        <v>40078</v>
      </c>
      <c r="N116" s="1" t="s">
        <v>19</v>
      </c>
      <c r="O116">
        <v>-1.5389999999999999</v>
      </c>
      <c r="P116" t="s">
        <v>19</v>
      </c>
      <c r="Q116" t="s">
        <v>1439</v>
      </c>
      <c r="R116">
        <v>3</v>
      </c>
      <c r="S116" s="16">
        <v>3</v>
      </c>
      <c r="T116" s="20">
        <v>0</v>
      </c>
      <c r="U116" t="s">
        <v>19</v>
      </c>
      <c r="V116" t="s">
        <v>1054</v>
      </c>
    </row>
    <row r="117" spans="1:22" x14ac:dyDescent="0.25">
      <c r="A117">
        <v>496</v>
      </c>
      <c r="B117" t="s">
        <v>16</v>
      </c>
      <c r="C117" t="s">
        <v>219</v>
      </c>
      <c r="D117" t="s">
        <v>18</v>
      </c>
      <c r="E117" t="s">
        <v>220</v>
      </c>
      <c r="F117" t="s">
        <v>76</v>
      </c>
      <c r="G117">
        <v>7.06</v>
      </c>
      <c r="H117">
        <v>25.86056</v>
      </c>
      <c r="I117">
        <v>-80.894999999999996</v>
      </c>
      <c r="J117" t="s">
        <v>53</v>
      </c>
      <c r="K117">
        <v>510520.53321199998</v>
      </c>
      <c r="L117">
        <v>2860246.0937899998</v>
      </c>
      <c r="M117" s="1">
        <v>42138</v>
      </c>
      <c r="N117" s="1" t="s">
        <v>19</v>
      </c>
      <c r="O117">
        <v>-1.47</v>
      </c>
      <c r="P117" t="s">
        <v>19</v>
      </c>
      <c r="Q117" t="s">
        <v>1428</v>
      </c>
      <c r="R117">
        <v>16</v>
      </c>
      <c r="S117" s="16">
        <v>3</v>
      </c>
      <c r="T117" s="20">
        <v>0</v>
      </c>
      <c r="U117" t="s">
        <v>19</v>
      </c>
      <c r="V117" t="s">
        <v>1054</v>
      </c>
    </row>
    <row r="118" spans="1:22" x14ac:dyDescent="0.25">
      <c r="A118">
        <v>237</v>
      </c>
      <c r="B118" t="s">
        <v>16</v>
      </c>
      <c r="C118" t="s">
        <v>221</v>
      </c>
      <c r="D118" t="s">
        <v>18</v>
      </c>
      <c r="E118" t="s">
        <v>220</v>
      </c>
      <c r="F118" t="s">
        <v>27</v>
      </c>
      <c r="G118">
        <v>4.87</v>
      </c>
      <c r="H118">
        <v>25.78528</v>
      </c>
      <c r="I118">
        <v>-80.617220000000003</v>
      </c>
      <c r="J118" t="s">
        <v>53</v>
      </c>
      <c r="K118">
        <v>538377.27978099999</v>
      </c>
      <c r="L118">
        <v>2851961.07393</v>
      </c>
      <c r="M118" s="1">
        <v>40078</v>
      </c>
      <c r="N118" s="1" t="s">
        <v>19</v>
      </c>
      <c r="O118">
        <v>-1.542</v>
      </c>
      <c r="P118" t="s">
        <v>19</v>
      </c>
      <c r="Q118" t="s">
        <v>848</v>
      </c>
      <c r="R118">
        <v>10</v>
      </c>
      <c r="S118" s="16">
        <v>3</v>
      </c>
      <c r="T118" s="20">
        <v>0</v>
      </c>
      <c r="U118" t="s">
        <v>1053</v>
      </c>
      <c r="V118" t="s">
        <v>1054</v>
      </c>
    </row>
    <row r="119" spans="1:22" x14ac:dyDescent="0.25">
      <c r="A119">
        <v>0</v>
      </c>
      <c r="B119" t="s">
        <v>16</v>
      </c>
      <c r="C119" t="s">
        <v>222</v>
      </c>
      <c r="D119" t="s">
        <v>18</v>
      </c>
      <c r="E119" t="s">
        <v>19</v>
      </c>
      <c r="F119" t="s">
        <v>223</v>
      </c>
      <c r="G119">
        <v>-0.19</v>
      </c>
      <c r="H119">
        <v>25.511939999999999</v>
      </c>
      <c r="I119">
        <v>-80.933059999999998</v>
      </c>
      <c r="J119" t="s">
        <v>53</v>
      </c>
      <c r="K119">
        <v>506726.63903700002</v>
      </c>
      <c r="L119">
        <v>2821637.7876499998</v>
      </c>
      <c r="M119" s="1">
        <v>40078</v>
      </c>
      <c r="N119" s="1" t="s">
        <v>19</v>
      </c>
      <c r="O119">
        <v>-1.4730000000000001</v>
      </c>
      <c r="P119" t="s">
        <v>19</v>
      </c>
      <c r="Q119" t="s">
        <v>844</v>
      </c>
      <c r="R119">
        <v>0</v>
      </c>
      <c r="S119" s="16">
        <v>3</v>
      </c>
      <c r="T119" s="20">
        <v>0</v>
      </c>
      <c r="U119" t="s">
        <v>1053</v>
      </c>
      <c r="V119" t="s">
        <v>1054</v>
      </c>
    </row>
    <row r="120" spans="1:22" x14ac:dyDescent="0.25">
      <c r="A120">
        <v>238</v>
      </c>
      <c r="B120" t="s">
        <v>16</v>
      </c>
      <c r="C120" t="s">
        <v>224</v>
      </c>
      <c r="D120" t="s">
        <v>18</v>
      </c>
      <c r="E120" t="s">
        <v>220</v>
      </c>
      <c r="F120" t="s">
        <v>20</v>
      </c>
      <c r="G120">
        <v>5.73</v>
      </c>
      <c r="H120">
        <v>25.866669999999999</v>
      </c>
      <c r="I120">
        <v>-80.68056</v>
      </c>
      <c r="J120" t="s">
        <v>53</v>
      </c>
      <c r="K120">
        <v>532004.91449899995</v>
      </c>
      <c r="L120">
        <v>2860957.4443700002</v>
      </c>
      <c r="M120" s="1">
        <v>39853</v>
      </c>
      <c r="N120" s="1" t="s">
        <v>19</v>
      </c>
      <c r="O120">
        <v>-1.512</v>
      </c>
      <c r="P120" t="s">
        <v>19</v>
      </c>
      <c r="Q120" t="s">
        <v>848</v>
      </c>
      <c r="R120">
        <v>10</v>
      </c>
      <c r="S120" s="16">
        <v>3</v>
      </c>
      <c r="T120" s="20">
        <v>0</v>
      </c>
      <c r="U120" t="s">
        <v>19</v>
      </c>
      <c r="V120" t="s">
        <v>1054</v>
      </c>
    </row>
    <row r="121" spans="1:22" x14ac:dyDescent="0.25">
      <c r="A121">
        <v>196</v>
      </c>
      <c r="B121" t="s">
        <v>16</v>
      </c>
      <c r="C121" t="s">
        <v>225</v>
      </c>
      <c r="D121" t="s">
        <v>18</v>
      </c>
      <c r="E121" t="s">
        <v>19</v>
      </c>
      <c r="F121" t="s">
        <v>19</v>
      </c>
      <c r="G121" t="s">
        <v>19</v>
      </c>
      <c r="H121">
        <v>25.255673999999999</v>
      </c>
      <c r="I121">
        <v>-80.436949999999996</v>
      </c>
      <c r="J121" t="s">
        <v>53</v>
      </c>
      <c r="K121">
        <v>556699.65634900006</v>
      </c>
      <c r="L121">
        <v>2793377.56538</v>
      </c>
      <c r="M121" s="1">
        <v>40078</v>
      </c>
      <c r="N121" s="1" t="s">
        <v>19</v>
      </c>
      <c r="O121">
        <v>-1.5449999999999999</v>
      </c>
      <c r="P121" t="s">
        <v>19</v>
      </c>
      <c r="Q121" t="s">
        <v>847</v>
      </c>
      <c r="R121">
        <v>8</v>
      </c>
      <c r="S121" s="16">
        <v>3</v>
      </c>
      <c r="T121" s="20">
        <v>0</v>
      </c>
      <c r="U121" t="s">
        <v>19</v>
      </c>
      <c r="V121" t="s">
        <v>1054</v>
      </c>
    </row>
    <row r="122" spans="1:22" x14ac:dyDescent="0.25">
      <c r="A122">
        <v>457</v>
      </c>
      <c r="B122" t="s">
        <v>16</v>
      </c>
      <c r="C122" t="s">
        <v>226</v>
      </c>
      <c r="D122" t="s">
        <v>38</v>
      </c>
      <c r="E122" t="s">
        <v>39</v>
      </c>
      <c r="F122" t="s">
        <v>187</v>
      </c>
      <c r="G122">
        <v>0.67</v>
      </c>
      <c r="H122">
        <v>25.287469999999999</v>
      </c>
      <c r="I122">
        <v>-80.453119999999998</v>
      </c>
      <c r="J122" t="s">
        <v>28</v>
      </c>
      <c r="K122">
        <v>555056.94282500003</v>
      </c>
      <c r="L122">
        <v>2796891.7489999998</v>
      </c>
      <c r="M122" s="1">
        <v>41036</v>
      </c>
      <c r="N122" s="1" t="s">
        <v>169</v>
      </c>
      <c r="O122">
        <v>-1.5449999999999999</v>
      </c>
      <c r="P122" t="s">
        <v>42</v>
      </c>
      <c r="Q122" t="s">
        <v>141</v>
      </c>
      <c r="R122">
        <v>15</v>
      </c>
      <c r="S122" s="16">
        <v>3</v>
      </c>
      <c r="T122" s="20">
        <v>0</v>
      </c>
      <c r="U122" t="s">
        <v>1053</v>
      </c>
      <c r="V122" t="s">
        <v>1054</v>
      </c>
    </row>
    <row r="123" spans="1:22" x14ac:dyDescent="0.25">
      <c r="A123">
        <v>99</v>
      </c>
      <c r="B123" t="s">
        <v>16</v>
      </c>
      <c r="C123" t="s">
        <v>227</v>
      </c>
      <c r="D123" t="s">
        <v>38</v>
      </c>
      <c r="E123" t="s">
        <v>39</v>
      </c>
      <c r="F123" t="s">
        <v>187</v>
      </c>
      <c r="G123">
        <v>0.49</v>
      </c>
      <c r="H123">
        <v>25.270779999999998</v>
      </c>
      <c r="I123">
        <v>-80.554169999999999</v>
      </c>
      <c r="J123" t="s">
        <v>28</v>
      </c>
      <c r="K123">
        <v>544889.76624799997</v>
      </c>
      <c r="L123">
        <v>2795005.9363000002</v>
      </c>
      <c r="M123" s="1">
        <v>41036</v>
      </c>
      <c r="N123" s="1" t="s">
        <v>19</v>
      </c>
      <c r="O123">
        <v>-1.5620000000000001</v>
      </c>
      <c r="P123" t="s">
        <v>42</v>
      </c>
      <c r="Q123" t="s">
        <v>1439</v>
      </c>
      <c r="R123">
        <v>3</v>
      </c>
      <c r="S123" s="16">
        <v>3</v>
      </c>
      <c r="T123" s="20">
        <v>0</v>
      </c>
      <c r="U123" t="s">
        <v>1053</v>
      </c>
      <c r="V123" t="s">
        <v>1054</v>
      </c>
    </row>
    <row r="124" spans="1:22" x14ac:dyDescent="0.25">
      <c r="A124">
        <v>197</v>
      </c>
      <c r="B124" t="s">
        <v>16</v>
      </c>
      <c r="C124" t="s">
        <v>228</v>
      </c>
      <c r="D124" t="s">
        <v>38</v>
      </c>
      <c r="E124" t="s">
        <v>39</v>
      </c>
      <c r="F124" t="s">
        <v>187</v>
      </c>
      <c r="G124">
        <v>1.01</v>
      </c>
      <c r="H124">
        <v>25.28059</v>
      </c>
      <c r="I124">
        <v>-80.508160000000004</v>
      </c>
      <c r="J124" t="s">
        <v>28</v>
      </c>
      <c r="K124">
        <v>549518.51248300006</v>
      </c>
      <c r="L124">
        <v>2796108.4329599999</v>
      </c>
      <c r="M124" s="1">
        <v>41817</v>
      </c>
      <c r="N124" s="1" t="s">
        <v>19</v>
      </c>
      <c r="O124">
        <v>-1.552</v>
      </c>
      <c r="P124" t="s">
        <v>42</v>
      </c>
      <c r="Q124" t="s">
        <v>847</v>
      </c>
      <c r="R124">
        <v>8</v>
      </c>
      <c r="S124" s="16">
        <v>3</v>
      </c>
      <c r="T124" s="20">
        <v>0</v>
      </c>
      <c r="U124" t="s">
        <v>1053</v>
      </c>
      <c r="V124" t="s">
        <v>1054</v>
      </c>
    </row>
    <row r="125" spans="1:22" x14ac:dyDescent="0.25">
      <c r="A125">
        <v>198</v>
      </c>
      <c r="B125" t="s">
        <v>16</v>
      </c>
      <c r="C125" t="s">
        <v>229</v>
      </c>
      <c r="D125" t="s">
        <v>38</v>
      </c>
      <c r="E125" t="s">
        <v>39</v>
      </c>
      <c r="F125" t="s">
        <v>187</v>
      </c>
      <c r="G125">
        <v>1.01</v>
      </c>
      <c r="H125">
        <v>25.28059</v>
      </c>
      <c r="I125">
        <v>-80.508160000000004</v>
      </c>
      <c r="J125" t="s">
        <v>28</v>
      </c>
      <c r="K125">
        <v>549518.51248300006</v>
      </c>
      <c r="L125">
        <v>2796108.4329599999</v>
      </c>
      <c r="M125" s="1">
        <v>41036</v>
      </c>
      <c r="N125" s="1" t="s">
        <v>169</v>
      </c>
      <c r="O125">
        <v>-1.552</v>
      </c>
      <c r="P125" t="s">
        <v>42</v>
      </c>
      <c r="Q125" t="s">
        <v>847</v>
      </c>
      <c r="R125">
        <v>8</v>
      </c>
      <c r="S125" s="16">
        <v>3</v>
      </c>
      <c r="T125" s="20">
        <v>0</v>
      </c>
      <c r="U125" t="s">
        <v>1053</v>
      </c>
      <c r="V125" t="s">
        <v>1054</v>
      </c>
    </row>
    <row r="126" spans="1:22" x14ac:dyDescent="0.25">
      <c r="A126">
        <v>522</v>
      </c>
      <c r="B126" t="s">
        <v>16</v>
      </c>
      <c r="C126" t="s">
        <v>230</v>
      </c>
      <c r="D126" t="s">
        <v>18</v>
      </c>
      <c r="E126" t="s">
        <v>60</v>
      </c>
      <c r="F126" t="s">
        <v>52</v>
      </c>
      <c r="G126" t="s">
        <v>19</v>
      </c>
      <c r="H126">
        <v>25.133889</v>
      </c>
      <c r="I126">
        <v>-81.065278000000006</v>
      </c>
      <c r="J126" t="s">
        <v>53</v>
      </c>
      <c r="K126">
        <v>493419.991454</v>
      </c>
      <c r="L126">
        <v>2779774.79929</v>
      </c>
      <c r="M126" s="1">
        <v>40078</v>
      </c>
      <c r="N126" s="1" t="s">
        <v>217</v>
      </c>
      <c r="O126">
        <v>-1.44</v>
      </c>
      <c r="P126" t="s">
        <v>19</v>
      </c>
      <c r="Q126" t="s">
        <v>1432</v>
      </c>
      <c r="R126">
        <v>20</v>
      </c>
      <c r="S126" s="16">
        <v>3</v>
      </c>
      <c r="T126" s="20">
        <v>0</v>
      </c>
      <c r="U126" t="s">
        <v>19</v>
      </c>
      <c r="V126" t="s">
        <v>1054</v>
      </c>
    </row>
    <row r="127" spans="1:22" x14ac:dyDescent="0.25">
      <c r="A127">
        <v>503</v>
      </c>
      <c r="B127" t="s">
        <v>16</v>
      </c>
      <c r="C127" t="s">
        <v>231</v>
      </c>
      <c r="D127" t="s">
        <v>232</v>
      </c>
      <c r="E127" t="s">
        <v>39</v>
      </c>
      <c r="F127" t="s">
        <v>76</v>
      </c>
      <c r="G127" t="s">
        <v>19</v>
      </c>
      <c r="H127">
        <v>25.8489</v>
      </c>
      <c r="I127">
        <v>-81.389700000000005</v>
      </c>
      <c r="J127" t="s">
        <v>19</v>
      </c>
      <c r="K127">
        <v>460949.78818799998</v>
      </c>
      <c r="L127">
        <v>2859008.5453300001</v>
      </c>
      <c r="M127" s="1">
        <v>41388</v>
      </c>
      <c r="N127" s="1" t="s">
        <v>19</v>
      </c>
      <c r="O127">
        <v>-1.371</v>
      </c>
      <c r="P127" t="s">
        <v>42</v>
      </c>
      <c r="Q127" t="s">
        <v>1431</v>
      </c>
      <c r="R127">
        <v>19</v>
      </c>
      <c r="S127" s="16">
        <v>3</v>
      </c>
      <c r="T127" s="20">
        <v>0</v>
      </c>
      <c r="U127" t="s">
        <v>19</v>
      </c>
      <c r="V127" t="s">
        <v>1054</v>
      </c>
    </row>
    <row r="128" spans="1:22" x14ac:dyDescent="0.25">
      <c r="A128">
        <v>551</v>
      </c>
      <c r="B128" t="s">
        <v>16</v>
      </c>
      <c r="C128" t="s">
        <v>233</v>
      </c>
      <c r="D128" t="s">
        <v>234</v>
      </c>
      <c r="E128" t="s">
        <v>78</v>
      </c>
      <c r="F128" t="s">
        <v>19</v>
      </c>
      <c r="G128" t="s">
        <v>19</v>
      </c>
      <c r="H128">
        <v>25.390277999999999</v>
      </c>
      <c r="I128">
        <v>-80.680278000000001</v>
      </c>
      <c r="J128" t="s">
        <v>19</v>
      </c>
      <c r="K128">
        <v>532160.50083599996</v>
      </c>
      <c r="L128">
        <v>2808202.2881200002</v>
      </c>
      <c r="M128" s="1">
        <v>42044</v>
      </c>
      <c r="N128" s="1" t="s">
        <v>235</v>
      </c>
      <c r="O128">
        <v>0</v>
      </c>
      <c r="P128" t="s">
        <v>42</v>
      </c>
      <c r="Q128" t="s">
        <v>845</v>
      </c>
      <c r="R128">
        <v>2</v>
      </c>
      <c r="S128" s="16">
        <v>3</v>
      </c>
      <c r="T128" s="20">
        <v>0</v>
      </c>
      <c r="U128" t="s">
        <v>1053</v>
      </c>
      <c r="V128" t="s">
        <v>1054</v>
      </c>
    </row>
    <row r="129" spans="1:22" x14ac:dyDescent="0.25">
      <c r="A129">
        <v>549</v>
      </c>
      <c r="B129" t="s">
        <v>16</v>
      </c>
      <c r="C129" t="s">
        <v>236</v>
      </c>
      <c r="D129" t="s">
        <v>234</v>
      </c>
      <c r="E129" t="s">
        <v>78</v>
      </c>
      <c r="F129" t="s">
        <v>19</v>
      </c>
      <c r="G129" t="s">
        <v>19</v>
      </c>
      <c r="H129">
        <v>25.625</v>
      </c>
      <c r="I129">
        <v>-80.579722000000004</v>
      </c>
      <c r="J129" t="s">
        <v>19</v>
      </c>
      <c r="K129">
        <v>542193.31855800003</v>
      </c>
      <c r="L129">
        <v>2834222.9592400002</v>
      </c>
      <c r="M129" s="1">
        <v>42044</v>
      </c>
      <c r="N129" s="1" t="s">
        <v>19</v>
      </c>
      <c r="O129">
        <v>0</v>
      </c>
      <c r="P129" t="s">
        <v>42</v>
      </c>
      <c r="Q129" t="s">
        <v>844</v>
      </c>
      <c r="R129">
        <v>0</v>
      </c>
      <c r="S129" s="16">
        <v>3</v>
      </c>
      <c r="T129" s="20">
        <v>0</v>
      </c>
      <c r="U129" t="s">
        <v>1053</v>
      </c>
      <c r="V129" t="s">
        <v>1054</v>
      </c>
    </row>
    <row r="130" spans="1:22" x14ac:dyDescent="0.25">
      <c r="A130">
        <v>440</v>
      </c>
      <c r="B130" t="s">
        <v>16</v>
      </c>
      <c r="C130" t="s">
        <v>237</v>
      </c>
      <c r="D130" t="s">
        <v>18</v>
      </c>
      <c r="E130" t="s">
        <v>19</v>
      </c>
      <c r="F130" t="s">
        <v>141</v>
      </c>
      <c r="G130">
        <v>1.5</v>
      </c>
      <c r="H130">
        <v>25.328279999999999</v>
      </c>
      <c r="I130">
        <v>-80.429720000000003</v>
      </c>
      <c r="J130" t="s">
        <v>28</v>
      </c>
      <c r="K130">
        <v>557393.54897700006</v>
      </c>
      <c r="L130">
        <v>2801420.7241000002</v>
      </c>
      <c r="M130" s="1">
        <v>40078</v>
      </c>
      <c r="N130" s="1" t="s">
        <v>19</v>
      </c>
      <c r="O130">
        <v>-1.5389999999999999</v>
      </c>
      <c r="P130" t="s">
        <v>19</v>
      </c>
      <c r="Q130" t="s">
        <v>1429</v>
      </c>
      <c r="R130">
        <v>14</v>
      </c>
      <c r="S130" s="16">
        <v>3</v>
      </c>
      <c r="T130" s="20">
        <v>0</v>
      </c>
      <c r="U130" t="s">
        <v>19</v>
      </c>
      <c r="V130" t="s">
        <v>1054</v>
      </c>
    </row>
    <row r="131" spans="1:22" x14ac:dyDescent="0.25">
      <c r="A131">
        <v>441</v>
      </c>
      <c r="B131" t="s">
        <v>16</v>
      </c>
      <c r="C131" t="s">
        <v>238</v>
      </c>
      <c r="D131" t="s">
        <v>18</v>
      </c>
      <c r="E131" t="s">
        <v>19</v>
      </c>
      <c r="F131" t="s">
        <v>141</v>
      </c>
      <c r="G131">
        <v>1.41</v>
      </c>
      <c r="H131">
        <v>25.317170000000001</v>
      </c>
      <c r="I131">
        <v>-80.475830000000002</v>
      </c>
      <c r="J131" t="s">
        <v>19</v>
      </c>
      <c r="K131">
        <v>552757.72039100004</v>
      </c>
      <c r="L131">
        <v>2800171.4813100002</v>
      </c>
      <c r="M131" s="1">
        <v>40078</v>
      </c>
      <c r="N131" s="1" t="s">
        <v>19</v>
      </c>
      <c r="O131">
        <v>-1.5449999999999999</v>
      </c>
      <c r="P131" t="s">
        <v>19</v>
      </c>
      <c r="Q131" t="s">
        <v>1429</v>
      </c>
      <c r="R131">
        <v>14</v>
      </c>
      <c r="S131" s="16">
        <v>3</v>
      </c>
      <c r="T131" s="20">
        <v>0</v>
      </c>
      <c r="U131" t="s">
        <v>1053</v>
      </c>
      <c r="V131" t="s">
        <v>1054</v>
      </c>
    </row>
    <row r="132" spans="1:22" x14ac:dyDescent="0.25">
      <c r="A132">
        <v>442</v>
      </c>
      <c r="B132" t="s">
        <v>16</v>
      </c>
      <c r="C132" t="s">
        <v>239</v>
      </c>
      <c r="D132" t="s">
        <v>18</v>
      </c>
      <c r="E132" t="s">
        <v>19</v>
      </c>
      <c r="F132" t="s">
        <v>141</v>
      </c>
      <c r="G132">
        <v>1.36</v>
      </c>
      <c r="H132">
        <v>25.314109999999999</v>
      </c>
      <c r="I132">
        <v>-80.475830000000002</v>
      </c>
      <c r="J132" t="s">
        <v>19</v>
      </c>
      <c r="K132">
        <v>552759.04599999997</v>
      </c>
      <c r="L132">
        <v>2799832.62836</v>
      </c>
      <c r="M132" s="1">
        <v>40078</v>
      </c>
      <c r="N132" s="1" t="s">
        <v>19</v>
      </c>
      <c r="O132">
        <v>-1.5449999999999999</v>
      </c>
      <c r="P132" t="s">
        <v>19</v>
      </c>
      <c r="Q132" t="s">
        <v>1429</v>
      </c>
      <c r="R132">
        <v>14</v>
      </c>
      <c r="S132" s="16">
        <v>3</v>
      </c>
      <c r="T132" s="20">
        <v>0</v>
      </c>
      <c r="U132" t="s">
        <v>1053</v>
      </c>
      <c r="V132" t="s">
        <v>1054</v>
      </c>
    </row>
    <row r="133" spans="1:22" x14ac:dyDescent="0.25">
      <c r="A133">
        <v>443</v>
      </c>
      <c r="B133" t="s">
        <v>16</v>
      </c>
      <c r="C133" t="s">
        <v>240</v>
      </c>
      <c r="D133" t="s">
        <v>18</v>
      </c>
      <c r="E133" t="s">
        <v>19</v>
      </c>
      <c r="F133" t="s">
        <v>141</v>
      </c>
      <c r="G133">
        <v>1.9</v>
      </c>
      <c r="H133">
        <v>25.342230000000001</v>
      </c>
      <c r="I133">
        <v>-80.514539999999997</v>
      </c>
      <c r="J133" t="s">
        <v>19</v>
      </c>
      <c r="K133">
        <v>548851.43666899996</v>
      </c>
      <c r="L133">
        <v>2802931.8464100002</v>
      </c>
      <c r="M133" s="1">
        <v>40078</v>
      </c>
      <c r="N133" s="1" t="s">
        <v>19</v>
      </c>
      <c r="O133">
        <v>-1.5580000000000001</v>
      </c>
      <c r="P133" t="s">
        <v>19</v>
      </c>
      <c r="Q133" t="s">
        <v>1429</v>
      </c>
      <c r="R133">
        <v>14</v>
      </c>
      <c r="S133" s="16">
        <v>3</v>
      </c>
      <c r="T133" s="20">
        <v>0</v>
      </c>
      <c r="U133" t="s">
        <v>1053</v>
      </c>
      <c r="V133" t="s">
        <v>1054</v>
      </c>
    </row>
    <row r="134" spans="1:22" x14ac:dyDescent="0.25">
      <c r="A134">
        <v>216</v>
      </c>
      <c r="B134" t="s">
        <v>16</v>
      </c>
      <c r="C134" t="s">
        <v>241</v>
      </c>
      <c r="D134" t="s">
        <v>18</v>
      </c>
      <c r="E134" t="s">
        <v>19</v>
      </c>
      <c r="F134" t="s">
        <v>141</v>
      </c>
      <c r="G134">
        <v>1.8</v>
      </c>
      <c r="H134">
        <v>25.342179999999999</v>
      </c>
      <c r="I134">
        <v>-80.544989999999999</v>
      </c>
      <c r="J134" t="s">
        <v>19</v>
      </c>
      <c r="K134">
        <v>545787.25479799998</v>
      </c>
      <c r="L134">
        <v>2802915.5452700001</v>
      </c>
      <c r="M134" s="1">
        <v>40078</v>
      </c>
      <c r="N134" s="1" t="s">
        <v>19</v>
      </c>
      <c r="O134">
        <v>-1.575</v>
      </c>
      <c r="P134" t="s">
        <v>19</v>
      </c>
      <c r="Q134" t="s">
        <v>1438</v>
      </c>
      <c r="R134">
        <v>9</v>
      </c>
      <c r="S134" s="16">
        <v>3</v>
      </c>
      <c r="T134" s="20">
        <v>0</v>
      </c>
      <c r="U134" t="s">
        <v>1053</v>
      </c>
      <c r="V134" t="s">
        <v>1054</v>
      </c>
    </row>
    <row r="135" spans="1:22" x14ac:dyDescent="0.25">
      <c r="A135">
        <v>73</v>
      </c>
      <c r="B135" t="s">
        <v>16</v>
      </c>
      <c r="C135" t="s">
        <v>242</v>
      </c>
      <c r="D135" t="s">
        <v>18</v>
      </c>
      <c r="E135" t="s">
        <v>19</v>
      </c>
      <c r="F135" t="s">
        <v>141</v>
      </c>
      <c r="G135">
        <v>0.95</v>
      </c>
      <c r="H135">
        <v>25.286106</v>
      </c>
      <c r="I135">
        <v>-80.572543999999994</v>
      </c>
      <c r="J135" t="s">
        <v>19</v>
      </c>
      <c r="K135">
        <v>543034.294306</v>
      </c>
      <c r="L135">
        <v>2796697.03749</v>
      </c>
      <c r="M135" s="1">
        <v>40981</v>
      </c>
      <c r="N135" s="1" t="s">
        <v>19</v>
      </c>
      <c r="O135">
        <v>-1.5649999999999999</v>
      </c>
      <c r="P135" t="s">
        <v>19</v>
      </c>
      <c r="Q135" t="s">
        <v>845</v>
      </c>
      <c r="R135">
        <v>2</v>
      </c>
      <c r="S135" s="16">
        <v>3</v>
      </c>
      <c r="T135" s="20">
        <v>0</v>
      </c>
      <c r="U135" t="s">
        <v>1053</v>
      </c>
      <c r="V135" t="s">
        <v>1054</v>
      </c>
    </row>
    <row r="136" spans="1:22" x14ac:dyDescent="0.25">
      <c r="A136">
        <v>74</v>
      </c>
      <c r="B136" t="s">
        <v>16</v>
      </c>
      <c r="C136" t="s">
        <v>243</v>
      </c>
      <c r="D136" t="s">
        <v>18</v>
      </c>
      <c r="E136" t="s">
        <v>19</v>
      </c>
      <c r="F136" t="s">
        <v>141</v>
      </c>
      <c r="G136">
        <v>1.05</v>
      </c>
      <c r="H136">
        <v>25.288399999999999</v>
      </c>
      <c r="I136">
        <v>-80.569255999999996</v>
      </c>
      <c r="J136" t="s">
        <v>19</v>
      </c>
      <c r="K136">
        <v>543364.50314799999</v>
      </c>
      <c r="L136">
        <v>2796952.1222299999</v>
      </c>
      <c r="M136" s="1">
        <v>40981</v>
      </c>
      <c r="N136" s="1" t="s">
        <v>19</v>
      </c>
      <c r="O136">
        <v>-1.5680000000000001</v>
      </c>
      <c r="P136" t="s">
        <v>19</v>
      </c>
      <c r="Q136" t="s">
        <v>845</v>
      </c>
      <c r="R136">
        <v>2</v>
      </c>
      <c r="S136" s="16">
        <v>3</v>
      </c>
      <c r="T136" s="20">
        <v>0</v>
      </c>
      <c r="U136" t="s">
        <v>1053</v>
      </c>
      <c r="V136" t="s">
        <v>1054</v>
      </c>
    </row>
    <row r="137" spans="1:22" x14ac:dyDescent="0.25">
      <c r="A137">
        <v>199</v>
      </c>
      <c r="B137" t="s">
        <v>16</v>
      </c>
      <c r="C137" t="s">
        <v>244</v>
      </c>
      <c r="D137" t="s">
        <v>38</v>
      </c>
      <c r="E137" t="s">
        <v>39</v>
      </c>
      <c r="F137" t="s">
        <v>187</v>
      </c>
      <c r="G137">
        <v>1.5</v>
      </c>
      <c r="H137">
        <v>25.298030000000001</v>
      </c>
      <c r="I137">
        <v>-80.512140000000002</v>
      </c>
      <c r="J137" t="s">
        <v>28</v>
      </c>
      <c r="K137">
        <v>549110.774523</v>
      </c>
      <c r="L137">
        <v>2798038.1964599998</v>
      </c>
      <c r="M137" s="1">
        <v>41036</v>
      </c>
      <c r="N137" s="1" t="s">
        <v>169</v>
      </c>
      <c r="O137">
        <v>-1.5549999999999999</v>
      </c>
      <c r="P137" t="s">
        <v>42</v>
      </c>
      <c r="Q137" t="s">
        <v>847</v>
      </c>
      <c r="R137">
        <v>8</v>
      </c>
      <c r="S137" s="16">
        <v>3</v>
      </c>
      <c r="T137" s="20">
        <v>0</v>
      </c>
      <c r="U137" t="s">
        <v>1053</v>
      </c>
      <c r="V137" t="s">
        <v>1054</v>
      </c>
    </row>
    <row r="138" spans="1:22" x14ac:dyDescent="0.25">
      <c r="A138">
        <v>217</v>
      </c>
      <c r="B138" t="s">
        <v>16</v>
      </c>
      <c r="C138" t="s">
        <v>245</v>
      </c>
      <c r="D138" t="s">
        <v>38</v>
      </c>
      <c r="E138" t="s">
        <v>39</v>
      </c>
      <c r="F138" t="s">
        <v>187</v>
      </c>
      <c r="G138">
        <v>1.95</v>
      </c>
      <c r="H138">
        <v>25.309619999999999</v>
      </c>
      <c r="I138">
        <v>-80.542969999999997</v>
      </c>
      <c r="J138" t="s">
        <v>28</v>
      </c>
      <c r="K138">
        <v>546002.83133800002</v>
      </c>
      <c r="L138">
        <v>2799310.6833700002</v>
      </c>
      <c r="M138" s="1">
        <v>41036</v>
      </c>
      <c r="N138" s="1" t="s">
        <v>169</v>
      </c>
      <c r="O138">
        <v>-1.5720000000000001</v>
      </c>
      <c r="P138" t="s">
        <v>42</v>
      </c>
      <c r="Q138" t="s">
        <v>1438</v>
      </c>
      <c r="R138">
        <v>9</v>
      </c>
      <c r="S138" s="16">
        <v>3</v>
      </c>
      <c r="T138" s="20">
        <v>0</v>
      </c>
      <c r="U138" t="s">
        <v>1053</v>
      </c>
      <c r="V138" t="s">
        <v>1054</v>
      </c>
    </row>
    <row r="139" spans="1:22" x14ac:dyDescent="0.25">
      <c r="A139">
        <v>444</v>
      </c>
      <c r="B139" t="s">
        <v>16</v>
      </c>
      <c r="C139" t="s">
        <v>246</v>
      </c>
      <c r="D139" t="s">
        <v>38</v>
      </c>
      <c r="E139" t="s">
        <v>39</v>
      </c>
      <c r="F139" t="s">
        <v>187</v>
      </c>
      <c r="G139">
        <v>1.33</v>
      </c>
      <c r="H139">
        <v>25.345939999999999</v>
      </c>
      <c r="I139">
        <v>-80.478930000000005</v>
      </c>
      <c r="J139" t="s">
        <v>28</v>
      </c>
      <c r="K139">
        <v>552433.30291299999</v>
      </c>
      <c r="L139">
        <v>2803356.1521399999</v>
      </c>
      <c r="M139" s="1">
        <v>41036</v>
      </c>
      <c r="N139" s="1" t="s">
        <v>169</v>
      </c>
      <c r="O139">
        <v>-1.542</v>
      </c>
      <c r="P139" t="s">
        <v>42</v>
      </c>
      <c r="Q139" t="s">
        <v>1429</v>
      </c>
      <c r="R139">
        <v>14</v>
      </c>
      <c r="S139" s="16">
        <v>3</v>
      </c>
      <c r="T139" s="20">
        <v>0</v>
      </c>
      <c r="U139" t="s">
        <v>1053</v>
      </c>
      <c r="V139" t="s">
        <v>1054</v>
      </c>
    </row>
    <row r="140" spans="1:22" x14ac:dyDescent="0.25">
      <c r="A140">
        <v>374</v>
      </c>
      <c r="B140" t="s">
        <v>16</v>
      </c>
      <c r="C140" t="s">
        <v>247</v>
      </c>
      <c r="D140" t="s">
        <v>18</v>
      </c>
      <c r="E140" t="s">
        <v>19</v>
      </c>
      <c r="F140" t="s">
        <v>19</v>
      </c>
      <c r="G140">
        <v>7.76</v>
      </c>
      <c r="H140">
        <v>25.473269999999999</v>
      </c>
      <c r="I140">
        <v>-80.480829999999997</v>
      </c>
      <c r="J140" t="s">
        <v>19</v>
      </c>
      <c r="K140">
        <v>552187.28588700003</v>
      </c>
      <c r="L140">
        <v>2817455.6280899998</v>
      </c>
      <c r="M140" s="1">
        <v>40534</v>
      </c>
      <c r="N140" s="1" t="s">
        <v>19</v>
      </c>
      <c r="O140">
        <v>-1.522</v>
      </c>
      <c r="P140" t="s">
        <v>19</v>
      </c>
      <c r="Q140" t="s">
        <v>850</v>
      </c>
      <c r="R140">
        <v>13</v>
      </c>
      <c r="S140" s="16">
        <v>3</v>
      </c>
      <c r="T140" s="20">
        <v>0</v>
      </c>
      <c r="U140" t="s">
        <v>1053</v>
      </c>
      <c r="V140" t="s">
        <v>1054</v>
      </c>
    </row>
    <row r="141" spans="1:22" x14ac:dyDescent="0.25">
      <c r="A141">
        <v>477</v>
      </c>
      <c r="B141" t="s">
        <v>16</v>
      </c>
      <c r="C141" t="s">
        <v>248</v>
      </c>
      <c r="D141" t="s">
        <v>249</v>
      </c>
      <c r="E141" t="s">
        <v>51</v>
      </c>
      <c r="F141" t="s">
        <v>58</v>
      </c>
      <c r="G141" t="s">
        <v>19</v>
      </c>
      <c r="H141">
        <v>25.25103</v>
      </c>
      <c r="I141">
        <v>-80.415170000000003</v>
      </c>
      <c r="J141" t="s">
        <v>19</v>
      </c>
      <c r="K141">
        <v>558895.21005899995</v>
      </c>
      <c r="L141">
        <v>2792872.6371599999</v>
      </c>
      <c r="M141" s="1">
        <v>42138</v>
      </c>
      <c r="N141" s="1" t="s">
        <v>19</v>
      </c>
      <c r="O141">
        <v>-1.5449999999999999</v>
      </c>
      <c r="P141" t="s">
        <v>19</v>
      </c>
      <c r="Q141" t="s">
        <v>141</v>
      </c>
      <c r="R141">
        <v>15</v>
      </c>
      <c r="S141" s="16">
        <v>3</v>
      </c>
      <c r="T141" s="20">
        <v>0</v>
      </c>
      <c r="U141" t="s">
        <v>19</v>
      </c>
      <c r="V141" t="s">
        <v>1054</v>
      </c>
    </row>
    <row r="142" spans="1:22" x14ac:dyDescent="0.25">
      <c r="A142">
        <v>512</v>
      </c>
      <c r="B142" t="s">
        <v>16</v>
      </c>
      <c r="C142" t="s">
        <v>250</v>
      </c>
      <c r="D142" t="s">
        <v>232</v>
      </c>
      <c r="E142" t="s">
        <v>60</v>
      </c>
      <c r="F142" t="s">
        <v>19</v>
      </c>
      <c r="G142" t="s">
        <v>19</v>
      </c>
      <c r="H142">
        <v>25.139949999999999</v>
      </c>
      <c r="I142">
        <v>-80.914730000000006</v>
      </c>
      <c r="J142" t="s">
        <v>19</v>
      </c>
      <c r="K142">
        <v>508594.80079399998</v>
      </c>
      <c r="L142">
        <v>2780447.07473</v>
      </c>
      <c r="M142" s="1">
        <v>41582</v>
      </c>
      <c r="N142" s="1" t="s">
        <v>19</v>
      </c>
      <c r="O142">
        <v>-1.4670000000000001</v>
      </c>
      <c r="P142" t="s">
        <v>19</v>
      </c>
      <c r="Q142" t="s">
        <v>1432</v>
      </c>
      <c r="R142">
        <v>20</v>
      </c>
      <c r="S142" s="16">
        <v>3</v>
      </c>
      <c r="T142" s="20">
        <v>0</v>
      </c>
      <c r="U142" t="s">
        <v>19</v>
      </c>
      <c r="V142" t="s">
        <v>1054</v>
      </c>
    </row>
    <row r="143" spans="1:22" x14ac:dyDescent="0.25">
      <c r="A143">
        <v>247</v>
      </c>
      <c r="B143" t="s">
        <v>16</v>
      </c>
      <c r="C143" t="s">
        <v>251</v>
      </c>
      <c r="D143" t="s">
        <v>38</v>
      </c>
      <c r="E143" t="s">
        <v>39</v>
      </c>
      <c r="F143" t="s">
        <v>223</v>
      </c>
      <c r="G143" t="s">
        <v>19</v>
      </c>
      <c r="H143">
        <v>25.760750000000002</v>
      </c>
      <c r="I143">
        <v>-80.824250000000006</v>
      </c>
      <c r="J143" t="s">
        <v>19</v>
      </c>
      <c r="K143">
        <v>517624.14172100002</v>
      </c>
      <c r="L143">
        <v>2849200.5989799998</v>
      </c>
      <c r="M143" s="1">
        <v>41814</v>
      </c>
      <c r="N143" s="1" t="s">
        <v>252</v>
      </c>
      <c r="O143">
        <v>-1.4930000000000001</v>
      </c>
      <c r="P143" t="s">
        <v>42</v>
      </c>
      <c r="Q143" t="s">
        <v>849</v>
      </c>
      <c r="R143">
        <v>11</v>
      </c>
      <c r="S143" s="16">
        <v>3</v>
      </c>
      <c r="T143" s="20">
        <v>0</v>
      </c>
      <c r="U143" t="s">
        <v>1053</v>
      </c>
      <c r="V143" t="s">
        <v>1054</v>
      </c>
    </row>
    <row r="144" spans="1:22" x14ac:dyDescent="0.25">
      <c r="A144">
        <v>492</v>
      </c>
      <c r="B144" t="s">
        <v>16</v>
      </c>
      <c r="C144" t="s">
        <v>253</v>
      </c>
      <c r="D144" t="s">
        <v>22</v>
      </c>
      <c r="E144" t="s">
        <v>19</v>
      </c>
      <c r="F144" t="s">
        <v>72</v>
      </c>
      <c r="G144" t="s">
        <v>19</v>
      </c>
      <c r="H144">
        <v>25.440224000000001</v>
      </c>
      <c r="I144">
        <v>-80.565275</v>
      </c>
      <c r="J144" t="s">
        <v>28</v>
      </c>
      <c r="K144">
        <v>543710.67210900004</v>
      </c>
      <c r="L144">
        <v>2813765.8558</v>
      </c>
      <c r="M144" s="1">
        <v>40962</v>
      </c>
      <c r="N144" s="1" t="s">
        <v>254</v>
      </c>
      <c r="O144">
        <v>-1.5680000000000001</v>
      </c>
      <c r="P144" t="s">
        <v>19</v>
      </c>
      <c r="Q144" t="s">
        <v>141</v>
      </c>
      <c r="R144">
        <v>15</v>
      </c>
      <c r="S144" s="16">
        <v>3</v>
      </c>
      <c r="T144" s="20">
        <v>0</v>
      </c>
      <c r="U144" t="s">
        <v>1053</v>
      </c>
      <c r="V144" t="s">
        <v>1054</v>
      </c>
    </row>
    <row r="145" spans="1:22" x14ac:dyDescent="0.25">
      <c r="A145">
        <v>491</v>
      </c>
      <c r="B145" t="s">
        <v>16</v>
      </c>
      <c r="C145" t="s">
        <v>255</v>
      </c>
      <c r="D145" t="s">
        <v>22</v>
      </c>
      <c r="E145" t="s">
        <v>19</v>
      </c>
      <c r="F145" t="s">
        <v>72</v>
      </c>
      <c r="G145" t="s">
        <v>19</v>
      </c>
      <c r="H145">
        <v>25.403673999999999</v>
      </c>
      <c r="I145">
        <v>-80.569986</v>
      </c>
      <c r="J145" t="s">
        <v>28</v>
      </c>
      <c r="K145">
        <v>543249.98687000002</v>
      </c>
      <c r="L145">
        <v>2809716.8871800001</v>
      </c>
      <c r="M145" s="1">
        <v>40962</v>
      </c>
      <c r="N145" s="1" t="s">
        <v>256</v>
      </c>
      <c r="O145">
        <v>-1.581</v>
      </c>
      <c r="P145" t="s">
        <v>19</v>
      </c>
      <c r="Q145" t="s">
        <v>141</v>
      </c>
      <c r="R145">
        <v>15</v>
      </c>
      <c r="S145" s="16">
        <v>3</v>
      </c>
      <c r="T145" s="20">
        <v>0</v>
      </c>
      <c r="U145" t="s">
        <v>1053</v>
      </c>
      <c r="V145" t="s">
        <v>1054</v>
      </c>
    </row>
    <row r="146" spans="1:22" x14ac:dyDescent="0.25">
      <c r="A146">
        <v>494</v>
      </c>
      <c r="B146" t="s">
        <v>16</v>
      </c>
      <c r="C146" t="s">
        <v>257</v>
      </c>
      <c r="D146" t="s">
        <v>22</v>
      </c>
      <c r="E146" t="s">
        <v>19</v>
      </c>
      <c r="F146" t="s">
        <v>72</v>
      </c>
      <c r="G146" t="s">
        <v>19</v>
      </c>
      <c r="H146">
        <v>25.420957999999999</v>
      </c>
      <c r="I146">
        <v>-80.574482000000003</v>
      </c>
      <c r="J146" t="s">
        <v>28</v>
      </c>
      <c r="K146">
        <v>542791.67135399999</v>
      </c>
      <c r="L146">
        <v>2811629.3996100002</v>
      </c>
      <c r="M146" s="1">
        <v>40962</v>
      </c>
      <c r="N146" s="1" t="s">
        <v>258</v>
      </c>
      <c r="O146">
        <v>-1.575</v>
      </c>
      <c r="P146" t="s">
        <v>19</v>
      </c>
      <c r="Q146" t="s">
        <v>141</v>
      </c>
      <c r="R146">
        <v>15</v>
      </c>
      <c r="S146" s="16">
        <v>3</v>
      </c>
      <c r="T146" s="20">
        <v>0</v>
      </c>
      <c r="U146" t="s">
        <v>1053</v>
      </c>
      <c r="V146" t="s">
        <v>1054</v>
      </c>
    </row>
    <row r="147" spans="1:22" x14ac:dyDescent="0.25">
      <c r="A147">
        <v>487</v>
      </c>
      <c r="B147" t="s">
        <v>16</v>
      </c>
      <c r="C147" t="s">
        <v>259</v>
      </c>
      <c r="D147" t="s">
        <v>38</v>
      </c>
      <c r="E147" t="s">
        <v>19</v>
      </c>
      <c r="F147" t="s">
        <v>72</v>
      </c>
      <c r="G147" t="s">
        <v>19</v>
      </c>
      <c r="H147">
        <v>25.454533999999999</v>
      </c>
      <c r="I147">
        <v>-80.584908999999996</v>
      </c>
      <c r="J147" t="s">
        <v>28</v>
      </c>
      <c r="K147">
        <v>541731.53309499996</v>
      </c>
      <c r="L147">
        <v>2815344.16598</v>
      </c>
      <c r="M147" s="1">
        <v>42143</v>
      </c>
      <c r="N147" s="1" t="s">
        <v>260</v>
      </c>
      <c r="O147">
        <v>-1.5680000000000001</v>
      </c>
      <c r="P147" t="s">
        <v>42</v>
      </c>
      <c r="Q147" t="s">
        <v>141</v>
      </c>
      <c r="R147">
        <v>15</v>
      </c>
      <c r="S147" s="16">
        <v>3</v>
      </c>
      <c r="T147" s="20">
        <v>0</v>
      </c>
      <c r="U147" t="s">
        <v>1053</v>
      </c>
      <c r="V147" t="s">
        <v>1054</v>
      </c>
    </row>
    <row r="148" spans="1:22" x14ac:dyDescent="0.25">
      <c r="A148">
        <v>458</v>
      </c>
      <c r="B148" t="s">
        <v>16</v>
      </c>
      <c r="C148" t="s">
        <v>261</v>
      </c>
      <c r="D148" t="s">
        <v>22</v>
      </c>
      <c r="E148" t="s">
        <v>19</v>
      </c>
      <c r="F148" t="s">
        <v>19</v>
      </c>
      <c r="G148" t="s">
        <v>19</v>
      </c>
      <c r="H148">
        <v>25.44258</v>
      </c>
      <c r="I148">
        <v>-80.574529999999996</v>
      </c>
      <c r="J148" t="s">
        <v>19</v>
      </c>
      <c r="K148">
        <v>542779.23091000004</v>
      </c>
      <c r="L148">
        <v>2814023.7028399999</v>
      </c>
      <c r="M148" s="1">
        <v>40078</v>
      </c>
      <c r="N148" s="1" t="s">
        <v>19</v>
      </c>
      <c r="O148">
        <v>-1.5680000000000001</v>
      </c>
      <c r="P148" t="s">
        <v>19</v>
      </c>
      <c r="Q148" t="s">
        <v>141</v>
      </c>
      <c r="R148">
        <v>15</v>
      </c>
      <c r="S148" s="16">
        <v>3</v>
      </c>
      <c r="T148" s="20">
        <v>0</v>
      </c>
      <c r="U148" t="s">
        <v>1053</v>
      </c>
      <c r="V148" t="s">
        <v>1054</v>
      </c>
    </row>
    <row r="149" spans="1:22" x14ac:dyDescent="0.25">
      <c r="A149">
        <v>488</v>
      </c>
      <c r="B149" t="s">
        <v>16</v>
      </c>
      <c r="C149" t="s">
        <v>262</v>
      </c>
      <c r="D149" t="s">
        <v>22</v>
      </c>
      <c r="E149" t="s">
        <v>19</v>
      </c>
      <c r="F149" t="s">
        <v>72</v>
      </c>
      <c r="G149" t="s">
        <v>19</v>
      </c>
      <c r="H149">
        <v>25.445668999999999</v>
      </c>
      <c r="I149">
        <v>-80.564226000000005</v>
      </c>
      <c r="J149" t="s">
        <v>28</v>
      </c>
      <c r="K149">
        <v>543814.14982799999</v>
      </c>
      <c r="L149">
        <v>2814369.1154900002</v>
      </c>
      <c r="M149" s="1">
        <v>40233</v>
      </c>
      <c r="N149" s="1" t="s">
        <v>263</v>
      </c>
      <c r="O149">
        <v>-1.5649999999999999</v>
      </c>
      <c r="P149" t="s">
        <v>19</v>
      </c>
      <c r="Q149" t="s">
        <v>141</v>
      </c>
      <c r="R149">
        <v>15</v>
      </c>
      <c r="S149" s="16">
        <v>3</v>
      </c>
      <c r="T149" s="20">
        <v>0</v>
      </c>
      <c r="U149" t="s">
        <v>1053</v>
      </c>
      <c r="V149" t="s">
        <v>1054</v>
      </c>
    </row>
    <row r="150" spans="1:22" x14ac:dyDescent="0.25">
      <c r="A150">
        <v>375</v>
      </c>
      <c r="B150" t="s">
        <v>16</v>
      </c>
      <c r="C150" t="s">
        <v>264</v>
      </c>
      <c r="D150" t="s">
        <v>22</v>
      </c>
      <c r="E150" t="s">
        <v>19</v>
      </c>
      <c r="F150" t="s">
        <v>19</v>
      </c>
      <c r="G150" t="s">
        <v>19</v>
      </c>
      <c r="H150">
        <v>25.760210000000001</v>
      </c>
      <c r="I150">
        <v>-80.476939999999999</v>
      </c>
      <c r="J150" t="s">
        <v>19</v>
      </c>
      <c r="K150">
        <v>552452.89588099997</v>
      </c>
      <c r="L150">
        <v>2849233.10873</v>
      </c>
      <c r="M150" s="1">
        <v>40078</v>
      </c>
      <c r="N150" s="1" t="s">
        <v>19</v>
      </c>
      <c r="O150">
        <v>-1.5620000000000001</v>
      </c>
      <c r="P150" t="s">
        <v>19</v>
      </c>
      <c r="Q150" t="s">
        <v>850</v>
      </c>
      <c r="R150">
        <v>13</v>
      </c>
      <c r="S150" s="16">
        <v>3</v>
      </c>
      <c r="T150" s="20">
        <v>0</v>
      </c>
      <c r="U150" t="s">
        <v>1053</v>
      </c>
      <c r="V150" t="s">
        <v>1054</v>
      </c>
    </row>
    <row r="151" spans="1:22" x14ac:dyDescent="0.25">
      <c r="A151">
        <v>76</v>
      </c>
      <c r="B151" t="s">
        <v>16</v>
      </c>
      <c r="C151" t="s">
        <v>265</v>
      </c>
      <c r="D151" t="s">
        <v>18</v>
      </c>
      <c r="E151" t="s">
        <v>19</v>
      </c>
      <c r="F151" t="s">
        <v>19</v>
      </c>
      <c r="G151">
        <v>2.79</v>
      </c>
      <c r="H151">
        <v>25.32133</v>
      </c>
      <c r="I151">
        <v>-80.568619999999996</v>
      </c>
      <c r="J151" t="s">
        <v>19</v>
      </c>
      <c r="K151">
        <v>543416.79700599995</v>
      </c>
      <c r="L151">
        <v>2800598.8361900002</v>
      </c>
      <c r="M151" s="1">
        <v>40078</v>
      </c>
      <c r="N151" s="1" t="s">
        <v>19</v>
      </c>
      <c r="O151">
        <v>-1.575</v>
      </c>
      <c r="P151" t="s">
        <v>19</v>
      </c>
      <c r="Q151" t="s">
        <v>845</v>
      </c>
      <c r="R151">
        <v>2</v>
      </c>
      <c r="S151" s="16">
        <v>3</v>
      </c>
      <c r="T151" s="20">
        <v>0</v>
      </c>
      <c r="U151" t="s">
        <v>1053</v>
      </c>
      <c r="V151" t="s">
        <v>1054</v>
      </c>
    </row>
    <row r="152" spans="1:22" x14ac:dyDescent="0.25">
      <c r="A152">
        <v>493</v>
      </c>
      <c r="B152" t="s">
        <v>16</v>
      </c>
      <c r="C152" t="s">
        <v>266</v>
      </c>
      <c r="D152" t="s">
        <v>134</v>
      </c>
      <c r="E152" t="s">
        <v>135</v>
      </c>
      <c r="F152" t="s">
        <v>19</v>
      </c>
      <c r="G152" t="s">
        <v>19</v>
      </c>
      <c r="H152">
        <v>25.359719999999999</v>
      </c>
      <c r="I152">
        <v>-80.529439999999994</v>
      </c>
      <c r="J152" t="s">
        <v>19</v>
      </c>
      <c r="K152">
        <v>547345.22952000005</v>
      </c>
      <c r="L152">
        <v>2804863.26834</v>
      </c>
      <c r="M152" s="1">
        <v>40991</v>
      </c>
      <c r="N152" s="1" t="s">
        <v>19</v>
      </c>
      <c r="O152">
        <v>0</v>
      </c>
      <c r="P152" t="s">
        <v>19</v>
      </c>
      <c r="Q152" t="s">
        <v>141</v>
      </c>
      <c r="R152">
        <v>15</v>
      </c>
      <c r="S152" s="16">
        <v>3</v>
      </c>
      <c r="T152" s="20">
        <v>0</v>
      </c>
      <c r="U152" t="s">
        <v>1053</v>
      </c>
      <c r="V152" t="s">
        <v>1054</v>
      </c>
    </row>
    <row r="153" spans="1:22" x14ac:dyDescent="0.25">
      <c r="A153">
        <v>376</v>
      </c>
      <c r="B153" t="s">
        <v>16</v>
      </c>
      <c r="C153" t="s">
        <v>267</v>
      </c>
      <c r="D153" t="s">
        <v>18</v>
      </c>
      <c r="E153" t="s">
        <v>19</v>
      </c>
      <c r="F153" t="s">
        <v>19</v>
      </c>
      <c r="G153">
        <v>6.68</v>
      </c>
      <c r="H153">
        <v>25.787710000000001</v>
      </c>
      <c r="I153">
        <v>-80.424719999999994</v>
      </c>
      <c r="J153" t="s">
        <v>19</v>
      </c>
      <c r="K153">
        <v>557676.37017200002</v>
      </c>
      <c r="L153">
        <v>2852300.3761700001</v>
      </c>
      <c r="M153" s="1">
        <v>40078</v>
      </c>
      <c r="N153" s="1" t="s">
        <v>19</v>
      </c>
      <c r="O153">
        <v>-1.5680000000000001</v>
      </c>
      <c r="P153" t="s">
        <v>19</v>
      </c>
      <c r="Q153" t="s">
        <v>850</v>
      </c>
      <c r="R153">
        <v>13</v>
      </c>
      <c r="S153" s="16">
        <v>3</v>
      </c>
      <c r="T153" s="20">
        <v>0</v>
      </c>
      <c r="U153" t="s">
        <v>19</v>
      </c>
      <c r="V153" t="s">
        <v>1054</v>
      </c>
    </row>
    <row r="154" spans="1:22" x14ac:dyDescent="0.25">
      <c r="A154">
        <v>377</v>
      </c>
      <c r="B154" t="s">
        <v>16</v>
      </c>
      <c r="C154" t="s">
        <v>268</v>
      </c>
      <c r="D154" t="s">
        <v>18</v>
      </c>
      <c r="E154" t="s">
        <v>19</v>
      </c>
      <c r="F154" t="s">
        <v>19</v>
      </c>
      <c r="G154">
        <v>11.35</v>
      </c>
      <c r="H154">
        <v>25.60688</v>
      </c>
      <c r="I154">
        <v>-80.446669999999997</v>
      </c>
      <c r="J154" t="s">
        <v>19</v>
      </c>
      <c r="K154">
        <v>555559.52734300005</v>
      </c>
      <c r="L154">
        <v>2832265.4152099998</v>
      </c>
      <c r="M154" s="1">
        <v>40078</v>
      </c>
      <c r="N154" s="1" t="s">
        <v>19</v>
      </c>
      <c r="O154">
        <v>-1.542</v>
      </c>
      <c r="P154" t="s">
        <v>19</v>
      </c>
      <c r="Q154" t="s">
        <v>850</v>
      </c>
      <c r="R154">
        <v>13</v>
      </c>
      <c r="S154" s="16">
        <v>3</v>
      </c>
      <c r="T154" s="20">
        <v>0</v>
      </c>
      <c r="U154" t="s">
        <v>19</v>
      </c>
      <c r="V154" t="s">
        <v>1054</v>
      </c>
    </row>
    <row r="155" spans="1:22" x14ac:dyDescent="0.25">
      <c r="A155">
        <v>378</v>
      </c>
      <c r="B155" t="s">
        <v>16</v>
      </c>
      <c r="C155" t="s">
        <v>269</v>
      </c>
      <c r="D155" t="s">
        <v>18</v>
      </c>
      <c r="E155" t="s">
        <v>19</v>
      </c>
      <c r="F155" t="s">
        <v>19</v>
      </c>
      <c r="G155">
        <v>9.7799999999999994</v>
      </c>
      <c r="H155">
        <v>25.541049999999998</v>
      </c>
      <c r="I155">
        <v>-80.502780000000001</v>
      </c>
      <c r="J155" t="s">
        <v>19</v>
      </c>
      <c r="K155">
        <v>549952.77230299998</v>
      </c>
      <c r="L155">
        <v>2824953.0882000001</v>
      </c>
      <c r="M155" s="1">
        <v>40078</v>
      </c>
      <c r="N155" s="1" t="s">
        <v>19</v>
      </c>
      <c r="O155">
        <v>-1.5449999999999999</v>
      </c>
      <c r="P155" t="s">
        <v>19</v>
      </c>
      <c r="Q155" t="s">
        <v>850</v>
      </c>
      <c r="R155">
        <v>13</v>
      </c>
      <c r="S155" s="16">
        <v>3</v>
      </c>
      <c r="T155" s="20">
        <v>0</v>
      </c>
      <c r="U155" t="s">
        <v>1053</v>
      </c>
      <c r="V155" t="s">
        <v>1054</v>
      </c>
    </row>
    <row r="156" spans="1:22" x14ac:dyDescent="0.25">
      <c r="A156">
        <v>379</v>
      </c>
      <c r="B156" t="s">
        <v>16</v>
      </c>
      <c r="C156" t="s">
        <v>270</v>
      </c>
      <c r="D156" t="s">
        <v>18</v>
      </c>
      <c r="E156" t="s">
        <v>19</v>
      </c>
      <c r="F156" t="s">
        <v>19</v>
      </c>
      <c r="G156">
        <v>10.39</v>
      </c>
      <c r="H156">
        <v>25.50188</v>
      </c>
      <c r="I156">
        <v>-80.43723</v>
      </c>
      <c r="J156" t="s">
        <v>19</v>
      </c>
      <c r="K156">
        <v>556556.67902699998</v>
      </c>
      <c r="L156">
        <v>2820641.6767699998</v>
      </c>
      <c r="M156" s="1">
        <v>40078</v>
      </c>
      <c r="N156" s="1" t="s">
        <v>19</v>
      </c>
      <c r="O156">
        <v>-1.512</v>
      </c>
      <c r="P156" t="s">
        <v>19</v>
      </c>
      <c r="Q156" t="s">
        <v>850</v>
      </c>
      <c r="R156">
        <v>13</v>
      </c>
      <c r="S156" s="16">
        <v>3</v>
      </c>
      <c r="T156" s="20">
        <v>0</v>
      </c>
      <c r="U156" t="s">
        <v>19</v>
      </c>
      <c r="V156" t="s">
        <v>1054</v>
      </c>
    </row>
    <row r="157" spans="1:22" x14ac:dyDescent="0.25">
      <c r="A157">
        <v>284</v>
      </c>
      <c r="B157" t="s">
        <v>16</v>
      </c>
      <c r="C157" t="s">
        <v>271</v>
      </c>
      <c r="D157" t="s">
        <v>18</v>
      </c>
      <c r="E157" t="s">
        <v>19</v>
      </c>
      <c r="F157" t="s">
        <v>19</v>
      </c>
      <c r="G157">
        <v>6.51</v>
      </c>
      <c r="H157">
        <v>25.686789999999998</v>
      </c>
      <c r="I157">
        <v>-80.49633</v>
      </c>
      <c r="J157" t="s">
        <v>19</v>
      </c>
      <c r="K157">
        <v>550539.44117400004</v>
      </c>
      <c r="L157">
        <v>2841094.8483899999</v>
      </c>
      <c r="M157" s="1">
        <v>40078</v>
      </c>
      <c r="N157" s="1" t="s">
        <v>19</v>
      </c>
      <c r="O157">
        <v>-1.5620000000000001</v>
      </c>
      <c r="P157" t="s">
        <v>19</v>
      </c>
      <c r="Q157" t="s">
        <v>660</v>
      </c>
      <c r="R157">
        <v>12</v>
      </c>
      <c r="S157" s="16">
        <v>3</v>
      </c>
      <c r="T157" s="20">
        <v>0</v>
      </c>
      <c r="U157" t="s">
        <v>1053</v>
      </c>
      <c r="V157" t="s">
        <v>1054</v>
      </c>
    </row>
    <row r="158" spans="1:22" x14ac:dyDescent="0.25">
      <c r="A158">
        <v>285</v>
      </c>
      <c r="B158" t="s">
        <v>16</v>
      </c>
      <c r="C158" t="s">
        <v>272</v>
      </c>
      <c r="D158" t="s">
        <v>18</v>
      </c>
      <c r="E158" t="s">
        <v>19</v>
      </c>
      <c r="F158" t="s">
        <v>19</v>
      </c>
      <c r="G158">
        <v>7.43</v>
      </c>
      <c r="H158">
        <v>25.817139999999998</v>
      </c>
      <c r="I158">
        <v>-80.482510000000005</v>
      </c>
      <c r="J158" t="s">
        <v>19</v>
      </c>
      <c r="K158">
        <v>551869.54826399998</v>
      </c>
      <c r="L158">
        <v>2855535.51908</v>
      </c>
      <c r="M158" s="1">
        <v>40078</v>
      </c>
      <c r="N158" s="1" t="s">
        <v>19</v>
      </c>
      <c r="O158">
        <v>-1.5549999999999999</v>
      </c>
      <c r="P158" t="s">
        <v>19</v>
      </c>
      <c r="Q158" t="s">
        <v>660</v>
      </c>
      <c r="R158">
        <v>12</v>
      </c>
      <c r="S158" s="16">
        <v>3</v>
      </c>
      <c r="T158" s="20">
        <v>0</v>
      </c>
      <c r="U158" t="s">
        <v>19</v>
      </c>
      <c r="V158" t="s">
        <v>1054</v>
      </c>
    </row>
    <row r="159" spans="1:22" x14ac:dyDescent="0.25">
      <c r="A159">
        <v>2</v>
      </c>
      <c r="B159" t="s">
        <v>16</v>
      </c>
      <c r="C159" t="s">
        <v>273</v>
      </c>
      <c r="D159" t="s">
        <v>18</v>
      </c>
      <c r="E159" t="s">
        <v>19</v>
      </c>
      <c r="F159" t="s">
        <v>19</v>
      </c>
      <c r="G159">
        <v>6.74</v>
      </c>
      <c r="H159">
        <v>25.613689999999998</v>
      </c>
      <c r="I159">
        <v>-80.583330000000004</v>
      </c>
      <c r="J159" t="s">
        <v>19</v>
      </c>
      <c r="K159">
        <v>541835.031968</v>
      </c>
      <c r="L159">
        <v>2832969.34876</v>
      </c>
      <c r="M159" s="1">
        <v>40598</v>
      </c>
      <c r="N159" s="1" t="s">
        <v>19</v>
      </c>
      <c r="O159">
        <v>-1.5580000000000001</v>
      </c>
      <c r="P159" t="s">
        <v>19</v>
      </c>
      <c r="Q159" t="s">
        <v>844</v>
      </c>
      <c r="R159">
        <v>0</v>
      </c>
      <c r="S159" s="16">
        <v>3</v>
      </c>
      <c r="T159" s="20">
        <v>0</v>
      </c>
      <c r="U159" t="s">
        <v>1053</v>
      </c>
      <c r="V159" t="s">
        <v>1054</v>
      </c>
    </row>
    <row r="160" spans="1:22" x14ac:dyDescent="0.25">
      <c r="A160">
        <v>286</v>
      </c>
      <c r="B160" t="s">
        <v>16</v>
      </c>
      <c r="C160" t="s">
        <v>274</v>
      </c>
      <c r="D160" t="s">
        <v>22</v>
      </c>
      <c r="E160" t="s">
        <v>19</v>
      </c>
      <c r="F160" t="s">
        <v>19</v>
      </c>
      <c r="G160" t="s">
        <v>19</v>
      </c>
      <c r="H160">
        <v>25.657150000000001</v>
      </c>
      <c r="I160">
        <v>-80.498050000000006</v>
      </c>
      <c r="J160" t="s">
        <v>19</v>
      </c>
      <c r="K160">
        <v>550379.30738799996</v>
      </c>
      <c r="L160">
        <v>2837811.8182399999</v>
      </c>
      <c r="M160" s="1">
        <v>40078</v>
      </c>
      <c r="N160" s="1" t="s">
        <v>19</v>
      </c>
      <c r="O160">
        <v>-1.5620000000000001</v>
      </c>
      <c r="P160" t="s">
        <v>19</v>
      </c>
      <c r="Q160" t="s">
        <v>660</v>
      </c>
      <c r="R160">
        <v>12</v>
      </c>
      <c r="S160" s="16">
        <v>3</v>
      </c>
      <c r="T160" s="20">
        <v>0</v>
      </c>
      <c r="U160" t="s">
        <v>1053</v>
      </c>
      <c r="V160" t="s">
        <v>1054</v>
      </c>
    </row>
    <row r="161" spans="1:22" x14ac:dyDescent="0.25">
      <c r="A161">
        <v>314</v>
      </c>
      <c r="B161" t="s">
        <v>16</v>
      </c>
      <c r="C161" t="s">
        <v>275</v>
      </c>
      <c r="D161" t="s">
        <v>38</v>
      </c>
      <c r="E161" t="s">
        <v>162</v>
      </c>
      <c r="F161" t="s">
        <v>276</v>
      </c>
      <c r="G161" t="s">
        <v>19</v>
      </c>
      <c r="H161">
        <v>25.644939999999998</v>
      </c>
      <c r="I161">
        <v>-80.497389999999996</v>
      </c>
      <c r="J161" t="s">
        <v>19</v>
      </c>
      <c r="K161">
        <v>550450.68556300004</v>
      </c>
      <c r="L161">
        <v>2836459.9215699998</v>
      </c>
      <c r="M161" s="1">
        <v>41036</v>
      </c>
      <c r="N161" s="1" t="s">
        <v>19</v>
      </c>
      <c r="O161">
        <v>-1.5620000000000001</v>
      </c>
      <c r="P161" t="s">
        <v>42</v>
      </c>
      <c r="Q161" t="s">
        <v>660</v>
      </c>
      <c r="R161">
        <v>12</v>
      </c>
      <c r="S161" s="16">
        <v>3</v>
      </c>
      <c r="T161" s="20">
        <v>0</v>
      </c>
      <c r="U161" t="s">
        <v>1053</v>
      </c>
      <c r="V161" t="s">
        <v>1054</v>
      </c>
    </row>
    <row r="162" spans="1:22" x14ac:dyDescent="0.25">
      <c r="A162">
        <v>380</v>
      </c>
      <c r="B162" t="s">
        <v>16</v>
      </c>
      <c r="C162" t="s">
        <v>277</v>
      </c>
      <c r="D162" t="s">
        <v>18</v>
      </c>
      <c r="E162" t="s">
        <v>19</v>
      </c>
      <c r="F162" t="s">
        <v>19</v>
      </c>
      <c r="G162" t="s">
        <v>19</v>
      </c>
      <c r="H162">
        <v>25.839369999999999</v>
      </c>
      <c r="I162">
        <v>-80.415270000000007</v>
      </c>
      <c r="J162" t="s">
        <v>19</v>
      </c>
      <c r="K162">
        <v>558598.403101</v>
      </c>
      <c r="L162">
        <v>2858025.6063199998</v>
      </c>
      <c r="M162" s="1">
        <v>40078</v>
      </c>
      <c r="N162" s="1" t="s">
        <v>19</v>
      </c>
      <c r="O162">
        <v>-1.5549999999999999</v>
      </c>
      <c r="P162" t="s">
        <v>19</v>
      </c>
      <c r="Q162" t="s">
        <v>850</v>
      </c>
      <c r="R162">
        <v>13</v>
      </c>
      <c r="S162" s="16">
        <v>3</v>
      </c>
      <c r="T162" s="20">
        <v>0</v>
      </c>
      <c r="U162" t="s">
        <v>19</v>
      </c>
      <c r="V162" t="s">
        <v>1054</v>
      </c>
    </row>
    <row r="163" spans="1:22" x14ac:dyDescent="0.25">
      <c r="A163">
        <v>3</v>
      </c>
      <c r="B163" t="s">
        <v>16</v>
      </c>
      <c r="C163" t="s">
        <v>278</v>
      </c>
      <c r="D163" t="s">
        <v>18</v>
      </c>
      <c r="E163" t="s">
        <v>19</v>
      </c>
      <c r="F163" t="s">
        <v>19</v>
      </c>
      <c r="G163">
        <v>6.83</v>
      </c>
      <c r="H163">
        <v>25.663270000000001</v>
      </c>
      <c r="I163">
        <v>-80.537220000000005</v>
      </c>
      <c r="J163" t="s">
        <v>19</v>
      </c>
      <c r="K163">
        <v>546445.49823499995</v>
      </c>
      <c r="L163">
        <v>2838475.2203899999</v>
      </c>
      <c r="M163" s="1">
        <v>40078</v>
      </c>
      <c r="N163" s="1" t="s">
        <v>19</v>
      </c>
      <c r="O163">
        <v>-1.5580000000000001</v>
      </c>
      <c r="P163" t="s">
        <v>19</v>
      </c>
      <c r="Q163" t="s">
        <v>844</v>
      </c>
      <c r="R163">
        <v>0</v>
      </c>
      <c r="S163" s="16">
        <v>3</v>
      </c>
      <c r="T163" s="20">
        <v>0</v>
      </c>
      <c r="U163" t="s">
        <v>1053</v>
      </c>
      <c r="V163" t="s">
        <v>1054</v>
      </c>
    </row>
    <row r="164" spans="1:22" x14ac:dyDescent="0.25">
      <c r="A164">
        <v>4</v>
      </c>
      <c r="B164" t="s">
        <v>16</v>
      </c>
      <c r="C164" t="s">
        <v>279</v>
      </c>
      <c r="D164" t="s">
        <v>22</v>
      </c>
      <c r="E164" t="s">
        <v>19</v>
      </c>
      <c r="F164" t="s">
        <v>19</v>
      </c>
      <c r="G164">
        <v>7</v>
      </c>
      <c r="H164">
        <v>25.6266</v>
      </c>
      <c r="I164">
        <v>-80.575829999999996</v>
      </c>
      <c r="J164" t="s">
        <v>19</v>
      </c>
      <c r="K164">
        <v>542583.48850900005</v>
      </c>
      <c r="L164">
        <v>2834401.3883699998</v>
      </c>
      <c r="M164" s="1">
        <v>40078</v>
      </c>
      <c r="N164" s="1" t="s">
        <v>19</v>
      </c>
      <c r="O164">
        <v>-1.5580000000000001</v>
      </c>
      <c r="P164" t="s">
        <v>19</v>
      </c>
      <c r="Q164" t="s">
        <v>844</v>
      </c>
      <c r="R164">
        <v>0</v>
      </c>
      <c r="S164" s="16">
        <v>3</v>
      </c>
      <c r="T164" s="20">
        <v>0</v>
      </c>
      <c r="U164" t="s">
        <v>1053</v>
      </c>
      <c r="V164" t="s">
        <v>1054</v>
      </c>
    </row>
    <row r="165" spans="1:22" x14ac:dyDescent="0.25">
      <c r="A165">
        <v>75</v>
      </c>
      <c r="B165" t="s">
        <v>16</v>
      </c>
      <c r="C165" t="s">
        <v>280</v>
      </c>
      <c r="D165" t="s">
        <v>18</v>
      </c>
      <c r="E165" t="s">
        <v>19</v>
      </c>
      <c r="F165" t="s">
        <v>19</v>
      </c>
      <c r="G165">
        <v>0.86</v>
      </c>
      <c r="H165">
        <v>25.288399999999999</v>
      </c>
      <c r="I165">
        <v>-80.569255999999996</v>
      </c>
      <c r="J165" t="s">
        <v>19</v>
      </c>
      <c r="K165">
        <v>543364.50314799999</v>
      </c>
      <c r="L165">
        <v>2796952.1222299999</v>
      </c>
      <c r="M165" s="1">
        <v>40981</v>
      </c>
      <c r="N165" s="1" t="s">
        <v>19</v>
      </c>
      <c r="O165">
        <v>-1.5680000000000001</v>
      </c>
      <c r="P165" t="s">
        <v>19</v>
      </c>
      <c r="Q165" t="s">
        <v>845</v>
      </c>
      <c r="R165">
        <v>2</v>
      </c>
      <c r="S165" s="16">
        <v>3</v>
      </c>
      <c r="T165" s="20">
        <v>0</v>
      </c>
      <c r="U165" t="s">
        <v>1053</v>
      </c>
      <c r="V165" t="s">
        <v>1054</v>
      </c>
    </row>
    <row r="166" spans="1:22" x14ac:dyDescent="0.25">
      <c r="A166">
        <v>445</v>
      </c>
      <c r="B166" t="s">
        <v>16</v>
      </c>
      <c r="C166" t="s">
        <v>281</v>
      </c>
      <c r="D166" t="s">
        <v>18</v>
      </c>
      <c r="E166" t="s">
        <v>19</v>
      </c>
      <c r="F166" t="s">
        <v>19</v>
      </c>
      <c r="G166">
        <v>1.25</v>
      </c>
      <c r="H166">
        <v>25.317060000000001</v>
      </c>
      <c r="I166">
        <v>-80.477940000000004</v>
      </c>
      <c r="J166" t="s">
        <v>19</v>
      </c>
      <c r="K166">
        <v>552545.39255300001</v>
      </c>
      <c r="L166">
        <v>2800158.4711199999</v>
      </c>
      <c r="M166" s="1">
        <v>40078</v>
      </c>
      <c r="N166" s="1" t="s">
        <v>19</v>
      </c>
      <c r="O166">
        <v>-1.5449999999999999</v>
      </c>
      <c r="P166" t="s">
        <v>19</v>
      </c>
      <c r="Q166" t="s">
        <v>1429</v>
      </c>
      <c r="R166">
        <v>14</v>
      </c>
      <c r="S166" s="16">
        <v>3</v>
      </c>
      <c r="T166" s="20">
        <v>0</v>
      </c>
      <c r="U166" t="s">
        <v>1053</v>
      </c>
      <c r="V166" t="s">
        <v>1054</v>
      </c>
    </row>
    <row r="167" spans="1:22" x14ac:dyDescent="0.25">
      <c r="A167">
        <v>381</v>
      </c>
      <c r="B167" t="s">
        <v>16</v>
      </c>
      <c r="C167" t="s">
        <v>282</v>
      </c>
      <c r="D167" t="s">
        <v>18</v>
      </c>
      <c r="E167" t="s">
        <v>19</v>
      </c>
      <c r="F167" t="s">
        <v>19</v>
      </c>
      <c r="G167">
        <v>2.11</v>
      </c>
      <c r="H167">
        <v>25.39077</v>
      </c>
      <c r="I167">
        <v>-80.501390000000001</v>
      </c>
      <c r="J167" t="s">
        <v>19</v>
      </c>
      <c r="K167">
        <v>550154.69129900006</v>
      </c>
      <c r="L167">
        <v>2808311.8716500001</v>
      </c>
      <c r="M167" s="1">
        <v>40078</v>
      </c>
      <c r="N167" s="1" t="s">
        <v>19</v>
      </c>
      <c r="O167">
        <v>-1.5389999999999999</v>
      </c>
      <c r="P167" t="s">
        <v>19</v>
      </c>
      <c r="Q167" t="s">
        <v>850</v>
      </c>
      <c r="R167">
        <v>13</v>
      </c>
      <c r="S167" s="16">
        <v>3</v>
      </c>
      <c r="T167" s="20">
        <v>0</v>
      </c>
      <c r="U167" t="s">
        <v>1053</v>
      </c>
      <c r="V167" t="s">
        <v>1054</v>
      </c>
    </row>
    <row r="168" spans="1:22" x14ac:dyDescent="0.25">
      <c r="A168">
        <v>382</v>
      </c>
      <c r="B168" t="s">
        <v>16</v>
      </c>
      <c r="C168" t="s">
        <v>283</v>
      </c>
      <c r="D168" t="s">
        <v>18</v>
      </c>
      <c r="E168" t="s">
        <v>19</v>
      </c>
      <c r="F168" t="s">
        <v>19</v>
      </c>
      <c r="G168">
        <v>2.89</v>
      </c>
      <c r="H168">
        <v>25.416879999999999</v>
      </c>
      <c r="I168">
        <v>-80.428060000000002</v>
      </c>
      <c r="J168" t="s">
        <v>28</v>
      </c>
      <c r="K168">
        <v>557518.64790900005</v>
      </c>
      <c r="L168">
        <v>2811232.7939900002</v>
      </c>
      <c r="M168" s="1">
        <v>40078</v>
      </c>
      <c r="N168" s="1" t="s">
        <v>19</v>
      </c>
      <c r="O168">
        <v>-1.5289999999999999</v>
      </c>
      <c r="P168" t="s">
        <v>19</v>
      </c>
      <c r="Q168" t="s">
        <v>850</v>
      </c>
      <c r="R168">
        <v>13</v>
      </c>
      <c r="S168" s="16">
        <v>3</v>
      </c>
      <c r="T168" s="20">
        <v>0</v>
      </c>
      <c r="U168" t="s">
        <v>19</v>
      </c>
      <c r="V168" t="s">
        <v>1054</v>
      </c>
    </row>
    <row r="169" spans="1:22" x14ac:dyDescent="0.25">
      <c r="A169">
        <v>131</v>
      </c>
      <c r="B169" t="s">
        <v>16</v>
      </c>
      <c r="C169" t="s">
        <v>284</v>
      </c>
      <c r="D169" t="s">
        <v>18</v>
      </c>
      <c r="E169" t="s">
        <v>19</v>
      </c>
      <c r="F169" t="s">
        <v>19</v>
      </c>
      <c r="G169">
        <v>6.82</v>
      </c>
      <c r="H169">
        <v>25.56521</v>
      </c>
      <c r="I169">
        <v>-80.567779999999999</v>
      </c>
      <c r="J169" t="s">
        <v>19</v>
      </c>
      <c r="K169">
        <v>543413.81397599995</v>
      </c>
      <c r="L169">
        <v>2827605.7019799999</v>
      </c>
      <c r="M169" s="1">
        <v>40078</v>
      </c>
      <c r="N169" s="1" t="s">
        <v>19</v>
      </c>
      <c r="O169">
        <v>-1.5649999999999999</v>
      </c>
      <c r="P169" t="s">
        <v>19</v>
      </c>
      <c r="Q169" t="s">
        <v>1430</v>
      </c>
      <c r="R169">
        <v>5</v>
      </c>
      <c r="S169" s="16">
        <v>3</v>
      </c>
      <c r="T169" s="20">
        <v>0</v>
      </c>
      <c r="U169" t="s">
        <v>1053</v>
      </c>
      <c r="V169" t="s">
        <v>1054</v>
      </c>
    </row>
    <row r="170" spans="1:22" x14ac:dyDescent="0.25">
      <c r="A170">
        <v>383</v>
      </c>
      <c r="B170" t="s">
        <v>16</v>
      </c>
      <c r="C170" t="s">
        <v>285</v>
      </c>
      <c r="D170" t="s">
        <v>18</v>
      </c>
      <c r="E170" t="s">
        <v>19</v>
      </c>
      <c r="F170" t="s">
        <v>19</v>
      </c>
      <c r="G170">
        <v>5.79</v>
      </c>
      <c r="H170">
        <v>25.73771</v>
      </c>
      <c r="I170">
        <v>-80.433890000000005</v>
      </c>
      <c r="J170" t="s">
        <v>19</v>
      </c>
      <c r="K170">
        <v>556780.76645200001</v>
      </c>
      <c r="L170">
        <v>2846759.22004</v>
      </c>
      <c r="M170" s="1">
        <v>40078</v>
      </c>
      <c r="N170" s="1" t="s">
        <v>19</v>
      </c>
      <c r="O170">
        <v>-1.5649999999999999</v>
      </c>
      <c r="P170" t="s">
        <v>19</v>
      </c>
      <c r="Q170" t="s">
        <v>850</v>
      </c>
      <c r="R170">
        <v>13</v>
      </c>
      <c r="S170" s="16">
        <v>3</v>
      </c>
      <c r="T170" s="20">
        <v>0</v>
      </c>
      <c r="U170" t="s">
        <v>19</v>
      </c>
      <c r="V170" t="s">
        <v>1054</v>
      </c>
    </row>
    <row r="171" spans="1:22" x14ac:dyDescent="0.25">
      <c r="A171">
        <v>384</v>
      </c>
      <c r="B171" t="s">
        <v>16</v>
      </c>
      <c r="C171" t="s">
        <v>286</v>
      </c>
      <c r="D171" t="s">
        <v>18</v>
      </c>
      <c r="E171" t="s">
        <v>19</v>
      </c>
      <c r="F171" t="s">
        <v>19</v>
      </c>
      <c r="G171">
        <v>8.5</v>
      </c>
      <c r="H171">
        <v>25.711880000000001</v>
      </c>
      <c r="I171">
        <v>-80.443889999999996</v>
      </c>
      <c r="J171" t="s">
        <v>19</v>
      </c>
      <c r="K171">
        <v>555789.79889500001</v>
      </c>
      <c r="L171">
        <v>2843894.4690399999</v>
      </c>
      <c r="M171" s="1">
        <v>40078</v>
      </c>
      <c r="N171" s="1" t="s">
        <v>19</v>
      </c>
      <c r="O171">
        <v>-1.5620000000000001</v>
      </c>
      <c r="P171" t="s">
        <v>19</v>
      </c>
      <c r="Q171" t="s">
        <v>850</v>
      </c>
      <c r="R171">
        <v>13</v>
      </c>
      <c r="S171" s="16">
        <v>3</v>
      </c>
      <c r="T171" s="20">
        <v>0</v>
      </c>
      <c r="U171" t="s">
        <v>19</v>
      </c>
      <c r="V171" t="s">
        <v>1054</v>
      </c>
    </row>
    <row r="172" spans="1:22" x14ac:dyDescent="0.25">
      <c r="A172">
        <v>287</v>
      </c>
      <c r="B172" t="s">
        <v>16</v>
      </c>
      <c r="C172" t="s">
        <v>287</v>
      </c>
      <c r="D172" t="s">
        <v>18</v>
      </c>
      <c r="E172" t="s">
        <v>19</v>
      </c>
      <c r="F172" t="s">
        <v>19</v>
      </c>
      <c r="G172">
        <v>6.57</v>
      </c>
      <c r="H172">
        <v>25.697990000000001</v>
      </c>
      <c r="I172">
        <v>-80.495829999999998</v>
      </c>
      <c r="J172" t="s">
        <v>19</v>
      </c>
      <c r="K172">
        <v>550584.88140399999</v>
      </c>
      <c r="L172">
        <v>2842335.3464899999</v>
      </c>
      <c r="M172" s="1">
        <v>40078</v>
      </c>
      <c r="N172" s="1" t="s">
        <v>19</v>
      </c>
      <c r="O172">
        <v>-1.5620000000000001</v>
      </c>
      <c r="P172" t="s">
        <v>19</v>
      </c>
      <c r="Q172" t="s">
        <v>660</v>
      </c>
      <c r="R172">
        <v>12</v>
      </c>
      <c r="S172" s="16">
        <v>3</v>
      </c>
      <c r="T172" s="20">
        <v>0</v>
      </c>
      <c r="U172" t="s">
        <v>1053</v>
      </c>
      <c r="V172" t="s">
        <v>1054</v>
      </c>
    </row>
    <row r="173" spans="1:22" x14ac:dyDescent="0.25">
      <c r="A173">
        <v>385</v>
      </c>
      <c r="B173" t="s">
        <v>16</v>
      </c>
      <c r="C173" t="s">
        <v>288</v>
      </c>
      <c r="D173" t="s">
        <v>18</v>
      </c>
      <c r="E173" t="s">
        <v>19</v>
      </c>
      <c r="F173" t="s">
        <v>19</v>
      </c>
      <c r="G173">
        <v>7.41</v>
      </c>
      <c r="H173">
        <v>25.692440000000001</v>
      </c>
      <c r="I173">
        <v>-80.478890000000007</v>
      </c>
      <c r="J173" t="s">
        <v>19</v>
      </c>
      <c r="K173">
        <v>552286.97495299997</v>
      </c>
      <c r="L173">
        <v>2841727.3234199998</v>
      </c>
      <c r="M173" s="1">
        <v>40078</v>
      </c>
      <c r="N173" s="1" t="s">
        <v>19</v>
      </c>
      <c r="O173">
        <v>-1.5580000000000001</v>
      </c>
      <c r="P173" t="s">
        <v>19</v>
      </c>
      <c r="Q173" t="s">
        <v>850</v>
      </c>
      <c r="R173">
        <v>13</v>
      </c>
      <c r="S173" s="16">
        <v>3</v>
      </c>
      <c r="T173" s="20">
        <v>0</v>
      </c>
      <c r="U173" t="s">
        <v>1053</v>
      </c>
      <c r="V173" t="s">
        <v>1054</v>
      </c>
    </row>
    <row r="174" spans="1:22" x14ac:dyDescent="0.25">
      <c r="A174">
        <v>386</v>
      </c>
      <c r="B174" t="s">
        <v>16</v>
      </c>
      <c r="C174" t="s">
        <v>289</v>
      </c>
      <c r="D174" t="s">
        <v>18</v>
      </c>
      <c r="E174" t="s">
        <v>19</v>
      </c>
      <c r="F174" t="s">
        <v>19</v>
      </c>
      <c r="G174">
        <v>6.23</v>
      </c>
      <c r="H174">
        <v>25.69632</v>
      </c>
      <c r="I174">
        <v>-80.472489999999993</v>
      </c>
      <c r="J174" t="s">
        <v>19</v>
      </c>
      <c r="K174">
        <v>552927.43228299997</v>
      </c>
      <c r="L174">
        <v>2842159.5500099999</v>
      </c>
      <c r="M174" s="1">
        <v>40078</v>
      </c>
      <c r="N174" s="1" t="s">
        <v>19</v>
      </c>
      <c r="O174">
        <v>-1.5580000000000001</v>
      </c>
      <c r="P174" t="s">
        <v>19</v>
      </c>
      <c r="Q174" t="s">
        <v>850</v>
      </c>
      <c r="R174">
        <v>13</v>
      </c>
      <c r="S174" s="16">
        <v>3</v>
      </c>
      <c r="T174" s="20">
        <v>0</v>
      </c>
      <c r="U174" t="s">
        <v>19</v>
      </c>
      <c r="V174" t="s">
        <v>1054</v>
      </c>
    </row>
    <row r="175" spans="1:22" x14ac:dyDescent="0.25">
      <c r="A175">
        <v>387</v>
      </c>
      <c r="B175" t="s">
        <v>16</v>
      </c>
      <c r="C175" t="s">
        <v>290</v>
      </c>
      <c r="D175" t="s">
        <v>18</v>
      </c>
      <c r="E175" t="s">
        <v>19</v>
      </c>
      <c r="F175" t="s">
        <v>19</v>
      </c>
      <c r="G175">
        <v>7.36</v>
      </c>
      <c r="H175">
        <v>25.69632</v>
      </c>
      <c r="I175">
        <v>-80.462500000000006</v>
      </c>
      <c r="J175" t="s">
        <v>19</v>
      </c>
      <c r="K175">
        <v>553929.79186899995</v>
      </c>
      <c r="L175">
        <v>2842163.5895099998</v>
      </c>
      <c r="M175" s="1">
        <v>40078</v>
      </c>
      <c r="N175" s="1" t="s">
        <v>19</v>
      </c>
      <c r="O175">
        <v>-1.5580000000000001</v>
      </c>
      <c r="P175" t="s">
        <v>19</v>
      </c>
      <c r="Q175" t="s">
        <v>850</v>
      </c>
      <c r="R175">
        <v>13</v>
      </c>
      <c r="S175" s="16">
        <v>3</v>
      </c>
      <c r="T175" s="20">
        <v>0</v>
      </c>
      <c r="U175" t="s">
        <v>19</v>
      </c>
      <c r="V175" t="s">
        <v>1054</v>
      </c>
    </row>
    <row r="176" spans="1:22" x14ac:dyDescent="0.25">
      <c r="A176">
        <v>388</v>
      </c>
      <c r="B176" t="s">
        <v>16</v>
      </c>
      <c r="C176" t="s">
        <v>291</v>
      </c>
      <c r="D176" t="s">
        <v>18</v>
      </c>
      <c r="E176" t="s">
        <v>19</v>
      </c>
      <c r="F176" t="s">
        <v>19</v>
      </c>
      <c r="G176">
        <v>8.25</v>
      </c>
      <c r="H176">
        <v>25.684930000000001</v>
      </c>
      <c r="I176">
        <v>-80.456940000000003</v>
      </c>
      <c r="J176" t="s">
        <v>19</v>
      </c>
      <c r="K176">
        <v>554492.84504599997</v>
      </c>
      <c r="L176">
        <v>2840904.5181800001</v>
      </c>
      <c r="M176" s="1">
        <v>40078</v>
      </c>
      <c r="N176" s="1" t="s">
        <v>19</v>
      </c>
      <c r="O176">
        <v>-1.5549999999999999</v>
      </c>
      <c r="P176" t="s">
        <v>19</v>
      </c>
      <c r="Q176" t="s">
        <v>850</v>
      </c>
      <c r="R176">
        <v>13</v>
      </c>
      <c r="S176" s="16">
        <v>3</v>
      </c>
      <c r="T176" s="20">
        <v>0</v>
      </c>
      <c r="U176" t="s">
        <v>19</v>
      </c>
      <c r="V176" t="s">
        <v>1054</v>
      </c>
    </row>
    <row r="177" spans="1:22" x14ac:dyDescent="0.25">
      <c r="A177">
        <v>389</v>
      </c>
      <c r="B177" t="s">
        <v>16</v>
      </c>
      <c r="C177" t="s">
        <v>292</v>
      </c>
      <c r="D177" t="s">
        <v>18</v>
      </c>
      <c r="E177" t="s">
        <v>19</v>
      </c>
      <c r="F177" t="s">
        <v>19</v>
      </c>
      <c r="G177">
        <v>5.14</v>
      </c>
      <c r="H177">
        <v>25.70215</v>
      </c>
      <c r="I177">
        <v>-80.470830000000007</v>
      </c>
      <c r="J177" t="s">
        <v>19</v>
      </c>
      <c r="K177">
        <v>553091.40461600001</v>
      </c>
      <c r="L177">
        <v>2842805.8421900002</v>
      </c>
      <c r="M177" s="1">
        <v>40078</v>
      </c>
      <c r="N177" s="1" t="s">
        <v>19</v>
      </c>
      <c r="O177">
        <v>-1.5580000000000001</v>
      </c>
      <c r="P177" t="s">
        <v>19</v>
      </c>
      <c r="Q177" t="s">
        <v>850</v>
      </c>
      <c r="R177">
        <v>13</v>
      </c>
      <c r="S177" s="16">
        <v>3</v>
      </c>
      <c r="T177" s="20">
        <v>0</v>
      </c>
      <c r="U177" t="s">
        <v>19</v>
      </c>
      <c r="V177" t="s">
        <v>1054</v>
      </c>
    </row>
    <row r="178" spans="1:22" x14ac:dyDescent="0.25">
      <c r="A178">
        <v>288</v>
      </c>
      <c r="B178" t="s">
        <v>16</v>
      </c>
      <c r="C178" t="s">
        <v>293</v>
      </c>
      <c r="D178" t="s">
        <v>18</v>
      </c>
      <c r="E178" t="s">
        <v>19</v>
      </c>
      <c r="F178" t="s">
        <v>19</v>
      </c>
      <c r="G178">
        <v>6.97</v>
      </c>
      <c r="H178">
        <v>25.685220000000001</v>
      </c>
      <c r="I178">
        <v>-80.495000000000005</v>
      </c>
      <c r="J178" t="s">
        <v>19</v>
      </c>
      <c r="K178">
        <v>550673.56292499998</v>
      </c>
      <c r="L178">
        <v>2840921.4932900001</v>
      </c>
      <c r="M178" s="1">
        <v>40078</v>
      </c>
      <c r="N178" s="1" t="s">
        <v>19</v>
      </c>
      <c r="O178">
        <v>-1.5620000000000001</v>
      </c>
      <c r="P178" t="s">
        <v>19</v>
      </c>
      <c r="Q178" t="s">
        <v>660</v>
      </c>
      <c r="R178">
        <v>12</v>
      </c>
      <c r="S178" s="16">
        <v>3</v>
      </c>
      <c r="T178" s="20">
        <v>0</v>
      </c>
      <c r="U178" t="s">
        <v>1053</v>
      </c>
      <c r="V178" t="s">
        <v>1054</v>
      </c>
    </row>
    <row r="179" spans="1:22" x14ac:dyDescent="0.25">
      <c r="A179">
        <v>390</v>
      </c>
      <c r="B179" t="s">
        <v>16</v>
      </c>
      <c r="C179" t="s">
        <v>294</v>
      </c>
      <c r="D179" t="s">
        <v>18</v>
      </c>
      <c r="E179" t="s">
        <v>19</v>
      </c>
      <c r="F179" t="s">
        <v>19</v>
      </c>
      <c r="G179">
        <v>7.13</v>
      </c>
      <c r="H179">
        <v>25.72466</v>
      </c>
      <c r="I179">
        <v>-80.478890000000007</v>
      </c>
      <c r="J179" t="s">
        <v>19</v>
      </c>
      <c r="K179">
        <v>552272.89697400003</v>
      </c>
      <c r="L179">
        <v>2845295.4341600002</v>
      </c>
      <c r="M179" s="1">
        <v>40078</v>
      </c>
      <c r="N179" s="1" t="s">
        <v>19</v>
      </c>
      <c r="O179">
        <v>-1.5620000000000001</v>
      </c>
      <c r="P179" t="s">
        <v>19</v>
      </c>
      <c r="Q179" t="s">
        <v>850</v>
      </c>
      <c r="R179">
        <v>13</v>
      </c>
      <c r="S179" s="16">
        <v>3</v>
      </c>
      <c r="T179" s="20">
        <v>0</v>
      </c>
      <c r="U179" t="s">
        <v>1053</v>
      </c>
      <c r="V179" t="s">
        <v>1054</v>
      </c>
    </row>
    <row r="180" spans="1:22" x14ac:dyDescent="0.25">
      <c r="A180">
        <v>289</v>
      </c>
      <c r="B180" t="s">
        <v>16</v>
      </c>
      <c r="C180" t="s">
        <v>295</v>
      </c>
      <c r="D180" t="s">
        <v>18</v>
      </c>
      <c r="E180" t="s">
        <v>19</v>
      </c>
      <c r="F180" t="s">
        <v>19</v>
      </c>
      <c r="G180">
        <v>8.61</v>
      </c>
      <c r="H180">
        <v>25.74438</v>
      </c>
      <c r="I180">
        <v>-80.497219999999999</v>
      </c>
      <c r="J180" t="s">
        <v>19</v>
      </c>
      <c r="K180">
        <v>550425.85103699996</v>
      </c>
      <c r="L180">
        <v>2847472.1411000001</v>
      </c>
      <c r="M180" s="1">
        <v>40078</v>
      </c>
      <c r="N180" s="1" t="s">
        <v>19</v>
      </c>
      <c r="O180">
        <v>-1.5620000000000001</v>
      </c>
      <c r="P180" t="s">
        <v>19</v>
      </c>
      <c r="Q180" t="s">
        <v>660</v>
      </c>
      <c r="R180">
        <v>12</v>
      </c>
      <c r="S180" s="16">
        <v>3</v>
      </c>
      <c r="T180" s="20">
        <v>0</v>
      </c>
      <c r="U180" t="s">
        <v>1053</v>
      </c>
      <c r="V180" t="s">
        <v>1054</v>
      </c>
    </row>
    <row r="181" spans="1:22" x14ac:dyDescent="0.25">
      <c r="A181">
        <v>391</v>
      </c>
      <c r="B181" t="s">
        <v>16</v>
      </c>
      <c r="C181" t="s">
        <v>296</v>
      </c>
      <c r="D181" t="s">
        <v>18</v>
      </c>
      <c r="E181" t="s">
        <v>19</v>
      </c>
      <c r="F181" t="s">
        <v>19</v>
      </c>
      <c r="G181">
        <v>7.24</v>
      </c>
      <c r="H181">
        <v>25.684100000000001</v>
      </c>
      <c r="I181">
        <v>-80.470280000000002</v>
      </c>
      <c r="J181" t="s">
        <v>19</v>
      </c>
      <c r="K181">
        <v>553154.59933300002</v>
      </c>
      <c r="L181">
        <v>2840807.17074</v>
      </c>
      <c r="M181" s="1">
        <v>40078</v>
      </c>
      <c r="N181" s="1" t="s">
        <v>19</v>
      </c>
      <c r="O181">
        <v>-1.5580000000000001</v>
      </c>
      <c r="P181" t="s">
        <v>19</v>
      </c>
      <c r="Q181" t="s">
        <v>850</v>
      </c>
      <c r="R181">
        <v>13</v>
      </c>
      <c r="S181" s="16">
        <v>3</v>
      </c>
      <c r="T181" s="20">
        <v>0</v>
      </c>
      <c r="U181" t="s">
        <v>19</v>
      </c>
      <c r="V181" t="s">
        <v>1054</v>
      </c>
    </row>
    <row r="182" spans="1:22" x14ac:dyDescent="0.25">
      <c r="A182">
        <v>392</v>
      </c>
      <c r="B182" t="s">
        <v>16</v>
      </c>
      <c r="C182" t="s">
        <v>297</v>
      </c>
      <c r="D182" t="s">
        <v>18</v>
      </c>
      <c r="E182" t="s">
        <v>19</v>
      </c>
      <c r="F182" t="s">
        <v>19</v>
      </c>
      <c r="G182">
        <v>10.44</v>
      </c>
      <c r="H182">
        <v>25.671320000000001</v>
      </c>
      <c r="I182">
        <v>-80.443330000000003</v>
      </c>
      <c r="J182" t="s">
        <v>19</v>
      </c>
      <c r="K182">
        <v>555864.89985100005</v>
      </c>
      <c r="L182">
        <v>2839402.9996699998</v>
      </c>
      <c r="M182" s="1">
        <v>40078</v>
      </c>
      <c r="N182" s="1" t="s">
        <v>19</v>
      </c>
      <c r="O182">
        <v>-1.552</v>
      </c>
      <c r="P182" t="s">
        <v>19</v>
      </c>
      <c r="Q182" t="s">
        <v>850</v>
      </c>
      <c r="R182">
        <v>13</v>
      </c>
      <c r="S182" s="16">
        <v>3</v>
      </c>
      <c r="T182" s="20">
        <v>0</v>
      </c>
      <c r="U182" t="s">
        <v>19</v>
      </c>
      <c r="V182" t="s">
        <v>1054</v>
      </c>
    </row>
    <row r="183" spans="1:22" x14ac:dyDescent="0.25">
      <c r="A183">
        <v>290</v>
      </c>
      <c r="B183" t="s">
        <v>16</v>
      </c>
      <c r="C183" t="s">
        <v>298</v>
      </c>
      <c r="D183" t="s">
        <v>18</v>
      </c>
      <c r="E183" t="s">
        <v>19</v>
      </c>
      <c r="F183" t="s">
        <v>19</v>
      </c>
      <c r="G183">
        <v>6.15</v>
      </c>
      <c r="H183">
        <v>25.74465</v>
      </c>
      <c r="I183">
        <v>-80.498609999999999</v>
      </c>
      <c r="J183" t="s">
        <v>19</v>
      </c>
      <c r="K183">
        <v>550286.32639299997</v>
      </c>
      <c r="L183">
        <v>2847501.5109100002</v>
      </c>
      <c r="M183" s="1">
        <v>40078</v>
      </c>
      <c r="N183" s="1" t="s">
        <v>19</v>
      </c>
      <c r="O183">
        <v>-1.5620000000000001</v>
      </c>
      <c r="P183" t="s">
        <v>19</v>
      </c>
      <c r="Q183" t="s">
        <v>660</v>
      </c>
      <c r="R183">
        <v>12</v>
      </c>
      <c r="S183" s="16">
        <v>3</v>
      </c>
      <c r="T183" s="20">
        <v>0</v>
      </c>
      <c r="U183" t="s">
        <v>1053</v>
      </c>
      <c r="V183" t="s">
        <v>1054</v>
      </c>
    </row>
    <row r="184" spans="1:22" x14ac:dyDescent="0.25">
      <c r="A184">
        <v>291</v>
      </c>
      <c r="B184" t="s">
        <v>16</v>
      </c>
      <c r="C184" t="s">
        <v>299</v>
      </c>
      <c r="D184" t="s">
        <v>18</v>
      </c>
      <c r="E184" t="s">
        <v>19</v>
      </c>
      <c r="F184" t="s">
        <v>19</v>
      </c>
      <c r="G184">
        <v>5.94</v>
      </c>
      <c r="H184">
        <v>25.700209999999998</v>
      </c>
      <c r="I184">
        <v>-80.496390000000005</v>
      </c>
      <c r="J184" t="s">
        <v>19</v>
      </c>
      <c r="K184">
        <v>550527.75693100004</v>
      </c>
      <c r="L184">
        <v>2842580.9789499999</v>
      </c>
      <c r="M184" s="1">
        <v>40078</v>
      </c>
      <c r="N184" s="1" t="s">
        <v>19</v>
      </c>
      <c r="O184">
        <v>-1.5620000000000001</v>
      </c>
      <c r="P184" t="s">
        <v>19</v>
      </c>
      <c r="Q184" t="s">
        <v>660</v>
      </c>
      <c r="R184">
        <v>12</v>
      </c>
      <c r="S184" s="16">
        <v>3</v>
      </c>
      <c r="T184" s="20">
        <v>0</v>
      </c>
      <c r="U184" t="s">
        <v>1053</v>
      </c>
      <c r="V184" t="s">
        <v>1054</v>
      </c>
    </row>
    <row r="185" spans="1:22" x14ac:dyDescent="0.25">
      <c r="A185">
        <v>5</v>
      </c>
      <c r="B185" t="s">
        <v>16</v>
      </c>
      <c r="C185" t="s">
        <v>300</v>
      </c>
      <c r="D185" t="s">
        <v>18</v>
      </c>
      <c r="E185" t="s">
        <v>19</v>
      </c>
      <c r="F185" t="s">
        <v>19</v>
      </c>
      <c r="G185">
        <v>6</v>
      </c>
      <c r="H185">
        <v>25.743819999999999</v>
      </c>
      <c r="I185">
        <v>-80.514719999999997</v>
      </c>
      <c r="J185" t="s">
        <v>19</v>
      </c>
      <c r="K185">
        <v>548670.90622100001</v>
      </c>
      <c r="L185">
        <v>2847403.5517600002</v>
      </c>
      <c r="M185" s="1">
        <v>40078</v>
      </c>
      <c r="N185" s="1" t="s">
        <v>19</v>
      </c>
      <c r="O185">
        <v>-1.5580000000000001</v>
      </c>
      <c r="P185" t="s">
        <v>19</v>
      </c>
      <c r="Q185" t="s">
        <v>844</v>
      </c>
      <c r="R185">
        <v>0</v>
      </c>
      <c r="S185" s="16">
        <v>3</v>
      </c>
      <c r="T185" s="20">
        <v>0</v>
      </c>
      <c r="U185" t="s">
        <v>1053</v>
      </c>
      <c r="V185" t="s">
        <v>1054</v>
      </c>
    </row>
    <row r="186" spans="1:22" x14ac:dyDescent="0.25">
      <c r="A186">
        <v>292</v>
      </c>
      <c r="B186" t="s">
        <v>16</v>
      </c>
      <c r="C186" t="s">
        <v>301</v>
      </c>
      <c r="D186" t="s">
        <v>18</v>
      </c>
      <c r="E186" t="s">
        <v>19</v>
      </c>
      <c r="F186" t="s">
        <v>19</v>
      </c>
      <c r="G186">
        <v>6</v>
      </c>
      <c r="H186">
        <v>25.700489999999999</v>
      </c>
      <c r="I186">
        <v>-80.500550000000004</v>
      </c>
      <c r="J186" t="s">
        <v>19</v>
      </c>
      <c r="K186">
        <v>550110.25556800002</v>
      </c>
      <c r="L186">
        <v>2842610.40221</v>
      </c>
      <c r="M186" s="1">
        <v>41670</v>
      </c>
      <c r="N186" s="1" t="s">
        <v>302</v>
      </c>
      <c r="O186">
        <v>-1.5620000000000001</v>
      </c>
      <c r="P186" t="s">
        <v>19</v>
      </c>
      <c r="Q186" t="s">
        <v>660</v>
      </c>
      <c r="R186">
        <v>12</v>
      </c>
      <c r="S186" s="16">
        <v>3</v>
      </c>
      <c r="T186" s="20">
        <v>0</v>
      </c>
      <c r="U186" t="s">
        <v>1053</v>
      </c>
      <c r="V186" t="s">
        <v>1054</v>
      </c>
    </row>
    <row r="187" spans="1:22" x14ac:dyDescent="0.25">
      <c r="A187">
        <v>6</v>
      </c>
      <c r="B187" t="s">
        <v>16</v>
      </c>
      <c r="C187" t="s">
        <v>303</v>
      </c>
      <c r="D187" t="s">
        <v>18</v>
      </c>
      <c r="E187" t="s">
        <v>19</v>
      </c>
      <c r="F187" t="s">
        <v>19</v>
      </c>
      <c r="G187">
        <v>6</v>
      </c>
      <c r="H187">
        <v>25.701319999999999</v>
      </c>
      <c r="I187">
        <v>-80.513329999999996</v>
      </c>
      <c r="J187" t="s">
        <v>19</v>
      </c>
      <c r="K187">
        <v>548827.66876499995</v>
      </c>
      <c r="L187">
        <v>2842697.5323800002</v>
      </c>
      <c r="M187" s="1">
        <v>40078</v>
      </c>
      <c r="N187" s="1" t="s">
        <v>19</v>
      </c>
      <c r="O187">
        <v>-1.5580000000000001</v>
      </c>
      <c r="P187" t="s">
        <v>19</v>
      </c>
      <c r="Q187" t="s">
        <v>844</v>
      </c>
      <c r="R187">
        <v>0</v>
      </c>
      <c r="S187" s="16">
        <v>3</v>
      </c>
      <c r="T187" s="20">
        <v>0</v>
      </c>
      <c r="U187" t="s">
        <v>1053</v>
      </c>
      <c r="V187" t="s">
        <v>1054</v>
      </c>
    </row>
    <row r="188" spans="1:22" x14ac:dyDescent="0.25">
      <c r="A188">
        <v>333</v>
      </c>
      <c r="B188" t="s">
        <v>16</v>
      </c>
      <c r="C188" t="s">
        <v>304</v>
      </c>
      <c r="D188" t="s">
        <v>18</v>
      </c>
      <c r="E188" t="s">
        <v>19</v>
      </c>
      <c r="F188" t="s">
        <v>27</v>
      </c>
      <c r="G188">
        <v>6.5</v>
      </c>
      <c r="H188">
        <v>25.858332999999998</v>
      </c>
      <c r="I188">
        <v>-80.487778000000006</v>
      </c>
      <c r="J188" t="s">
        <v>28</v>
      </c>
      <c r="K188">
        <v>551323.75748100004</v>
      </c>
      <c r="L188">
        <v>2860095.3619400002</v>
      </c>
      <c r="M188" s="1">
        <v>40366</v>
      </c>
      <c r="N188" s="1" t="s">
        <v>305</v>
      </c>
      <c r="O188">
        <v>-1.542</v>
      </c>
      <c r="P188" t="s">
        <v>19</v>
      </c>
      <c r="Q188" t="s">
        <v>660</v>
      </c>
      <c r="R188">
        <v>12</v>
      </c>
      <c r="S188" s="16">
        <v>3</v>
      </c>
      <c r="T188" s="20">
        <v>0</v>
      </c>
      <c r="U188" t="s">
        <v>19</v>
      </c>
      <c r="V188" t="s">
        <v>1054</v>
      </c>
    </row>
    <row r="189" spans="1:22" x14ac:dyDescent="0.25">
      <c r="A189">
        <v>334</v>
      </c>
      <c r="B189" t="s">
        <v>16</v>
      </c>
      <c r="C189" t="s">
        <v>306</v>
      </c>
      <c r="D189" t="s">
        <v>18</v>
      </c>
      <c r="E189" t="s">
        <v>19</v>
      </c>
      <c r="F189" t="s">
        <v>27</v>
      </c>
      <c r="G189">
        <v>6.5</v>
      </c>
      <c r="H189">
        <v>25.858332999999998</v>
      </c>
      <c r="I189">
        <v>-80.487778000000006</v>
      </c>
      <c r="J189" t="s">
        <v>28</v>
      </c>
      <c r="K189">
        <v>551323.75748100004</v>
      </c>
      <c r="L189">
        <v>2860095.3619400002</v>
      </c>
      <c r="M189" s="1">
        <v>40366</v>
      </c>
      <c r="N189" s="1" t="s">
        <v>305</v>
      </c>
      <c r="O189">
        <v>-1.542</v>
      </c>
      <c r="P189" t="s">
        <v>19</v>
      </c>
      <c r="Q189" t="s">
        <v>660</v>
      </c>
      <c r="R189">
        <v>12</v>
      </c>
      <c r="S189" s="16">
        <v>3</v>
      </c>
      <c r="T189" s="20">
        <v>0</v>
      </c>
      <c r="U189" t="s">
        <v>19</v>
      </c>
      <c r="V189" t="s">
        <v>1054</v>
      </c>
    </row>
    <row r="190" spans="1:22" x14ac:dyDescent="0.25">
      <c r="A190">
        <v>335</v>
      </c>
      <c r="B190" t="s">
        <v>16</v>
      </c>
      <c r="C190" t="s">
        <v>307</v>
      </c>
      <c r="D190" t="s">
        <v>18</v>
      </c>
      <c r="E190" t="s">
        <v>19</v>
      </c>
      <c r="F190" t="s">
        <v>27</v>
      </c>
      <c r="G190">
        <v>6.5</v>
      </c>
      <c r="H190">
        <v>25.858332999999998</v>
      </c>
      <c r="I190">
        <v>-80.486943999999994</v>
      </c>
      <c r="J190" t="s">
        <v>28</v>
      </c>
      <c r="K190">
        <v>551407.26407699997</v>
      </c>
      <c r="L190">
        <v>2860095.6878200001</v>
      </c>
      <c r="M190" s="1">
        <v>40366</v>
      </c>
      <c r="N190" s="1" t="s">
        <v>305</v>
      </c>
      <c r="O190">
        <v>-1.542</v>
      </c>
      <c r="P190" t="s">
        <v>19</v>
      </c>
      <c r="Q190" t="s">
        <v>660</v>
      </c>
      <c r="R190">
        <v>12</v>
      </c>
      <c r="S190" s="16">
        <v>3</v>
      </c>
      <c r="T190" s="20">
        <v>0</v>
      </c>
      <c r="U190" t="s">
        <v>19</v>
      </c>
      <c r="V190" t="s">
        <v>1054</v>
      </c>
    </row>
    <row r="191" spans="1:22" x14ac:dyDescent="0.25">
      <c r="A191">
        <v>336</v>
      </c>
      <c r="B191" t="s">
        <v>16</v>
      </c>
      <c r="C191" t="s">
        <v>308</v>
      </c>
      <c r="D191" t="s">
        <v>18</v>
      </c>
      <c r="E191" t="s">
        <v>19</v>
      </c>
      <c r="F191" t="s">
        <v>27</v>
      </c>
      <c r="G191">
        <v>6.5</v>
      </c>
      <c r="H191">
        <v>25.858332999999998</v>
      </c>
      <c r="I191">
        <v>-80.486943999999994</v>
      </c>
      <c r="J191" t="s">
        <v>28</v>
      </c>
      <c r="K191">
        <v>551407.26407699997</v>
      </c>
      <c r="L191">
        <v>2860095.6878200001</v>
      </c>
      <c r="M191" s="1">
        <v>40366</v>
      </c>
      <c r="N191" s="1" t="s">
        <v>305</v>
      </c>
      <c r="O191">
        <v>-1.542</v>
      </c>
      <c r="P191" t="s">
        <v>19</v>
      </c>
      <c r="Q191" t="s">
        <v>660</v>
      </c>
      <c r="R191">
        <v>12</v>
      </c>
      <c r="S191" s="16">
        <v>3</v>
      </c>
      <c r="T191" s="20">
        <v>0</v>
      </c>
      <c r="U191" t="s">
        <v>19</v>
      </c>
      <c r="V191" t="s">
        <v>1054</v>
      </c>
    </row>
    <row r="192" spans="1:22" x14ac:dyDescent="0.25">
      <c r="A192">
        <v>337</v>
      </c>
      <c r="B192" t="s">
        <v>16</v>
      </c>
      <c r="C192" t="s">
        <v>309</v>
      </c>
      <c r="D192" t="s">
        <v>18</v>
      </c>
      <c r="E192" t="s">
        <v>19</v>
      </c>
      <c r="F192" t="s">
        <v>27</v>
      </c>
      <c r="G192">
        <v>6.5</v>
      </c>
      <c r="H192">
        <v>25.858332999999998</v>
      </c>
      <c r="I192">
        <v>-80.486943999999994</v>
      </c>
      <c r="J192" t="s">
        <v>28</v>
      </c>
      <c r="K192">
        <v>551407.26407699997</v>
      </c>
      <c r="L192">
        <v>2860095.6878200001</v>
      </c>
      <c r="M192" s="1">
        <v>40366</v>
      </c>
      <c r="N192" s="1" t="s">
        <v>305</v>
      </c>
      <c r="O192">
        <v>-1.542</v>
      </c>
      <c r="P192" t="s">
        <v>19</v>
      </c>
      <c r="Q192" t="s">
        <v>660</v>
      </c>
      <c r="R192">
        <v>12</v>
      </c>
      <c r="S192" s="16">
        <v>3</v>
      </c>
      <c r="T192" s="20">
        <v>0</v>
      </c>
      <c r="U192" t="s">
        <v>19</v>
      </c>
      <c r="V192" t="s">
        <v>1054</v>
      </c>
    </row>
    <row r="193" spans="1:22" x14ac:dyDescent="0.25">
      <c r="A193">
        <v>339</v>
      </c>
      <c r="B193" t="s">
        <v>16</v>
      </c>
      <c r="C193" t="s">
        <v>310</v>
      </c>
      <c r="D193" t="s">
        <v>18</v>
      </c>
      <c r="E193" t="s">
        <v>19</v>
      </c>
      <c r="F193" t="s">
        <v>27</v>
      </c>
      <c r="G193">
        <v>6.5</v>
      </c>
      <c r="H193">
        <v>25.858332999999998</v>
      </c>
      <c r="I193">
        <v>-80.486389000000003</v>
      </c>
      <c r="J193" t="s">
        <v>28</v>
      </c>
      <c r="K193">
        <v>551462.92512499995</v>
      </c>
      <c r="L193">
        <v>2860095.90533</v>
      </c>
      <c r="M193" s="1">
        <v>40366</v>
      </c>
      <c r="N193" s="1" t="s">
        <v>305</v>
      </c>
      <c r="O193">
        <v>-1.542</v>
      </c>
      <c r="P193" t="s">
        <v>19</v>
      </c>
      <c r="Q193" t="s">
        <v>660</v>
      </c>
      <c r="R193">
        <v>12</v>
      </c>
      <c r="S193" s="16">
        <v>3</v>
      </c>
      <c r="T193" s="20">
        <v>0</v>
      </c>
      <c r="U193" t="s">
        <v>19</v>
      </c>
      <c r="V193" t="s">
        <v>1054</v>
      </c>
    </row>
    <row r="194" spans="1:22" x14ac:dyDescent="0.25">
      <c r="A194">
        <v>340</v>
      </c>
      <c r="B194" t="s">
        <v>16</v>
      </c>
      <c r="C194" t="s">
        <v>311</v>
      </c>
      <c r="D194" t="s">
        <v>18</v>
      </c>
      <c r="E194" t="s">
        <v>19</v>
      </c>
      <c r="F194" t="s">
        <v>27</v>
      </c>
      <c r="G194">
        <v>6.5</v>
      </c>
      <c r="H194">
        <v>25.858332999999998</v>
      </c>
      <c r="I194">
        <v>-80.486389000000003</v>
      </c>
      <c r="J194" t="s">
        <v>28</v>
      </c>
      <c r="K194">
        <v>551462.92512499995</v>
      </c>
      <c r="L194">
        <v>2860095.90533</v>
      </c>
      <c r="M194" s="1">
        <v>40366</v>
      </c>
      <c r="N194" s="1" t="s">
        <v>305</v>
      </c>
      <c r="O194">
        <v>-1.542</v>
      </c>
      <c r="P194" t="s">
        <v>19</v>
      </c>
      <c r="Q194" t="s">
        <v>660</v>
      </c>
      <c r="R194">
        <v>12</v>
      </c>
      <c r="S194" s="16">
        <v>3</v>
      </c>
      <c r="T194" s="20">
        <v>0</v>
      </c>
      <c r="U194" t="s">
        <v>19</v>
      </c>
      <c r="V194" t="s">
        <v>1054</v>
      </c>
    </row>
    <row r="195" spans="1:22" x14ac:dyDescent="0.25">
      <c r="A195">
        <v>341</v>
      </c>
      <c r="B195" t="s">
        <v>16</v>
      </c>
      <c r="C195" t="s">
        <v>312</v>
      </c>
      <c r="D195" t="s">
        <v>18</v>
      </c>
      <c r="E195" t="s">
        <v>19</v>
      </c>
      <c r="F195" t="s">
        <v>27</v>
      </c>
      <c r="G195">
        <v>6.5</v>
      </c>
      <c r="H195">
        <v>25.858332999999998</v>
      </c>
      <c r="I195">
        <v>-80.486389000000003</v>
      </c>
      <c r="J195" t="s">
        <v>28</v>
      </c>
      <c r="K195">
        <v>551462.92512499995</v>
      </c>
      <c r="L195">
        <v>2860095.90533</v>
      </c>
      <c r="M195" s="1">
        <v>40366</v>
      </c>
      <c r="N195" s="1" t="s">
        <v>305</v>
      </c>
      <c r="O195">
        <v>-1.542</v>
      </c>
      <c r="P195" t="s">
        <v>19</v>
      </c>
      <c r="Q195" t="s">
        <v>660</v>
      </c>
      <c r="R195">
        <v>12</v>
      </c>
      <c r="S195" s="16">
        <v>3</v>
      </c>
      <c r="T195" s="20">
        <v>0</v>
      </c>
      <c r="U195" t="s">
        <v>19</v>
      </c>
      <c r="V195" t="s">
        <v>1054</v>
      </c>
    </row>
    <row r="196" spans="1:22" x14ac:dyDescent="0.25">
      <c r="A196">
        <v>342</v>
      </c>
      <c r="B196" t="s">
        <v>16</v>
      </c>
      <c r="C196" t="s">
        <v>313</v>
      </c>
      <c r="D196" t="s">
        <v>18</v>
      </c>
      <c r="E196" t="s">
        <v>19</v>
      </c>
      <c r="F196" t="s">
        <v>27</v>
      </c>
      <c r="G196">
        <v>6.5</v>
      </c>
      <c r="H196">
        <v>25.858332999999998</v>
      </c>
      <c r="I196">
        <v>-80.486389000000003</v>
      </c>
      <c r="J196" t="s">
        <v>28</v>
      </c>
      <c r="K196">
        <v>551462.92512499995</v>
      </c>
      <c r="L196">
        <v>2860095.90533</v>
      </c>
      <c r="M196" s="1">
        <v>40366</v>
      </c>
      <c r="N196" s="1" t="s">
        <v>305</v>
      </c>
      <c r="O196">
        <v>-1.542</v>
      </c>
      <c r="P196" t="s">
        <v>19</v>
      </c>
      <c r="Q196" t="s">
        <v>660</v>
      </c>
      <c r="R196">
        <v>12</v>
      </c>
      <c r="S196" s="16">
        <v>3</v>
      </c>
      <c r="T196" s="20">
        <v>0</v>
      </c>
      <c r="U196" t="s">
        <v>19</v>
      </c>
      <c r="V196" t="s">
        <v>1054</v>
      </c>
    </row>
    <row r="197" spans="1:22" x14ac:dyDescent="0.25">
      <c r="A197">
        <v>343</v>
      </c>
      <c r="B197" t="s">
        <v>16</v>
      </c>
      <c r="C197" t="s">
        <v>314</v>
      </c>
      <c r="D197" t="s">
        <v>18</v>
      </c>
      <c r="E197" t="s">
        <v>19</v>
      </c>
      <c r="F197" t="s">
        <v>27</v>
      </c>
      <c r="G197">
        <v>8</v>
      </c>
      <c r="H197">
        <v>25.858332999999998</v>
      </c>
      <c r="I197">
        <v>-80.484999999999999</v>
      </c>
      <c r="J197" t="s">
        <v>28</v>
      </c>
      <c r="K197">
        <v>551602.092787</v>
      </c>
      <c r="L197">
        <v>2860096.4501899998</v>
      </c>
      <c r="M197" s="1">
        <v>40366</v>
      </c>
      <c r="N197" s="1" t="s">
        <v>305</v>
      </c>
      <c r="O197">
        <v>-1.542</v>
      </c>
      <c r="P197" t="s">
        <v>19</v>
      </c>
      <c r="Q197" t="s">
        <v>660</v>
      </c>
      <c r="R197">
        <v>12</v>
      </c>
      <c r="S197" s="16">
        <v>3</v>
      </c>
      <c r="T197" s="20">
        <v>0</v>
      </c>
      <c r="U197" t="s">
        <v>19</v>
      </c>
      <c r="V197" t="s">
        <v>1054</v>
      </c>
    </row>
    <row r="198" spans="1:22" x14ac:dyDescent="0.25">
      <c r="A198">
        <v>344</v>
      </c>
      <c r="B198" t="s">
        <v>16</v>
      </c>
      <c r="C198" t="s">
        <v>315</v>
      </c>
      <c r="D198" t="s">
        <v>18</v>
      </c>
      <c r="E198" t="s">
        <v>19</v>
      </c>
      <c r="F198" t="s">
        <v>27</v>
      </c>
      <c r="G198">
        <v>8</v>
      </c>
      <c r="H198">
        <v>25.858332999999998</v>
      </c>
      <c r="I198">
        <v>-80.484999999999999</v>
      </c>
      <c r="J198" t="s">
        <v>28</v>
      </c>
      <c r="K198">
        <v>551602.092787</v>
      </c>
      <c r="L198">
        <v>2860096.4501899998</v>
      </c>
      <c r="M198" s="1">
        <v>40366</v>
      </c>
      <c r="N198" s="1" t="s">
        <v>305</v>
      </c>
      <c r="O198">
        <v>-1.542</v>
      </c>
      <c r="P198" t="s">
        <v>19</v>
      </c>
      <c r="Q198" t="s">
        <v>660</v>
      </c>
      <c r="R198">
        <v>12</v>
      </c>
      <c r="S198" s="16">
        <v>3</v>
      </c>
      <c r="T198" s="20">
        <v>0</v>
      </c>
      <c r="U198" t="s">
        <v>19</v>
      </c>
      <c r="V198" t="s">
        <v>1054</v>
      </c>
    </row>
    <row r="199" spans="1:22" x14ac:dyDescent="0.25">
      <c r="A199">
        <v>345</v>
      </c>
      <c r="B199" t="s">
        <v>16</v>
      </c>
      <c r="C199" t="s">
        <v>316</v>
      </c>
      <c r="D199" t="s">
        <v>18</v>
      </c>
      <c r="E199" t="s">
        <v>19</v>
      </c>
      <c r="F199" t="s">
        <v>27</v>
      </c>
      <c r="G199">
        <v>8</v>
      </c>
      <c r="H199">
        <v>25.858332999999998</v>
      </c>
      <c r="I199">
        <v>-80.484999999999999</v>
      </c>
      <c r="J199" t="s">
        <v>28</v>
      </c>
      <c r="K199">
        <v>551602.092787</v>
      </c>
      <c r="L199">
        <v>2860096.4501899998</v>
      </c>
      <c r="M199" s="1">
        <v>40366</v>
      </c>
      <c r="N199" s="1" t="s">
        <v>305</v>
      </c>
      <c r="O199">
        <v>-1.542</v>
      </c>
      <c r="P199" t="s">
        <v>19</v>
      </c>
      <c r="Q199" t="s">
        <v>660</v>
      </c>
      <c r="R199">
        <v>12</v>
      </c>
      <c r="S199" s="16">
        <v>3</v>
      </c>
      <c r="T199" s="20">
        <v>0</v>
      </c>
      <c r="U199" t="s">
        <v>19</v>
      </c>
      <c r="V199" t="s">
        <v>1054</v>
      </c>
    </row>
    <row r="200" spans="1:22" x14ac:dyDescent="0.25">
      <c r="A200">
        <v>346</v>
      </c>
      <c r="B200" t="s">
        <v>16</v>
      </c>
      <c r="C200" t="s">
        <v>317</v>
      </c>
      <c r="D200" t="s">
        <v>18</v>
      </c>
      <c r="E200" t="s">
        <v>19</v>
      </c>
      <c r="F200" t="s">
        <v>27</v>
      </c>
      <c r="G200">
        <v>8</v>
      </c>
      <c r="H200">
        <v>25.858332999999998</v>
      </c>
      <c r="I200">
        <v>-80.484999999999999</v>
      </c>
      <c r="J200" t="s">
        <v>28</v>
      </c>
      <c r="K200">
        <v>551602.092787</v>
      </c>
      <c r="L200">
        <v>2860096.4501899998</v>
      </c>
      <c r="M200" s="1">
        <v>40366</v>
      </c>
      <c r="N200" s="1" t="s">
        <v>305</v>
      </c>
      <c r="O200">
        <v>-1.542</v>
      </c>
      <c r="P200" t="s">
        <v>19</v>
      </c>
      <c r="Q200" t="s">
        <v>660</v>
      </c>
      <c r="R200">
        <v>12</v>
      </c>
      <c r="S200" s="16">
        <v>3</v>
      </c>
      <c r="T200" s="20">
        <v>0</v>
      </c>
      <c r="U200" t="s">
        <v>19</v>
      </c>
      <c r="V200" t="s">
        <v>1054</v>
      </c>
    </row>
    <row r="201" spans="1:22" x14ac:dyDescent="0.25">
      <c r="A201">
        <v>347</v>
      </c>
      <c r="B201" t="s">
        <v>16</v>
      </c>
      <c r="C201" t="s">
        <v>318</v>
      </c>
      <c r="D201" t="s">
        <v>18</v>
      </c>
      <c r="E201" t="s">
        <v>19</v>
      </c>
      <c r="F201" t="s">
        <v>27</v>
      </c>
      <c r="G201">
        <v>8</v>
      </c>
      <c r="H201">
        <v>25.858332999999998</v>
      </c>
      <c r="I201">
        <v>-80.484999999999999</v>
      </c>
      <c r="J201" t="s">
        <v>28</v>
      </c>
      <c r="K201">
        <v>551602.092787</v>
      </c>
      <c r="L201">
        <v>2860096.4501899998</v>
      </c>
      <c r="M201" s="1">
        <v>40366</v>
      </c>
      <c r="N201" s="1" t="s">
        <v>305</v>
      </c>
      <c r="O201">
        <v>-1.542</v>
      </c>
      <c r="P201" t="s">
        <v>19</v>
      </c>
      <c r="Q201" t="s">
        <v>660</v>
      </c>
      <c r="R201">
        <v>12</v>
      </c>
      <c r="S201" s="16">
        <v>3</v>
      </c>
      <c r="T201" s="20">
        <v>0</v>
      </c>
      <c r="U201" t="s">
        <v>19</v>
      </c>
      <c r="V201" t="s">
        <v>1054</v>
      </c>
    </row>
    <row r="202" spans="1:22" x14ac:dyDescent="0.25">
      <c r="A202">
        <v>348</v>
      </c>
      <c r="B202" t="s">
        <v>16</v>
      </c>
      <c r="C202" t="s">
        <v>319</v>
      </c>
      <c r="D202" t="s">
        <v>18</v>
      </c>
      <c r="E202" t="s">
        <v>19</v>
      </c>
      <c r="F202" t="s">
        <v>19</v>
      </c>
      <c r="G202">
        <v>9.5</v>
      </c>
      <c r="H202">
        <v>25.858332999999998</v>
      </c>
      <c r="I202">
        <v>-80.484443999999996</v>
      </c>
      <c r="J202" t="s">
        <v>28</v>
      </c>
      <c r="K202">
        <v>551657.76386499999</v>
      </c>
      <c r="L202">
        <v>2860096.6685600001</v>
      </c>
      <c r="M202" s="1">
        <v>40366</v>
      </c>
      <c r="N202" s="1" t="s">
        <v>305</v>
      </c>
      <c r="O202">
        <v>-1.542</v>
      </c>
      <c r="P202" t="s">
        <v>19</v>
      </c>
      <c r="Q202" t="s">
        <v>660</v>
      </c>
      <c r="R202">
        <v>12</v>
      </c>
      <c r="S202" s="16">
        <v>3</v>
      </c>
      <c r="T202" s="20">
        <v>0</v>
      </c>
      <c r="U202" t="s">
        <v>19</v>
      </c>
      <c r="V202" t="s">
        <v>1054</v>
      </c>
    </row>
    <row r="203" spans="1:22" x14ac:dyDescent="0.25">
      <c r="A203">
        <v>349</v>
      </c>
      <c r="B203" t="s">
        <v>16</v>
      </c>
      <c r="C203" t="s">
        <v>320</v>
      </c>
      <c r="D203" t="s">
        <v>18</v>
      </c>
      <c r="E203" t="s">
        <v>19</v>
      </c>
      <c r="F203" t="s">
        <v>19</v>
      </c>
      <c r="G203">
        <v>10</v>
      </c>
      <c r="H203">
        <v>25.858332999999998</v>
      </c>
      <c r="I203">
        <v>-80.484443999999996</v>
      </c>
      <c r="J203" t="s">
        <v>28</v>
      </c>
      <c r="K203">
        <v>551657.76386499999</v>
      </c>
      <c r="L203">
        <v>2860096.6685600001</v>
      </c>
      <c r="M203" s="1">
        <v>40366</v>
      </c>
      <c r="N203" s="1" t="s">
        <v>305</v>
      </c>
      <c r="O203">
        <v>-1.542</v>
      </c>
      <c r="P203" t="s">
        <v>19</v>
      </c>
      <c r="Q203" t="s">
        <v>660</v>
      </c>
      <c r="R203">
        <v>12</v>
      </c>
      <c r="S203" s="16">
        <v>3</v>
      </c>
      <c r="T203" s="20">
        <v>0</v>
      </c>
      <c r="U203" t="s">
        <v>19</v>
      </c>
      <c r="V203" t="s">
        <v>1054</v>
      </c>
    </row>
    <row r="204" spans="1:22" x14ac:dyDescent="0.25">
      <c r="A204">
        <v>350</v>
      </c>
      <c r="B204" t="s">
        <v>16</v>
      </c>
      <c r="C204" t="s">
        <v>321</v>
      </c>
      <c r="D204" t="s">
        <v>18</v>
      </c>
      <c r="E204" t="s">
        <v>19</v>
      </c>
      <c r="F204" t="s">
        <v>19</v>
      </c>
      <c r="G204">
        <v>10.5</v>
      </c>
      <c r="H204">
        <v>25.858332999999998</v>
      </c>
      <c r="I204">
        <v>-80.484443999999996</v>
      </c>
      <c r="J204" t="s">
        <v>28</v>
      </c>
      <c r="K204">
        <v>551657.76386499999</v>
      </c>
      <c r="L204">
        <v>2860096.6685600001</v>
      </c>
      <c r="M204" s="1">
        <v>40366</v>
      </c>
      <c r="N204" s="1" t="s">
        <v>305</v>
      </c>
      <c r="O204">
        <v>-1.542</v>
      </c>
      <c r="P204" t="s">
        <v>19</v>
      </c>
      <c r="Q204" t="s">
        <v>660</v>
      </c>
      <c r="R204">
        <v>12</v>
      </c>
      <c r="S204" s="16">
        <v>3</v>
      </c>
      <c r="T204" s="20">
        <v>0</v>
      </c>
      <c r="U204" t="s">
        <v>19</v>
      </c>
      <c r="V204" t="s">
        <v>1054</v>
      </c>
    </row>
    <row r="205" spans="1:22" x14ac:dyDescent="0.25">
      <c r="A205">
        <v>351</v>
      </c>
      <c r="B205" t="s">
        <v>16</v>
      </c>
      <c r="C205" t="s">
        <v>322</v>
      </c>
      <c r="D205" t="s">
        <v>18</v>
      </c>
      <c r="E205" t="s">
        <v>19</v>
      </c>
      <c r="F205" t="s">
        <v>19</v>
      </c>
      <c r="G205">
        <v>10.5</v>
      </c>
      <c r="H205">
        <v>25.858332999999998</v>
      </c>
      <c r="I205">
        <v>-80.484443999999996</v>
      </c>
      <c r="J205" t="s">
        <v>28</v>
      </c>
      <c r="K205">
        <v>551657.76386499999</v>
      </c>
      <c r="L205">
        <v>2860096.6685600001</v>
      </c>
      <c r="M205" s="1">
        <v>40366</v>
      </c>
      <c r="N205" s="1" t="s">
        <v>305</v>
      </c>
      <c r="O205">
        <v>-1.542</v>
      </c>
      <c r="P205" t="s">
        <v>19</v>
      </c>
      <c r="Q205" t="s">
        <v>660</v>
      </c>
      <c r="R205">
        <v>12</v>
      </c>
      <c r="S205" s="16">
        <v>3</v>
      </c>
      <c r="T205" s="20">
        <v>0</v>
      </c>
      <c r="U205" t="s">
        <v>19</v>
      </c>
      <c r="V205" t="s">
        <v>1054</v>
      </c>
    </row>
    <row r="206" spans="1:22" x14ac:dyDescent="0.25">
      <c r="A206">
        <v>352</v>
      </c>
      <c r="B206" t="s">
        <v>16</v>
      </c>
      <c r="C206" t="s">
        <v>323</v>
      </c>
      <c r="D206" t="s">
        <v>18</v>
      </c>
      <c r="E206" t="s">
        <v>19</v>
      </c>
      <c r="F206" t="s">
        <v>19</v>
      </c>
      <c r="G206">
        <v>10.5</v>
      </c>
      <c r="H206">
        <v>25.858332999999998</v>
      </c>
      <c r="I206">
        <v>-80.484443999999996</v>
      </c>
      <c r="J206" t="s">
        <v>28</v>
      </c>
      <c r="K206">
        <v>551657.76386499999</v>
      </c>
      <c r="L206">
        <v>2860096.6685600001</v>
      </c>
      <c r="M206" s="1">
        <v>40366</v>
      </c>
      <c r="N206" s="1" t="s">
        <v>305</v>
      </c>
      <c r="O206">
        <v>-1.542</v>
      </c>
      <c r="P206" t="s">
        <v>19</v>
      </c>
      <c r="Q206" t="s">
        <v>660</v>
      </c>
      <c r="R206">
        <v>12</v>
      </c>
      <c r="S206" s="16">
        <v>3</v>
      </c>
      <c r="T206" s="20">
        <v>0</v>
      </c>
      <c r="U206" t="s">
        <v>19</v>
      </c>
      <c r="V206" t="s">
        <v>1054</v>
      </c>
    </row>
    <row r="207" spans="1:22" x14ac:dyDescent="0.25">
      <c r="A207">
        <v>354</v>
      </c>
      <c r="B207" t="s">
        <v>16</v>
      </c>
      <c r="C207" t="s">
        <v>324</v>
      </c>
      <c r="D207" t="s">
        <v>18</v>
      </c>
      <c r="E207" t="s">
        <v>19</v>
      </c>
      <c r="F207" t="s">
        <v>19</v>
      </c>
      <c r="G207">
        <v>8.5</v>
      </c>
      <c r="H207">
        <v>25.858332999999998</v>
      </c>
      <c r="I207">
        <v>-80.483610999999996</v>
      </c>
      <c r="J207" t="s">
        <v>28</v>
      </c>
      <c r="K207">
        <v>551741.26046799996</v>
      </c>
      <c r="L207">
        <v>2860096.99651</v>
      </c>
      <c r="M207" s="1">
        <v>40366</v>
      </c>
      <c r="N207" s="1" t="s">
        <v>305</v>
      </c>
      <c r="O207">
        <v>-1.542</v>
      </c>
      <c r="P207" t="s">
        <v>19</v>
      </c>
      <c r="Q207" t="s">
        <v>660</v>
      </c>
      <c r="R207">
        <v>12</v>
      </c>
      <c r="S207" s="16">
        <v>3</v>
      </c>
      <c r="T207" s="20">
        <v>0</v>
      </c>
      <c r="U207" t="s">
        <v>19</v>
      </c>
      <c r="V207" t="s">
        <v>1054</v>
      </c>
    </row>
    <row r="208" spans="1:22" x14ac:dyDescent="0.25">
      <c r="A208">
        <v>355</v>
      </c>
      <c r="B208" t="s">
        <v>16</v>
      </c>
      <c r="C208" t="s">
        <v>325</v>
      </c>
      <c r="D208" t="s">
        <v>18</v>
      </c>
      <c r="E208" t="s">
        <v>19</v>
      </c>
      <c r="F208" t="s">
        <v>19</v>
      </c>
      <c r="G208">
        <v>8.5</v>
      </c>
      <c r="H208">
        <v>25.858332999999998</v>
      </c>
      <c r="I208">
        <v>-80.483610999999996</v>
      </c>
      <c r="J208" t="s">
        <v>28</v>
      </c>
      <c r="K208">
        <v>551741.26046799996</v>
      </c>
      <c r="L208">
        <v>2860096.99651</v>
      </c>
      <c r="M208" s="1">
        <v>40366</v>
      </c>
      <c r="N208" s="1" t="s">
        <v>305</v>
      </c>
      <c r="O208">
        <v>-1.542</v>
      </c>
      <c r="P208" t="s">
        <v>19</v>
      </c>
      <c r="Q208" t="s">
        <v>660</v>
      </c>
      <c r="R208">
        <v>12</v>
      </c>
      <c r="S208" s="16">
        <v>3</v>
      </c>
      <c r="T208" s="20">
        <v>0</v>
      </c>
      <c r="U208" t="s">
        <v>19</v>
      </c>
      <c r="V208" t="s">
        <v>1054</v>
      </c>
    </row>
    <row r="209" spans="1:22" x14ac:dyDescent="0.25">
      <c r="A209">
        <v>459</v>
      </c>
      <c r="B209" t="s">
        <v>16</v>
      </c>
      <c r="C209" t="s">
        <v>326</v>
      </c>
      <c r="D209" t="s">
        <v>18</v>
      </c>
      <c r="E209" t="s">
        <v>19</v>
      </c>
      <c r="F209" t="s">
        <v>19</v>
      </c>
      <c r="G209">
        <v>3.41</v>
      </c>
      <c r="H209">
        <v>25.37745</v>
      </c>
      <c r="I209">
        <v>-80.565280000000001</v>
      </c>
      <c r="J209" t="s">
        <v>19</v>
      </c>
      <c r="K209">
        <v>543732.77214999998</v>
      </c>
      <c r="L209">
        <v>2806814.4180700001</v>
      </c>
      <c r="M209" s="1">
        <v>40801</v>
      </c>
      <c r="N209" s="1" t="s">
        <v>19</v>
      </c>
      <c r="O209">
        <v>-1.581</v>
      </c>
      <c r="P209" t="s">
        <v>19</v>
      </c>
      <c r="Q209" t="s">
        <v>141</v>
      </c>
      <c r="R209">
        <v>15</v>
      </c>
      <c r="S209" s="16">
        <v>3</v>
      </c>
      <c r="T209" s="20">
        <v>0</v>
      </c>
      <c r="U209" t="s">
        <v>1053</v>
      </c>
      <c r="V209" t="s">
        <v>1054</v>
      </c>
    </row>
    <row r="210" spans="1:22" x14ac:dyDescent="0.25">
      <c r="A210">
        <v>460</v>
      </c>
      <c r="B210" t="s">
        <v>16</v>
      </c>
      <c r="C210" t="s">
        <v>327</v>
      </c>
      <c r="D210" t="s">
        <v>18</v>
      </c>
      <c r="E210" t="s">
        <v>19</v>
      </c>
      <c r="F210" t="s">
        <v>19</v>
      </c>
      <c r="G210">
        <v>4.04</v>
      </c>
      <c r="H210">
        <v>25.38522</v>
      </c>
      <c r="I210">
        <v>-80.550839999999994</v>
      </c>
      <c r="J210" t="s">
        <v>19</v>
      </c>
      <c r="K210">
        <v>545182.561521</v>
      </c>
      <c r="L210">
        <v>2807679.6426200001</v>
      </c>
      <c r="M210" s="1">
        <v>40801</v>
      </c>
      <c r="N210" s="1" t="s">
        <v>19</v>
      </c>
      <c r="O210">
        <v>-1.581</v>
      </c>
      <c r="P210" t="s">
        <v>19</v>
      </c>
      <c r="Q210" t="s">
        <v>141</v>
      </c>
      <c r="R210">
        <v>15</v>
      </c>
      <c r="S210" s="16">
        <v>3</v>
      </c>
      <c r="T210" s="20">
        <v>0</v>
      </c>
      <c r="U210" t="s">
        <v>1053</v>
      </c>
      <c r="V210" t="s">
        <v>1054</v>
      </c>
    </row>
    <row r="211" spans="1:22" x14ac:dyDescent="0.25">
      <c r="A211">
        <v>446</v>
      </c>
      <c r="B211" t="s">
        <v>16</v>
      </c>
      <c r="C211" t="s">
        <v>328</v>
      </c>
      <c r="D211" t="s">
        <v>18</v>
      </c>
      <c r="E211" t="s">
        <v>19</v>
      </c>
      <c r="F211" t="s">
        <v>19</v>
      </c>
      <c r="G211">
        <v>3.06</v>
      </c>
      <c r="H211">
        <v>25.352730000000001</v>
      </c>
      <c r="I211">
        <v>-80.493610000000004</v>
      </c>
      <c r="J211" t="s">
        <v>19</v>
      </c>
      <c r="K211">
        <v>550953.23992700002</v>
      </c>
      <c r="L211">
        <v>2804102.3832200002</v>
      </c>
      <c r="M211" s="1">
        <v>40801</v>
      </c>
      <c r="N211" s="1" t="s">
        <v>19</v>
      </c>
      <c r="O211">
        <v>-1.5449999999999999</v>
      </c>
      <c r="P211" t="s">
        <v>19</v>
      </c>
      <c r="Q211" t="s">
        <v>1429</v>
      </c>
      <c r="R211">
        <v>14</v>
      </c>
      <c r="S211" s="16">
        <v>3</v>
      </c>
      <c r="T211" s="20">
        <v>0</v>
      </c>
      <c r="U211" t="s">
        <v>1053</v>
      </c>
      <c r="V211" t="s">
        <v>1054</v>
      </c>
    </row>
    <row r="212" spans="1:22" x14ac:dyDescent="0.25">
      <c r="A212">
        <v>132</v>
      </c>
      <c r="B212" t="s">
        <v>16</v>
      </c>
      <c r="C212" t="s">
        <v>329</v>
      </c>
      <c r="D212" t="s">
        <v>18</v>
      </c>
      <c r="E212" t="s">
        <v>19</v>
      </c>
      <c r="F212" t="s">
        <v>19</v>
      </c>
      <c r="G212">
        <v>6.3</v>
      </c>
      <c r="H212">
        <v>25.497160000000001</v>
      </c>
      <c r="I212">
        <v>-80.568610000000007</v>
      </c>
      <c r="J212" t="s">
        <v>28</v>
      </c>
      <c r="K212">
        <v>543354.89932700002</v>
      </c>
      <c r="L212">
        <v>2820069.6737899999</v>
      </c>
      <c r="M212" s="1">
        <v>40078</v>
      </c>
      <c r="N212" s="1" t="s">
        <v>19</v>
      </c>
      <c r="O212">
        <v>-1.5489999999999999</v>
      </c>
      <c r="P212" t="s">
        <v>19</v>
      </c>
      <c r="Q212" t="s">
        <v>1430</v>
      </c>
      <c r="R212">
        <v>5</v>
      </c>
      <c r="S212" s="16">
        <v>3</v>
      </c>
      <c r="T212" s="20">
        <v>0</v>
      </c>
      <c r="U212" t="s">
        <v>1053</v>
      </c>
      <c r="V212" t="s">
        <v>1054</v>
      </c>
    </row>
    <row r="213" spans="1:22" x14ac:dyDescent="0.25">
      <c r="A213">
        <v>152</v>
      </c>
      <c r="B213" t="s">
        <v>16</v>
      </c>
      <c r="C213" t="s">
        <v>330</v>
      </c>
      <c r="D213" t="s">
        <v>18</v>
      </c>
      <c r="E213" t="s">
        <v>19</v>
      </c>
      <c r="F213" t="s">
        <v>19</v>
      </c>
      <c r="G213" t="s">
        <v>19</v>
      </c>
      <c r="H213">
        <v>25.617439999999998</v>
      </c>
      <c r="I213">
        <v>-80.511669999999995</v>
      </c>
      <c r="J213" t="s">
        <v>19</v>
      </c>
      <c r="K213">
        <v>549028.50213699997</v>
      </c>
      <c r="L213">
        <v>2833409.1904199999</v>
      </c>
      <c r="M213" s="1">
        <v>40078</v>
      </c>
      <c r="N213" s="1" t="s">
        <v>19</v>
      </c>
      <c r="O213">
        <v>-1.5620000000000001</v>
      </c>
      <c r="P213" t="s">
        <v>19</v>
      </c>
      <c r="Q213" t="s">
        <v>846</v>
      </c>
      <c r="R213">
        <v>6</v>
      </c>
      <c r="S213" s="16">
        <v>3</v>
      </c>
      <c r="T213" s="20">
        <v>0</v>
      </c>
      <c r="U213" t="s">
        <v>1053</v>
      </c>
      <c r="V213" t="s">
        <v>1054</v>
      </c>
    </row>
    <row r="214" spans="1:22" x14ac:dyDescent="0.25">
      <c r="A214">
        <v>293</v>
      </c>
      <c r="B214" t="s">
        <v>16</v>
      </c>
      <c r="C214" t="s">
        <v>331</v>
      </c>
      <c r="D214" t="s">
        <v>18</v>
      </c>
      <c r="E214" t="s">
        <v>19</v>
      </c>
      <c r="F214" t="s">
        <v>19</v>
      </c>
      <c r="G214">
        <v>7.9</v>
      </c>
      <c r="H214">
        <v>25.606770000000001</v>
      </c>
      <c r="I214">
        <v>-80.509969999999996</v>
      </c>
      <c r="J214" t="s">
        <v>28</v>
      </c>
      <c r="K214">
        <v>549203.55394999997</v>
      </c>
      <c r="L214">
        <v>2832228.2212499999</v>
      </c>
      <c r="M214" s="1">
        <v>40078</v>
      </c>
      <c r="N214" s="1" t="s">
        <v>19</v>
      </c>
      <c r="O214">
        <v>-1.5620000000000001</v>
      </c>
      <c r="P214" t="s">
        <v>19</v>
      </c>
      <c r="Q214" t="s">
        <v>660</v>
      </c>
      <c r="R214">
        <v>12</v>
      </c>
      <c r="S214" s="16">
        <v>3</v>
      </c>
      <c r="T214" s="20">
        <v>0</v>
      </c>
      <c r="U214" t="s">
        <v>1053</v>
      </c>
      <c r="V214" t="s">
        <v>1054</v>
      </c>
    </row>
    <row r="215" spans="1:22" x14ac:dyDescent="0.25">
      <c r="A215">
        <v>133</v>
      </c>
      <c r="B215" t="s">
        <v>16</v>
      </c>
      <c r="C215" t="s">
        <v>332</v>
      </c>
      <c r="D215" t="s">
        <v>18</v>
      </c>
      <c r="E215" t="s">
        <v>19</v>
      </c>
      <c r="F215" t="s">
        <v>19</v>
      </c>
      <c r="G215">
        <v>7.14</v>
      </c>
      <c r="H215">
        <v>25.59272</v>
      </c>
      <c r="I215">
        <v>-80.534719999999993</v>
      </c>
      <c r="J215" t="s">
        <v>28</v>
      </c>
      <c r="K215">
        <v>546723.84860499995</v>
      </c>
      <c r="L215">
        <v>2830663.3714999999</v>
      </c>
      <c r="M215" s="1">
        <v>40078</v>
      </c>
      <c r="N215" s="1" t="s">
        <v>19</v>
      </c>
      <c r="O215">
        <v>-1.5649999999999999</v>
      </c>
      <c r="P215" t="s">
        <v>19</v>
      </c>
      <c r="Q215" t="s">
        <v>1430</v>
      </c>
      <c r="R215">
        <v>5</v>
      </c>
      <c r="S215" s="16">
        <v>3</v>
      </c>
      <c r="T215" s="20">
        <v>0</v>
      </c>
      <c r="U215" t="s">
        <v>1053</v>
      </c>
      <c r="V215" t="s">
        <v>1054</v>
      </c>
    </row>
    <row r="216" spans="1:22" x14ac:dyDescent="0.25">
      <c r="A216">
        <v>294</v>
      </c>
      <c r="B216" t="s">
        <v>16</v>
      </c>
      <c r="C216" t="s">
        <v>333</v>
      </c>
      <c r="D216" t="s">
        <v>18</v>
      </c>
      <c r="E216" t="s">
        <v>19</v>
      </c>
      <c r="F216" t="s">
        <v>19</v>
      </c>
      <c r="G216" t="s">
        <v>19</v>
      </c>
      <c r="H216">
        <v>25.701039999999999</v>
      </c>
      <c r="I216">
        <v>-80.496660000000006</v>
      </c>
      <c r="J216" t="s">
        <v>19</v>
      </c>
      <c r="K216">
        <v>550500.31690500001</v>
      </c>
      <c r="L216">
        <v>2842672.7914100001</v>
      </c>
      <c r="M216" s="1">
        <v>40078</v>
      </c>
      <c r="N216" s="1" t="s">
        <v>19</v>
      </c>
      <c r="O216">
        <v>-1.5620000000000001</v>
      </c>
      <c r="P216" t="s">
        <v>19</v>
      </c>
      <c r="Q216" t="s">
        <v>660</v>
      </c>
      <c r="R216">
        <v>12</v>
      </c>
      <c r="S216" s="16">
        <v>3</v>
      </c>
      <c r="T216" s="20">
        <v>0</v>
      </c>
      <c r="U216" t="s">
        <v>1053</v>
      </c>
      <c r="V216" t="s">
        <v>1054</v>
      </c>
    </row>
    <row r="217" spans="1:22" x14ac:dyDescent="0.25">
      <c r="A217">
        <v>393</v>
      </c>
      <c r="B217" t="s">
        <v>16</v>
      </c>
      <c r="C217" t="s">
        <v>334</v>
      </c>
      <c r="D217" t="s">
        <v>18</v>
      </c>
      <c r="E217" t="s">
        <v>19</v>
      </c>
      <c r="F217" t="s">
        <v>19</v>
      </c>
      <c r="G217" t="s">
        <v>19</v>
      </c>
      <c r="H217">
        <v>25.787430000000001</v>
      </c>
      <c r="I217">
        <v>-80.424989999999994</v>
      </c>
      <c r="J217" t="s">
        <v>19</v>
      </c>
      <c r="K217">
        <v>557649.43535299995</v>
      </c>
      <c r="L217">
        <v>2852269.2496500001</v>
      </c>
      <c r="M217" s="1">
        <v>40078</v>
      </c>
      <c r="N217" s="1" t="s">
        <v>19</v>
      </c>
      <c r="O217">
        <v>-1.5680000000000001</v>
      </c>
      <c r="P217" t="s">
        <v>19</v>
      </c>
      <c r="Q217" t="s">
        <v>850</v>
      </c>
      <c r="R217">
        <v>13</v>
      </c>
      <c r="S217" s="16">
        <v>3</v>
      </c>
      <c r="T217" s="20">
        <v>0</v>
      </c>
      <c r="U217" t="s">
        <v>19</v>
      </c>
      <c r="V217" t="s">
        <v>1054</v>
      </c>
    </row>
    <row r="218" spans="1:22" x14ac:dyDescent="0.25">
      <c r="A218">
        <v>111</v>
      </c>
      <c r="B218" t="s">
        <v>16</v>
      </c>
      <c r="C218" t="s">
        <v>335</v>
      </c>
      <c r="D218" t="s">
        <v>18</v>
      </c>
      <c r="E218" t="s">
        <v>19</v>
      </c>
      <c r="F218" t="s">
        <v>168</v>
      </c>
      <c r="G218" t="s">
        <v>19</v>
      </c>
      <c r="H218">
        <v>25.211390000000002</v>
      </c>
      <c r="I218">
        <v>-80.648060000000001</v>
      </c>
      <c r="J218" t="s">
        <v>53</v>
      </c>
      <c r="K218">
        <v>535453.30247300002</v>
      </c>
      <c r="L218">
        <v>2788401.3759599999</v>
      </c>
      <c r="M218" s="1">
        <v>40078</v>
      </c>
      <c r="N218" s="1" t="s">
        <v>19</v>
      </c>
      <c r="O218">
        <v>-1.542</v>
      </c>
      <c r="P218" t="s">
        <v>19</v>
      </c>
      <c r="Q218" t="s">
        <v>1439</v>
      </c>
      <c r="R218">
        <v>3</v>
      </c>
      <c r="S218" s="16">
        <v>3</v>
      </c>
      <c r="T218" s="20">
        <v>0</v>
      </c>
      <c r="U218" t="s">
        <v>19</v>
      </c>
      <c r="V218" t="s">
        <v>1054</v>
      </c>
    </row>
    <row r="219" spans="1:22" x14ac:dyDescent="0.25">
      <c r="A219">
        <v>112</v>
      </c>
      <c r="B219" t="s">
        <v>16</v>
      </c>
      <c r="C219" t="s">
        <v>336</v>
      </c>
      <c r="D219" t="s">
        <v>18</v>
      </c>
      <c r="E219" t="s">
        <v>19</v>
      </c>
      <c r="F219" t="s">
        <v>168</v>
      </c>
      <c r="G219" t="s">
        <v>19</v>
      </c>
      <c r="H219">
        <v>25.211390000000002</v>
      </c>
      <c r="I219">
        <v>-80.648060000000001</v>
      </c>
      <c r="J219" t="s">
        <v>53</v>
      </c>
      <c r="K219">
        <v>535453.30247300002</v>
      </c>
      <c r="L219">
        <v>2788401.3759599999</v>
      </c>
      <c r="M219" s="1">
        <v>40078</v>
      </c>
      <c r="N219" s="1" t="s">
        <v>19</v>
      </c>
      <c r="O219">
        <v>-1.542</v>
      </c>
      <c r="P219" t="s">
        <v>19</v>
      </c>
      <c r="Q219" t="s">
        <v>1439</v>
      </c>
      <c r="R219">
        <v>3</v>
      </c>
      <c r="S219" s="16">
        <v>3</v>
      </c>
      <c r="T219" s="20">
        <v>0</v>
      </c>
      <c r="U219" t="s">
        <v>19</v>
      </c>
      <c r="V219" t="s">
        <v>1054</v>
      </c>
    </row>
    <row r="220" spans="1:22" x14ac:dyDescent="0.25">
      <c r="A220">
        <v>91</v>
      </c>
      <c r="B220" t="s">
        <v>16</v>
      </c>
      <c r="C220" t="s">
        <v>337</v>
      </c>
      <c r="D220" t="s">
        <v>18</v>
      </c>
      <c r="E220" t="s">
        <v>19</v>
      </c>
      <c r="F220" t="s">
        <v>168</v>
      </c>
      <c r="G220" t="s">
        <v>19</v>
      </c>
      <c r="H220">
        <v>25.249169999999999</v>
      </c>
      <c r="I220">
        <v>-80.666110000000003</v>
      </c>
      <c r="J220" t="s">
        <v>53</v>
      </c>
      <c r="K220">
        <v>533624.598061</v>
      </c>
      <c r="L220">
        <v>2792580.2414699998</v>
      </c>
      <c r="M220" s="1">
        <v>40078</v>
      </c>
      <c r="N220" s="1" t="s">
        <v>19</v>
      </c>
      <c r="O220">
        <v>-1.5489999999999999</v>
      </c>
      <c r="P220" t="s">
        <v>19</v>
      </c>
      <c r="Q220" t="s">
        <v>845</v>
      </c>
      <c r="R220">
        <v>2</v>
      </c>
      <c r="S220" s="16">
        <v>3</v>
      </c>
      <c r="T220" s="20">
        <v>0</v>
      </c>
      <c r="U220" t="s">
        <v>1053</v>
      </c>
      <c r="V220" t="s">
        <v>1054</v>
      </c>
    </row>
    <row r="221" spans="1:22" x14ac:dyDescent="0.25">
      <c r="A221">
        <v>92</v>
      </c>
      <c r="B221" t="s">
        <v>16</v>
      </c>
      <c r="C221" t="s">
        <v>338</v>
      </c>
      <c r="D221" t="s">
        <v>18</v>
      </c>
      <c r="E221" t="s">
        <v>19</v>
      </c>
      <c r="F221" t="s">
        <v>168</v>
      </c>
      <c r="G221" t="s">
        <v>19</v>
      </c>
      <c r="H221">
        <v>25.249169999999999</v>
      </c>
      <c r="I221">
        <v>-80.666110000000003</v>
      </c>
      <c r="J221" t="s">
        <v>53</v>
      </c>
      <c r="K221">
        <v>533624.598061</v>
      </c>
      <c r="L221">
        <v>2792580.2414699998</v>
      </c>
      <c r="M221" s="1">
        <v>42131</v>
      </c>
      <c r="N221" s="1" t="s">
        <v>19</v>
      </c>
      <c r="O221">
        <v>-1.5489999999999999</v>
      </c>
      <c r="P221" t="s">
        <v>42</v>
      </c>
      <c r="Q221" t="s">
        <v>845</v>
      </c>
      <c r="R221">
        <v>2</v>
      </c>
      <c r="S221" s="16">
        <v>3</v>
      </c>
      <c r="T221" s="20">
        <v>0</v>
      </c>
      <c r="U221" t="s">
        <v>1053</v>
      </c>
      <c r="V221" t="s">
        <v>1054</v>
      </c>
    </row>
    <row r="222" spans="1:22" x14ac:dyDescent="0.25">
      <c r="A222">
        <v>356</v>
      </c>
      <c r="B222" t="s">
        <v>16</v>
      </c>
      <c r="C222" t="s">
        <v>339</v>
      </c>
      <c r="D222" t="s">
        <v>22</v>
      </c>
      <c r="E222" t="s">
        <v>19</v>
      </c>
      <c r="F222" t="s">
        <v>340</v>
      </c>
      <c r="G222">
        <v>16.36</v>
      </c>
      <c r="H222">
        <v>25.746344000000001</v>
      </c>
      <c r="I222">
        <v>-80.497872000000001</v>
      </c>
      <c r="J222" t="s">
        <v>28</v>
      </c>
      <c r="K222">
        <v>550359.61002799997</v>
      </c>
      <c r="L222">
        <v>2847689.43884</v>
      </c>
      <c r="M222" s="1">
        <v>41005</v>
      </c>
      <c r="N222" s="1" t="s">
        <v>341</v>
      </c>
      <c r="O222">
        <v>-1.56</v>
      </c>
      <c r="P222" t="s">
        <v>19</v>
      </c>
      <c r="Q222" t="s">
        <v>660</v>
      </c>
      <c r="R222">
        <v>12</v>
      </c>
      <c r="S222" s="16">
        <v>3</v>
      </c>
      <c r="T222" s="20">
        <v>0</v>
      </c>
      <c r="U222" t="s">
        <v>1053</v>
      </c>
      <c r="V222" t="s">
        <v>1054</v>
      </c>
    </row>
    <row r="223" spans="1:22" x14ac:dyDescent="0.25">
      <c r="A223">
        <v>357</v>
      </c>
      <c r="B223" t="s">
        <v>16</v>
      </c>
      <c r="C223" t="s">
        <v>342</v>
      </c>
      <c r="D223" t="s">
        <v>22</v>
      </c>
      <c r="E223" t="s">
        <v>19</v>
      </c>
      <c r="F223" t="s">
        <v>340</v>
      </c>
      <c r="G223">
        <v>16.149999999999999</v>
      </c>
      <c r="H223">
        <v>25.746293999999999</v>
      </c>
      <c r="I223">
        <v>-80.497868999999994</v>
      </c>
      <c r="J223" t="s">
        <v>28</v>
      </c>
      <c r="K223">
        <v>550359.91193099995</v>
      </c>
      <c r="L223">
        <v>2847683.9027900002</v>
      </c>
      <c r="M223" s="1">
        <v>41005</v>
      </c>
      <c r="N223" s="1" t="s">
        <v>343</v>
      </c>
      <c r="O223">
        <v>-1.56</v>
      </c>
      <c r="P223" t="s">
        <v>19</v>
      </c>
      <c r="Q223" t="s">
        <v>660</v>
      </c>
      <c r="R223">
        <v>12</v>
      </c>
      <c r="S223" s="16">
        <v>3</v>
      </c>
      <c r="T223" s="20">
        <v>0</v>
      </c>
      <c r="U223" t="s">
        <v>1053</v>
      </c>
      <c r="V223" t="s">
        <v>1054</v>
      </c>
    </row>
    <row r="224" spans="1:22" x14ac:dyDescent="0.25">
      <c r="A224">
        <v>327</v>
      </c>
      <c r="B224" t="s">
        <v>16</v>
      </c>
      <c r="C224" t="s">
        <v>344</v>
      </c>
      <c r="D224" t="s">
        <v>22</v>
      </c>
      <c r="E224" t="s">
        <v>19</v>
      </c>
      <c r="F224" t="s">
        <v>340</v>
      </c>
      <c r="G224">
        <v>16.39</v>
      </c>
      <c r="H224">
        <v>25.746241999999999</v>
      </c>
      <c r="I224">
        <v>-80.497868999999994</v>
      </c>
      <c r="J224" t="s">
        <v>28</v>
      </c>
      <c r="K224">
        <v>550359.93417899997</v>
      </c>
      <c r="L224">
        <v>2847678.0589100001</v>
      </c>
      <c r="M224" s="1">
        <v>41005</v>
      </c>
      <c r="N224" s="1" t="s">
        <v>345</v>
      </c>
      <c r="O224">
        <v>-1.56</v>
      </c>
      <c r="P224" t="s">
        <v>19</v>
      </c>
      <c r="Q224" t="s">
        <v>660</v>
      </c>
      <c r="R224">
        <v>12</v>
      </c>
      <c r="S224" s="16">
        <v>3</v>
      </c>
      <c r="T224" s="20">
        <v>0</v>
      </c>
      <c r="U224" t="s">
        <v>1053</v>
      </c>
      <c r="V224" t="s">
        <v>1054</v>
      </c>
    </row>
    <row r="225" spans="1:22" x14ac:dyDescent="0.25">
      <c r="A225">
        <v>329</v>
      </c>
      <c r="B225" t="s">
        <v>16</v>
      </c>
      <c r="C225" t="s">
        <v>346</v>
      </c>
      <c r="D225" t="s">
        <v>22</v>
      </c>
      <c r="E225" t="s">
        <v>19</v>
      </c>
      <c r="F225" t="s">
        <v>340</v>
      </c>
      <c r="G225">
        <v>16.489999999999998</v>
      </c>
      <c r="H225">
        <v>25.746178</v>
      </c>
      <c r="I225">
        <v>-80.497864000000007</v>
      </c>
      <c r="J225" t="s">
        <v>28</v>
      </c>
      <c r="K225">
        <v>550360.51373500004</v>
      </c>
      <c r="L225">
        <v>2847670.9856799999</v>
      </c>
      <c r="M225" s="1">
        <v>41005</v>
      </c>
      <c r="N225" s="1" t="s">
        <v>347</v>
      </c>
      <c r="O225">
        <v>-1.56</v>
      </c>
      <c r="P225" t="s">
        <v>19</v>
      </c>
      <c r="Q225" t="s">
        <v>660</v>
      </c>
      <c r="R225">
        <v>12</v>
      </c>
      <c r="S225" s="16">
        <v>3</v>
      </c>
      <c r="T225" s="20">
        <v>0</v>
      </c>
      <c r="U225" t="s">
        <v>1053</v>
      </c>
      <c r="V225" t="s">
        <v>1054</v>
      </c>
    </row>
    <row r="226" spans="1:22" x14ac:dyDescent="0.25">
      <c r="A226">
        <v>358</v>
      </c>
      <c r="B226" t="s">
        <v>16</v>
      </c>
      <c r="C226" t="s">
        <v>348</v>
      </c>
      <c r="D226" t="s">
        <v>22</v>
      </c>
      <c r="E226" t="s">
        <v>19</v>
      </c>
      <c r="F226" t="s">
        <v>340</v>
      </c>
      <c r="G226">
        <v>15.72</v>
      </c>
      <c r="H226">
        <v>25.702044000000001</v>
      </c>
      <c r="I226">
        <v>-80.496183000000002</v>
      </c>
      <c r="J226" t="s">
        <v>28</v>
      </c>
      <c r="K226">
        <v>550547.72099399997</v>
      </c>
      <c r="L226">
        <v>2842784.2072299998</v>
      </c>
      <c r="M226" s="1">
        <v>41005</v>
      </c>
      <c r="N226" s="1" t="s">
        <v>349</v>
      </c>
      <c r="O226">
        <v>-1.56</v>
      </c>
      <c r="P226" t="s">
        <v>19</v>
      </c>
      <c r="Q226" t="s">
        <v>660</v>
      </c>
      <c r="R226">
        <v>12</v>
      </c>
      <c r="S226" s="16">
        <v>3</v>
      </c>
      <c r="T226" s="20">
        <v>0</v>
      </c>
      <c r="U226" t="s">
        <v>1053</v>
      </c>
      <c r="V226" t="s">
        <v>1054</v>
      </c>
    </row>
    <row r="227" spans="1:22" x14ac:dyDescent="0.25">
      <c r="A227">
        <v>359</v>
      </c>
      <c r="B227" t="s">
        <v>16</v>
      </c>
      <c r="C227" t="s">
        <v>350</v>
      </c>
      <c r="D227" t="s">
        <v>22</v>
      </c>
      <c r="E227" t="s">
        <v>19</v>
      </c>
      <c r="F227" t="s">
        <v>340</v>
      </c>
      <c r="G227">
        <v>15.83</v>
      </c>
      <c r="H227">
        <v>25.702013999999998</v>
      </c>
      <c r="I227">
        <v>-80.496181000000007</v>
      </c>
      <c r="J227" t="s">
        <v>28</v>
      </c>
      <c r="K227">
        <v>550548.00479100004</v>
      </c>
      <c r="L227">
        <v>2842780.8251</v>
      </c>
      <c r="M227" s="1">
        <v>41005</v>
      </c>
      <c r="N227" s="1" t="s">
        <v>351</v>
      </c>
      <c r="O227">
        <v>-1.56</v>
      </c>
      <c r="P227" t="s">
        <v>19</v>
      </c>
      <c r="Q227" t="s">
        <v>660</v>
      </c>
      <c r="R227">
        <v>12</v>
      </c>
      <c r="S227" s="16">
        <v>3</v>
      </c>
      <c r="T227" s="20">
        <v>0</v>
      </c>
      <c r="U227" t="s">
        <v>1053</v>
      </c>
      <c r="V227" t="s">
        <v>1054</v>
      </c>
    </row>
    <row r="228" spans="1:22" x14ac:dyDescent="0.25">
      <c r="A228">
        <v>360</v>
      </c>
      <c r="B228" t="s">
        <v>16</v>
      </c>
      <c r="C228" t="s">
        <v>352</v>
      </c>
      <c r="D228" t="s">
        <v>22</v>
      </c>
      <c r="E228" t="s">
        <v>19</v>
      </c>
      <c r="F228" t="s">
        <v>340</v>
      </c>
      <c r="G228">
        <v>15.63</v>
      </c>
      <c r="H228">
        <v>25.701958000000001</v>
      </c>
      <c r="I228">
        <v>-80.496178</v>
      </c>
      <c r="J228" t="s">
        <v>28</v>
      </c>
      <c r="K228">
        <v>550548.309183</v>
      </c>
      <c r="L228">
        <v>2842774.6733499998</v>
      </c>
      <c r="M228" s="1">
        <v>41005</v>
      </c>
      <c r="N228" s="1" t="s">
        <v>353</v>
      </c>
      <c r="O228">
        <v>-1.56</v>
      </c>
      <c r="P228" t="s">
        <v>19</v>
      </c>
      <c r="Q228" t="s">
        <v>660</v>
      </c>
      <c r="R228">
        <v>12</v>
      </c>
      <c r="S228" s="16">
        <v>3</v>
      </c>
      <c r="T228" s="20">
        <v>0</v>
      </c>
      <c r="U228" t="s">
        <v>1053</v>
      </c>
      <c r="V228" t="s">
        <v>1054</v>
      </c>
    </row>
    <row r="229" spans="1:22" x14ac:dyDescent="0.25">
      <c r="A229">
        <v>361</v>
      </c>
      <c r="B229" t="s">
        <v>16</v>
      </c>
      <c r="C229" t="s">
        <v>354</v>
      </c>
      <c r="D229" t="s">
        <v>22</v>
      </c>
      <c r="E229" t="s">
        <v>19</v>
      </c>
      <c r="F229" t="s">
        <v>340</v>
      </c>
      <c r="G229">
        <v>15.86</v>
      </c>
      <c r="H229">
        <v>25.701924999999999</v>
      </c>
      <c r="I229">
        <v>-80.496178</v>
      </c>
      <c r="J229" t="s">
        <v>28</v>
      </c>
      <c r="K229">
        <v>550548.32325899997</v>
      </c>
      <c r="L229">
        <v>2842770.98233</v>
      </c>
      <c r="M229" s="1">
        <v>41005</v>
      </c>
      <c r="N229" s="1" t="s">
        <v>355</v>
      </c>
      <c r="O229">
        <v>-1.56</v>
      </c>
      <c r="P229" t="s">
        <v>19</v>
      </c>
      <c r="Q229" t="s">
        <v>660</v>
      </c>
      <c r="R229">
        <v>12</v>
      </c>
      <c r="S229" s="16">
        <v>3</v>
      </c>
      <c r="T229" s="20">
        <v>0</v>
      </c>
      <c r="U229" t="s">
        <v>1053</v>
      </c>
      <c r="V229" t="s">
        <v>1054</v>
      </c>
    </row>
    <row r="230" spans="1:22" x14ac:dyDescent="0.25">
      <c r="A230">
        <v>431</v>
      </c>
      <c r="B230" t="s">
        <v>16</v>
      </c>
      <c r="C230" t="s">
        <v>356</v>
      </c>
      <c r="D230" t="s">
        <v>18</v>
      </c>
      <c r="E230" t="s">
        <v>39</v>
      </c>
      <c r="F230" t="s">
        <v>19</v>
      </c>
      <c r="G230">
        <v>5.0999999999999996</v>
      </c>
      <c r="H230">
        <v>25.843556</v>
      </c>
      <c r="I230">
        <v>-80.451194000000001</v>
      </c>
      <c r="J230" t="s">
        <v>28</v>
      </c>
      <c r="K230">
        <v>554996.24829500006</v>
      </c>
      <c r="L230">
        <v>2858473.6112299999</v>
      </c>
      <c r="M230" s="1">
        <v>40078</v>
      </c>
      <c r="N230" s="1" t="s">
        <v>19</v>
      </c>
      <c r="O230">
        <v>-1.552</v>
      </c>
      <c r="P230" t="s">
        <v>19</v>
      </c>
      <c r="Q230" t="s">
        <v>850</v>
      </c>
      <c r="R230">
        <v>13</v>
      </c>
      <c r="S230" s="16">
        <v>3</v>
      </c>
      <c r="T230" s="20">
        <v>0</v>
      </c>
      <c r="U230" t="s">
        <v>19</v>
      </c>
      <c r="V230" t="s">
        <v>1054</v>
      </c>
    </row>
    <row r="231" spans="1:22" x14ac:dyDescent="0.25">
      <c r="A231">
        <v>432</v>
      </c>
      <c r="B231" t="s">
        <v>16</v>
      </c>
      <c r="C231" t="s">
        <v>357</v>
      </c>
      <c r="D231" t="s">
        <v>18</v>
      </c>
      <c r="E231" t="s">
        <v>19</v>
      </c>
      <c r="F231" t="s">
        <v>19</v>
      </c>
      <c r="G231">
        <v>8.6</v>
      </c>
      <c r="H231">
        <v>25.663288999999999</v>
      </c>
      <c r="I231">
        <v>-80.418975000000003</v>
      </c>
      <c r="J231" t="s">
        <v>28</v>
      </c>
      <c r="K231">
        <v>558313.01650899998</v>
      </c>
      <c r="L231">
        <v>2838524.1298799999</v>
      </c>
      <c r="M231" s="1">
        <v>40563</v>
      </c>
      <c r="N231" s="1" t="s">
        <v>19</v>
      </c>
      <c r="O231">
        <v>-1.5449999999999999</v>
      </c>
      <c r="P231" t="s">
        <v>19</v>
      </c>
      <c r="Q231" t="s">
        <v>850</v>
      </c>
      <c r="R231">
        <v>13</v>
      </c>
      <c r="S231" s="16">
        <v>3</v>
      </c>
      <c r="T231" s="20">
        <v>0</v>
      </c>
      <c r="U231" t="s">
        <v>19</v>
      </c>
      <c r="V231" t="s">
        <v>1054</v>
      </c>
    </row>
    <row r="232" spans="1:22" x14ac:dyDescent="0.25">
      <c r="A232">
        <v>433</v>
      </c>
      <c r="B232" t="s">
        <v>16</v>
      </c>
      <c r="C232" t="s">
        <v>358</v>
      </c>
      <c r="D232" t="s">
        <v>18</v>
      </c>
      <c r="E232" t="s">
        <v>19</v>
      </c>
      <c r="F232" t="s">
        <v>19</v>
      </c>
      <c r="G232">
        <v>7</v>
      </c>
      <c r="H232">
        <v>25.698005999999999</v>
      </c>
      <c r="I232">
        <v>-80.473799999999997</v>
      </c>
      <c r="J232" t="s">
        <v>28</v>
      </c>
      <c r="K232">
        <v>552795.24844899995</v>
      </c>
      <c r="L232">
        <v>2842345.6882000002</v>
      </c>
      <c r="M232" s="1">
        <v>40563</v>
      </c>
      <c r="N232" s="1" t="s">
        <v>19</v>
      </c>
      <c r="O232">
        <v>-1.5580000000000001</v>
      </c>
      <c r="P232" t="s">
        <v>19</v>
      </c>
      <c r="Q232" t="s">
        <v>850</v>
      </c>
      <c r="R232">
        <v>13</v>
      </c>
      <c r="S232" s="16">
        <v>3</v>
      </c>
      <c r="T232" s="20">
        <v>0</v>
      </c>
      <c r="U232" t="s">
        <v>19</v>
      </c>
      <c r="V232" t="s">
        <v>1054</v>
      </c>
    </row>
    <row r="233" spans="1:22" x14ac:dyDescent="0.25">
      <c r="A233">
        <v>434</v>
      </c>
      <c r="B233" t="s">
        <v>16</v>
      </c>
      <c r="C233" t="s">
        <v>359</v>
      </c>
      <c r="D233" t="s">
        <v>18</v>
      </c>
      <c r="E233" t="s">
        <v>19</v>
      </c>
      <c r="F233" t="s">
        <v>19</v>
      </c>
      <c r="G233">
        <v>5.3</v>
      </c>
      <c r="H233">
        <v>25.454191999999999</v>
      </c>
      <c r="I233">
        <v>-80.446869000000007</v>
      </c>
      <c r="J233" t="s">
        <v>28</v>
      </c>
      <c r="K233">
        <v>555609.86072300002</v>
      </c>
      <c r="L233">
        <v>2815356.6563200001</v>
      </c>
      <c r="M233" s="1">
        <v>40563</v>
      </c>
      <c r="N233" s="1" t="s">
        <v>19</v>
      </c>
      <c r="O233">
        <v>-1.526</v>
      </c>
      <c r="P233" t="s">
        <v>19</v>
      </c>
      <c r="Q233" t="s">
        <v>850</v>
      </c>
      <c r="R233">
        <v>13</v>
      </c>
      <c r="S233" s="16">
        <v>3</v>
      </c>
      <c r="T233" s="20">
        <v>0</v>
      </c>
      <c r="U233" t="s">
        <v>19</v>
      </c>
      <c r="V233" t="s">
        <v>1054</v>
      </c>
    </row>
    <row r="234" spans="1:22" x14ac:dyDescent="0.25">
      <c r="A234">
        <v>435</v>
      </c>
      <c r="B234" t="s">
        <v>16</v>
      </c>
      <c r="C234" t="s">
        <v>360</v>
      </c>
      <c r="D234" t="s">
        <v>18</v>
      </c>
      <c r="E234" t="s">
        <v>19</v>
      </c>
      <c r="F234" t="s">
        <v>19</v>
      </c>
      <c r="G234">
        <v>8</v>
      </c>
      <c r="H234">
        <v>25.418517000000001</v>
      </c>
      <c r="I234">
        <v>-80.501746999999995</v>
      </c>
      <c r="J234" t="s">
        <v>28</v>
      </c>
      <c r="K234">
        <v>550107.29704800004</v>
      </c>
      <c r="L234">
        <v>2811384.3289399999</v>
      </c>
      <c r="M234" s="1">
        <v>40563</v>
      </c>
      <c r="N234" s="1" t="s">
        <v>19</v>
      </c>
      <c r="O234">
        <v>-1.532</v>
      </c>
      <c r="P234" t="s">
        <v>19</v>
      </c>
      <c r="Q234" t="s">
        <v>850</v>
      </c>
      <c r="R234">
        <v>13</v>
      </c>
      <c r="S234" s="16">
        <v>3</v>
      </c>
      <c r="T234" s="20">
        <v>0</v>
      </c>
      <c r="U234" t="s">
        <v>1053</v>
      </c>
      <c r="V234" t="s">
        <v>1054</v>
      </c>
    </row>
    <row r="235" spans="1:22" x14ac:dyDescent="0.25">
      <c r="A235">
        <v>153</v>
      </c>
      <c r="B235" t="s">
        <v>16</v>
      </c>
      <c r="C235" t="s">
        <v>361</v>
      </c>
      <c r="D235" t="s">
        <v>18</v>
      </c>
      <c r="E235" t="s">
        <v>19</v>
      </c>
      <c r="F235" t="s">
        <v>19</v>
      </c>
      <c r="G235">
        <v>7.28</v>
      </c>
      <c r="H235">
        <v>25.636320000000001</v>
      </c>
      <c r="I235">
        <v>-80.511939999999996</v>
      </c>
      <c r="J235" t="s">
        <v>19</v>
      </c>
      <c r="K235">
        <v>548993.69054400001</v>
      </c>
      <c r="L235">
        <v>2835499.8716699998</v>
      </c>
      <c r="M235" s="1">
        <v>40078</v>
      </c>
      <c r="N235" s="1" t="s">
        <v>19</v>
      </c>
      <c r="O235">
        <v>-1.5620000000000001</v>
      </c>
      <c r="P235" t="s">
        <v>19</v>
      </c>
      <c r="Q235" t="s">
        <v>846</v>
      </c>
      <c r="R235">
        <v>6</v>
      </c>
      <c r="S235" s="16">
        <v>3</v>
      </c>
      <c r="T235" s="20">
        <v>0</v>
      </c>
      <c r="U235" t="s">
        <v>1053</v>
      </c>
      <c r="V235" t="s">
        <v>1054</v>
      </c>
    </row>
    <row r="236" spans="1:22" x14ac:dyDescent="0.25">
      <c r="A236">
        <v>394</v>
      </c>
      <c r="B236" t="s">
        <v>16</v>
      </c>
      <c r="C236" t="s">
        <v>362</v>
      </c>
      <c r="D236" t="s">
        <v>18</v>
      </c>
      <c r="E236" t="s">
        <v>19</v>
      </c>
      <c r="F236" t="s">
        <v>19</v>
      </c>
      <c r="G236" t="s">
        <v>19</v>
      </c>
      <c r="H236">
        <v>25.45355</v>
      </c>
      <c r="I236">
        <v>-80.421109999999999</v>
      </c>
      <c r="J236" t="s">
        <v>19</v>
      </c>
      <c r="K236">
        <v>558199.98607500002</v>
      </c>
      <c r="L236">
        <v>2815296.5946</v>
      </c>
      <c r="M236" s="1">
        <v>40078</v>
      </c>
      <c r="N236" s="1" t="s">
        <v>19</v>
      </c>
      <c r="O236">
        <v>-1.5289999999999999</v>
      </c>
      <c r="P236" t="s">
        <v>19</v>
      </c>
      <c r="Q236" t="s">
        <v>850</v>
      </c>
      <c r="R236">
        <v>13</v>
      </c>
      <c r="S236" s="16">
        <v>3</v>
      </c>
      <c r="T236" s="20">
        <v>0</v>
      </c>
      <c r="U236" t="s">
        <v>19</v>
      </c>
      <c r="V236" t="s">
        <v>1054</v>
      </c>
    </row>
    <row r="237" spans="1:22" x14ac:dyDescent="0.25">
      <c r="A237">
        <v>395</v>
      </c>
      <c r="B237" t="s">
        <v>16</v>
      </c>
      <c r="C237" t="s">
        <v>363</v>
      </c>
      <c r="D237" t="s">
        <v>18</v>
      </c>
      <c r="E237" t="s">
        <v>19</v>
      </c>
      <c r="F237" t="s">
        <v>19</v>
      </c>
      <c r="G237">
        <v>6.06</v>
      </c>
      <c r="H237">
        <v>25.4055</v>
      </c>
      <c r="I237">
        <v>-80.533330000000007</v>
      </c>
      <c r="J237" t="s">
        <v>19</v>
      </c>
      <c r="K237">
        <v>546936.13279800001</v>
      </c>
      <c r="L237">
        <v>2809931.4207700002</v>
      </c>
      <c r="M237" s="1">
        <v>40078</v>
      </c>
      <c r="N237" s="1" t="s">
        <v>19</v>
      </c>
      <c r="O237">
        <v>-1.5649999999999999</v>
      </c>
      <c r="P237" t="s">
        <v>19</v>
      </c>
      <c r="Q237" t="s">
        <v>850</v>
      </c>
      <c r="R237">
        <v>13</v>
      </c>
      <c r="S237" s="16">
        <v>3</v>
      </c>
      <c r="T237" s="20">
        <v>0</v>
      </c>
      <c r="U237" t="s">
        <v>1053</v>
      </c>
      <c r="V237" t="s">
        <v>1054</v>
      </c>
    </row>
    <row r="238" spans="1:22" x14ac:dyDescent="0.25">
      <c r="A238">
        <v>396</v>
      </c>
      <c r="B238" t="s">
        <v>16</v>
      </c>
      <c r="C238" t="s">
        <v>364</v>
      </c>
      <c r="D238" t="s">
        <v>18</v>
      </c>
      <c r="E238" t="s">
        <v>19</v>
      </c>
      <c r="F238" t="s">
        <v>19</v>
      </c>
      <c r="G238">
        <v>11.1</v>
      </c>
      <c r="H238">
        <v>25.547989999999999</v>
      </c>
      <c r="I238">
        <v>-80.445279999999997</v>
      </c>
      <c r="J238" t="s">
        <v>19</v>
      </c>
      <c r="K238">
        <v>555726.35913999996</v>
      </c>
      <c r="L238">
        <v>2825744.4891499998</v>
      </c>
      <c r="M238" s="1">
        <v>40078</v>
      </c>
      <c r="N238" s="1" t="s">
        <v>19</v>
      </c>
      <c r="O238">
        <v>-1.526</v>
      </c>
      <c r="P238" t="s">
        <v>19</v>
      </c>
      <c r="Q238" t="s">
        <v>850</v>
      </c>
      <c r="R238">
        <v>13</v>
      </c>
      <c r="S238" s="16">
        <v>3</v>
      </c>
      <c r="T238" s="20">
        <v>0</v>
      </c>
      <c r="U238" t="s">
        <v>19</v>
      </c>
      <c r="V238" t="s">
        <v>1054</v>
      </c>
    </row>
    <row r="239" spans="1:22" x14ac:dyDescent="0.25">
      <c r="A239">
        <v>248</v>
      </c>
      <c r="B239" t="s">
        <v>16</v>
      </c>
      <c r="C239" t="s">
        <v>365</v>
      </c>
      <c r="D239" t="s">
        <v>18</v>
      </c>
      <c r="E239" t="s">
        <v>19</v>
      </c>
      <c r="F239" t="s">
        <v>19</v>
      </c>
      <c r="G239">
        <v>6.35</v>
      </c>
      <c r="H239">
        <v>25.759650000000001</v>
      </c>
      <c r="I239">
        <v>-80.599999999999994</v>
      </c>
      <c r="J239" t="s">
        <v>19</v>
      </c>
      <c r="K239">
        <v>540112.37897600001</v>
      </c>
      <c r="L239">
        <v>2849127.8895100001</v>
      </c>
      <c r="M239" s="1">
        <v>40078</v>
      </c>
      <c r="N239" s="1" t="s">
        <v>19</v>
      </c>
      <c r="O239">
        <v>-1.5449999999999999</v>
      </c>
      <c r="P239" t="s">
        <v>19</v>
      </c>
      <c r="Q239" t="s">
        <v>849</v>
      </c>
      <c r="R239">
        <v>11</v>
      </c>
      <c r="S239" s="16">
        <v>3</v>
      </c>
      <c r="T239" s="20">
        <v>0</v>
      </c>
      <c r="U239" t="s">
        <v>1053</v>
      </c>
      <c r="V239" t="s">
        <v>1054</v>
      </c>
    </row>
    <row r="240" spans="1:22" x14ac:dyDescent="0.25">
      <c r="A240">
        <v>249</v>
      </c>
      <c r="B240" t="s">
        <v>16</v>
      </c>
      <c r="C240" t="s">
        <v>366</v>
      </c>
      <c r="D240" t="s">
        <v>22</v>
      </c>
      <c r="E240" t="s">
        <v>19</v>
      </c>
      <c r="F240" t="s">
        <v>19</v>
      </c>
      <c r="G240">
        <v>7.2</v>
      </c>
      <c r="H240">
        <v>25.759930000000001</v>
      </c>
      <c r="I240">
        <v>-80.764160000000004</v>
      </c>
      <c r="J240" t="s">
        <v>19</v>
      </c>
      <c r="K240">
        <v>523650.124633</v>
      </c>
      <c r="L240">
        <v>2849119.19832</v>
      </c>
      <c r="M240" s="1">
        <v>40078</v>
      </c>
      <c r="N240" s="1" t="s">
        <v>19</v>
      </c>
      <c r="O240">
        <v>-1.506</v>
      </c>
      <c r="P240" t="s">
        <v>19</v>
      </c>
      <c r="Q240" t="s">
        <v>849</v>
      </c>
      <c r="R240">
        <v>11</v>
      </c>
      <c r="S240" s="16">
        <v>3</v>
      </c>
      <c r="T240" s="20">
        <v>0</v>
      </c>
      <c r="U240" t="s">
        <v>1053</v>
      </c>
      <c r="V240" t="s">
        <v>1054</v>
      </c>
    </row>
    <row r="241" spans="1:22" x14ac:dyDescent="0.25">
      <c r="A241">
        <v>7</v>
      </c>
      <c r="B241" t="s">
        <v>16</v>
      </c>
      <c r="C241" t="s">
        <v>367</v>
      </c>
      <c r="D241" t="s">
        <v>18</v>
      </c>
      <c r="E241" t="s">
        <v>19</v>
      </c>
      <c r="F241" t="s">
        <v>223</v>
      </c>
      <c r="G241">
        <v>5.8</v>
      </c>
      <c r="H241">
        <v>25.665209999999998</v>
      </c>
      <c r="I241">
        <v>-80.766670000000005</v>
      </c>
      <c r="J241" t="s">
        <v>28</v>
      </c>
      <c r="K241">
        <v>523416.95286299998</v>
      </c>
      <c r="L241">
        <v>2838629.4699599999</v>
      </c>
      <c r="M241" s="1">
        <v>40078</v>
      </c>
      <c r="N241" s="1" t="s">
        <v>19</v>
      </c>
      <c r="O241">
        <v>-1.506</v>
      </c>
      <c r="P241" t="s">
        <v>19</v>
      </c>
      <c r="Q241" t="s">
        <v>844</v>
      </c>
      <c r="R241">
        <v>0</v>
      </c>
      <c r="S241" s="16">
        <v>3</v>
      </c>
      <c r="T241" s="20">
        <v>0</v>
      </c>
      <c r="U241" t="s">
        <v>1053</v>
      </c>
      <c r="V241" t="s">
        <v>1054</v>
      </c>
    </row>
    <row r="242" spans="1:22" x14ac:dyDescent="0.25">
      <c r="A242">
        <v>250</v>
      </c>
      <c r="B242" t="s">
        <v>16</v>
      </c>
      <c r="C242" t="s">
        <v>368</v>
      </c>
      <c r="D242" t="s">
        <v>22</v>
      </c>
      <c r="E242" t="s">
        <v>19</v>
      </c>
      <c r="F242" t="s">
        <v>19</v>
      </c>
      <c r="G242" t="s">
        <v>19</v>
      </c>
      <c r="H242">
        <v>25.759930000000001</v>
      </c>
      <c r="I242">
        <v>-80.56138</v>
      </c>
      <c r="J242" t="s">
        <v>19</v>
      </c>
      <c r="K242">
        <v>543985.17132600001</v>
      </c>
      <c r="L242">
        <v>2849171.2153599998</v>
      </c>
      <c r="M242" s="1">
        <v>40078</v>
      </c>
      <c r="N242" s="1" t="s">
        <v>19</v>
      </c>
      <c r="O242">
        <v>-1.552</v>
      </c>
      <c r="P242" t="s">
        <v>19</v>
      </c>
      <c r="Q242" t="s">
        <v>849</v>
      </c>
      <c r="R242">
        <v>11</v>
      </c>
      <c r="S242" s="16">
        <v>3</v>
      </c>
      <c r="T242" s="20">
        <v>0</v>
      </c>
      <c r="U242" t="s">
        <v>1053</v>
      </c>
      <c r="V242" t="s">
        <v>1054</v>
      </c>
    </row>
    <row r="243" spans="1:22" x14ac:dyDescent="0.25">
      <c r="A243">
        <v>397</v>
      </c>
      <c r="B243" t="s">
        <v>16</v>
      </c>
      <c r="C243" t="s">
        <v>369</v>
      </c>
      <c r="D243" t="s">
        <v>18</v>
      </c>
      <c r="E243" t="s">
        <v>19</v>
      </c>
      <c r="F243" t="s">
        <v>19</v>
      </c>
      <c r="G243">
        <v>9.06</v>
      </c>
      <c r="H243">
        <v>25.59216</v>
      </c>
      <c r="I243">
        <v>-80.478890000000007</v>
      </c>
      <c r="J243" t="s">
        <v>19</v>
      </c>
      <c r="K243">
        <v>552330.68492999999</v>
      </c>
      <c r="L243">
        <v>2830622.2047199998</v>
      </c>
      <c r="M243" s="1">
        <v>40078</v>
      </c>
      <c r="N243" s="1" t="s">
        <v>19</v>
      </c>
      <c r="O243">
        <v>-1.552</v>
      </c>
      <c r="P243" t="s">
        <v>19</v>
      </c>
      <c r="Q243" t="s">
        <v>850</v>
      </c>
      <c r="R243">
        <v>13</v>
      </c>
      <c r="S243" s="16">
        <v>3</v>
      </c>
      <c r="T243" s="20">
        <v>0</v>
      </c>
      <c r="U243" t="s">
        <v>1053</v>
      </c>
      <c r="V243" t="s">
        <v>1054</v>
      </c>
    </row>
    <row r="244" spans="1:22" x14ac:dyDescent="0.25">
      <c r="A244">
        <v>398</v>
      </c>
      <c r="B244" t="s">
        <v>16</v>
      </c>
      <c r="C244" t="s">
        <v>370</v>
      </c>
      <c r="D244" t="s">
        <v>18</v>
      </c>
      <c r="E244" t="s">
        <v>19</v>
      </c>
      <c r="F244" t="s">
        <v>19</v>
      </c>
      <c r="G244">
        <v>6.33</v>
      </c>
      <c r="H244">
        <v>25.489660000000001</v>
      </c>
      <c r="I244">
        <v>-80.556669999999997</v>
      </c>
      <c r="J244" t="s">
        <v>19</v>
      </c>
      <c r="K244">
        <v>544557.65595100005</v>
      </c>
      <c r="L244">
        <v>2819243.0813600002</v>
      </c>
      <c r="M244" s="1">
        <v>40078</v>
      </c>
      <c r="N244" s="1" t="s">
        <v>19</v>
      </c>
      <c r="O244">
        <v>-1.5489999999999999</v>
      </c>
      <c r="P244" t="s">
        <v>19</v>
      </c>
      <c r="Q244" t="s">
        <v>850</v>
      </c>
      <c r="R244">
        <v>13</v>
      </c>
      <c r="S244" s="16">
        <v>3</v>
      </c>
      <c r="T244" s="20">
        <v>0</v>
      </c>
      <c r="U244" t="s">
        <v>1053</v>
      </c>
      <c r="V244" t="s">
        <v>1054</v>
      </c>
    </row>
    <row r="245" spans="1:22" x14ac:dyDescent="0.25">
      <c r="A245">
        <v>399</v>
      </c>
      <c r="B245" t="s">
        <v>16</v>
      </c>
      <c r="C245" t="s">
        <v>371</v>
      </c>
      <c r="D245" t="s">
        <v>18</v>
      </c>
      <c r="E245" t="s">
        <v>19</v>
      </c>
      <c r="F245" t="s">
        <v>19</v>
      </c>
      <c r="G245">
        <v>7.9</v>
      </c>
      <c r="H245">
        <v>25.67549</v>
      </c>
      <c r="I245">
        <v>-80.467219999999998</v>
      </c>
      <c r="J245" t="s">
        <v>19</v>
      </c>
      <c r="K245">
        <v>553465.50191700005</v>
      </c>
      <c r="L245">
        <v>2839854.9177700002</v>
      </c>
      <c r="M245" s="1">
        <v>40078</v>
      </c>
      <c r="N245" s="1" t="s">
        <v>19</v>
      </c>
      <c r="O245">
        <v>-1.5549999999999999</v>
      </c>
      <c r="P245" t="s">
        <v>19</v>
      </c>
      <c r="Q245" t="s">
        <v>850</v>
      </c>
      <c r="R245">
        <v>13</v>
      </c>
      <c r="S245" s="16">
        <v>3</v>
      </c>
      <c r="T245" s="20">
        <v>0</v>
      </c>
      <c r="U245" t="s">
        <v>19</v>
      </c>
      <c r="V245" t="s">
        <v>1054</v>
      </c>
    </row>
    <row r="246" spans="1:22" x14ac:dyDescent="0.25">
      <c r="A246">
        <v>400</v>
      </c>
      <c r="B246" t="s">
        <v>16</v>
      </c>
      <c r="C246" t="s">
        <v>372</v>
      </c>
      <c r="D246" t="s">
        <v>18</v>
      </c>
      <c r="E246" t="s">
        <v>19</v>
      </c>
      <c r="F246" t="s">
        <v>19</v>
      </c>
      <c r="G246">
        <v>7.72</v>
      </c>
      <c r="H246">
        <v>25.64687</v>
      </c>
      <c r="I246">
        <v>-80.407780000000002</v>
      </c>
      <c r="J246" t="s">
        <v>19</v>
      </c>
      <c r="K246">
        <v>559444.73477900005</v>
      </c>
      <c r="L246">
        <v>2836710.8490399998</v>
      </c>
      <c r="M246" s="1">
        <v>41619</v>
      </c>
      <c r="N246" s="1" t="s">
        <v>19</v>
      </c>
      <c r="O246">
        <v>-1.542</v>
      </c>
      <c r="P246" t="s">
        <v>19</v>
      </c>
      <c r="Q246" t="s">
        <v>850</v>
      </c>
      <c r="R246">
        <v>13</v>
      </c>
      <c r="S246" s="16">
        <v>3</v>
      </c>
      <c r="T246" s="20">
        <v>0</v>
      </c>
      <c r="U246" t="s">
        <v>19</v>
      </c>
      <c r="V246" t="s">
        <v>1054</v>
      </c>
    </row>
    <row r="247" spans="1:22" x14ac:dyDescent="0.25">
      <c r="A247">
        <v>8</v>
      </c>
      <c r="B247" t="s">
        <v>16</v>
      </c>
      <c r="C247" t="s">
        <v>373</v>
      </c>
      <c r="D247" t="s">
        <v>18</v>
      </c>
      <c r="E247" t="s">
        <v>19</v>
      </c>
      <c r="F247" t="s">
        <v>19</v>
      </c>
      <c r="G247">
        <v>6.42</v>
      </c>
      <c r="H247">
        <v>25.64855</v>
      </c>
      <c r="I247">
        <v>-80.575000000000003</v>
      </c>
      <c r="J247" t="s">
        <v>19</v>
      </c>
      <c r="K247">
        <v>542659.01376</v>
      </c>
      <c r="L247">
        <v>2836832.40007</v>
      </c>
      <c r="M247" s="1">
        <v>41619</v>
      </c>
      <c r="N247" s="1" t="s">
        <v>19</v>
      </c>
      <c r="O247">
        <v>-1.5549999999999999</v>
      </c>
      <c r="P247" t="s">
        <v>19</v>
      </c>
      <c r="Q247" t="s">
        <v>844</v>
      </c>
      <c r="R247">
        <v>0</v>
      </c>
      <c r="S247" s="16">
        <v>3</v>
      </c>
      <c r="T247" s="20">
        <v>0</v>
      </c>
      <c r="U247" t="s">
        <v>1053</v>
      </c>
      <c r="V247" t="s">
        <v>1054</v>
      </c>
    </row>
    <row r="248" spans="1:22" x14ac:dyDescent="0.25">
      <c r="A248">
        <v>134</v>
      </c>
      <c r="B248" t="s">
        <v>16</v>
      </c>
      <c r="C248" t="s">
        <v>374</v>
      </c>
      <c r="D248" t="s">
        <v>18</v>
      </c>
      <c r="E248" t="s">
        <v>19</v>
      </c>
      <c r="F248" t="s">
        <v>19</v>
      </c>
      <c r="G248">
        <v>6.87</v>
      </c>
      <c r="H248">
        <v>25.561050000000002</v>
      </c>
      <c r="I248">
        <v>-80.573049999999995</v>
      </c>
      <c r="J248" t="s">
        <v>19</v>
      </c>
      <c r="K248">
        <v>542885.950281</v>
      </c>
      <c r="L248">
        <v>2827143.3151199999</v>
      </c>
      <c r="M248" s="1">
        <v>40078</v>
      </c>
      <c r="N248" s="1" t="s">
        <v>19</v>
      </c>
      <c r="O248">
        <v>-1.5649999999999999</v>
      </c>
      <c r="P248" t="s">
        <v>19</v>
      </c>
      <c r="Q248" t="s">
        <v>1430</v>
      </c>
      <c r="R248">
        <v>5</v>
      </c>
      <c r="S248" s="16">
        <v>3</v>
      </c>
      <c r="T248" s="20">
        <v>0</v>
      </c>
      <c r="U248" t="s">
        <v>1053</v>
      </c>
      <c r="V248" t="s">
        <v>1054</v>
      </c>
    </row>
    <row r="249" spans="1:22" x14ac:dyDescent="0.25">
      <c r="A249">
        <v>401</v>
      </c>
      <c r="B249" t="s">
        <v>16</v>
      </c>
      <c r="C249" t="s">
        <v>375</v>
      </c>
      <c r="D249" t="s">
        <v>18</v>
      </c>
      <c r="E249" t="s">
        <v>19</v>
      </c>
      <c r="F249" t="s">
        <v>19</v>
      </c>
      <c r="G249">
        <v>8.8699999999999992</v>
      </c>
      <c r="H249">
        <v>25.435220000000001</v>
      </c>
      <c r="I249">
        <v>-80.501949999999994</v>
      </c>
      <c r="J249" t="s">
        <v>19</v>
      </c>
      <c r="K249">
        <v>550079.99826499994</v>
      </c>
      <c r="L249">
        <v>2813233.94</v>
      </c>
      <c r="M249" s="1">
        <v>40078</v>
      </c>
      <c r="N249" s="1" t="s">
        <v>19</v>
      </c>
      <c r="O249">
        <v>-1.5289999999999999</v>
      </c>
      <c r="P249" t="s">
        <v>19</v>
      </c>
      <c r="Q249" t="s">
        <v>850</v>
      </c>
      <c r="R249">
        <v>13</v>
      </c>
      <c r="S249" s="16">
        <v>3</v>
      </c>
      <c r="T249" s="20">
        <v>0</v>
      </c>
      <c r="U249" t="s">
        <v>1053</v>
      </c>
      <c r="V249" t="s">
        <v>1054</v>
      </c>
    </row>
    <row r="250" spans="1:22" x14ac:dyDescent="0.25">
      <c r="A250">
        <v>402</v>
      </c>
      <c r="B250" t="s">
        <v>16</v>
      </c>
      <c r="C250" t="s">
        <v>376</v>
      </c>
      <c r="D250" t="s">
        <v>18</v>
      </c>
      <c r="E250" t="s">
        <v>19</v>
      </c>
      <c r="F250" t="s">
        <v>19</v>
      </c>
      <c r="G250">
        <v>8.49</v>
      </c>
      <c r="H250">
        <v>25.43411</v>
      </c>
      <c r="I250">
        <v>-80.508889999999994</v>
      </c>
      <c r="J250" t="s">
        <v>19</v>
      </c>
      <c r="K250">
        <v>549382.60791799997</v>
      </c>
      <c r="L250">
        <v>2813108.43395</v>
      </c>
      <c r="M250" s="1">
        <v>40078</v>
      </c>
      <c r="N250" s="1" t="s">
        <v>19</v>
      </c>
      <c r="O250">
        <v>-1.5349999999999999</v>
      </c>
      <c r="P250" t="s">
        <v>19</v>
      </c>
      <c r="Q250" t="s">
        <v>850</v>
      </c>
      <c r="R250">
        <v>13</v>
      </c>
      <c r="S250" s="16">
        <v>3</v>
      </c>
      <c r="T250" s="20">
        <v>0</v>
      </c>
      <c r="U250" t="s">
        <v>1053</v>
      </c>
      <c r="V250" t="s">
        <v>1054</v>
      </c>
    </row>
    <row r="251" spans="1:22" x14ac:dyDescent="0.25">
      <c r="A251">
        <v>403</v>
      </c>
      <c r="B251" t="s">
        <v>16</v>
      </c>
      <c r="C251" t="s">
        <v>377</v>
      </c>
      <c r="D251" t="s">
        <v>18</v>
      </c>
      <c r="E251" t="s">
        <v>19</v>
      </c>
      <c r="F251" t="s">
        <v>19</v>
      </c>
      <c r="G251">
        <v>7.45</v>
      </c>
      <c r="H251">
        <v>25.867699999999999</v>
      </c>
      <c r="I251">
        <v>-80.460830000000001</v>
      </c>
      <c r="J251" t="s">
        <v>19</v>
      </c>
      <c r="K251">
        <v>554019.66955600004</v>
      </c>
      <c r="L251">
        <v>2861143.47939</v>
      </c>
      <c r="M251" s="1">
        <v>40078</v>
      </c>
      <c r="N251" s="1" t="s">
        <v>19</v>
      </c>
      <c r="O251">
        <v>-1.542</v>
      </c>
      <c r="P251" t="s">
        <v>19</v>
      </c>
      <c r="Q251" t="s">
        <v>850</v>
      </c>
      <c r="R251">
        <v>13</v>
      </c>
      <c r="S251" s="16">
        <v>3</v>
      </c>
      <c r="T251" s="20">
        <v>0</v>
      </c>
      <c r="U251" t="s">
        <v>19</v>
      </c>
      <c r="V251" t="s">
        <v>1054</v>
      </c>
    </row>
    <row r="252" spans="1:22" x14ac:dyDescent="0.25">
      <c r="A252">
        <v>404</v>
      </c>
      <c r="B252" t="s">
        <v>16</v>
      </c>
      <c r="C252" t="s">
        <v>378</v>
      </c>
      <c r="D252" t="s">
        <v>18</v>
      </c>
      <c r="E252" t="s">
        <v>19</v>
      </c>
      <c r="F252" t="s">
        <v>19</v>
      </c>
      <c r="G252">
        <v>5.38</v>
      </c>
      <c r="H252">
        <v>25.822430000000001</v>
      </c>
      <c r="I252">
        <v>-80.429169999999999</v>
      </c>
      <c r="J252" t="s">
        <v>19</v>
      </c>
      <c r="K252">
        <v>557213.53694300004</v>
      </c>
      <c r="L252">
        <v>2856143.4712800002</v>
      </c>
      <c r="M252" s="1">
        <v>40078</v>
      </c>
      <c r="N252" s="1" t="s">
        <v>19</v>
      </c>
      <c r="O252">
        <v>-1.5580000000000001</v>
      </c>
      <c r="P252" t="s">
        <v>19</v>
      </c>
      <c r="Q252" t="s">
        <v>850</v>
      </c>
      <c r="R252">
        <v>13</v>
      </c>
      <c r="S252" s="16">
        <v>3</v>
      </c>
      <c r="T252" s="20">
        <v>0</v>
      </c>
      <c r="U252" t="s">
        <v>19</v>
      </c>
      <c r="V252" t="s">
        <v>1054</v>
      </c>
    </row>
    <row r="253" spans="1:22" x14ac:dyDescent="0.25">
      <c r="A253">
        <v>405</v>
      </c>
      <c r="B253" t="s">
        <v>16</v>
      </c>
      <c r="C253" t="s">
        <v>379</v>
      </c>
      <c r="D253" t="s">
        <v>18</v>
      </c>
      <c r="E253" t="s">
        <v>19</v>
      </c>
      <c r="F253" t="s">
        <v>19</v>
      </c>
      <c r="G253" t="s">
        <v>19</v>
      </c>
      <c r="H253">
        <v>25.728539999999999</v>
      </c>
      <c r="I253">
        <v>-80.484170000000006</v>
      </c>
      <c r="J253" t="s">
        <v>19</v>
      </c>
      <c r="K253">
        <v>551741.56834899995</v>
      </c>
      <c r="L253">
        <v>2845723.0340200001</v>
      </c>
      <c r="M253" s="1">
        <v>41619</v>
      </c>
      <c r="N253" s="1" t="s">
        <v>19</v>
      </c>
      <c r="O253">
        <v>-1.5620000000000001</v>
      </c>
      <c r="P253" t="s">
        <v>19</v>
      </c>
      <c r="Q253" t="s">
        <v>850</v>
      </c>
      <c r="R253">
        <v>13</v>
      </c>
      <c r="S253" s="16">
        <v>3</v>
      </c>
      <c r="T253" s="20">
        <v>0</v>
      </c>
      <c r="U253" t="s">
        <v>1053</v>
      </c>
      <c r="V253" t="s">
        <v>1054</v>
      </c>
    </row>
    <row r="254" spans="1:22" x14ac:dyDescent="0.25">
      <c r="A254">
        <v>513</v>
      </c>
      <c r="B254" t="s">
        <v>16</v>
      </c>
      <c r="C254" t="s">
        <v>380</v>
      </c>
      <c r="D254" t="s">
        <v>38</v>
      </c>
      <c r="E254" t="s">
        <v>60</v>
      </c>
      <c r="F254" t="s">
        <v>61</v>
      </c>
      <c r="G254" t="s">
        <v>19</v>
      </c>
      <c r="H254">
        <v>25.16723</v>
      </c>
      <c r="I254">
        <v>-80.801299999999998</v>
      </c>
      <c r="J254" t="s">
        <v>28</v>
      </c>
      <c r="K254">
        <v>520023.56080099999</v>
      </c>
      <c r="L254">
        <v>2783479.8611400002</v>
      </c>
      <c r="M254" s="1">
        <v>42075</v>
      </c>
      <c r="N254" s="1" t="s">
        <v>381</v>
      </c>
      <c r="O254">
        <v>-1.4990000000000001</v>
      </c>
      <c r="P254" t="s">
        <v>42</v>
      </c>
      <c r="Q254" t="s">
        <v>1432</v>
      </c>
      <c r="R254">
        <v>20</v>
      </c>
      <c r="S254" s="16">
        <v>3</v>
      </c>
      <c r="T254" s="20">
        <v>0</v>
      </c>
      <c r="U254" t="s">
        <v>19</v>
      </c>
      <c r="V254" t="s">
        <v>1054</v>
      </c>
    </row>
    <row r="255" spans="1:22" x14ac:dyDescent="0.25">
      <c r="A255">
        <v>47</v>
      </c>
      <c r="B255" t="s">
        <v>16</v>
      </c>
      <c r="C255" t="s">
        <v>382</v>
      </c>
      <c r="D255" t="s">
        <v>38</v>
      </c>
      <c r="E255" t="s">
        <v>60</v>
      </c>
      <c r="F255" t="s">
        <v>52</v>
      </c>
      <c r="G255" t="s">
        <v>19</v>
      </c>
      <c r="H255">
        <v>25.378060000000001</v>
      </c>
      <c r="I255">
        <v>-81.029529999999994</v>
      </c>
      <c r="J255" t="s">
        <v>28</v>
      </c>
      <c r="K255">
        <v>497029.31906200002</v>
      </c>
      <c r="L255">
        <v>2806811.1889</v>
      </c>
      <c r="M255" s="1">
        <v>42443</v>
      </c>
      <c r="N255" s="1" t="s">
        <v>19</v>
      </c>
      <c r="O255">
        <v>-1.4470000000000001</v>
      </c>
      <c r="P255" t="s">
        <v>42</v>
      </c>
      <c r="Q255" t="s">
        <v>1435</v>
      </c>
      <c r="R255">
        <v>1</v>
      </c>
      <c r="S255" s="16">
        <v>3</v>
      </c>
      <c r="T255" s="20">
        <v>0</v>
      </c>
      <c r="U255" t="s">
        <v>19</v>
      </c>
      <c r="V255" t="s">
        <v>1054</v>
      </c>
    </row>
    <row r="256" spans="1:22" x14ac:dyDescent="0.25">
      <c r="A256">
        <v>461</v>
      </c>
      <c r="B256" t="s">
        <v>16</v>
      </c>
      <c r="C256" t="s">
        <v>383</v>
      </c>
      <c r="D256" t="s">
        <v>22</v>
      </c>
      <c r="E256" t="s">
        <v>19</v>
      </c>
      <c r="F256" t="s">
        <v>19</v>
      </c>
      <c r="G256" t="s">
        <v>19</v>
      </c>
      <c r="H256">
        <v>25.442139999999998</v>
      </c>
      <c r="I256">
        <v>-80.585880000000003</v>
      </c>
      <c r="J256" t="s">
        <v>19</v>
      </c>
      <c r="K256">
        <v>541638.17432500003</v>
      </c>
      <c r="L256">
        <v>2813971.3863599999</v>
      </c>
      <c r="M256" s="1">
        <v>40078</v>
      </c>
      <c r="N256" s="1" t="s">
        <v>19</v>
      </c>
      <c r="O256">
        <v>-1.5720000000000001</v>
      </c>
      <c r="P256" t="s">
        <v>19</v>
      </c>
      <c r="Q256" t="s">
        <v>141</v>
      </c>
      <c r="R256">
        <v>15</v>
      </c>
      <c r="S256" s="16">
        <v>3</v>
      </c>
      <c r="T256" s="20">
        <v>0</v>
      </c>
      <c r="U256" t="s">
        <v>1053</v>
      </c>
      <c r="V256" t="s">
        <v>1054</v>
      </c>
    </row>
    <row r="257" spans="1:22" x14ac:dyDescent="0.25">
      <c r="A257">
        <v>462</v>
      </c>
      <c r="B257" t="s">
        <v>16</v>
      </c>
      <c r="C257" t="s">
        <v>384</v>
      </c>
      <c r="D257" t="s">
        <v>22</v>
      </c>
      <c r="E257" t="s">
        <v>19</v>
      </c>
      <c r="F257" t="s">
        <v>19</v>
      </c>
      <c r="G257" t="s">
        <v>19</v>
      </c>
      <c r="H257">
        <v>25.444389999999999</v>
      </c>
      <c r="I257">
        <v>-80.564109999999999</v>
      </c>
      <c r="J257" t="s">
        <v>19</v>
      </c>
      <c r="K257">
        <v>543826.275945</v>
      </c>
      <c r="L257">
        <v>2814227.5206300002</v>
      </c>
      <c r="M257" s="1">
        <v>40078</v>
      </c>
      <c r="N257" s="1" t="s">
        <v>19</v>
      </c>
      <c r="O257">
        <v>-1.5649999999999999</v>
      </c>
      <c r="P257" t="s">
        <v>19</v>
      </c>
      <c r="Q257" t="s">
        <v>141</v>
      </c>
      <c r="R257">
        <v>15</v>
      </c>
      <c r="S257" s="16">
        <v>3</v>
      </c>
      <c r="T257" s="20">
        <v>0</v>
      </c>
      <c r="U257" t="s">
        <v>1053</v>
      </c>
      <c r="V257" t="s">
        <v>1054</v>
      </c>
    </row>
    <row r="258" spans="1:22" x14ac:dyDescent="0.25">
      <c r="A258">
        <v>60</v>
      </c>
      <c r="B258" t="s">
        <v>16</v>
      </c>
      <c r="C258" t="s">
        <v>385</v>
      </c>
      <c r="D258" t="s">
        <v>18</v>
      </c>
      <c r="E258" t="s">
        <v>51</v>
      </c>
      <c r="F258" t="s">
        <v>52</v>
      </c>
      <c r="G258" t="s">
        <v>19</v>
      </c>
      <c r="H258">
        <v>25.43083</v>
      </c>
      <c r="I258">
        <v>-81.085830000000001</v>
      </c>
      <c r="J258" t="s">
        <v>53</v>
      </c>
      <c r="K258">
        <v>491369.36325699999</v>
      </c>
      <c r="L258">
        <v>2812657.1033100002</v>
      </c>
      <c r="M258" s="1">
        <v>42138</v>
      </c>
      <c r="N258" s="1" t="s">
        <v>19</v>
      </c>
      <c r="O258">
        <v>-1.4370000000000001</v>
      </c>
      <c r="P258" t="s">
        <v>19</v>
      </c>
      <c r="Q258" t="s">
        <v>1435</v>
      </c>
      <c r="R258">
        <v>1</v>
      </c>
      <c r="S258" s="16">
        <v>3</v>
      </c>
      <c r="T258" s="20">
        <v>0</v>
      </c>
      <c r="U258" t="s">
        <v>19</v>
      </c>
      <c r="V258" t="s">
        <v>1054</v>
      </c>
    </row>
    <row r="259" spans="1:22" x14ac:dyDescent="0.25">
      <c r="A259">
        <v>200</v>
      </c>
      <c r="B259" t="s">
        <v>16</v>
      </c>
      <c r="C259" t="s">
        <v>386</v>
      </c>
      <c r="D259" t="s">
        <v>38</v>
      </c>
      <c r="E259" t="s">
        <v>60</v>
      </c>
      <c r="F259" t="s">
        <v>114</v>
      </c>
      <c r="G259" t="s">
        <v>19</v>
      </c>
      <c r="H259">
        <v>25.254159999999999</v>
      </c>
      <c r="I259">
        <v>-80.444270000000003</v>
      </c>
      <c r="J259" t="s">
        <v>28</v>
      </c>
      <c r="K259">
        <v>555963.20465700002</v>
      </c>
      <c r="L259">
        <v>2793206.7964900001</v>
      </c>
      <c r="M259" s="1">
        <v>41036</v>
      </c>
      <c r="N259" s="1" t="s">
        <v>115</v>
      </c>
      <c r="O259">
        <v>-1.542</v>
      </c>
      <c r="P259" t="s">
        <v>42</v>
      </c>
      <c r="Q259" t="s">
        <v>847</v>
      </c>
      <c r="R259">
        <v>8</v>
      </c>
      <c r="S259" s="16">
        <v>3</v>
      </c>
      <c r="T259" s="20">
        <v>0</v>
      </c>
      <c r="U259" t="s">
        <v>1053</v>
      </c>
      <c r="V259" t="s">
        <v>1054</v>
      </c>
    </row>
    <row r="260" spans="1:22" x14ac:dyDescent="0.25">
      <c r="A260">
        <v>213</v>
      </c>
      <c r="B260" t="s">
        <v>16</v>
      </c>
      <c r="C260" t="s">
        <v>387</v>
      </c>
      <c r="D260" t="s">
        <v>109</v>
      </c>
      <c r="E260" t="s">
        <v>60</v>
      </c>
      <c r="F260" t="s">
        <v>19</v>
      </c>
      <c r="G260" t="s">
        <v>19</v>
      </c>
      <c r="H260">
        <v>25.251719999999999</v>
      </c>
      <c r="I260">
        <v>-80.457599999999999</v>
      </c>
      <c r="J260" t="s">
        <v>19</v>
      </c>
      <c r="K260">
        <v>554621.91027400002</v>
      </c>
      <c r="L260">
        <v>2792931.1133599998</v>
      </c>
      <c r="M260" s="1">
        <v>40078</v>
      </c>
      <c r="N260" s="1" t="s">
        <v>388</v>
      </c>
      <c r="O260">
        <v>-1.542</v>
      </c>
      <c r="P260" t="s">
        <v>19</v>
      </c>
      <c r="Q260" t="s">
        <v>847</v>
      </c>
      <c r="R260">
        <v>8</v>
      </c>
      <c r="S260" s="16">
        <v>3</v>
      </c>
      <c r="T260" s="20">
        <v>0</v>
      </c>
      <c r="U260" t="s">
        <v>1053</v>
      </c>
      <c r="V260" t="s">
        <v>1054</v>
      </c>
    </row>
    <row r="261" spans="1:22" x14ac:dyDescent="0.25">
      <c r="A261">
        <v>201</v>
      </c>
      <c r="B261" t="s">
        <v>16</v>
      </c>
      <c r="C261" t="s">
        <v>389</v>
      </c>
      <c r="D261" t="s">
        <v>18</v>
      </c>
      <c r="E261" t="s">
        <v>60</v>
      </c>
      <c r="F261" t="s">
        <v>114</v>
      </c>
      <c r="G261" t="s">
        <v>19</v>
      </c>
      <c r="H261">
        <v>25.244440000000001</v>
      </c>
      <c r="I261">
        <v>-80.441109999999995</v>
      </c>
      <c r="J261" t="s">
        <v>28</v>
      </c>
      <c r="K261">
        <v>556285.90856200003</v>
      </c>
      <c r="L261">
        <v>2792131.7663400001</v>
      </c>
      <c r="M261" s="1">
        <v>40078</v>
      </c>
      <c r="N261" s="1" t="s">
        <v>19</v>
      </c>
      <c r="O261">
        <v>-1.542</v>
      </c>
      <c r="P261" t="s">
        <v>19</v>
      </c>
      <c r="Q261" t="s">
        <v>847</v>
      </c>
      <c r="R261">
        <v>8</v>
      </c>
      <c r="S261" s="16">
        <v>3</v>
      </c>
      <c r="T261" s="20">
        <v>0</v>
      </c>
      <c r="U261" t="s">
        <v>19</v>
      </c>
      <c r="V261" t="s">
        <v>1054</v>
      </c>
    </row>
    <row r="262" spans="1:22" x14ac:dyDescent="0.25">
      <c r="A262">
        <v>202</v>
      </c>
      <c r="B262" t="s">
        <v>16</v>
      </c>
      <c r="C262" t="s">
        <v>390</v>
      </c>
      <c r="D262" t="s">
        <v>18</v>
      </c>
      <c r="E262" t="s">
        <v>60</v>
      </c>
      <c r="F262" t="s">
        <v>114</v>
      </c>
      <c r="G262" t="s">
        <v>19</v>
      </c>
      <c r="H262">
        <v>25.24222</v>
      </c>
      <c r="I262">
        <v>-80.447500000000005</v>
      </c>
      <c r="J262" t="s">
        <v>53</v>
      </c>
      <c r="K262">
        <v>555643.36868800002</v>
      </c>
      <c r="L262">
        <v>2791883.2714999998</v>
      </c>
      <c r="M262" s="1">
        <v>40078</v>
      </c>
      <c r="N262" s="1" t="s">
        <v>19</v>
      </c>
      <c r="O262">
        <v>-1.542</v>
      </c>
      <c r="P262" t="s">
        <v>19</v>
      </c>
      <c r="Q262" t="s">
        <v>847</v>
      </c>
      <c r="R262">
        <v>8</v>
      </c>
      <c r="S262" s="16">
        <v>3</v>
      </c>
      <c r="T262" s="20">
        <v>0</v>
      </c>
      <c r="U262" t="s">
        <v>19</v>
      </c>
      <c r="V262" t="s">
        <v>1054</v>
      </c>
    </row>
    <row r="263" spans="1:22" x14ac:dyDescent="0.25">
      <c r="A263">
        <v>520</v>
      </c>
      <c r="B263" t="s">
        <v>16</v>
      </c>
      <c r="C263" t="s">
        <v>391</v>
      </c>
      <c r="D263" t="s">
        <v>18</v>
      </c>
      <c r="E263" t="s">
        <v>60</v>
      </c>
      <c r="F263" t="s">
        <v>52</v>
      </c>
      <c r="G263" t="s">
        <v>19</v>
      </c>
      <c r="H263">
        <v>25.155833000000001</v>
      </c>
      <c r="I263">
        <v>-81.094999999999999</v>
      </c>
      <c r="J263" t="s">
        <v>53</v>
      </c>
      <c r="K263">
        <v>490425.70127600001</v>
      </c>
      <c r="L263">
        <v>2782206.5053099999</v>
      </c>
      <c r="M263" s="1">
        <v>40078</v>
      </c>
      <c r="N263" s="1" t="s">
        <v>217</v>
      </c>
      <c r="O263">
        <v>-1.4339999999999999</v>
      </c>
      <c r="P263" t="s">
        <v>19</v>
      </c>
      <c r="Q263" t="s">
        <v>1432</v>
      </c>
      <c r="R263">
        <v>20</v>
      </c>
      <c r="S263" s="16">
        <v>3</v>
      </c>
      <c r="T263" s="20">
        <v>0</v>
      </c>
      <c r="U263" t="s">
        <v>19</v>
      </c>
      <c r="V263" t="s">
        <v>1054</v>
      </c>
    </row>
    <row r="264" spans="1:22" x14ac:dyDescent="0.25">
      <c r="A264">
        <v>406</v>
      </c>
      <c r="B264" t="s">
        <v>16</v>
      </c>
      <c r="C264" t="s">
        <v>392</v>
      </c>
      <c r="D264" t="s">
        <v>22</v>
      </c>
      <c r="E264" t="s">
        <v>19</v>
      </c>
      <c r="F264" t="s">
        <v>19</v>
      </c>
      <c r="G264" t="s">
        <v>19</v>
      </c>
      <c r="H264">
        <v>25.498830000000002</v>
      </c>
      <c r="I264">
        <v>-80.549729999999997</v>
      </c>
      <c r="J264" t="s">
        <v>19</v>
      </c>
      <c r="K264">
        <v>545251.74686900002</v>
      </c>
      <c r="L264">
        <v>2820260.8911199998</v>
      </c>
      <c r="M264" s="1">
        <v>40078</v>
      </c>
      <c r="N264" s="1" t="s">
        <v>19</v>
      </c>
      <c r="O264">
        <v>-1.542</v>
      </c>
      <c r="P264" t="s">
        <v>19</v>
      </c>
      <c r="Q264" t="s">
        <v>850</v>
      </c>
      <c r="R264">
        <v>13</v>
      </c>
      <c r="S264" s="16">
        <v>3</v>
      </c>
      <c r="T264" s="20">
        <v>0</v>
      </c>
      <c r="U264" t="s">
        <v>1053</v>
      </c>
      <c r="V264" t="s">
        <v>1054</v>
      </c>
    </row>
    <row r="265" spans="1:22" x14ac:dyDescent="0.25">
      <c r="A265">
        <v>407</v>
      </c>
      <c r="B265" t="s">
        <v>16</v>
      </c>
      <c r="C265" t="s">
        <v>393</v>
      </c>
      <c r="D265" t="s">
        <v>22</v>
      </c>
      <c r="E265" t="s">
        <v>19</v>
      </c>
      <c r="F265" t="s">
        <v>19</v>
      </c>
      <c r="G265" t="s">
        <v>19</v>
      </c>
      <c r="H265">
        <v>25.507159999999999</v>
      </c>
      <c r="I265">
        <v>-80.499719999999996</v>
      </c>
      <c r="J265" t="s">
        <v>19</v>
      </c>
      <c r="K265">
        <v>550274.31767500006</v>
      </c>
      <c r="L265">
        <v>2821201.2936</v>
      </c>
      <c r="M265" s="1">
        <v>40078</v>
      </c>
      <c r="N265" s="1" t="s">
        <v>19</v>
      </c>
      <c r="O265">
        <v>-1.532</v>
      </c>
      <c r="P265" t="s">
        <v>19</v>
      </c>
      <c r="Q265" t="s">
        <v>850</v>
      </c>
      <c r="R265">
        <v>13</v>
      </c>
      <c r="S265" s="16">
        <v>3</v>
      </c>
      <c r="T265" s="20">
        <v>0</v>
      </c>
      <c r="U265" t="s">
        <v>1053</v>
      </c>
      <c r="V265" t="s">
        <v>1054</v>
      </c>
    </row>
    <row r="266" spans="1:22" x14ac:dyDescent="0.25">
      <c r="A266">
        <v>408</v>
      </c>
      <c r="B266" t="s">
        <v>16</v>
      </c>
      <c r="C266" t="s">
        <v>394</v>
      </c>
      <c r="D266" t="s">
        <v>22</v>
      </c>
      <c r="E266" t="s">
        <v>19</v>
      </c>
      <c r="F266" t="s">
        <v>19</v>
      </c>
      <c r="G266" t="s">
        <v>19</v>
      </c>
      <c r="H266">
        <v>25.476050000000001</v>
      </c>
      <c r="I266">
        <v>-80.448329999999999</v>
      </c>
      <c r="J266" t="s">
        <v>19</v>
      </c>
      <c r="K266">
        <v>555452.99297200004</v>
      </c>
      <c r="L266">
        <v>2817776.6131600002</v>
      </c>
      <c r="M266" s="1">
        <v>40078</v>
      </c>
      <c r="N266" s="1" t="s">
        <v>19</v>
      </c>
      <c r="O266">
        <v>-1.5189999999999999</v>
      </c>
      <c r="P266" t="s">
        <v>19</v>
      </c>
      <c r="Q266" t="s">
        <v>850</v>
      </c>
      <c r="R266">
        <v>13</v>
      </c>
      <c r="S266" s="16">
        <v>3</v>
      </c>
      <c r="T266" s="20">
        <v>0</v>
      </c>
      <c r="U266" t="s">
        <v>19</v>
      </c>
      <c r="V266" t="s">
        <v>1054</v>
      </c>
    </row>
    <row r="267" spans="1:22" x14ac:dyDescent="0.25">
      <c r="A267">
        <v>574</v>
      </c>
      <c r="B267" t="s">
        <v>16</v>
      </c>
      <c r="C267" t="s">
        <v>395</v>
      </c>
      <c r="D267" t="s">
        <v>98</v>
      </c>
      <c r="E267" t="s">
        <v>78</v>
      </c>
      <c r="F267" t="s">
        <v>19</v>
      </c>
      <c r="G267" t="s">
        <v>19</v>
      </c>
      <c r="H267">
        <v>25.47</v>
      </c>
      <c r="I267">
        <v>-80.52</v>
      </c>
      <c r="J267" t="s">
        <v>19</v>
      </c>
      <c r="K267">
        <v>548251.13738900004</v>
      </c>
      <c r="L267">
        <v>2817078.7481399998</v>
      </c>
      <c r="M267" s="1">
        <v>41571</v>
      </c>
      <c r="N267" s="1" t="s">
        <v>396</v>
      </c>
      <c r="O267">
        <v>0</v>
      </c>
      <c r="P267" t="s">
        <v>19</v>
      </c>
      <c r="Q267" t="s">
        <v>850</v>
      </c>
      <c r="R267">
        <v>13</v>
      </c>
      <c r="S267" s="16">
        <v>3</v>
      </c>
      <c r="T267" s="20">
        <v>0</v>
      </c>
      <c r="U267" t="s">
        <v>1053</v>
      </c>
      <c r="V267" t="s">
        <v>1054</v>
      </c>
    </row>
    <row r="268" spans="1:22" x14ac:dyDescent="0.25">
      <c r="A268">
        <v>48</v>
      </c>
      <c r="B268" t="s">
        <v>16</v>
      </c>
      <c r="C268" t="s">
        <v>397</v>
      </c>
      <c r="D268" t="s">
        <v>38</v>
      </c>
      <c r="E268" t="s">
        <v>60</v>
      </c>
      <c r="F268" t="s">
        <v>52</v>
      </c>
      <c r="G268" t="s">
        <v>19</v>
      </c>
      <c r="H268">
        <v>25.42456</v>
      </c>
      <c r="I268">
        <v>-81.060119999999998</v>
      </c>
      <c r="J268" t="s">
        <v>28</v>
      </c>
      <c r="K268">
        <v>493954.32055499998</v>
      </c>
      <c r="L268">
        <v>2811961.3807600001</v>
      </c>
      <c r="M268" s="1">
        <v>42452</v>
      </c>
      <c r="N268" s="1" t="s">
        <v>19</v>
      </c>
      <c r="O268">
        <v>-1.44</v>
      </c>
      <c r="P268" t="s">
        <v>42</v>
      </c>
      <c r="Q268" t="s">
        <v>1435</v>
      </c>
      <c r="R268">
        <v>1</v>
      </c>
      <c r="S268" s="16">
        <v>3</v>
      </c>
      <c r="T268" s="20">
        <v>0</v>
      </c>
      <c r="U268" t="s">
        <v>19</v>
      </c>
      <c r="V268" t="s">
        <v>1054</v>
      </c>
    </row>
    <row r="269" spans="1:22" x14ac:dyDescent="0.25">
      <c r="A269">
        <v>409</v>
      </c>
      <c r="B269" t="s">
        <v>16</v>
      </c>
      <c r="C269" t="s">
        <v>398</v>
      </c>
      <c r="D269" t="s">
        <v>22</v>
      </c>
      <c r="E269" t="s">
        <v>19</v>
      </c>
      <c r="F269" t="s">
        <v>19</v>
      </c>
      <c r="G269" t="s">
        <v>19</v>
      </c>
      <c r="H269">
        <v>25.56522</v>
      </c>
      <c r="I269">
        <v>-80.533330000000007</v>
      </c>
      <c r="J269" t="s">
        <v>19</v>
      </c>
      <c r="K269">
        <v>546874.14514899999</v>
      </c>
      <c r="L269">
        <v>2827618.52324</v>
      </c>
      <c r="M269" s="1">
        <v>40078</v>
      </c>
      <c r="N269" s="1" t="s">
        <v>19</v>
      </c>
      <c r="O269">
        <v>-1.5649999999999999</v>
      </c>
      <c r="P269" t="s">
        <v>19</v>
      </c>
      <c r="Q269" t="s">
        <v>850</v>
      </c>
      <c r="R269">
        <v>13</v>
      </c>
      <c r="S269" s="16">
        <v>3</v>
      </c>
      <c r="T269" s="20">
        <v>0</v>
      </c>
      <c r="U269" t="s">
        <v>1053</v>
      </c>
      <c r="V269" t="s">
        <v>1054</v>
      </c>
    </row>
    <row r="270" spans="1:22" x14ac:dyDescent="0.25">
      <c r="A270">
        <v>77</v>
      </c>
      <c r="B270" t="s">
        <v>16</v>
      </c>
      <c r="C270" t="s">
        <v>399</v>
      </c>
      <c r="D270" t="s">
        <v>38</v>
      </c>
      <c r="E270" t="s">
        <v>400</v>
      </c>
      <c r="F270" t="s">
        <v>46</v>
      </c>
      <c r="G270" t="s">
        <v>19</v>
      </c>
      <c r="H270">
        <v>25.3889</v>
      </c>
      <c r="I270">
        <v>-80.680999999999997</v>
      </c>
      <c r="J270" t="s">
        <v>19</v>
      </c>
      <c r="K270">
        <v>532088.23941299994</v>
      </c>
      <c r="L270">
        <v>2808049.5210199999</v>
      </c>
      <c r="M270" s="1">
        <v>41036</v>
      </c>
      <c r="N270" s="1" t="s">
        <v>19</v>
      </c>
      <c r="O270">
        <v>-1.5549999999999999</v>
      </c>
      <c r="P270" t="s">
        <v>42</v>
      </c>
      <c r="Q270" t="s">
        <v>845</v>
      </c>
      <c r="R270">
        <v>2</v>
      </c>
      <c r="S270" s="16">
        <v>3</v>
      </c>
      <c r="T270" s="20">
        <v>0</v>
      </c>
      <c r="U270" t="s">
        <v>1053</v>
      </c>
      <c r="V270" t="s">
        <v>1054</v>
      </c>
    </row>
    <row r="271" spans="1:22" x14ac:dyDescent="0.25">
      <c r="A271">
        <v>410</v>
      </c>
      <c r="B271" t="s">
        <v>16</v>
      </c>
      <c r="C271" t="s">
        <v>401</v>
      </c>
      <c r="D271" t="s">
        <v>38</v>
      </c>
      <c r="E271" t="s">
        <v>39</v>
      </c>
      <c r="F271" t="s">
        <v>168</v>
      </c>
      <c r="G271" t="s">
        <v>19</v>
      </c>
      <c r="H271">
        <v>25.509255</v>
      </c>
      <c r="I271">
        <v>-80.498951000000005</v>
      </c>
      <c r="J271" t="s">
        <v>19</v>
      </c>
      <c r="K271">
        <v>550350.72383599996</v>
      </c>
      <c r="L271">
        <v>2821433.5823599999</v>
      </c>
      <c r="M271" s="1">
        <v>41814</v>
      </c>
      <c r="N271" s="1" t="s">
        <v>402</v>
      </c>
      <c r="O271">
        <v>-1.532</v>
      </c>
      <c r="P271" t="s">
        <v>42</v>
      </c>
      <c r="Q271" t="s">
        <v>850</v>
      </c>
      <c r="R271">
        <v>13</v>
      </c>
      <c r="S271" s="16">
        <v>3</v>
      </c>
      <c r="T271" s="20">
        <v>0</v>
      </c>
      <c r="U271" t="s">
        <v>1053</v>
      </c>
      <c r="V271" t="s">
        <v>1054</v>
      </c>
    </row>
    <row r="272" spans="1:22" x14ac:dyDescent="0.25">
      <c r="A272">
        <v>411</v>
      </c>
      <c r="B272" t="s">
        <v>16</v>
      </c>
      <c r="C272" t="s">
        <v>403</v>
      </c>
      <c r="D272" t="s">
        <v>22</v>
      </c>
      <c r="E272" t="s">
        <v>19</v>
      </c>
      <c r="F272" t="s">
        <v>19</v>
      </c>
      <c r="G272" t="s">
        <v>19</v>
      </c>
      <c r="H272">
        <v>25.525770000000001</v>
      </c>
      <c r="I272">
        <v>-80.499449999999996</v>
      </c>
      <c r="J272" t="s">
        <v>19</v>
      </c>
      <c r="K272">
        <v>550293.69520800002</v>
      </c>
      <c r="L272">
        <v>2823262.2484200001</v>
      </c>
      <c r="M272" s="1">
        <v>40078</v>
      </c>
      <c r="N272" s="1" t="s">
        <v>19</v>
      </c>
      <c r="O272">
        <v>-1.5389999999999999</v>
      </c>
      <c r="P272" t="s">
        <v>19</v>
      </c>
      <c r="Q272" t="s">
        <v>850</v>
      </c>
      <c r="R272">
        <v>13</v>
      </c>
      <c r="S272" s="16">
        <v>3</v>
      </c>
      <c r="T272" s="20">
        <v>0</v>
      </c>
      <c r="U272" t="s">
        <v>1053</v>
      </c>
      <c r="V272" t="s">
        <v>1054</v>
      </c>
    </row>
    <row r="273" spans="1:22" x14ac:dyDescent="0.25">
      <c r="A273">
        <v>100</v>
      </c>
      <c r="B273" t="s">
        <v>16</v>
      </c>
      <c r="C273" t="s">
        <v>404</v>
      </c>
      <c r="D273" t="s">
        <v>405</v>
      </c>
      <c r="E273" t="s">
        <v>60</v>
      </c>
      <c r="F273" t="s">
        <v>114</v>
      </c>
      <c r="G273" t="s">
        <v>19</v>
      </c>
      <c r="H273">
        <v>25.224509999999999</v>
      </c>
      <c r="I273">
        <v>-80.54101</v>
      </c>
      <c r="J273" t="s">
        <v>28</v>
      </c>
      <c r="K273">
        <v>546232.34673600004</v>
      </c>
      <c r="L273">
        <v>2789886.7151899999</v>
      </c>
      <c r="M273" s="1">
        <v>41373</v>
      </c>
      <c r="N273" s="1" t="s">
        <v>406</v>
      </c>
      <c r="O273">
        <v>-1.542</v>
      </c>
      <c r="P273" t="s">
        <v>19</v>
      </c>
      <c r="Q273" t="s">
        <v>1439</v>
      </c>
      <c r="R273">
        <v>3</v>
      </c>
      <c r="S273" s="16">
        <v>3</v>
      </c>
      <c r="T273" s="20">
        <v>0</v>
      </c>
      <c r="U273" t="s">
        <v>19</v>
      </c>
      <c r="V273" t="s">
        <v>1054</v>
      </c>
    </row>
    <row r="274" spans="1:22" x14ac:dyDescent="0.25">
      <c r="A274">
        <v>116</v>
      </c>
      <c r="B274" t="s">
        <v>16</v>
      </c>
      <c r="C274" t="s">
        <v>407</v>
      </c>
      <c r="D274" t="s">
        <v>109</v>
      </c>
      <c r="E274" t="s">
        <v>60</v>
      </c>
      <c r="F274" t="s">
        <v>408</v>
      </c>
      <c r="G274" t="s">
        <v>19</v>
      </c>
      <c r="H274">
        <v>25.24607</v>
      </c>
      <c r="I274">
        <v>-80.531180000000006</v>
      </c>
      <c r="J274" t="s">
        <v>19</v>
      </c>
      <c r="K274">
        <v>547214.17120400001</v>
      </c>
      <c r="L274">
        <v>2792277.5669300002</v>
      </c>
      <c r="M274" s="1">
        <v>42156</v>
      </c>
      <c r="N274" s="1" t="s">
        <v>388</v>
      </c>
      <c r="O274">
        <v>-1.5189999999999999</v>
      </c>
      <c r="P274" t="s">
        <v>19</v>
      </c>
      <c r="Q274" t="s">
        <v>1439</v>
      </c>
      <c r="R274">
        <v>3</v>
      </c>
      <c r="S274" s="16">
        <v>3</v>
      </c>
      <c r="T274" s="20">
        <v>0</v>
      </c>
      <c r="U274" t="s">
        <v>1053</v>
      </c>
      <c r="V274" t="s">
        <v>1054</v>
      </c>
    </row>
    <row r="275" spans="1:22" x14ac:dyDescent="0.25">
      <c r="A275">
        <v>209</v>
      </c>
      <c r="B275" t="s">
        <v>16</v>
      </c>
      <c r="C275" t="s">
        <v>409</v>
      </c>
      <c r="D275" t="s">
        <v>18</v>
      </c>
      <c r="E275" t="s">
        <v>60</v>
      </c>
      <c r="F275" t="s">
        <v>408</v>
      </c>
      <c r="G275" t="s">
        <v>19</v>
      </c>
      <c r="H275">
        <v>25.227219999999999</v>
      </c>
      <c r="I275">
        <v>-80.523889999999994</v>
      </c>
      <c r="J275" t="s">
        <v>53</v>
      </c>
      <c r="K275">
        <v>547955.74253699998</v>
      </c>
      <c r="L275">
        <v>2790192.8026000001</v>
      </c>
      <c r="M275" s="1">
        <v>40078</v>
      </c>
      <c r="N275" s="1" t="s">
        <v>19</v>
      </c>
      <c r="O275">
        <v>-1.542</v>
      </c>
      <c r="P275" t="s">
        <v>19</v>
      </c>
      <c r="Q275" t="s">
        <v>847</v>
      </c>
      <c r="R275">
        <v>8</v>
      </c>
      <c r="S275" s="16">
        <v>3</v>
      </c>
      <c r="T275" s="20">
        <v>0</v>
      </c>
      <c r="U275" t="s">
        <v>19</v>
      </c>
      <c r="V275" t="s">
        <v>1054</v>
      </c>
    </row>
    <row r="276" spans="1:22" x14ac:dyDescent="0.25">
      <c r="A276">
        <v>212</v>
      </c>
      <c r="B276" t="s">
        <v>16</v>
      </c>
      <c r="C276" t="s">
        <v>410</v>
      </c>
      <c r="D276" t="s">
        <v>18</v>
      </c>
      <c r="E276" t="s">
        <v>60</v>
      </c>
      <c r="F276" t="s">
        <v>408</v>
      </c>
      <c r="G276" t="s">
        <v>19</v>
      </c>
      <c r="H276">
        <v>25.231940000000002</v>
      </c>
      <c r="I276">
        <v>-80.524439999999998</v>
      </c>
      <c r="J276" t="s">
        <v>53</v>
      </c>
      <c r="K276">
        <v>547898.49430000002</v>
      </c>
      <c r="L276">
        <v>2790715.27311</v>
      </c>
      <c r="M276" s="1">
        <v>40078</v>
      </c>
      <c r="N276" s="1" t="s">
        <v>19</v>
      </c>
      <c r="O276">
        <v>-1.542</v>
      </c>
      <c r="P276" t="s">
        <v>19</v>
      </c>
      <c r="Q276" t="s">
        <v>847</v>
      </c>
      <c r="R276">
        <v>8</v>
      </c>
      <c r="S276" s="16">
        <v>3</v>
      </c>
      <c r="T276" s="20">
        <v>0</v>
      </c>
      <c r="U276" t="s">
        <v>1053</v>
      </c>
      <c r="V276" t="s">
        <v>1054</v>
      </c>
    </row>
    <row r="277" spans="1:22" x14ac:dyDescent="0.25">
      <c r="A277">
        <v>114</v>
      </c>
      <c r="B277" t="s">
        <v>16</v>
      </c>
      <c r="C277" t="s">
        <v>411</v>
      </c>
      <c r="D277" t="s">
        <v>18</v>
      </c>
      <c r="E277" t="s">
        <v>60</v>
      </c>
      <c r="F277" t="s">
        <v>408</v>
      </c>
      <c r="G277" t="s">
        <v>19</v>
      </c>
      <c r="H277">
        <v>25.24389</v>
      </c>
      <c r="I277">
        <v>-80.559719999999999</v>
      </c>
      <c r="J277" t="s">
        <v>53</v>
      </c>
      <c r="K277">
        <v>544340.70360500005</v>
      </c>
      <c r="L277">
        <v>2792026.4404099998</v>
      </c>
      <c r="M277" s="1">
        <v>40078</v>
      </c>
      <c r="N277" s="1" t="s">
        <v>19</v>
      </c>
      <c r="O277">
        <v>-1.552</v>
      </c>
      <c r="P277" t="s">
        <v>19</v>
      </c>
      <c r="Q277" t="s">
        <v>1439</v>
      </c>
      <c r="R277">
        <v>3</v>
      </c>
      <c r="S277" s="16">
        <v>3</v>
      </c>
      <c r="T277" s="20">
        <v>0</v>
      </c>
      <c r="U277" t="s">
        <v>1053</v>
      </c>
      <c r="V277" t="s">
        <v>1054</v>
      </c>
    </row>
    <row r="278" spans="1:22" x14ac:dyDescent="0.25">
      <c r="A278">
        <v>115</v>
      </c>
      <c r="B278" t="s">
        <v>16</v>
      </c>
      <c r="C278" t="s">
        <v>412</v>
      </c>
      <c r="D278" t="s">
        <v>18</v>
      </c>
      <c r="E278" t="s">
        <v>60</v>
      </c>
      <c r="F278" t="s">
        <v>408</v>
      </c>
      <c r="G278" t="s">
        <v>19</v>
      </c>
      <c r="H278">
        <v>25.22278</v>
      </c>
      <c r="I278">
        <v>-80.590280000000007</v>
      </c>
      <c r="J278" t="s">
        <v>53</v>
      </c>
      <c r="K278">
        <v>541270.09012499999</v>
      </c>
      <c r="L278">
        <v>2789679.1118999999</v>
      </c>
      <c r="M278" s="1">
        <v>40078</v>
      </c>
      <c r="N278" s="1" t="s">
        <v>19</v>
      </c>
      <c r="O278">
        <v>-1.5449999999999999</v>
      </c>
      <c r="P278" t="s">
        <v>19</v>
      </c>
      <c r="Q278" t="s">
        <v>1439</v>
      </c>
      <c r="R278">
        <v>3</v>
      </c>
      <c r="S278" s="16">
        <v>3</v>
      </c>
      <c r="T278" s="20">
        <v>0</v>
      </c>
      <c r="U278" t="s">
        <v>19</v>
      </c>
      <c r="V278" t="s">
        <v>1054</v>
      </c>
    </row>
    <row r="279" spans="1:22" x14ac:dyDescent="0.25">
      <c r="A279">
        <v>101</v>
      </c>
      <c r="B279" t="s">
        <v>16</v>
      </c>
      <c r="C279" t="s">
        <v>413</v>
      </c>
      <c r="D279" t="s">
        <v>22</v>
      </c>
      <c r="E279" t="s">
        <v>60</v>
      </c>
      <c r="F279" t="s">
        <v>408</v>
      </c>
      <c r="G279" t="s">
        <v>19</v>
      </c>
      <c r="H279">
        <v>25.224509999999999</v>
      </c>
      <c r="I279">
        <v>-80.54101</v>
      </c>
      <c r="J279" t="s">
        <v>28</v>
      </c>
      <c r="K279">
        <v>546232.34673600004</v>
      </c>
      <c r="L279">
        <v>2789886.7151899999</v>
      </c>
      <c r="M279" s="1">
        <v>42305</v>
      </c>
      <c r="N279" s="1" t="s">
        <v>414</v>
      </c>
      <c r="O279">
        <v>0</v>
      </c>
      <c r="P279" t="s">
        <v>19</v>
      </c>
      <c r="Q279" t="s">
        <v>1439</v>
      </c>
      <c r="R279">
        <v>3</v>
      </c>
      <c r="S279" s="16">
        <v>3</v>
      </c>
      <c r="T279" s="20">
        <v>0</v>
      </c>
      <c r="U279" t="s">
        <v>19</v>
      </c>
      <c r="V279" t="s">
        <v>1054</v>
      </c>
    </row>
    <row r="280" spans="1:22" x14ac:dyDescent="0.25">
      <c r="A280">
        <v>540</v>
      </c>
      <c r="B280" t="s">
        <v>16</v>
      </c>
      <c r="C280" t="s">
        <v>415</v>
      </c>
      <c r="D280" t="s">
        <v>38</v>
      </c>
      <c r="E280" t="s">
        <v>60</v>
      </c>
      <c r="F280" t="s">
        <v>19</v>
      </c>
      <c r="G280" t="s">
        <v>19</v>
      </c>
      <c r="H280">
        <v>25.043569999999999</v>
      </c>
      <c r="I280">
        <v>-80.911670000000001</v>
      </c>
      <c r="J280" t="s">
        <v>19</v>
      </c>
      <c r="K280">
        <v>508910.21114899998</v>
      </c>
      <c r="L280">
        <v>2769775.1129899998</v>
      </c>
      <c r="M280" s="1">
        <v>41036</v>
      </c>
      <c r="N280" s="1" t="s">
        <v>19</v>
      </c>
      <c r="O280">
        <v>-1.4670000000000001</v>
      </c>
      <c r="P280" t="s">
        <v>42</v>
      </c>
      <c r="Q280" t="s">
        <v>1432</v>
      </c>
      <c r="R280">
        <v>0</v>
      </c>
      <c r="S280" s="16">
        <v>3</v>
      </c>
      <c r="T280" s="20">
        <v>0</v>
      </c>
      <c r="U280" t="s">
        <v>19</v>
      </c>
      <c r="V280" t="s">
        <v>1054</v>
      </c>
    </row>
    <row r="281" spans="1:22" x14ac:dyDescent="0.25">
      <c r="A281">
        <v>541</v>
      </c>
      <c r="B281" t="s">
        <v>16</v>
      </c>
      <c r="C281" t="s">
        <v>416</v>
      </c>
      <c r="D281" t="s">
        <v>38</v>
      </c>
      <c r="E281" t="s">
        <v>60</v>
      </c>
      <c r="F281" t="s">
        <v>61</v>
      </c>
      <c r="G281" t="s">
        <v>19</v>
      </c>
      <c r="H281">
        <v>25.05254</v>
      </c>
      <c r="I281">
        <v>-80.904480000000007</v>
      </c>
      <c r="J281" t="s">
        <v>28</v>
      </c>
      <c r="K281">
        <v>509634.79543900001</v>
      </c>
      <c r="L281">
        <v>2770768.84822</v>
      </c>
      <c r="M281" s="1">
        <v>42452</v>
      </c>
      <c r="N281" s="1" t="s">
        <v>19</v>
      </c>
      <c r="O281">
        <v>-1.4670000000000001</v>
      </c>
      <c r="P281" t="s">
        <v>42</v>
      </c>
      <c r="Q281" t="s">
        <v>1432</v>
      </c>
      <c r="R281">
        <v>0</v>
      </c>
      <c r="S281" s="16">
        <v>3</v>
      </c>
      <c r="T281" s="20">
        <v>0</v>
      </c>
      <c r="U281" t="s">
        <v>19</v>
      </c>
      <c r="V281" t="s">
        <v>1054</v>
      </c>
    </row>
    <row r="282" spans="1:22" x14ac:dyDescent="0.25">
      <c r="A282">
        <v>9</v>
      </c>
      <c r="B282" t="s">
        <v>16</v>
      </c>
      <c r="C282" t="s">
        <v>417</v>
      </c>
      <c r="D282" t="s">
        <v>22</v>
      </c>
      <c r="E282" t="s">
        <v>19</v>
      </c>
      <c r="F282" t="s">
        <v>340</v>
      </c>
      <c r="G282" t="s">
        <v>19</v>
      </c>
      <c r="H282">
        <v>25.698820000000001</v>
      </c>
      <c r="I282">
        <v>-80.533060000000006</v>
      </c>
      <c r="J282" t="s">
        <v>19</v>
      </c>
      <c r="K282">
        <v>546849.105477</v>
      </c>
      <c r="L282">
        <v>2842413.5345100001</v>
      </c>
      <c r="M282" s="1">
        <v>40078</v>
      </c>
      <c r="N282" s="1" t="s">
        <v>19</v>
      </c>
      <c r="O282">
        <v>-1.5549999999999999</v>
      </c>
      <c r="P282" t="s">
        <v>19</v>
      </c>
      <c r="Q282" t="s">
        <v>844</v>
      </c>
      <c r="R282">
        <v>0</v>
      </c>
      <c r="S282" s="16">
        <v>3</v>
      </c>
      <c r="T282" s="20">
        <v>0</v>
      </c>
      <c r="U282" t="s">
        <v>1053</v>
      </c>
      <c r="V282" t="s">
        <v>1054</v>
      </c>
    </row>
    <row r="283" spans="1:22" x14ac:dyDescent="0.25">
      <c r="A283">
        <v>412</v>
      </c>
      <c r="B283" t="s">
        <v>16</v>
      </c>
      <c r="C283" t="s">
        <v>418</v>
      </c>
      <c r="D283" t="s">
        <v>22</v>
      </c>
      <c r="E283" t="s">
        <v>19</v>
      </c>
      <c r="F283" t="s">
        <v>19</v>
      </c>
      <c r="G283" t="s">
        <v>19</v>
      </c>
      <c r="H283">
        <v>25.753450000000001</v>
      </c>
      <c r="I283">
        <v>-80.489030999999997</v>
      </c>
      <c r="J283" t="s">
        <v>19</v>
      </c>
      <c r="K283">
        <v>551243.28113799996</v>
      </c>
      <c r="L283">
        <v>2848479.73263</v>
      </c>
      <c r="M283" s="1">
        <v>40781</v>
      </c>
      <c r="N283" s="1" t="s">
        <v>419</v>
      </c>
      <c r="O283">
        <v>-1.5620000000000001</v>
      </c>
      <c r="P283" t="s">
        <v>19</v>
      </c>
      <c r="Q283" t="s">
        <v>850</v>
      </c>
      <c r="R283">
        <v>13</v>
      </c>
      <c r="S283" s="16">
        <v>3</v>
      </c>
      <c r="T283" s="20">
        <v>0</v>
      </c>
      <c r="U283" t="s">
        <v>1053</v>
      </c>
      <c r="V283" t="s">
        <v>1054</v>
      </c>
    </row>
    <row r="284" spans="1:22" x14ac:dyDescent="0.25">
      <c r="A284">
        <v>270</v>
      </c>
      <c r="B284" t="s">
        <v>16</v>
      </c>
      <c r="C284" t="s">
        <v>420</v>
      </c>
      <c r="D284" t="s">
        <v>38</v>
      </c>
      <c r="E284" t="s">
        <v>19</v>
      </c>
      <c r="F284" t="s">
        <v>340</v>
      </c>
      <c r="G284">
        <v>4.8</v>
      </c>
      <c r="H284">
        <v>25.761095000000001</v>
      </c>
      <c r="I284">
        <v>-80.643698999999998</v>
      </c>
      <c r="J284" t="s">
        <v>28</v>
      </c>
      <c r="K284">
        <v>535729.76193699997</v>
      </c>
      <c r="L284">
        <v>2849275.3188999998</v>
      </c>
      <c r="M284" s="1">
        <v>42143</v>
      </c>
      <c r="N284" s="1" t="s">
        <v>421</v>
      </c>
      <c r="O284">
        <v>-1.5389999999999999</v>
      </c>
      <c r="P284" t="s">
        <v>42</v>
      </c>
      <c r="Q284" t="s">
        <v>849</v>
      </c>
      <c r="R284">
        <v>11</v>
      </c>
      <c r="S284" s="16">
        <v>3</v>
      </c>
      <c r="T284" s="20">
        <v>0</v>
      </c>
      <c r="U284" t="s">
        <v>1053</v>
      </c>
      <c r="V284" t="s">
        <v>1054</v>
      </c>
    </row>
    <row r="285" spans="1:22" x14ac:dyDescent="0.25">
      <c r="A285">
        <v>271</v>
      </c>
      <c r="B285" t="s">
        <v>16</v>
      </c>
      <c r="C285" t="s">
        <v>422</v>
      </c>
      <c r="D285" t="s">
        <v>38</v>
      </c>
      <c r="E285" t="s">
        <v>162</v>
      </c>
      <c r="F285" t="s">
        <v>340</v>
      </c>
      <c r="G285">
        <v>6.6</v>
      </c>
      <c r="H285">
        <v>25.759931999999999</v>
      </c>
      <c r="I285">
        <v>-80.643820000000005</v>
      </c>
      <c r="J285" t="s">
        <v>28</v>
      </c>
      <c r="K285">
        <v>535717.99082900002</v>
      </c>
      <c r="L285">
        <v>2849146.5637099999</v>
      </c>
      <c r="M285" s="1">
        <v>41814</v>
      </c>
      <c r="N285" s="1" t="s">
        <v>423</v>
      </c>
      <c r="O285">
        <v>-1.5389999999999999</v>
      </c>
      <c r="P285" t="s">
        <v>42</v>
      </c>
      <c r="Q285" t="s">
        <v>849</v>
      </c>
      <c r="R285">
        <v>11</v>
      </c>
      <c r="S285" s="16">
        <v>3</v>
      </c>
      <c r="T285" s="20">
        <v>0</v>
      </c>
      <c r="U285" t="s">
        <v>1053</v>
      </c>
      <c r="V285" t="s">
        <v>1054</v>
      </c>
    </row>
    <row r="286" spans="1:22" x14ac:dyDescent="0.25">
      <c r="A286">
        <v>272</v>
      </c>
      <c r="B286" t="s">
        <v>16</v>
      </c>
      <c r="C286" t="s">
        <v>424</v>
      </c>
      <c r="D286" t="s">
        <v>38</v>
      </c>
      <c r="E286" t="s">
        <v>162</v>
      </c>
      <c r="F286" t="s">
        <v>340</v>
      </c>
      <c r="G286">
        <v>6.4</v>
      </c>
      <c r="H286">
        <v>25.758956999999999</v>
      </c>
      <c r="I286">
        <v>-80.643694999999994</v>
      </c>
      <c r="J286" t="s">
        <v>28</v>
      </c>
      <c r="K286">
        <v>535730.76682899997</v>
      </c>
      <c r="L286">
        <v>2849038.5670500002</v>
      </c>
      <c r="M286" s="1">
        <v>41814</v>
      </c>
      <c r="N286" s="1" t="s">
        <v>425</v>
      </c>
      <c r="O286">
        <v>-1.5389999999999999</v>
      </c>
      <c r="P286" t="s">
        <v>42</v>
      </c>
      <c r="Q286" t="s">
        <v>849</v>
      </c>
      <c r="R286">
        <v>11</v>
      </c>
      <c r="S286" s="16">
        <v>3</v>
      </c>
      <c r="T286" s="20">
        <v>0</v>
      </c>
      <c r="U286" t="s">
        <v>1053</v>
      </c>
      <c r="V286" t="s">
        <v>1054</v>
      </c>
    </row>
    <row r="287" spans="1:22" x14ac:dyDescent="0.25">
      <c r="A287">
        <v>273</v>
      </c>
      <c r="B287" t="s">
        <v>16</v>
      </c>
      <c r="C287" t="s">
        <v>426</v>
      </c>
      <c r="D287" t="s">
        <v>38</v>
      </c>
      <c r="E287" t="s">
        <v>162</v>
      </c>
      <c r="F287" t="s">
        <v>340</v>
      </c>
      <c r="G287">
        <v>6.2</v>
      </c>
      <c r="H287">
        <v>25.757148999999998</v>
      </c>
      <c r="I287">
        <v>-80.643777</v>
      </c>
      <c r="J287" t="s">
        <v>28</v>
      </c>
      <c r="K287">
        <v>535723.082712</v>
      </c>
      <c r="L287">
        <v>2848838.3023600001</v>
      </c>
      <c r="M287" s="1">
        <v>41814</v>
      </c>
      <c r="N287" s="1" t="s">
        <v>427</v>
      </c>
      <c r="O287">
        <v>-1.5389999999999999</v>
      </c>
      <c r="P287" t="s">
        <v>42</v>
      </c>
      <c r="Q287" t="s">
        <v>849</v>
      </c>
      <c r="R287">
        <v>11</v>
      </c>
      <c r="S287" s="16">
        <v>3</v>
      </c>
      <c r="T287" s="20">
        <v>0</v>
      </c>
      <c r="U287" t="s">
        <v>1053</v>
      </c>
      <c r="V287" t="s">
        <v>1054</v>
      </c>
    </row>
    <row r="288" spans="1:22" x14ac:dyDescent="0.25">
      <c r="A288">
        <v>274</v>
      </c>
      <c r="B288" t="s">
        <v>16</v>
      </c>
      <c r="C288" t="s">
        <v>428</v>
      </c>
      <c r="D288" t="s">
        <v>38</v>
      </c>
      <c r="E288" t="s">
        <v>19</v>
      </c>
      <c r="F288" t="s">
        <v>340</v>
      </c>
      <c r="G288">
        <v>4.9000000000000004</v>
      </c>
      <c r="H288">
        <v>25.761071999999999</v>
      </c>
      <c r="I288">
        <v>-80.634485999999995</v>
      </c>
      <c r="J288" t="s">
        <v>28</v>
      </c>
      <c r="K288">
        <v>536653.63798899995</v>
      </c>
      <c r="L288">
        <v>2849275.27899</v>
      </c>
      <c r="M288" s="1">
        <v>42143</v>
      </c>
      <c r="N288" s="1" t="s">
        <v>421</v>
      </c>
      <c r="O288">
        <v>-1.5389999999999999</v>
      </c>
      <c r="P288" t="s">
        <v>42</v>
      </c>
      <c r="Q288" t="s">
        <v>849</v>
      </c>
      <c r="R288">
        <v>11</v>
      </c>
      <c r="S288" s="16">
        <v>3</v>
      </c>
      <c r="T288" s="20">
        <v>0</v>
      </c>
      <c r="U288" t="s">
        <v>1053</v>
      </c>
      <c r="V288" t="s">
        <v>1054</v>
      </c>
    </row>
    <row r="289" spans="1:22" x14ac:dyDescent="0.25">
      <c r="A289">
        <v>275</v>
      </c>
      <c r="B289" t="s">
        <v>16</v>
      </c>
      <c r="C289" t="s">
        <v>429</v>
      </c>
      <c r="D289" t="s">
        <v>38</v>
      </c>
      <c r="E289" t="s">
        <v>162</v>
      </c>
      <c r="F289" t="s">
        <v>340</v>
      </c>
      <c r="G289">
        <v>6.7</v>
      </c>
      <c r="H289">
        <v>25.760061</v>
      </c>
      <c r="I289">
        <v>-80.634574999999998</v>
      </c>
      <c r="J289" t="s">
        <v>28</v>
      </c>
      <c r="K289">
        <v>536645.05519700004</v>
      </c>
      <c r="L289">
        <v>2849163.38888</v>
      </c>
      <c r="M289" s="1">
        <v>41814</v>
      </c>
      <c r="N289" s="1" t="s">
        <v>423</v>
      </c>
      <c r="O289">
        <v>-1.5389999999999999</v>
      </c>
      <c r="P289" t="s">
        <v>42</v>
      </c>
      <c r="Q289" t="s">
        <v>849</v>
      </c>
      <c r="R289">
        <v>11</v>
      </c>
      <c r="S289" s="16">
        <v>3</v>
      </c>
      <c r="T289" s="20">
        <v>0</v>
      </c>
      <c r="U289" t="s">
        <v>1053</v>
      </c>
      <c r="V289" t="s">
        <v>1054</v>
      </c>
    </row>
    <row r="290" spans="1:22" x14ac:dyDescent="0.25">
      <c r="A290">
        <v>276</v>
      </c>
      <c r="B290" t="s">
        <v>16</v>
      </c>
      <c r="C290" t="s">
        <v>430</v>
      </c>
      <c r="D290" t="s">
        <v>38</v>
      </c>
      <c r="E290" t="s">
        <v>162</v>
      </c>
      <c r="F290" t="s">
        <v>340</v>
      </c>
      <c r="G290">
        <v>6.4</v>
      </c>
      <c r="H290">
        <v>25.759222999999999</v>
      </c>
      <c r="I290">
        <v>-80.634587999999994</v>
      </c>
      <c r="J290" t="s">
        <v>28</v>
      </c>
      <c r="K290">
        <v>536643.96478699998</v>
      </c>
      <c r="L290">
        <v>2849070.5295699998</v>
      </c>
      <c r="M290" s="1">
        <v>41814</v>
      </c>
      <c r="N290" s="1" t="s">
        <v>425</v>
      </c>
      <c r="O290">
        <v>-1.5389999999999999</v>
      </c>
      <c r="P290" t="s">
        <v>42</v>
      </c>
      <c r="Q290" t="s">
        <v>849</v>
      </c>
      <c r="R290">
        <v>11</v>
      </c>
      <c r="S290" s="16">
        <v>3</v>
      </c>
      <c r="T290" s="20">
        <v>0</v>
      </c>
      <c r="U290" t="s">
        <v>1053</v>
      </c>
      <c r="V290" t="s">
        <v>1054</v>
      </c>
    </row>
    <row r="291" spans="1:22" x14ac:dyDescent="0.25">
      <c r="A291">
        <v>277</v>
      </c>
      <c r="B291" t="s">
        <v>16</v>
      </c>
      <c r="C291" t="s">
        <v>431</v>
      </c>
      <c r="D291" t="s">
        <v>38</v>
      </c>
      <c r="E291" t="s">
        <v>162</v>
      </c>
      <c r="F291" t="s">
        <v>340</v>
      </c>
      <c r="G291">
        <v>6.2</v>
      </c>
      <c r="H291">
        <v>25.757525000000001</v>
      </c>
      <c r="I291">
        <v>-80.634591</v>
      </c>
      <c r="J291" t="s">
        <v>28</v>
      </c>
      <c r="K291">
        <v>536644.18700599996</v>
      </c>
      <c r="L291">
        <v>2848882.5285999998</v>
      </c>
      <c r="M291" s="1">
        <v>41814</v>
      </c>
      <c r="N291" s="1" t="s">
        <v>427</v>
      </c>
      <c r="O291">
        <v>-1.5389999999999999</v>
      </c>
      <c r="P291" t="s">
        <v>42</v>
      </c>
      <c r="Q291" t="s">
        <v>849</v>
      </c>
      <c r="R291">
        <v>11</v>
      </c>
      <c r="S291" s="16">
        <v>3</v>
      </c>
      <c r="T291" s="20">
        <v>0</v>
      </c>
      <c r="U291" t="s">
        <v>1053</v>
      </c>
      <c r="V291" t="s">
        <v>1054</v>
      </c>
    </row>
    <row r="292" spans="1:22" x14ac:dyDescent="0.25">
      <c r="A292">
        <v>278</v>
      </c>
      <c r="B292" t="s">
        <v>16</v>
      </c>
      <c r="C292" t="s">
        <v>432</v>
      </c>
      <c r="D292" t="s">
        <v>38</v>
      </c>
      <c r="E292" t="s">
        <v>19</v>
      </c>
      <c r="F292" t="s">
        <v>340</v>
      </c>
      <c r="G292">
        <v>6</v>
      </c>
      <c r="H292">
        <v>25.761061999999999</v>
      </c>
      <c r="I292">
        <v>-80.607688999999993</v>
      </c>
      <c r="J292" t="s">
        <v>28</v>
      </c>
      <c r="K292">
        <v>539340.80073599995</v>
      </c>
      <c r="L292">
        <v>2849281.9251700002</v>
      </c>
      <c r="M292" s="1">
        <v>42143</v>
      </c>
      <c r="N292" s="1" t="s">
        <v>421</v>
      </c>
      <c r="O292">
        <v>-1.5449999999999999</v>
      </c>
      <c r="P292" t="s">
        <v>42</v>
      </c>
      <c r="Q292" t="s">
        <v>849</v>
      </c>
      <c r="R292">
        <v>11</v>
      </c>
      <c r="S292" s="16">
        <v>3</v>
      </c>
      <c r="T292" s="20">
        <v>0</v>
      </c>
      <c r="U292" t="s">
        <v>1053</v>
      </c>
      <c r="V292" t="s">
        <v>1054</v>
      </c>
    </row>
    <row r="293" spans="1:22" x14ac:dyDescent="0.25">
      <c r="A293">
        <v>279</v>
      </c>
      <c r="B293" t="s">
        <v>16</v>
      </c>
      <c r="C293" t="s">
        <v>433</v>
      </c>
      <c r="D293" t="s">
        <v>38</v>
      </c>
      <c r="E293" t="s">
        <v>162</v>
      </c>
      <c r="F293" t="s">
        <v>340</v>
      </c>
      <c r="G293">
        <v>6.7</v>
      </c>
      <c r="H293">
        <v>25.760192</v>
      </c>
      <c r="I293">
        <v>-80.607647999999998</v>
      </c>
      <c r="J293" t="s">
        <v>28</v>
      </c>
      <c r="K293">
        <v>539345.24604700005</v>
      </c>
      <c r="L293">
        <v>2849185.6166699999</v>
      </c>
      <c r="M293" s="1">
        <v>41814</v>
      </c>
      <c r="N293" s="1" t="s">
        <v>423</v>
      </c>
      <c r="O293">
        <v>-1.5449999999999999</v>
      </c>
      <c r="P293" t="s">
        <v>42</v>
      </c>
      <c r="Q293" t="s">
        <v>849</v>
      </c>
      <c r="R293">
        <v>11</v>
      </c>
      <c r="S293" s="16">
        <v>3</v>
      </c>
      <c r="T293" s="20">
        <v>0</v>
      </c>
      <c r="U293" t="s">
        <v>1053</v>
      </c>
      <c r="V293" t="s">
        <v>1054</v>
      </c>
    </row>
    <row r="294" spans="1:22" x14ac:dyDescent="0.25">
      <c r="A294">
        <v>280</v>
      </c>
      <c r="B294" t="s">
        <v>16</v>
      </c>
      <c r="C294" t="s">
        <v>434</v>
      </c>
      <c r="D294" t="s">
        <v>38</v>
      </c>
      <c r="E294" t="s">
        <v>162</v>
      </c>
      <c r="F294" t="s">
        <v>340</v>
      </c>
      <c r="G294">
        <v>6.1</v>
      </c>
      <c r="H294">
        <v>25.759454999999999</v>
      </c>
      <c r="I294">
        <v>-80.607590000000002</v>
      </c>
      <c r="J294" t="s">
        <v>28</v>
      </c>
      <c r="K294">
        <v>539351.35259899998</v>
      </c>
      <c r="L294">
        <v>2849103.9643799998</v>
      </c>
      <c r="M294" s="1">
        <v>41814</v>
      </c>
      <c r="N294" s="1" t="s">
        <v>425</v>
      </c>
      <c r="O294">
        <v>-1.5449999999999999</v>
      </c>
      <c r="P294" t="s">
        <v>42</v>
      </c>
      <c r="Q294" t="s">
        <v>849</v>
      </c>
      <c r="R294">
        <v>11</v>
      </c>
      <c r="S294" s="16">
        <v>3</v>
      </c>
      <c r="T294" s="20">
        <v>0</v>
      </c>
      <c r="U294" t="s">
        <v>1053</v>
      </c>
      <c r="V294" t="s">
        <v>1054</v>
      </c>
    </row>
    <row r="295" spans="1:22" x14ac:dyDescent="0.25">
      <c r="A295">
        <v>281</v>
      </c>
      <c r="B295" t="s">
        <v>16</v>
      </c>
      <c r="C295" t="s">
        <v>435</v>
      </c>
      <c r="D295" t="s">
        <v>38</v>
      </c>
      <c r="E295" t="s">
        <v>162</v>
      </c>
      <c r="F295" t="s">
        <v>340</v>
      </c>
      <c r="G295">
        <v>6.3</v>
      </c>
      <c r="H295">
        <v>25.757791000000001</v>
      </c>
      <c r="I295">
        <v>-80.607619</v>
      </c>
      <c r="J295" t="s">
        <v>28</v>
      </c>
      <c r="K295">
        <v>539348.91451399995</v>
      </c>
      <c r="L295">
        <v>2848919.7224099999</v>
      </c>
      <c r="M295" s="1">
        <v>41814</v>
      </c>
      <c r="N295" s="1" t="s">
        <v>427</v>
      </c>
      <c r="O295">
        <v>-1.5449999999999999</v>
      </c>
      <c r="P295" t="s">
        <v>42</v>
      </c>
      <c r="Q295" t="s">
        <v>849</v>
      </c>
      <c r="R295">
        <v>11</v>
      </c>
      <c r="S295" s="16">
        <v>3</v>
      </c>
      <c r="T295" s="20">
        <v>0</v>
      </c>
      <c r="U295" t="s">
        <v>1053</v>
      </c>
      <c r="V295" t="s">
        <v>1054</v>
      </c>
    </row>
    <row r="296" spans="1:22" x14ac:dyDescent="0.25">
      <c r="A296">
        <v>266</v>
      </c>
      <c r="B296" t="s">
        <v>16</v>
      </c>
      <c r="C296" t="s">
        <v>436</v>
      </c>
      <c r="D296" t="s">
        <v>38</v>
      </c>
      <c r="E296" t="s">
        <v>19</v>
      </c>
      <c r="F296" t="s">
        <v>340</v>
      </c>
      <c r="G296">
        <v>4.7</v>
      </c>
      <c r="H296">
        <v>25.761095999999998</v>
      </c>
      <c r="I296">
        <v>-80.572013999999996</v>
      </c>
      <c r="J296" t="s">
        <v>28</v>
      </c>
      <c r="K296">
        <v>542918.39934100001</v>
      </c>
      <c r="L296">
        <v>2849296.8766100002</v>
      </c>
      <c r="M296" s="1">
        <v>42143</v>
      </c>
      <c r="N296" s="1" t="s">
        <v>421</v>
      </c>
      <c r="O296">
        <v>-1.552</v>
      </c>
      <c r="P296" t="s">
        <v>42</v>
      </c>
      <c r="Q296" t="s">
        <v>849</v>
      </c>
      <c r="R296">
        <v>11</v>
      </c>
      <c r="S296" s="16">
        <v>3</v>
      </c>
      <c r="T296" s="20">
        <v>0</v>
      </c>
      <c r="U296" t="s">
        <v>1053</v>
      </c>
      <c r="V296" t="s">
        <v>1054</v>
      </c>
    </row>
    <row r="297" spans="1:22" x14ac:dyDescent="0.25">
      <c r="A297">
        <v>267</v>
      </c>
      <c r="B297" t="s">
        <v>16</v>
      </c>
      <c r="C297" t="s">
        <v>437</v>
      </c>
      <c r="D297" t="s">
        <v>38</v>
      </c>
      <c r="E297" t="s">
        <v>162</v>
      </c>
      <c r="F297" t="s">
        <v>340</v>
      </c>
      <c r="G297">
        <v>6.8</v>
      </c>
      <c r="H297">
        <v>25.760287999999999</v>
      </c>
      <c r="I297">
        <v>-80.572126999999995</v>
      </c>
      <c r="J297" t="s">
        <v>28</v>
      </c>
      <c r="K297">
        <v>542907.35709099995</v>
      </c>
      <c r="L297">
        <v>2849207.3348500002</v>
      </c>
      <c r="M297" s="1">
        <v>41814</v>
      </c>
      <c r="N297" s="1" t="s">
        <v>423</v>
      </c>
      <c r="O297">
        <v>-1.552</v>
      </c>
      <c r="P297" t="s">
        <v>42</v>
      </c>
      <c r="Q297" t="s">
        <v>849</v>
      </c>
      <c r="R297">
        <v>11</v>
      </c>
      <c r="S297" s="16">
        <v>3</v>
      </c>
      <c r="T297" s="20">
        <v>0</v>
      </c>
      <c r="U297" t="s">
        <v>1053</v>
      </c>
      <c r="V297" t="s">
        <v>1054</v>
      </c>
    </row>
    <row r="298" spans="1:22" x14ac:dyDescent="0.25">
      <c r="A298">
        <v>268</v>
      </c>
      <c r="B298" t="s">
        <v>16</v>
      </c>
      <c r="C298" t="s">
        <v>438</v>
      </c>
      <c r="D298" t="s">
        <v>38</v>
      </c>
      <c r="E298" t="s">
        <v>162</v>
      </c>
      <c r="F298" t="s">
        <v>340</v>
      </c>
      <c r="G298">
        <v>6.3</v>
      </c>
      <c r="H298">
        <v>25.759553</v>
      </c>
      <c r="I298">
        <v>-80.572090000000003</v>
      </c>
      <c r="J298" t="s">
        <v>28</v>
      </c>
      <c r="K298">
        <v>542911.23864500003</v>
      </c>
      <c r="L298">
        <v>2849125.89035</v>
      </c>
      <c r="M298" s="1">
        <v>41814</v>
      </c>
      <c r="N298" s="1" t="s">
        <v>425</v>
      </c>
      <c r="O298">
        <v>-1.552</v>
      </c>
      <c r="P298" t="s">
        <v>42</v>
      </c>
      <c r="Q298" t="s">
        <v>849</v>
      </c>
      <c r="R298">
        <v>11</v>
      </c>
      <c r="S298" s="16">
        <v>3</v>
      </c>
      <c r="T298" s="20">
        <v>0</v>
      </c>
      <c r="U298" t="s">
        <v>1053</v>
      </c>
      <c r="V298" t="s">
        <v>1054</v>
      </c>
    </row>
    <row r="299" spans="1:22" x14ac:dyDescent="0.25">
      <c r="A299">
        <v>269</v>
      </c>
      <c r="B299" t="s">
        <v>16</v>
      </c>
      <c r="C299" t="s">
        <v>439</v>
      </c>
      <c r="D299" t="s">
        <v>38</v>
      </c>
      <c r="E299" t="s">
        <v>162</v>
      </c>
      <c r="F299" t="s">
        <v>340</v>
      </c>
      <c r="G299">
        <v>6.3</v>
      </c>
      <c r="H299">
        <v>25.758157000000001</v>
      </c>
      <c r="I299">
        <v>-80.572031999999993</v>
      </c>
      <c r="J299" t="s">
        <v>28</v>
      </c>
      <c r="K299">
        <v>542917.60996000003</v>
      </c>
      <c r="L299">
        <v>2848971.3291699998</v>
      </c>
      <c r="M299" s="1">
        <v>41814</v>
      </c>
      <c r="N299" s="1" t="s">
        <v>427</v>
      </c>
      <c r="O299">
        <v>-1.552</v>
      </c>
      <c r="P299" t="s">
        <v>42</v>
      </c>
      <c r="Q299" t="s">
        <v>849</v>
      </c>
      <c r="R299">
        <v>11</v>
      </c>
      <c r="S299" s="16">
        <v>3</v>
      </c>
      <c r="T299" s="20">
        <v>0</v>
      </c>
      <c r="U299" t="s">
        <v>1053</v>
      </c>
      <c r="V299" t="s">
        <v>1054</v>
      </c>
    </row>
    <row r="300" spans="1:22" x14ac:dyDescent="0.25">
      <c r="A300">
        <v>353</v>
      </c>
      <c r="B300" t="s">
        <v>16</v>
      </c>
      <c r="C300" t="s">
        <v>440</v>
      </c>
      <c r="D300" t="s">
        <v>18</v>
      </c>
      <c r="E300" t="s">
        <v>19</v>
      </c>
      <c r="F300" t="s">
        <v>19</v>
      </c>
      <c r="G300" t="s">
        <v>19</v>
      </c>
      <c r="H300">
        <v>25.858332999999998</v>
      </c>
      <c r="I300">
        <v>-80.484443999999996</v>
      </c>
      <c r="J300" t="s">
        <v>28</v>
      </c>
      <c r="K300">
        <v>551657.76386499999</v>
      </c>
      <c r="L300">
        <v>2860096.6685600001</v>
      </c>
      <c r="M300" s="1">
        <v>40366</v>
      </c>
      <c r="N300" s="1" t="s">
        <v>305</v>
      </c>
      <c r="O300">
        <v>-1.542</v>
      </c>
      <c r="P300" t="s">
        <v>19</v>
      </c>
      <c r="Q300" t="s">
        <v>660</v>
      </c>
      <c r="R300">
        <v>12</v>
      </c>
      <c r="S300" s="16">
        <v>3</v>
      </c>
      <c r="T300" s="20">
        <v>0</v>
      </c>
      <c r="U300" t="s">
        <v>19</v>
      </c>
      <c r="V300" t="s">
        <v>1054</v>
      </c>
    </row>
    <row r="301" spans="1:22" x14ac:dyDescent="0.25">
      <c r="A301">
        <v>338</v>
      </c>
      <c r="B301" t="s">
        <v>16</v>
      </c>
      <c r="C301" t="s">
        <v>441</v>
      </c>
      <c r="D301" t="s">
        <v>18</v>
      </c>
      <c r="E301" t="s">
        <v>19</v>
      </c>
      <c r="F301" t="s">
        <v>19</v>
      </c>
      <c r="G301">
        <v>6.5</v>
      </c>
      <c r="H301">
        <v>25.858332999999998</v>
      </c>
      <c r="I301">
        <v>-80.486943999999994</v>
      </c>
      <c r="J301" t="s">
        <v>28</v>
      </c>
      <c r="K301">
        <v>551407.26407699997</v>
      </c>
      <c r="L301">
        <v>2860095.6878200001</v>
      </c>
      <c r="M301" s="1">
        <v>40366</v>
      </c>
      <c r="N301" s="1" t="s">
        <v>305</v>
      </c>
      <c r="O301">
        <v>-1.542</v>
      </c>
      <c r="P301" t="s">
        <v>19</v>
      </c>
      <c r="Q301" t="s">
        <v>660</v>
      </c>
      <c r="R301">
        <v>12</v>
      </c>
      <c r="S301" s="16">
        <v>3</v>
      </c>
      <c r="T301" s="20">
        <v>0</v>
      </c>
      <c r="U301" t="s">
        <v>19</v>
      </c>
      <c r="V301" t="s">
        <v>1054</v>
      </c>
    </row>
    <row r="302" spans="1:22" x14ac:dyDescent="0.25">
      <c r="A302">
        <v>363</v>
      </c>
      <c r="B302" t="s">
        <v>16</v>
      </c>
      <c r="C302" t="s">
        <v>442</v>
      </c>
      <c r="D302" t="s">
        <v>443</v>
      </c>
      <c r="E302" t="s">
        <v>444</v>
      </c>
      <c r="F302" t="s">
        <v>340</v>
      </c>
      <c r="G302" t="s">
        <v>19</v>
      </c>
      <c r="H302">
        <v>25.760210000000001</v>
      </c>
      <c r="I302">
        <v>-80.497810000000001</v>
      </c>
      <c r="J302" t="s">
        <v>28</v>
      </c>
      <c r="K302">
        <v>550360.00047900004</v>
      </c>
      <c r="L302">
        <v>2849224.97046</v>
      </c>
      <c r="M302" s="1">
        <v>41362</v>
      </c>
      <c r="N302" s="1" t="s">
        <v>19</v>
      </c>
      <c r="O302">
        <v>-1.5580000000000001</v>
      </c>
      <c r="P302" t="s">
        <v>19</v>
      </c>
      <c r="Q302" t="s">
        <v>660</v>
      </c>
      <c r="R302">
        <v>12</v>
      </c>
      <c r="S302" s="16">
        <v>3</v>
      </c>
      <c r="T302" s="20">
        <v>0</v>
      </c>
      <c r="U302" t="s">
        <v>1053</v>
      </c>
      <c r="V302" t="s">
        <v>1054</v>
      </c>
    </row>
    <row r="303" spans="1:22" x14ac:dyDescent="0.25">
      <c r="A303">
        <v>569</v>
      </c>
      <c r="B303" t="s">
        <v>16</v>
      </c>
      <c r="C303" t="s">
        <v>445</v>
      </c>
      <c r="D303" t="s">
        <v>18</v>
      </c>
      <c r="E303" t="s">
        <v>162</v>
      </c>
      <c r="F303" t="s">
        <v>340</v>
      </c>
      <c r="G303" t="s">
        <v>19</v>
      </c>
      <c r="H303">
        <v>25.746321999999999</v>
      </c>
      <c r="I303">
        <v>-80.497639000000007</v>
      </c>
      <c r="J303" t="s">
        <v>19</v>
      </c>
      <c r="K303">
        <v>550383</v>
      </c>
      <c r="L303">
        <v>2847687</v>
      </c>
      <c r="M303" s="1">
        <v>40960</v>
      </c>
      <c r="N303" s="1" t="s">
        <v>446</v>
      </c>
      <c r="O303">
        <v>-1.5620000000000001</v>
      </c>
      <c r="P303" t="s">
        <v>19</v>
      </c>
      <c r="Q303" t="s">
        <v>660</v>
      </c>
      <c r="R303">
        <v>12</v>
      </c>
      <c r="S303" s="16">
        <v>3</v>
      </c>
      <c r="T303" s="20">
        <v>0</v>
      </c>
      <c r="U303" t="s">
        <v>1053</v>
      </c>
      <c r="V303" t="s">
        <v>1054</v>
      </c>
    </row>
    <row r="304" spans="1:22" x14ac:dyDescent="0.25">
      <c r="A304">
        <v>562</v>
      </c>
      <c r="B304" t="s">
        <v>16</v>
      </c>
      <c r="C304" t="s">
        <v>447</v>
      </c>
      <c r="D304" t="s">
        <v>443</v>
      </c>
      <c r="E304" t="s">
        <v>444</v>
      </c>
      <c r="F304" t="s">
        <v>340</v>
      </c>
      <c r="G304" t="s">
        <v>19</v>
      </c>
      <c r="H304">
        <v>25.732199999999999</v>
      </c>
      <c r="I304">
        <v>-80.497169999999997</v>
      </c>
      <c r="J304" t="s">
        <v>28</v>
      </c>
      <c r="K304">
        <v>550436.00651700003</v>
      </c>
      <c r="L304">
        <v>2846123.3182799998</v>
      </c>
      <c r="M304" s="1">
        <v>41362</v>
      </c>
      <c r="N304" s="1" t="s">
        <v>19</v>
      </c>
      <c r="O304">
        <v>-1.5620000000000001</v>
      </c>
      <c r="P304" t="s">
        <v>19</v>
      </c>
      <c r="Q304" t="s">
        <v>660</v>
      </c>
      <c r="R304">
        <v>12</v>
      </c>
      <c r="S304" s="16">
        <v>3</v>
      </c>
      <c r="T304" s="20">
        <v>0</v>
      </c>
      <c r="U304" t="s">
        <v>1053</v>
      </c>
      <c r="V304" t="s">
        <v>1054</v>
      </c>
    </row>
    <row r="305" spans="1:22" x14ac:dyDescent="0.25">
      <c r="A305">
        <v>570</v>
      </c>
      <c r="B305" t="s">
        <v>16</v>
      </c>
      <c r="C305" t="s">
        <v>448</v>
      </c>
      <c r="D305" t="s">
        <v>18</v>
      </c>
      <c r="E305" t="s">
        <v>162</v>
      </c>
      <c r="F305" t="s">
        <v>340</v>
      </c>
      <c r="G305" t="s">
        <v>19</v>
      </c>
      <c r="H305">
        <v>25.717585</v>
      </c>
      <c r="I305">
        <v>-80.496564000000006</v>
      </c>
      <c r="J305" t="s">
        <v>19</v>
      </c>
      <c r="K305">
        <v>550503</v>
      </c>
      <c r="L305">
        <v>2844505</v>
      </c>
      <c r="M305" s="1">
        <v>40960</v>
      </c>
      <c r="N305" s="1" t="s">
        <v>446</v>
      </c>
      <c r="O305">
        <v>-1.5620000000000001</v>
      </c>
      <c r="P305" t="s">
        <v>19</v>
      </c>
      <c r="Q305" t="s">
        <v>660</v>
      </c>
      <c r="R305">
        <v>12</v>
      </c>
      <c r="S305" s="16">
        <v>3</v>
      </c>
      <c r="T305" s="20">
        <v>0</v>
      </c>
      <c r="U305" t="s">
        <v>1053</v>
      </c>
      <c r="V305" t="s">
        <v>1054</v>
      </c>
    </row>
    <row r="306" spans="1:22" x14ac:dyDescent="0.25">
      <c r="A306">
        <v>571</v>
      </c>
      <c r="B306" t="s">
        <v>16</v>
      </c>
      <c r="C306" t="s">
        <v>449</v>
      </c>
      <c r="D306" t="s">
        <v>18</v>
      </c>
      <c r="E306" t="s">
        <v>162</v>
      </c>
      <c r="F306" t="s">
        <v>340</v>
      </c>
      <c r="G306" t="s">
        <v>19</v>
      </c>
      <c r="H306">
        <v>25.702159000000002</v>
      </c>
      <c r="I306">
        <v>-80.495970999999997</v>
      </c>
      <c r="J306" t="s">
        <v>19</v>
      </c>
      <c r="K306">
        <v>550569</v>
      </c>
      <c r="L306">
        <v>2842797</v>
      </c>
      <c r="M306" s="1">
        <v>40960</v>
      </c>
      <c r="N306" s="1" t="s">
        <v>446</v>
      </c>
      <c r="O306">
        <v>-1.5620000000000001</v>
      </c>
      <c r="P306" t="s">
        <v>19</v>
      </c>
      <c r="Q306" t="s">
        <v>660</v>
      </c>
      <c r="R306">
        <v>12</v>
      </c>
      <c r="S306" s="16">
        <v>3</v>
      </c>
      <c r="T306" s="20">
        <v>0</v>
      </c>
      <c r="U306" t="s">
        <v>1053</v>
      </c>
      <c r="V306" t="s">
        <v>1054</v>
      </c>
    </row>
    <row r="307" spans="1:22" x14ac:dyDescent="0.25">
      <c r="A307">
        <v>572</v>
      </c>
      <c r="B307" t="s">
        <v>16</v>
      </c>
      <c r="C307" t="s">
        <v>450</v>
      </c>
      <c r="D307" t="s">
        <v>18</v>
      </c>
      <c r="E307" t="s">
        <v>162</v>
      </c>
      <c r="F307" t="s">
        <v>340</v>
      </c>
      <c r="G307" t="s">
        <v>19</v>
      </c>
      <c r="H307">
        <v>25.686036000000001</v>
      </c>
      <c r="I307">
        <v>-80.497225</v>
      </c>
      <c r="J307" t="s">
        <v>19</v>
      </c>
      <c r="K307">
        <v>550450</v>
      </c>
      <c r="L307">
        <v>2841011</v>
      </c>
      <c r="M307" s="1">
        <v>40960</v>
      </c>
      <c r="N307" s="1" t="s">
        <v>446</v>
      </c>
      <c r="O307">
        <v>-1.5620000000000001</v>
      </c>
      <c r="P307" t="s">
        <v>19</v>
      </c>
      <c r="Q307" t="s">
        <v>660</v>
      </c>
      <c r="R307">
        <v>12</v>
      </c>
      <c r="S307" s="16">
        <v>3</v>
      </c>
      <c r="T307" s="20">
        <v>0</v>
      </c>
      <c r="U307" t="s">
        <v>1053</v>
      </c>
      <c r="V307" t="s">
        <v>1054</v>
      </c>
    </row>
    <row r="308" spans="1:22" x14ac:dyDescent="0.25">
      <c r="A308">
        <v>573</v>
      </c>
      <c r="B308" t="s">
        <v>16</v>
      </c>
      <c r="C308" t="s">
        <v>451</v>
      </c>
      <c r="D308" t="s">
        <v>18</v>
      </c>
      <c r="E308" t="s">
        <v>162</v>
      </c>
      <c r="F308" t="s">
        <v>340</v>
      </c>
      <c r="G308" t="s">
        <v>19</v>
      </c>
      <c r="H308">
        <v>25.663364999999999</v>
      </c>
      <c r="I308">
        <v>-80.498126999999997</v>
      </c>
      <c r="J308" t="s">
        <v>19</v>
      </c>
      <c r="K308">
        <v>550369</v>
      </c>
      <c r="L308">
        <v>2838500</v>
      </c>
      <c r="M308" s="1">
        <v>40960</v>
      </c>
      <c r="N308" s="1" t="s">
        <v>446</v>
      </c>
      <c r="O308">
        <v>-1.5620000000000001</v>
      </c>
      <c r="P308" t="s">
        <v>19</v>
      </c>
      <c r="Q308" t="s">
        <v>660</v>
      </c>
      <c r="R308">
        <v>12</v>
      </c>
      <c r="S308" s="16">
        <v>3</v>
      </c>
      <c r="T308" s="20">
        <v>0</v>
      </c>
      <c r="U308" t="s">
        <v>1053</v>
      </c>
      <c r="V308" t="s">
        <v>1054</v>
      </c>
    </row>
    <row r="309" spans="1:22" x14ac:dyDescent="0.25">
      <c r="A309">
        <v>324</v>
      </c>
      <c r="B309" t="s">
        <v>16</v>
      </c>
      <c r="C309" t="s">
        <v>452</v>
      </c>
      <c r="D309" t="s">
        <v>22</v>
      </c>
      <c r="E309" t="s">
        <v>39</v>
      </c>
      <c r="F309" t="s">
        <v>340</v>
      </c>
      <c r="G309" t="s">
        <v>19</v>
      </c>
      <c r="H309">
        <v>25.746258000000001</v>
      </c>
      <c r="I309">
        <v>-80.497946999999996</v>
      </c>
      <c r="J309" t="s">
        <v>28</v>
      </c>
      <c r="K309">
        <v>550352.12428700004</v>
      </c>
      <c r="L309">
        <v>2847679.8708500001</v>
      </c>
      <c r="M309" s="1">
        <v>40204</v>
      </c>
      <c r="N309" s="1" t="s">
        <v>19</v>
      </c>
      <c r="O309">
        <v>-1.56</v>
      </c>
      <c r="P309" t="s">
        <v>19</v>
      </c>
      <c r="Q309" t="s">
        <v>660</v>
      </c>
      <c r="R309">
        <v>12</v>
      </c>
      <c r="S309" s="16">
        <v>3</v>
      </c>
      <c r="T309" s="20">
        <v>0</v>
      </c>
      <c r="U309" t="s">
        <v>1053</v>
      </c>
      <c r="V309" t="s">
        <v>1054</v>
      </c>
    </row>
    <row r="310" spans="1:22" x14ac:dyDescent="0.25">
      <c r="A310">
        <v>325</v>
      </c>
      <c r="B310" t="s">
        <v>16</v>
      </c>
      <c r="C310" t="s">
        <v>453</v>
      </c>
      <c r="D310" t="s">
        <v>22</v>
      </c>
      <c r="E310" t="s">
        <v>39</v>
      </c>
      <c r="F310" t="s">
        <v>340</v>
      </c>
      <c r="G310" t="s">
        <v>19</v>
      </c>
      <c r="H310">
        <v>25.702324999999998</v>
      </c>
      <c r="I310">
        <v>-80.495890000000003</v>
      </c>
      <c r="J310" t="s">
        <v>28</v>
      </c>
      <c r="K310">
        <v>550577.03962099995</v>
      </c>
      <c r="L310">
        <v>2842815.3870399999</v>
      </c>
      <c r="M310" s="1">
        <v>40204</v>
      </c>
      <c r="N310" s="1" t="s">
        <v>19</v>
      </c>
      <c r="O310">
        <v>-1.56</v>
      </c>
      <c r="P310" t="s">
        <v>19</v>
      </c>
      <c r="Q310" t="s">
        <v>660</v>
      </c>
      <c r="R310">
        <v>12</v>
      </c>
      <c r="S310" s="16">
        <v>3</v>
      </c>
      <c r="T310" s="20">
        <v>0</v>
      </c>
      <c r="U310" t="s">
        <v>1053</v>
      </c>
      <c r="V310" t="s">
        <v>1054</v>
      </c>
    </row>
    <row r="311" spans="1:22" x14ac:dyDescent="0.25">
      <c r="A311">
        <v>463</v>
      </c>
      <c r="B311" t="s">
        <v>16</v>
      </c>
      <c r="C311" t="s">
        <v>454</v>
      </c>
      <c r="D311" t="s">
        <v>38</v>
      </c>
      <c r="E311" t="s">
        <v>39</v>
      </c>
      <c r="F311" t="s">
        <v>276</v>
      </c>
      <c r="G311" t="s">
        <v>19</v>
      </c>
      <c r="H311">
        <v>25.438217000000002</v>
      </c>
      <c r="I311">
        <v>-80.590097999999998</v>
      </c>
      <c r="J311" t="s">
        <v>28</v>
      </c>
      <c r="K311">
        <v>541215.40110000002</v>
      </c>
      <c r="L311">
        <v>2813535.65503</v>
      </c>
      <c r="M311" s="1">
        <v>41316</v>
      </c>
      <c r="N311" s="1" t="s">
        <v>41</v>
      </c>
      <c r="O311">
        <v>-1.575</v>
      </c>
      <c r="P311" t="s">
        <v>42</v>
      </c>
      <c r="Q311" t="s">
        <v>141</v>
      </c>
      <c r="R311">
        <v>15</v>
      </c>
      <c r="S311" s="16">
        <v>3</v>
      </c>
      <c r="T311" s="20">
        <v>0</v>
      </c>
      <c r="U311" t="s">
        <v>1053</v>
      </c>
      <c r="V311" t="s">
        <v>1054</v>
      </c>
    </row>
    <row r="312" spans="1:22" x14ac:dyDescent="0.25">
      <c r="A312">
        <v>490</v>
      </c>
      <c r="B312" t="s">
        <v>16</v>
      </c>
      <c r="C312" t="s">
        <v>455</v>
      </c>
      <c r="D312" t="s">
        <v>38</v>
      </c>
      <c r="E312" t="s">
        <v>45</v>
      </c>
      <c r="F312" t="s">
        <v>168</v>
      </c>
      <c r="G312">
        <v>1.39</v>
      </c>
      <c r="H312">
        <v>25.370094999999999</v>
      </c>
      <c r="I312">
        <v>-80.573639</v>
      </c>
      <c r="J312" t="s">
        <v>28</v>
      </c>
      <c r="K312">
        <v>542894.44512799999</v>
      </c>
      <c r="L312">
        <v>2805997.2456299998</v>
      </c>
      <c r="M312" s="1">
        <v>41814</v>
      </c>
      <c r="N312" s="1" t="s">
        <v>456</v>
      </c>
      <c r="O312">
        <v>0</v>
      </c>
      <c r="P312" t="s">
        <v>42</v>
      </c>
      <c r="Q312" t="s">
        <v>141</v>
      </c>
      <c r="R312">
        <v>15</v>
      </c>
      <c r="S312" s="16">
        <v>3</v>
      </c>
      <c r="T312" s="20">
        <v>0</v>
      </c>
      <c r="U312" t="s">
        <v>1053</v>
      </c>
      <c r="V312" t="s">
        <v>1054</v>
      </c>
    </row>
    <row r="313" spans="1:22" x14ac:dyDescent="0.25">
      <c r="A313">
        <v>362</v>
      </c>
      <c r="B313" t="s">
        <v>16</v>
      </c>
      <c r="C313" t="s">
        <v>457</v>
      </c>
      <c r="D313" t="s">
        <v>38</v>
      </c>
      <c r="E313" t="s">
        <v>45</v>
      </c>
      <c r="F313" t="s">
        <v>168</v>
      </c>
      <c r="G313">
        <v>7.52</v>
      </c>
      <c r="H313">
        <v>25.481518999999999</v>
      </c>
      <c r="I313">
        <v>-80.574265999999994</v>
      </c>
      <c r="J313" t="s">
        <v>28</v>
      </c>
      <c r="K313">
        <v>542792.00056399999</v>
      </c>
      <c r="L313">
        <v>2818335.7927700002</v>
      </c>
      <c r="M313" s="1">
        <v>41814</v>
      </c>
      <c r="N313" s="1" t="s">
        <v>458</v>
      </c>
      <c r="O313">
        <v>0</v>
      </c>
      <c r="P313" t="s">
        <v>42</v>
      </c>
      <c r="Q313" t="s">
        <v>660</v>
      </c>
      <c r="R313">
        <v>12</v>
      </c>
      <c r="S313" s="16">
        <v>3</v>
      </c>
      <c r="T313" s="20">
        <v>0</v>
      </c>
      <c r="U313" t="s">
        <v>1053</v>
      </c>
      <c r="V313" t="s">
        <v>1054</v>
      </c>
    </row>
    <row r="314" spans="1:22" x14ac:dyDescent="0.25">
      <c r="A314">
        <v>559</v>
      </c>
      <c r="B314" t="s">
        <v>16</v>
      </c>
      <c r="C314" t="s">
        <v>459</v>
      </c>
      <c r="D314" t="s">
        <v>38</v>
      </c>
      <c r="E314" t="s">
        <v>162</v>
      </c>
      <c r="F314" t="s">
        <v>19</v>
      </c>
      <c r="G314" t="s">
        <v>19</v>
      </c>
      <c r="H314">
        <v>25.761109999999999</v>
      </c>
      <c r="I314">
        <v>-80.561109999999999</v>
      </c>
      <c r="J314" t="s">
        <v>28</v>
      </c>
      <c r="K314">
        <v>544011.81243100006</v>
      </c>
      <c r="L314">
        <v>2849301.9811</v>
      </c>
      <c r="M314" s="1">
        <v>42291</v>
      </c>
      <c r="N314" s="1" t="s">
        <v>460</v>
      </c>
      <c r="O314">
        <v>0</v>
      </c>
      <c r="P314" t="s">
        <v>42</v>
      </c>
      <c r="Q314" t="s">
        <v>849</v>
      </c>
      <c r="R314">
        <v>11</v>
      </c>
      <c r="S314" s="16">
        <v>3</v>
      </c>
      <c r="T314" s="20">
        <v>0</v>
      </c>
      <c r="U314" t="s">
        <v>1053</v>
      </c>
      <c r="V314" t="s">
        <v>1054</v>
      </c>
    </row>
    <row r="315" spans="1:22" x14ac:dyDescent="0.25">
      <c r="A315">
        <v>10</v>
      </c>
      <c r="B315" t="s">
        <v>16</v>
      </c>
      <c r="C315" t="s">
        <v>461</v>
      </c>
      <c r="D315" t="s">
        <v>18</v>
      </c>
      <c r="E315" t="s">
        <v>19</v>
      </c>
      <c r="F315" t="s">
        <v>19</v>
      </c>
      <c r="G315" t="s">
        <v>19</v>
      </c>
      <c r="H315">
        <v>25.68188</v>
      </c>
      <c r="I315">
        <v>-80.672780000000003</v>
      </c>
      <c r="J315" t="s">
        <v>19</v>
      </c>
      <c r="K315">
        <v>532835.22234400001</v>
      </c>
      <c r="L315">
        <v>2840495.4670199999</v>
      </c>
      <c r="M315" s="1">
        <v>40534</v>
      </c>
      <c r="N315" s="1" t="s">
        <v>19</v>
      </c>
      <c r="O315">
        <v>-1.5289999999999999</v>
      </c>
      <c r="P315" t="s">
        <v>19</v>
      </c>
      <c r="Q315" t="s">
        <v>844</v>
      </c>
      <c r="R315">
        <v>0</v>
      </c>
      <c r="S315" s="16">
        <v>3</v>
      </c>
      <c r="T315" s="20">
        <v>0</v>
      </c>
      <c r="U315" t="s">
        <v>1053</v>
      </c>
      <c r="V315" t="s">
        <v>1054</v>
      </c>
    </row>
    <row r="316" spans="1:22" x14ac:dyDescent="0.25">
      <c r="A316">
        <v>11</v>
      </c>
      <c r="B316" t="s">
        <v>16</v>
      </c>
      <c r="C316" t="s">
        <v>462</v>
      </c>
      <c r="D316" t="s">
        <v>18</v>
      </c>
      <c r="E316" t="s">
        <v>19</v>
      </c>
      <c r="F316" t="s">
        <v>19</v>
      </c>
      <c r="G316" t="s">
        <v>19</v>
      </c>
      <c r="H316">
        <v>25.68188</v>
      </c>
      <c r="I316">
        <v>-80.673339999999996</v>
      </c>
      <c r="J316" t="s">
        <v>19</v>
      </c>
      <c r="K316">
        <v>532779.02819300001</v>
      </c>
      <c r="L316">
        <v>2840495.3280600002</v>
      </c>
      <c r="M316" s="1">
        <v>40534</v>
      </c>
      <c r="N316" s="1" t="s">
        <v>19</v>
      </c>
      <c r="O316">
        <v>-1.5289999999999999</v>
      </c>
      <c r="P316" t="s">
        <v>19</v>
      </c>
      <c r="Q316" t="s">
        <v>844</v>
      </c>
      <c r="R316">
        <v>0</v>
      </c>
      <c r="S316" s="16">
        <v>3</v>
      </c>
      <c r="T316" s="20">
        <v>0</v>
      </c>
      <c r="U316" t="s">
        <v>1053</v>
      </c>
      <c r="V316" t="s">
        <v>1054</v>
      </c>
    </row>
    <row r="317" spans="1:22" x14ac:dyDescent="0.25">
      <c r="A317">
        <v>162</v>
      </c>
      <c r="B317" t="s">
        <v>16</v>
      </c>
      <c r="C317" t="s">
        <v>463</v>
      </c>
      <c r="D317" t="s">
        <v>38</v>
      </c>
      <c r="E317" t="s">
        <v>19</v>
      </c>
      <c r="F317" t="s">
        <v>40</v>
      </c>
      <c r="G317" t="s">
        <v>19</v>
      </c>
      <c r="H317">
        <v>25.640795000000001</v>
      </c>
      <c r="I317">
        <v>-80.513112000000007</v>
      </c>
      <c r="J317" t="s">
        <v>28</v>
      </c>
      <c r="K317">
        <v>548874.215845</v>
      </c>
      <c r="L317">
        <v>2835995.0031599998</v>
      </c>
      <c r="M317" s="1">
        <v>42570</v>
      </c>
      <c r="N317" s="1" t="s">
        <v>464</v>
      </c>
      <c r="O317">
        <v>-1.5620000000000001</v>
      </c>
      <c r="P317" t="s">
        <v>42</v>
      </c>
      <c r="Q317" t="s">
        <v>846</v>
      </c>
      <c r="R317">
        <v>6</v>
      </c>
      <c r="S317" s="16">
        <v>3</v>
      </c>
      <c r="T317" s="20">
        <v>0</v>
      </c>
      <c r="U317" t="s">
        <v>1053</v>
      </c>
      <c r="V317" t="s">
        <v>1054</v>
      </c>
    </row>
    <row r="318" spans="1:22" x14ac:dyDescent="0.25">
      <c r="A318">
        <v>147</v>
      </c>
      <c r="B318" t="s">
        <v>16</v>
      </c>
      <c r="C318" t="s">
        <v>465</v>
      </c>
      <c r="D318" t="s">
        <v>22</v>
      </c>
      <c r="E318" t="s">
        <v>19</v>
      </c>
      <c r="F318" t="s">
        <v>40</v>
      </c>
      <c r="G318">
        <v>6.5</v>
      </c>
      <c r="H318">
        <v>25.595278</v>
      </c>
      <c r="I318">
        <v>-80.535556</v>
      </c>
      <c r="J318" t="s">
        <v>28</v>
      </c>
      <c r="K318">
        <v>546638.90357600001</v>
      </c>
      <c r="L318">
        <v>2830946.3496400001</v>
      </c>
      <c r="M318" s="1">
        <v>40206</v>
      </c>
      <c r="N318" s="1" t="s">
        <v>466</v>
      </c>
      <c r="O318">
        <v>-1.5649999999999999</v>
      </c>
      <c r="P318" t="s">
        <v>19</v>
      </c>
      <c r="Q318" t="s">
        <v>1430</v>
      </c>
      <c r="R318">
        <v>5</v>
      </c>
      <c r="S318" s="16">
        <v>3</v>
      </c>
      <c r="T318" s="20">
        <v>0</v>
      </c>
      <c r="U318" t="s">
        <v>1053</v>
      </c>
      <c r="V318" t="s">
        <v>1054</v>
      </c>
    </row>
    <row r="319" spans="1:22" x14ac:dyDescent="0.25">
      <c r="A319">
        <v>168</v>
      </c>
      <c r="B319" t="s">
        <v>16</v>
      </c>
      <c r="C319" t="s">
        <v>467</v>
      </c>
      <c r="D319" t="s">
        <v>38</v>
      </c>
      <c r="E319" t="s">
        <v>19</v>
      </c>
      <c r="F319" t="s">
        <v>40</v>
      </c>
      <c r="G319">
        <v>6.6</v>
      </c>
      <c r="H319">
        <v>25.608611</v>
      </c>
      <c r="I319">
        <v>-80.537222</v>
      </c>
      <c r="J319" t="s">
        <v>28</v>
      </c>
      <c r="K319">
        <v>546466.45019300003</v>
      </c>
      <c r="L319">
        <v>2832422.2598199998</v>
      </c>
      <c r="M319" s="1">
        <v>41036</v>
      </c>
      <c r="N319" s="1" t="s">
        <v>468</v>
      </c>
      <c r="O319">
        <v>-1.5620000000000001</v>
      </c>
      <c r="P319" t="s">
        <v>42</v>
      </c>
      <c r="Q319" t="s">
        <v>846</v>
      </c>
      <c r="R319">
        <v>6</v>
      </c>
      <c r="S319" s="16">
        <v>3</v>
      </c>
      <c r="T319" s="20">
        <v>0</v>
      </c>
      <c r="U319" t="s">
        <v>1053</v>
      </c>
      <c r="V319" t="s">
        <v>1054</v>
      </c>
    </row>
    <row r="320" spans="1:22" x14ac:dyDescent="0.25">
      <c r="A320">
        <v>552</v>
      </c>
      <c r="B320" t="s">
        <v>16</v>
      </c>
      <c r="C320" t="s">
        <v>469</v>
      </c>
      <c r="D320" t="s">
        <v>38</v>
      </c>
      <c r="E320" t="s">
        <v>19</v>
      </c>
      <c r="F320" t="s">
        <v>40</v>
      </c>
      <c r="G320" t="s">
        <v>19</v>
      </c>
      <c r="H320">
        <v>25.6084</v>
      </c>
      <c r="I320">
        <v>-80.532809999999998</v>
      </c>
      <c r="J320" t="s">
        <v>28</v>
      </c>
      <c r="K320">
        <v>546909.53724900004</v>
      </c>
      <c r="L320">
        <v>2832400.4476299998</v>
      </c>
      <c r="M320" s="1">
        <v>42156</v>
      </c>
      <c r="N320" s="1" t="s">
        <v>468</v>
      </c>
      <c r="O320">
        <v>-1.5620000000000001</v>
      </c>
      <c r="P320" t="s">
        <v>42</v>
      </c>
      <c r="Q320" t="s">
        <v>846</v>
      </c>
      <c r="R320">
        <v>6</v>
      </c>
      <c r="S320" s="16">
        <v>3</v>
      </c>
      <c r="T320" s="20">
        <v>0</v>
      </c>
      <c r="U320" t="s">
        <v>1053</v>
      </c>
      <c r="V320" t="s">
        <v>1054</v>
      </c>
    </row>
    <row r="321" spans="1:22" x14ac:dyDescent="0.25">
      <c r="A321">
        <v>553</v>
      </c>
      <c r="B321" t="s">
        <v>16</v>
      </c>
      <c r="C321" t="s">
        <v>470</v>
      </c>
      <c r="D321" t="s">
        <v>38</v>
      </c>
      <c r="E321" t="s">
        <v>19</v>
      </c>
      <c r="F321" t="s">
        <v>40</v>
      </c>
      <c r="G321" t="s">
        <v>19</v>
      </c>
      <c r="H321">
        <v>25.615770000000001</v>
      </c>
      <c r="I321">
        <v>-80.537440000000004</v>
      </c>
      <c r="J321" t="s">
        <v>28</v>
      </c>
      <c r="K321">
        <v>546441.794245</v>
      </c>
      <c r="L321">
        <v>2833214.9714100002</v>
      </c>
      <c r="M321" s="1">
        <v>42156</v>
      </c>
      <c r="N321" s="1" t="s">
        <v>468</v>
      </c>
      <c r="O321">
        <v>-1.5620000000000001</v>
      </c>
      <c r="P321" t="s">
        <v>42</v>
      </c>
      <c r="Q321" t="s">
        <v>846</v>
      </c>
      <c r="R321">
        <v>6</v>
      </c>
      <c r="S321" s="16">
        <v>3</v>
      </c>
      <c r="T321" s="20">
        <v>0</v>
      </c>
      <c r="U321" t="s">
        <v>1053</v>
      </c>
      <c r="V321" t="s">
        <v>1054</v>
      </c>
    </row>
    <row r="322" spans="1:22" x14ac:dyDescent="0.25">
      <c r="A322">
        <v>554</v>
      </c>
      <c r="B322" t="s">
        <v>16</v>
      </c>
      <c r="C322" t="s">
        <v>471</v>
      </c>
      <c r="D322" t="s">
        <v>38</v>
      </c>
      <c r="E322" t="s">
        <v>19</v>
      </c>
      <c r="F322" t="s">
        <v>40</v>
      </c>
      <c r="G322" t="s">
        <v>19</v>
      </c>
      <c r="H322">
        <v>25.608460000000001</v>
      </c>
      <c r="I322">
        <v>-80.528700000000001</v>
      </c>
      <c r="J322" t="s">
        <v>28</v>
      </c>
      <c r="K322">
        <v>547322.19568</v>
      </c>
      <c r="L322">
        <v>2832408.5528899999</v>
      </c>
      <c r="M322" s="1">
        <v>42156</v>
      </c>
      <c r="N322" s="1" t="s">
        <v>468</v>
      </c>
      <c r="O322">
        <v>-1.5620000000000001</v>
      </c>
      <c r="P322" t="s">
        <v>42</v>
      </c>
      <c r="Q322" t="s">
        <v>846</v>
      </c>
      <c r="R322">
        <v>6</v>
      </c>
      <c r="S322" s="16">
        <v>3</v>
      </c>
      <c r="T322" s="20">
        <v>0</v>
      </c>
      <c r="U322" t="s">
        <v>1053</v>
      </c>
      <c r="V322" t="s">
        <v>1054</v>
      </c>
    </row>
    <row r="323" spans="1:22" x14ac:dyDescent="0.25">
      <c r="A323">
        <v>555</v>
      </c>
      <c r="B323" t="s">
        <v>16</v>
      </c>
      <c r="C323" t="s">
        <v>472</v>
      </c>
      <c r="D323" t="s">
        <v>38</v>
      </c>
      <c r="E323" t="s">
        <v>19</v>
      </c>
      <c r="F323" t="s">
        <v>40</v>
      </c>
      <c r="G323" t="s">
        <v>19</v>
      </c>
      <c r="H323">
        <v>25.613790000000002</v>
      </c>
      <c r="I323">
        <v>-80.529399999999995</v>
      </c>
      <c r="J323" t="s">
        <v>28</v>
      </c>
      <c r="K323">
        <v>547249.81357999996</v>
      </c>
      <c r="L323">
        <v>2832998.5479600001</v>
      </c>
      <c r="M323" s="1">
        <v>42156</v>
      </c>
      <c r="N323" s="1" t="s">
        <v>468</v>
      </c>
      <c r="O323">
        <v>-1.5620000000000001</v>
      </c>
      <c r="P323" t="s">
        <v>42</v>
      </c>
      <c r="Q323" t="s">
        <v>846</v>
      </c>
      <c r="R323">
        <v>6</v>
      </c>
      <c r="S323" s="16">
        <v>3</v>
      </c>
      <c r="T323" s="20">
        <v>0</v>
      </c>
      <c r="U323" t="s">
        <v>1053</v>
      </c>
      <c r="V323" t="s">
        <v>1054</v>
      </c>
    </row>
    <row r="324" spans="1:22" x14ac:dyDescent="0.25">
      <c r="A324">
        <v>568</v>
      </c>
      <c r="B324" t="s">
        <v>16</v>
      </c>
      <c r="C324" t="s">
        <v>473</v>
      </c>
      <c r="D324" t="s">
        <v>38</v>
      </c>
      <c r="E324" t="s">
        <v>19</v>
      </c>
      <c r="F324" t="s">
        <v>40</v>
      </c>
      <c r="G324" t="s">
        <v>19</v>
      </c>
      <c r="H324">
        <v>25.60859</v>
      </c>
      <c r="I324">
        <v>-80.517669999999995</v>
      </c>
      <c r="J324" t="s">
        <v>28</v>
      </c>
      <c r="K324">
        <v>548429.65763599996</v>
      </c>
      <c r="L324">
        <v>2832426.93285</v>
      </c>
      <c r="M324" s="1">
        <v>42156</v>
      </c>
      <c r="N324" s="1" t="s">
        <v>468</v>
      </c>
      <c r="O324">
        <v>-1.5620000000000001</v>
      </c>
      <c r="P324" t="s">
        <v>42</v>
      </c>
      <c r="Q324" t="s">
        <v>660</v>
      </c>
      <c r="R324">
        <v>12</v>
      </c>
      <c r="S324" s="16">
        <v>3</v>
      </c>
      <c r="T324" s="20">
        <v>0</v>
      </c>
      <c r="U324" t="s">
        <v>1053</v>
      </c>
      <c r="V324" t="s">
        <v>1054</v>
      </c>
    </row>
    <row r="325" spans="1:22" x14ac:dyDescent="0.25">
      <c r="A325">
        <v>169</v>
      </c>
      <c r="B325" t="s">
        <v>16</v>
      </c>
      <c r="C325" t="s">
        <v>474</v>
      </c>
      <c r="D325" t="s">
        <v>38</v>
      </c>
      <c r="E325" t="s">
        <v>19</v>
      </c>
      <c r="F325" t="s">
        <v>40</v>
      </c>
      <c r="G325">
        <v>6.7</v>
      </c>
      <c r="H325">
        <v>25.627222</v>
      </c>
      <c r="I325">
        <v>-80.538055999999997</v>
      </c>
      <c r="J325" t="s">
        <v>28</v>
      </c>
      <c r="K325">
        <v>546375.52444199997</v>
      </c>
      <c r="L325">
        <v>2834482.9522299999</v>
      </c>
      <c r="M325" s="1">
        <v>41036</v>
      </c>
      <c r="N325" s="1" t="s">
        <v>468</v>
      </c>
      <c r="O325">
        <v>-1.5620000000000001</v>
      </c>
      <c r="P325" t="s">
        <v>42</v>
      </c>
      <c r="Q325" t="s">
        <v>846</v>
      </c>
      <c r="R325">
        <v>6</v>
      </c>
      <c r="S325" s="16">
        <v>3</v>
      </c>
      <c r="T325" s="20">
        <v>0</v>
      </c>
      <c r="U325" t="s">
        <v>1053</v>
      </c>
      <c r="V325" t="s">
        <v>1054</v>
      </c>
    </row>
    <row r="326" spans="1:22" x14ac:dyDescent="0.25">
      <c r="A326">
        <v>163</v>
      </c>
      <c r="B326" t="s">
        <v>16</v>
      </c>
      <c r="C326" t="s">
        <v>475</v>
      </c>
      <c r="D326" t="s">
        <v>38</v>
      </c>
      <c r="E326" t="s">
        <v>19</v>
      </c>
      <c r="F326" t="s">
        <v>40</v>
      </c>
      <c r="G326">
        <v>6.86</v>
      </c>
      <c r="H326">
        <v>25.609444</v>
      </c>
      <c r="I326">
        <v>-80.549166999999997</v>
      </c>
      <c r="J326" t="s">
        <v>28</v>
      </c>
      <c r="K326">
        <v>545266.75128900004</v>
      </c>
      <c r="L326">
        <v>2832510.37298</v>
      </c>
      <c r="M326" s="1">
        <v>41036</v>
      </c>
      <c r="N326" s="1" t="s">
        <v>468</v>
      </c>
      <c r="O326">
        <v>-1.5620000000000001</v>
      </c>
      <c r="P326" t="s">
        <v>42</v>
      </c>
      <c r="Q326" t="s">
        <v>846</v>
      </c>
      <c r="R326">
        <v>6</v>
      </c>
      <c r="S326" s="16">
        <v>3</v>
      </c>
      <c r="T326" s="20">
        <v>0</v>
      </c>
      <c r="U326" t="s">
        <v>1053</v>
      </c>
      <c r="V326" t="s">
        <v>1054</v>
      </c>
    </row>
    <row r="327" spans="1:22" x14ac:dyDescent="0.25">
      <c r="A327">
        <v>164</v>
      </c>
      <c r="B327" t="s">
        <v>16</v>
      </c>
      <c r="C327" t="s">
        <v>476</v>
      </c>
      <c r="D327" t="s">
        <v>38</v>
      </c>
      <c r="E327" t="s">
        <v>19</v>
      </c>
      <c r="F327" t="s">
        <v>40</v>
      </c>
      <c r="G327">
        <v>7.14</v>
      </c>
      <c r="H327">
        <v>25.64</v>
      </c>
      <c r="I327">
        <v>-80.531943999999996</v>
      </c>
      <c r="J327" t="s">
        <v>28</v>
      </c>
      <c r="K327">
        <v>546984.12847200001</v>
      </c>
      <c r="L327">
        <v>2835900.1472800002</v>
      </c>
      <c r="M327" s="1">
        <v>41036</v>
      </c>
      <c r="N327" s="1" t="s">
        <v>468</v>
      </c>
      <c r="O327">
        <v>-1.5580000000000001</v>
      </c>
      <c r="P327" t="s">
        <v>42</v>
      </c>
      <c r="Q327" t="s">
        <v>846</v>
      </c>
      <c r="R327">
        <v>6</v>
      </c>
      <c r="S327" s="16">
        <v>3</v>
      </c>
      <c r="T327" s="20">
        <v>0</v>
      </c>
      <c r="U327" t="s">
        <v>1053</v>
      </c>
      <c r="V327" t="s">
        <v>1054</v>
      </c>
    </row>
    <row r="328" spans="1:22" x14ac:dyDescent="0.25">
      <c r="A328">
        <v>165</v>
      </c>
      <c r="B328" t="s">
        <v>16</v>
      </c>
      <c r="C328" t="s">
        <v>477</v>
      </c>
      <c r="D328" t="s">
        <v>38</v>
      </c>
      <c r="E328" t="s">
        <v>19</v>
      </c>
      <c r="F328" t="s">
        <v>40</v>
      </c>
      <c r="G328">
        <v>6.9</v>
      </c>
      <c r="H328">
        <v>25.652221999999998</v>
      </c>
      <c r="I328">
        <v>-80.528610999999998</v>
      </c>
      <c r="J328" t="s">
        <v>28</v>
      </c>
      <c r="K328">
        <v>547313.88485999999</v>
      </c>
      <c r="L328">
        <v>2837254.8063699999</v>
      </c>
      <c r="M328" s="1">
        <v>41036</v>
      </c>
      <c r="N328" s="1" t="s">
        <v>468</v>
      </c>
      <c r="O328">
        <v>-1.5580000000000001</v>
      </c>
      <c r="P328" t="s">
        <v>42</v>
      </c>
      <c r="Q328" t="s">
        <v>846</v>
      </c>
      <c r="R328">
        <v>6</v>
      </c>
      <c r="S328" s="16">
        <v>3</v>
      </c>
      <c r="T328" s="20">
        <v>0</v>
      </c>
      <c r="U328" t="s">
        <v>1053</v>
      </c>
      <c r="V328" t="s">
        <v>1054</v>
      </c>
    </row>
    <row r="329" spans="1:22" x14ac:dyDescent="0.25">
      <c r="A329">
        <v>166</v>
      </c>
      <c r="B329" t="s">
        <v>16</v>
      </c>
      <c r="C329" t="s">
        <v>478</v>
      </c>
      <c r="D329" t="s">
        <v>38</v>
      </c>
      <c r="E329" t="s">
        <v>19</v>
      </c>
      <c r="F329" t="s">
        <v>40</v>
      </c>
      <c r="G329">
        <v>6.8</v>
      </c>
      <c r="H329">
        <v>25.659444000000001</v>
      </c>
      <c r="I329">
        <v>-80.513056000000006</v>
      </c>
      <c r="J329" t="s">
        <v>28</v>
      </c>
      <c r="K329">
        <v>548872.23937600001</v>
      </c>
      <c r="L329">
        <v>2838060.23019</v>
      </c>
      <c r="M329" s="1">
        <v>41036</v>
      </c>
      <c r="N329" s="1" t="s">
        <v>468</v>
      </c>
      <c r="O329">
        <v>-1.5580000000000001</v>
      </c>
      <c r="P329" t="s">
        <v>42</v>
      </c>
      <c r="Q329" t="s">
        <v>846</v>
      </c>
      <c r="R329">
        <v>6</v>
      </c>
      <c r="S329" s="16">
        <v>3</v>
      </c>
      <c r="T329" s="20">
        <v>0</v>
      </c>
      <c r="U329" t="s">
        <v>1053</v>
      </c>
      <c r="V329" t="s">
        <v>1054</v>
      </c>
    </row>
    <row r="330" spans="1:22" x14ac:dyDescent="0.25">
      <c r="A330">
        <v>161</v>
      </c>
      <c r="B330" t="s">
        <v>16</v>
      </c>
      <c r="C330" t="s">
        <v>479</v>
      </c>
      <c r="D330" t="s">
        <v>38</v>
      </c>
      <c r="E330" t="s">
        <v>19</v>
      </c>
      <c r="F330" t="s">
        <v>40</v>
      </c>
      <c r="G330">
        <v>7.87</v>
      </c>
      <c r="H330">
        <v>25.647777999999999</v>
      </c>
      <c r="I330">
        <v>-80.508611000000002</v>
      </c>
      <c r="J330" t="s">
        <v>28</v>
      </c>
      <c r="K330">
        <v>549323.16651500005</v>
      </c>
      <c r="L330">
        <v>2836769.9754900001</v>
      </c>
      <c r="M330" s="1">
        <v>41036</v>
      </c>
      <c r="N330" s="1" t="s">
        <v>468</v>
      </c>
      <c r="O330">
        <v>-1.5620000000000001</v>
      </c>
      <c r="P330" t="s">
        <v>42</v>
      </c>
      <c r="Q330" t="s">
        <v>846</v>
      </c>
      <c r="R330">
        <v>6</v>
      </c>
      <c r="S330" s="16">
        <v>3</v>
      </c>
      <c r="T330" s="20">
        <v>0</v>
      </c>
      <c r="U330" t="s">
        <v>1053</v>
      </c>
      <c r="V330" t="s">
        <v>1054</v>
      </c>
    </row>
    <row r="331" spans="1:22" x14ac:dyDescent="0.25">
      <c r="A331">
        <v>323</v>
      </c>
      <c r="B331" t="s">
        <v>16</v>
      </c>
      <c r="C331" t="s">
        <v>480</v>
      </c>
      <c r="D331" t="s">
        <v>38</v>
      </c>
      <c r="E331" t="s">
        <v>19</v>
      </c>
      <c r="F331" t="s">
        <v>40</v>
      </c>
      <c r="G331">
        <v>7.81</v>
      </c>
      <c r="H331">
        <v>25.647221999999999</v>
      </c>
      <c r="I331">
        <v>-80.498056000000005</v>
      </c>
      <c r="J331" t="s">
        <v>28</v>
      </c>
      <c r="K331">
        <v>550382.87491400004</v>
      </c>
      <c r="L331">
        <v>2836712.37879</v>
      </c>
      <c r="M331" s="1">
        <v>41036</v>
      </c>
      <c r="N331" s="1" t="s">
        <v>468</v>
      </c>
      <c r="O331">
        <v>-1.5620000000000001</v>
      </c>
      <c r="P331" t="s">
        <v>42</v>
      </c>
      <c r="Q331" t="s">
        <v>660</v>
      </c>
      <c r="R331">
        <v>12</v>
      </c>
      <c r="S331" s="16">
        <v>3</v>
      </c>
      <c r="T331" s="20">
        <v>0</v>
      </c>
      <c r="U331" t="s">
        <v>1053</v>
      </c>
      <c r="V331" t="s">
        <v>1054</v>
      </c>
    </row>
    <row r="332" spans="1:22" x14ac:dyDescent="0.25">
      <c r="A332">
        <v>203</v>
      </c>
      <c r="B332" t="s">
        <v>16</v>
      </c>
      <c r="C332" t="s">
        <v>481</v>
      </c>
      <c r="D332" t="s">
        <v>38</v>
      </c>
      <c r="E332" t="s">
        <v>60</v>
      </c>
      <c r="F332" t="s">
        <v>114</v>
      </c>
      <c r="G332" t="s">
        <v>19</v>
      </c>
      <c r="H332">
        <v>25.21434</v>
      </c>
      <c r="I332">
        <v>-80.432209999999998</v>
      </c>
      <c r="J332" t="s">
        <v>28</v>
      </c>
      <c r="K332">
        <v>557196.32735899999</v>
      </c>
      <c r="L332">
        <v>2788802.3868</v>
      </c>
      <c r="M332" s="1">
        <v>42276</v>
      </c>
      <c r="N332" s="1" t="s">
        <v>115</v>
      </c>
      <c r="O332">
        <v>-1.5389999999999999</v>
      </c>
      <c r="P332" t="s">
        <v>42</v>
      </c>
      <c r="Q332" t="s">
        <v>847</v>
      </c>
      <c r="R332">
        <v>8</v>
      </c>
      <c r="S332" s="16">
        <v>3</v>
      </c>
      <c r="T332" s="20">
        <v>0</v>
      </c>
      <c r="U332" t="s">
        <v>19</v>
      </c>
      <c r="V332" t="s">
        <v>1054</v>
      </c>
    </row>
    <row r="333" spans="1:22" x14ac:dyDescent="0.25">
      <c r="A333">
        <v>204</v>
      </c>
      <c r="B333" t="s">
        <v>16</v>
      </c>
      <c r="C333" t="s">
        <v>482</v>
      </c>
      <c r="D333" t="s">
        <v>38</v>
      </c>
      <c r="E333" t="s">
        <v>150</v>
      </c>
      <c r="F333" t="s">
        <v>141</v>
      </c>
      <c r="G333">
        <v>0.2</v>
      </c>
      <c r="H333">
        <v>25.252382999999998</v>
      </c>
      <c r="I333">
        <v>-80.458952999999994</v>
      </c>
      <c r="J333" t="s">
        <v>53</v>
      </c>
      <c r="K333">
        <v>554485.35924799996</v>
      </c>
      <c r="L333">
        <v>2793003.98141</v>
      </c>
      <c r="M333" s="1">
        <v>42284</v>
      </c>
      <c r="N333" s="1" t="s">
        <v>19</v>
      </c>
      <c r="O333">
        <v>-1.542</v>
      </c>
      <c r="P333" t="s">
        <v>42</v>
      </c>
      <c r="Q333" t="s">
        <v>847</v>
      </c>
      <c r="R333">
        <v>8</v>
      </c>
      <c r="S333" s="16">
        <v>3</v>
      </c>
      <c r="T333" s="20">
        <v>0</v>
      </c>
      <c r="U333" t="s">
        <v>1053</v>
      </c>
      <c r="V333" t="s">
        <v>1054</v>
      </c>
    </row>
    <row r="334" spans="1:22" x14ac:dyDescent="0.25">
      <c r="A334">
        <v>528</v>
      </c>
      <c r="B334" t="s">
        <v>16</v>
      </c>
      <c r="C334" t="s">
        <v>483</v>
      </c>
      <c r="D334" t="s">
        <v>109</v>
      </c>
      <c r="E334" t="s">
        <v>60</v>
      </c>
      <c r="F334" t="s">
        <v>110</v>
      </c>
      <c r="G334" t="s">
        <v>19</v>
      </c>
      <c r="H334">
        <v>25.155432999999999</v>
      </c>
      <c r="I334">
        <v>-81.088066999999995</v>
      </c>
      <c r="J334" t="s">
        <v>53</v>
      </c>
      <c r="K334">
        <v>491124.42518000002</v>
      </c>
      <c r="L334">
        <v>2782161.7350699999</v>
      </c>
      <c r="M334" s="1">
        <v>42338</v>
      </c>
      <c r="N334" s="1" t="s">
        <v>19</v>
      </c>
      <c r="O334">
        <v>1.4370000000000001</v>
      </c>
      <c r="P334" t="s">
        <v>42</v>
      </c>
      <c r="Q334" t="s">
        <v>1432</v>
      </c>
      <c r="R334">
        <v>20</v>
      </c>
      <c r="S334" s="16">
        <v>3</v>
      </c>
      <c r="T334" s="20">
        <v>0</v>
      </c>
      <c r="U334" t="s">
        <v>19</v>
      </c>
      <c r="V334" t="s">
        <v>1054</v>
      </c>
    </row>
    <row r="335" spans="1:22" x14ac:dyDescent="0.25">
      <c r="A335">
        <v>102</v>
      </c>
      <c r="B335" t="s">
        <v>16</v>
      </c>
      <c r="C335" t="s">
        <v>484</v>
      </c>
      <c r="D335" t="s">
        <v>38</v>
      </c>
      <c r="E335" t="s">
        <v>150</v>
      </c>
      <c r="F335" t="s">
        <v>141</v>
      </c>
      <c r="G335">
        <v>1.6</v>
      </c>
      <c r="H335">
        <v>25.245097000000001</v>
      </c>
      <c r="I335">
        <v>-80.532103000000006</v>
      </c>
      <c r="J335" t="s">
        <v>53</v>
      </c>
      <c r="K335">
        <v>547121.59118600003</v>
      </c>
      <c r="L335">
        <v>2792169.4980600001</v>
      </c>
      <c r="M335" s="1">
        <v>42284</v>
      </c>
      <c r="N335" s="1" t="s">
        <v>19</v>
      </c>
      <c r="O335">
        <v>-1.5489999999999999</v>
      </c>
      <c r="P335" t="s">
        <v>42</v>
      </c>
      <c r="Q335" t="s">
        <v>1439</v>
      </c>
      <c r="R335">
        <v>3</v>
      </c>
      <c r="S335" s="16">
        <v>3</v>
      </c>
      <c r="T335" s="20">
        <v>0</v>
      </c>
      <c r="U335" t="s">
        <v>1053</v>
      </c>
      <c r="V335" t="s">
        <v>1054</v>
      </c>
    </row>
    <row r="336" spans="1:22" x14ac:dyDescent="0.25">
      <c r="A336">
        <v>103</v>
      </c>
      <c r="B336" t="s">
        <v>16</v>
      </c>
      <c r="C336" t="s">
        <v>485</v>
      </c>
      <c r="D336" t="s">
        <v>38</v>
      </c>
      <c r="E336" t="s">
        <v>60</v>
      </c>
      <c r="F336" t="s">
        <v>61</v>
      </c>
      <c r="G336" t="s">
        <v>19</v>
      </c>
      <c r="H336">
        <v>25.175799999999999</v>
      </c>
      <c r="I336">
        <v>-80.632689999999997</v>
      </c>
      <c r="J336" t="s">
        <v>28</v>
      </c>
      <c r="K336">
        <v>537012.39491000003</v>
      </c>
      <c r="L336">
        <v>2784464.5307399998</v>
      </c>
      <c r="M336" s="1">
        <v>41232</v>
      </c>
      <c r="N336" s="1" t="s">
        <v>486</v>
      </c>
      <c r="O336">
        <v>-1.532</v>
      </c>
      <c r="P336" t="s">
        <v>42</v>
      </c>
      <c r="Q336" t="s">
        <v>1439</v>
      </c>
      <c r="R336">
        <v>3</v>
      </c>
      <c r="S336" s="16">
        <v>3</v>
      </c>
      <c r="T336" s="20">
        <v>0</v>
      </c>
      <c r="U336" t="s">
        <v>19</v>
      </c>
      <c r="V336" t="s">
        <v>1054</v>
      </c>
    </row>
    <row r="337" spans="1:22" x14ac:dyDescent="0.25">
      <c r="A337">
        <v>177</v>
      </c>
      <c r="B337" t="s">
        <v>16</v>
      </c>
      <c r="C337" t="s">
        <v>487</v>
      </c>
      <c r="D337" t="s">
        <v>38</v>
      </c>
      <c r="E337" t="s">
        <v>60</v>
      </c>
      <c r="F337" t="s">
        <v>52</v>
      </c>
      <c r="G337">
        <v>10</v>
      </c>
      <c r="H337">
        <v>25.284379999999999</v>
      </c>
      <c r="I337">
        <v>-80.893839999999997</v>
      </c>
      <c r="J337" t="s">
        <v>28</v>
      </c>
      <c r="K337">
        <v>510687.78986399999</v>
      </c>
      <c r="L337">
        <v>2796441.5726299998</v>
      </c>
      <c r="M337" s="1">
        <v>41316</v>
      </c>
      <c r="N337" s="1" t="s">
        <v>488</v>
      </c>
      <c r="O337">
        <v>-1.496</v>
      </c>
      <c r="P337" t="s">
        <v>42</v>
      </c>
      <c r="Q337" t="s">
        <v>1434</v>
      </c>
      <c r="R337">
        <v>7</v>
      </c>
      <c r="S337" s="16">
        <v>3</v>
      </c>
      <c r="T337" s="20">
        <v>0</v>
      </c>
      <c r="U337" t="s">
        <v>19</v>
      </c>
      <c r="V337" t="s">
        <v>1054</v>
      </c>
    </row>
    <row r="338" spans="1:22" x14ac:dyDescent="0.25">
      <c r="A338">
        <v>49</v>
      </c>
      <c r="B338" t="s">
        <v>16</v>
      </c>
      <c r="C338" t="s">
        <v>489</v>
      </c>
      <c r="D338" t="s">
        <v>38</v>
      </c>
      <c r="E338" t="s">
        <v>60</v>
      </c>
      <c r="F338" t="s">
        <v>52</v>
      </c>
      <c r="G338">
        <v>10</v>
      </c>
      <c r="H338">
        <v>25.55583</v>
      </c>
      <c r="I338">
        <v>-81.168899999999994</v>
      </c>
      <c r="J338" t="s">
        <v>28</v>
      </c>
      <c r="K338">
        <v>483033.80925699999</v>
      </c>
      <c r="L338">
        <v>2826507.1117600002</v>
      </c>
      <c r="M338" s="1">
        <v>42047</v>
      </c>
      <c r="N338" s="1" t="s">
        <v>19</v>
      </c>
      <c r="O338">
        <v>-1.421</v>
      </c>
      <c r="P338" t="s">
        <v>42</v>
      </c>
      <c r="Q338" t="s">
        <v>1435</v>
      </c>
      <c r="R338">
        <v>1</v>
      </c>
      <c r="S338" s="16">
        <v>3</v>
      </c>
      <c r="T338" s="20">
        <v>0</v>
      </c>
      <c r="U338" t="s">
        <v>19</v>
      </c>
      <c r="V338" t="s">
        <v>1054</v>
      </c>
    </row>
    <row r="339" spans="1:22" x14ac:dyDescent="0.25">
      <c r="A339">
        <v>125</v>
      </c>
      <c r="B339" t="s">
        <v>16</v>
      </c>
      <c r="C339" t="s">
        <v>490</v>
      </c>
      <c r="D339" t="s">
        <v>149</v>
      </c>
      <c r="E339" t="s">
        <v>150</v>
      </c>
      <c r="F339" t="s">
        <v>491</v>
      </c>
      <c r="G339">
        <v>-0.03</v>
      </c>
      <c r="H339">
        <v>25.61225</v>
      </c>
      <c r="I339">
        <v>-81.02525</v>
      </c>
      <c r="J339" t="s">
        <v>53</v>
      </c>
      <c r="K339">
        <v>497464.80100699997</v>
      </c>
      <c r="L339">
        <v>2832744.3664000002</v>
      </c>
      <c r="M339" s="1">
        <v>41646</v>
      </c>
      <c r="N339" s="1" t="s">
        <v>492</v>
      </c>
      <c r="O339">
        <v>-1.45</v>
      </c>
      <c r="P339" t="s">
        <v>42</v>
      </c>
      <c r="Q339" t="s">
        <v>1437</v>
      </c>
      <c r="R339">
        <v>4</v>
      </c>
      <c r="S339" s="16">
        <v>3</v>
      </c>
      <c r="T339" s="20">
        <v>0</v>
      </c>
      <c r="U339" t="s">
        <v>1053</v>
      </c>
      <c r="V339" t="s">
        <v>1054</v>
      </c>
    </row>
    <row r="340" spans="1:22" x14ac:dyDescent="0.25">
      <c r="A340">
        <v>126</v>
      </c>
      <c r="B340" t="s">
        <v>16</v>
      </c>
      <c r="C340" t="s">
        <v>493</v>
      </c>
      <c r="D340" t="s">
        <v>38</v>
      </c>
      <c r="E340" t="s">
        <v>39</v>
      </c>
      <c r="F340" t="s">
        <v>491</v>
      </c>
      <c r="G340">
        <v>-0.66</v>
      </c>
      <c r="H340">
        <v>25.593170000000001</v>
      </c>
      <c r="I340">
        <v>-81.041500999999997</v>
      </c>
      <c r="J340" t="s">
        <v>53</v>
      </c>
      <c r="K340">
        <v>495832.47541299998</v>
      </c>
      <c r="L340">
        <v>2830631.9029999999</v>
      </c>
      <c r="M340" s="1">
        <v>41960</v>
      </c>
      <c r="N340" s="1" t="s">
        <v>494</v>
      </c>
      <c r="O340">
        <v>-1.4470000000000001</v>
      </c>
      <c r="P340" t="s">
        <v>42</v>
      </c>
      <c r="Q340" t="s">
        <v>1437</v>
      </c>
      <c r="R340">
        <v>4</v>
      </c>
      <c r="S340" s="16">
        <v>3</v>
      </c>
      <c r="T340" s="20">
        <v>0</v>
      </c>
      <c r="U340" t="s">
        <v>1053</v>
      </c>
      <c r="V340" t="s">
        <v>1054</v>
      </c>
    </row>
    <row r="341" spans="1:22" x14ac:dyDescent="0.25">
      <c r="A341">
        <v>50</v>
      </c>
      <c r="B341" t="s">
        <v>16</v>
      </c>
      <c r="C341" t="s">
        <v>495</v>
      </c>
      <c r="D341" t="s">
        <v>149</v>
      </c>
      <c r="E341" t="s">
        <v>150</v>
      </c>
      <c r="F341" t="s">
        <v>491</v>
      </c>
      <c r="G341">
        <v>1.1399999999999999</v>
      </c>
      <c r="H341">
        <v>25.53922</v>
      </c>
      <c r="I341">
        <v>-81.184280000000001</v>
      </c>
      <c r="J341" t="s">
        <v>53</v>
      </c>
      <c r="K341">
        <v>481486.31683099997</v>
      </c>
      <c r="L341">
        <v>2824669.8217699998</v>
      </c>
      <c r="M341" s="1">
        <v>41646</v>
      </c>
      <c r="N341" s="1" t="s">
        <v>496</v>
      </c>
      <c r="O341">
        <v>-1.417</v>
      </c>
      <c r="P341" t="s">
        <v>42</v>
      </c>
      <c r="Q341" t="s">
        <v>1435</v>
      </c>
      <c r="R341">
        <v>1</v>
      </c>
      <c r="S341" s="16">
        <v>3</v>
      </c>
      <c r="T341" s="20">
        <v>0</v>
      </c>
      <c r="U341" t="s">
        <v>19</v>
      </c>
      <c r="V341" t="s">
        <v>1054</v>
      </c>
    </row>
    <row r="342" spans="1:22" x14ac:dyDescent="0.25">
      <c r="A342">
        <v>51</v>
      </c>
      <c r="B342" t="s">
        <v>16</v>
      </c>
      <c r="C342" t="s">
        <v>497</v>
      </c>
      <c r="D342" t="s">
        <v>149</v>
      </c>
      <c r="E342" t="s">
        <v>150</v>
      </c>
      <c r="F342" t="s">
        <v>491</v>
      </c>
      <c r="G342">
        <v>0.51</v>
      </c>
      <c r="H342">
        <v>25.506440000000001</v>
      </c>
      <c r="I342">
        <v>-81.166529999999995</v>
      </c>
      <c r="J342" t="s">
        <v>53</v>
      </c>
      <c r="K342">
        <v>483265.02736299997</v>
      </c>
      <c r="L342">
        <v>2821037.5186200002</v>
      </c>
      <c r="M342" s="1">
        <v>41646</v>
      </c>
      <c r="N342" s="1" t="s">
        <v>498</v>
      </c>
      <c r="O342">
        <v>-1.421</v>
      </c>
      <c r="P342" t="s">
        <v>42</v>
      </c>
      <c r="Q342" t="s">
        <v>1435</v>
      </c>
      <c r="R342">
        <v>1</v>
      </c>
      <c r="S342" s="16">
        <v>3</v>
      </c>
      <c r="T342" s="20">
        <v>0</v>
      </c>
      <c r="U342" t="s">
        <v>19</v>
      </c>
      <c r="V342" t="s">
        <v>1054</v>
      </c>
    </row>
    <row r="343" spans="1:22" x14ac:dyDescent="0.25">
      <c r="A343">
        <v>536</v>
      </c>
      <c r="B343" t="s">
        <v>16</v>
      </c>
      <c r="C343" t="s">
        <v>499</v>
      </c>
      <c r="D343" t="s">
        <v>18</v>
      </c>
      <c r="E343" t="s">
        <v>51</v>
      </c>
      <c r="F343" t="s">
        <v>52</v>
      </c>
      <c r="G343">
        <v>0</v>
      </c>
      <c r="H343">
        <v>25.565000000000001</v>
      </c>
      <c r="I343">
        <v>-81.055000000000007</v>
      </c>
      <c r="J343" t="s">
        <v>111</v>
      </c>
      <c r="K343">
        <v>494475.61461500003</v>
      </c>
      <c r="L343">
        <v>2827512.9263599999</v>
      </c>
      <c r="M343" s="1">
        <v>42138</v>
      </c>
      <c r="N343" s="1" t="s">
        <v>19</v>
      </c>
      <c r="O343">
        <v>-1.444</v>
      </c>
      <c r="P343" t="s">
        <v>19</v>
      </c>
      <c r="Q343" t="s">
        <v>1436</v>
      </c>
      <c r="R343">
        <v>21</v>
      </c>
      <c r="S343" s="16">
        <v>3</v>
      </c>
      <c r="T343" s="20">
        <v>0</v>
      </c>
      <c r="U343" t="s">
        <v>19</v>
      </c>
      <c r="V343" t="s">
        <v>1054</v>
      </c>
    </row>
    <row r="344" spans="1:22" x14ac:dyDescent="0.25">
      <c r="A344">
        <v>127</v>
      </c>
      <c r="B344" t="s">
        <v>16</v>
      </c>
      <c r="C344" t="s">
        <v>500</v>
      </c>
      <c r="D344" t="s">
        <v>75</v>
      </c>
      <c r="E344" t="s">
        <v>19</v>
      </c>
      <c r="F344" t="s">
        <v>76</v>
      </c>
      <c r="G344" t="s">
        <v>19</v>
      </c>
      <c r="H344">
        <v>25.759657000000001</v>
      </c>
      <c r="I344">
        <v>-80.909165000000002</v>
      </c>
      <c r="J344" t="s">
        <v>19</v>
      </c>
      <c r="K344">
        <v>509108.975347</v>
      </c>
      <c r="L344">
        <v>2849070.9504</v>
      </c>
      <c r="M344" s="1">
        <v>42065</v>
      </c>
      <c r="N344" s="1" t="s">
        <v>501</v>
      </c>
      <c r="O344">
        <v>0</v>
      </c>
      <c r="P344" t="s">
        <v>19</v>
      </c>
      <c r="Q344" t="s">
        <v>1437</v>
      </c>
      <c r="R344">
        <v>4</v>
      </c>
      <c r="S344" s="16">
        <v>3</v>
      </c>
      <c r="T344" s="20">
        <v>0</v>
      </c>
      <c r="U344" t="s">
        <v>19</v>
      </c>
      <c r="V344" t="s">
        <v>1054</v>
      </c>
    </row>
    <row r="345" spans="1:22" x14ac:dyDescent="0.25">
      <c r="A345">
        <v>128</v>
      </c>
      <c r="B345" t="s">
        <v>16</v>
      </c>
      <c r="C345" t="s">
        <v>502</v>
      </c>
      <c r="D345" t="s">
        <v>75</v>
      </c>
      <c r="E345" t="s">
        <v>19</v>
      </c>
      <c r="F345" t="s">
        <v>76</v>
      </c>
      <c r="G345" t="s">
        <v>19</v>
      </c>
      <c r="H345">
        <v>25.744923</v>
      </c>
      <c r="I345">
        <v>-80.953895000000003</v>
      </c>
      <c r="J345" t="s">
        <v>19</v>
      </c>
      <c r="K345">
        <v>504624.00004200003</v>
      </c>
      <c r="L345">
        <v>2847436.97884</v>
      </c>
      <c r="M345" s="1">
        <v>42065</v>
      </c>
      <c r="N345" s="1" t="s">
        <v>503</v>
      </c>
      <c r="O345">
        <v>0</v>
      </c>
      <c r="P345" t="s">
        <v>19</v>
      </c>
      <c r="Q345" t="s">
        <v>1437</v>
      </c>
      <c r="R345">
        <v>4</v>
      </c>
      <c r="S345" s="16">
        <v>3</v>
      </c>
      <c r="T345" s="20">
        <v>0</v>
      </c>
      <c r="U345" t="s">
        <v>19</v>
      </c>
      <c r="V345" t="s">
        <v>1054</v>
      </c>
    </row>
    <row r="346" spans="1:22" x14ac:dyDescent="0.25">
      <c r="A346">
        <v>505</v>
      </c>
      <c r="B346" t="s">
        <v>16</v>
      </c>
      <c r="C346" t="s">
        <v>504</v>
      </c>
      <c r="D346" t="s">
        <v>18</v>
      </c>
      <c r="E346" t="s">
        <v>60</v>
      </c>
      <c r="F346" t="s">
        <v>52</v>
      </c>
      <c r="G346" t="s">
        <v>19</v>
      </c>
      <c r="H346">
        <v>25.79119</v>
      </c>
      <c r="I346">
        <v>-81.299670000000006</v>
      </c>
      <c r="J346" t="s">
        <v>53</v>
      </c>
      <c r="K346">
        <v>469956.819426</v>
      </c>
      <c r="L346">
        <v>2852593.9684899999</v>
      </c>
      <c r="M346" s="1">
        <v>40078</v>
      </c>
      <c r="N346" s="1" t="s">
        <v>19</v>
      </c>
      <c r="O346">
        <v>-1.381</v>
      </c>
      <c r="P346" t="s">
        <v>19</v>
      </c>
      <c r="Q346" t="s">
        <v>1431</v>
      </c>
      <c r="R346">
        <v>19</v>
      </c>
      <c r="S346" s="16">
        <v>3</v>
      </c>
      <c r="T346" s="20">
        <v>0</v>
      </c>
      <c r="U346" t="s">
        <v>19</v>
      </c>
      <c r="V346" t="s">
        <v>1054</v>
      </c>
    </row>
    <row r="347" spans="1:22" x14ac:dyDescent="0.25">
      <c r="A347">
        <v>64</v>
      </c>
      <c r="B347" t="s">
        <v>16</v>
      </c>
      <c r="C347" t="s">
        <v>505</v>
      </c>
      <c r="D347" t="s">
        <v>18</v>
      </c>
      <c r="E347" t="s">
        <v>60</v>
      </c>
      <c r="F347" t="s">
        <v>52</v>
      </c>
      <c r="G347" t="s">
        <v>19</v>
      </c>
      <c r="H347">
        <v>25.555440000000001</v>
      </c>
      <c r="I347">
        <v>-81.164720000000003</v>
      </c>
      <c r="J347" t="s">
        <v>53</v>
      </c>
      <c r="K347">
        <v>483453.64203300001</v>
      </c>
      <c r="L347">
        <v>2826463.3969000001</v>
      </c>
      <c r="M347" s="1">
        <v>40078</v>
      </c>
      <c r="N347" s="1" t="s">
        <v>19</v>
      </c>
      <c r="O347">
        <v>-1.421</v>
      </c>
      <c r="P347" t="s">
        <v>19</v>
      </c>
      <c r="Q347" t="s">
        <v>1435</v>
      </c>
      <c r="R347">
        <v>1</v>
      </c>
      <c r="S347" s="16">
        <v>3</v>
      </c>
      <c r="T347" s="20">
        <v>0</v>
      </c>
      <c r="U347" t="s">
        <v>19</v>
      </c>
      <c r="V347" t="s">
        <v>1054</v>
      </c>
    </row>
    <row r="348" spans="1:22" x14ac:dyDescent="0.25">
      <c r="A348">
        <v>34</v>
      </c>
      <c r="B348" t="s">
        <v>16</v>
      </c>
      <c r="C348" t="s">
        <v>506</v>
      </c>
      <c r="D348" t="s">
        <v>18</v>
      </c>
      <c r="E348" t="s">
        <v>60</v>
      </c>
      <c r="F348" t="s">
        <v>52</v>
      </c>
      <c r="G348" t="s">
        <v>19</v>
      </c>
      <c r="H348">
        <v>25.565829999999998</v>
      </c>
      <c r="I348">
        <v>-80.994720000000001</v>
      </c>
      <c r="J348" t="s">
        <v>53</v>
      </c>
      <c r="K348">
        <v>500530.337291</v>
      </c>
      <c r="L348">
        <v>2827603.70444</v>
      </c>
      <c r="M348" s="1">
        <v>40078</v>
      </c>
      <c r="N348" s="1" t="s">
        <v>19</v>
      </c>
      <c r="O348">
        <v>-1.4530000000000001</v>
      </c>
      <c r="P348" t="s">
        <v>19</v>
      </c>
      <c r="Q348" t="s">
        <v>844</v>
      </c>
      <c r="R348">
        <v>0</v>
      </c>
      <c r="S348" s="16">
        <v>3</v>
      </c>
      <c r="T348" s="20">
        <v>0</v>
      </c>
      <c r="U348" t="s">
        <v>1053</v>
      </c>
      <c r="V348" t="s">
        <v>1054</v>
      </c>
    </row>
    <row r="349" spans="1:22" x14ac:dyDescent="0.25">
      <c r="A349">
        <v>542</v>
      </c>
      <c r="B349" t="s">
        <v>16</v>
      </c>
      <c r="C349" t="s">
        <v>507</v>
      </c>
      <c r="D349" t="s">
        <v>38</v>
      </c>
      <c r="E349" t="s">
        <v>60</v>
      </c>
      <c r="F349" t="s">
        <v>61</v>
      </c>
      <c r="G349" t="s">
        <v>19</v>
      </c>
      <c r="H349">
        <v>24.981580000000001</v>
      </c>
      <c r="I349">
        <v>-80.825699999999998</v>
      </c>
      <c r="J349" t="s">
        <v>28</v>
      </c>
      <c r="K349">
        <v>517591.20140600001</v>
      </c>
      <c r="L349">
        <v>2762919.4298299998</v>
      </c>
      <c r="M349" s="1">
        <v>41036</v>
      </c>
      <c r="N349" s="1" t="s">
        <v>508</v>
      </c>
      <c r="O349">
        <v>-1.4930000000000001</v>
      </c>
      <c r="P349" t="s">
        <v>42</v>
      </c>
      <c r="Q349" t="s">
        <v>1432</v>
      </c>
      <c r="R349">
        <v>0</v>
      </c>
      <c r="S349" s="16">
        <v>3</v>
      </c>
      <c r="T349" s="20">
        <v>0</v>
      </c>
      <c r="U349" t="s">
        <v>19</v>
      </c>
      <c r="V349" t="s">
        <v>1054</v>
      </c>
    </row>
    <row r="350" spans="1:22" x14ac:dyDescent="0.25">
      <c r="A350">
        <v>205</v>
      </c>
      <c r="B350" t="s">
        <v>16</v>
      </c>
      <c r="C350" t="s">
        <v>509</v>
      </c>
      <c r="D350" t="s">
        <v>38</v>
      </c>
      <c r="E350" t="s">
        <v>60</v>
      </c>
      <c r="F350" t="s">
        <v>114</v>
      </c>
      <c r="G350" t="s">
        <v>19</v>
      </c>
      <c r="H350">
        <v>25.23516</v>
      </c>
      <c r="I350">
        <v>-80.456800000000001</v>
      </c>
      <c r="J350" t="s">
        <v>28</v>
      </c>
      <c r="K350">
        <v>554709.88958900003</v>
      </c>
      <c r="L350">
        <v>2791097.66071</v>
      </c>
      <c r="M350" s="1">
        <v>42079</v>
      </c>
      <c r="N350" s="1" t="s">
        <v>115</v>
      </c>
      <c r="O350">
        <v>-1.5389999999999999</v>
      </c>
      <c r="P350" t="s">
        <v>42</v>
      </c>
      <c r="Q350" t="s">
        <v>847</v>
      </c>
      <c r="R350">
        <v>8</v>
      </c>
      <c r="S350" s="16">
        <v>3</v>
      </c>
      <c r="T350" s="20">
        <v>0</v>
      </c>
      <c r="U350" t="s">
        <v>19</v>
      </c>
      <c r="V350" t="s">
        <v>1054</v>
      </c>
    </row>
    <row r="351" spans="1:22" x14ac:dyDescent="0.25">
      <c r="A351">
        <v>464</v>
      </c>
      <c r="B351" t="s">
        <v>16</v>
      </c>
      <c r="C351" t="s">
        <v>510</v>
      </c>
      <c r="D351" t="s">
        <v>405</v>
      </c>
      <c r="E351" t="s">
        <v>60</v>
      </c>
      <c r="F351" t="s">
        <v>114</v>
      </c>
      <c r="G351" t="s">
        <v>19</v>
      </c>
      <c r="H351">
        <v>25.239450000000001</v>
      </c>
      <c r="I351">
        <v>-80.421790000000001</v>
      </c>
      <c r="J351" t="s">
        <v>28</v>
      </c>
      <c r="K351">
        <v>558234.04879699997</v>
      </c>
      <c r="L351">
        <v>2791587.4294199999</v>
      </c>
      <c r="M351" s="1">
        <v>41373</v>
      </c>
      <c r="N351" s="1" t="s">
        <v>511</v>
      </c>
      <c r="O351">
        <v>-1.5449999999999999</v>
      </c>
      <c r="P351" t="s">
        <v>19</v>
      </c>
      <c r="Q351" t="s">
        <v>141</v>
      </c>
      <c r="R351">
        <v>15</v>
      </c>
      <c r="S351" s="16">
        <v>3</v>
      </c>
      <c r="T351" s="20">
        <v>0</v>
      </c>
      <c r="U351" t="s">
        <v>19</v>
      </c>
      <c r="V351" t="s">
        <v>1054</v>
      </c>
    </row>
    <row r="352" spans="1:22" x14ac:dyDescent="0.25">
      <c r="A352">
        <v>484</v>
      </c>
      <c r="B352" t="s">
        <v>16</v>
      </c>
      <c r="C352" t="s">
        <v>512</v>
      </c>
      <c r="D352" t="s">
        <v>18</v>
      </c>
      <c r="E352" t="s">
        <v>60</v>
      </c>
      <c r="F352" t="s">
        <v>114</v>
      </c>
      <c r="G352" t="s">
        <v>19</v>
      </c>
      <c r="H352">
        <v>25.26361</v>
      </c>
      <c r="I352">
        <v>-80.42</v>
      </c>
      <c r="J352" t="s">
        <v>53</v>
      </c>
      <c r="K352">
        <v>558402.77777599997</v>
      </c>
      <c r="L352">
        <v>2794263.5874299998</v>
      </c>
      <c r="M352" s="1">
        <v>40078</v>
      </c>
      <c r="N352" s="1" t="s">
        <v>19</v>
      </c>
      <c r="O352">
        <v>-1.5449999999999999</v>
      </c>
      <c r="P352" t="s">
        <v>19</v>
      </c>
      <c r="Q352" t="s">
        <v>141</v>
      </c>
      <c r="R352">
        <v>15</v>
      </c>
      <c r="S352" s="16">
        <v>3</v>
      </c>
      <c r="T352" s="20">
        <v>0</v>
      </c>
      <c r="U352" t="s">
        <v>19</v>
      </c>
      <c r="V352" t="s">
        <v>1054</v>
      </c>
    </row>
    <row r="353" spans="1:22" x14ac:dyDescent="0.25">
      <c r="A353">
        <v>465</v>
      </c>
      <c r="B353" t="s">
        <v>16</v>
      </c>
      <c r="C353" t="s">
        <v>513</v>
      </c>
      <c r="D353" t="s">
        <v>22</v>
      </c>
      <c r="E353" t="s">
        <v>60</v>
      </c>
      <c r="F353" t="s">
        <v>114</v>
      </c>
      <c r="G353" t="s">
        <v>19</v>
      </c>
      <c r="H353">
        <v>25.239450000000001</v>
      </c>
      <c r="I353">
        <v>-80.421790000000001</v>
      </c>
      <c r="J353" t="s">
        <v>28</v>
      </c>
      <c r="K353">
        <v>558234.04879699997</v>
      </c>
      <c r="L353">
        <v>2791587.4294199999</v>
      </c>
      <c r="M353" s="1">
        <v>41071</v>
      </c>
      <c r="N353" s="1" t="s">
        <v>514</v>
      </c>
      <c r="O353">
        <v>0</v>
      </c>
      <c r="P353" t="s">
        <v>19</v>
      </c>
      <c r="Q353" t="s">
        <v>141</v>
      </c>
      <c r="R353">
        <v>15</v>
      </c>
      <c r="S353" s="16">
        <v>3</v>
      </c>
      <c r="T353" s="20">
        <v>0</v>
      </c>
      <c r="U353" t="s">
        <v>19</v>
      </c>
      <c r="V353" t="s">
        <v>1054</v>
      </c>
    </row>
    <row r="354" spans="1:22" x14ac:dyDescent="0.25">
      <c r="A354">
        <v>178</v>
      </c>
      <c r="B354" t="s">
        <v>16</v>
      </c>
      <c r="C354" t="s">
        <v>515</v>
      </c>
      <c r="D354" t="s">
        <v>18</v>
      </c>
      <c r="E354" t="s">
        <v>60</v>
      </c>
      <c r="F354" t="s">
        <v>61</v>
      </c>
      <c r="G354" t="s">
        <v>19</v>
      </c>
      <c r="H354">
        <v>25.168060000000001</v>
      </c>
      <c r="I354">
        <v>-80.733609999999999</v>
      </c>
      <c r="J354" t="s">
        <v>53</v>
      </c>
      <c r="K354">
        <v>526844.71934499999</v>
      </c>
      <c r="L354">
        <v>2783583.5422700001</v>
      </c>
      <c r="M354" s="1">
        <v>40078</v>
      </c>
      <c r="N354" s="1" t="s">
        <v>19</v>
      </c>
      <c r="O354">
        <v>-1.516</v>
      </c>
      <c r="P354" t="s">
        <v>19</v>
      </c>
      <c r="Q354" t="s">
        <v>1434</v>
      </c>
      <c r="R354">
        <v>7</v>
      </c>
      <c r="S354" s="16">
        <v>3</v>
      </c>
      <c r="T354" s="20">
        <v>0</v>
      </c>
      <c r="U354" t="s">
        <v>19</v>
      </c>
      <c r="V354" t="s">
        <v>1054</v>
      </c>
    </row>
    <row r="355" spans="1:22" x14ac:dyDescent="0.25">
      <c r="A355">
        <v>40</v>
      </c>
      <c r="B355" t="s">
        <v>16</v>
      </c>
      <c r="C355" t="s">
        <v>516</v>
      </c>
      <c r="D355" t="s">
        <v>18</v>
      </c>
      <c r="E355" t="s">
        <v>220</v>
      </c>
      <c r="F355" t="s">
        <v>340</v>
      </c>
      <c r="G355">
        <v>4.29</v>
      </c>
      <c r="H355">
        <v>25.720279999999999</v>
      </c>
      <c r="I355">
        <v>-80.588329999999999</v>
      </c>
      <c r="J355" t="s">
        <v>53</v>
      </c>
      <c r="K355">
        <v>541296.274722</v>
      </c>
      <c r="L355">
        <v>2844771.5991500001</v>
      </c>
      <c r="M355" s="1">
        <v>42138</v>
      </c>
      <c r="N355" s="1" t="s">
        <v>19</v>
      </c>
      <c r="O355">
        <v>-1.5489999999999999</v>
      </c>
      <c r="P355" t="s">
        <v>19</v>
      </c>
      <c r="Q355" t="s">
        <v>844</v>
      </c>
      <c r="R355">
        <v>0</v>
      </c>
      <c r="S355" s="16">
        <v>3</v>
      </c>
      <c r="T355" s="20">
        <v>0</v>
      </c>
      <c r="U355" t="s">
        <v>1053</v>
      </c>
      <c r="V355" t="s">
        <v>1054</v>
      </c>
    </row>
    <row r="356" spans="1:22" x14ac:dyDescent="0.25">
      <c r="A356">
        <v>547</v>
      </c>
      <c r="B356" t="s">
        <v>16</v>
      </c>
      <c r="C356" t="s">
        <v>517</v>
      </c>
      <c r="D356" t="s">
        <v>160</v>
      </c>
      <c r="E356" t="s">
        <v>60</v>
      </c>
      <c r="F356" t="s">
        <v>19</v>
      </c>
      <c r="G356" t="s">
        <v>19</v>
      </c>
      <c r="H356">
        <v>24.9297</v>
      </c>
      <c r="I356">
        <v>-81.094399999999993</v>
      </c>
      <c r="J356" t="s">
        <v>518</v>
      </c>
      <c r="K356">
        <v>490468.707544</v>
      </c>
      <c r="L356">
        <v>2757166.8747899998</v>
      </c>
      <c r="M356" s="1">
        <v>41740</v>
      </c>
      <c r="N356" s="1" t="s">
        <v>519</v>
      </c>
      <c r="O356">
        <v>0</v>
      </c>
      <c r="P356" t="s">
        <v>42</v>
      </c>
      <c r="Q356" t="s">
        <v>1432</v>
      </c>
      <c r="R356">
        <v>0</v>
      </c>
      <c r="S356" s="16">
        <v>3</v>
      </c>
      <c r="T356" s="20">
        <v>0</v>
      </c>
      <c r="U356" t="s">
        <v>19</v>
      </c>
      <c r="V356" t="s">
        <v>1054</v>
      </c>
    </row>
    <row r="357" spans="1:22" x14ac:dyDescent="0.25">
      <c r="A357">
        <v>546</v>
      </c>
      <c r="B357" t="s">
        <v>16</v>
      </c>
      <c r="C357" t="s">
        <v>520</v>
      </c>
      <c r="D357" t="s">
        <v>405</v>
      </c>
      <c r="E357" t="s">
        <v>19</v>
      </c>
      <c r="F357" t="s">
        <v>19</v>
      </c>
      <c r="G357" t="s">
        <v>19</v>
      </c>
      <c r="H357">
        <v>25.096299999999999</v>
      </c>
      <c r="I357">
        <v>-81.030940000000001</v>
      </c>
      <c r="J357" t="s">
        <v>19</v>
      </c>
      <c r="K357">
        <v>496880.291371</v>
      </c>
      <c r="L357">
        <v>2775611.3357000002</v>
      </c>
      <c r="M357" s="1">
        <v>40233</v>
      </c>
      <c r="N357" s="1" t="s">
        <v>521</v>
      </c>
      <c r="O357">
        <v>-1.4470000000000001</v>
      </c>
      <c r="P357" t="s">
        <v>19</v>
      </c>
      <c r="Q357" t="s">
        <v>1432</v>
      </c>
      <c r="R357">
        <v>0</v>
      </c>
      <c r="S357" s="16">
        <v>3</v>
      </c>
      <c r="T357" s="20">
        <v>0</v>
      </c>
      <c r="U357" t="s">
        <v>19</v>
      </c>
      <c r="V357" t="s">
        <v>1054</v>
      </c>
    </row>
    <row r="358" spans="1:22" x14ac:dyDescent="0.25">
      <c r="A358">
        <v>78</v>
      </c>
      <c r="B358" t="s">
        <v>16</v>
      </c>
      <c r="C358" t="s">
        <v>522</v>
      </c>
      <c r="D358" t="s">
        <v>38</v>
      </c>
      <c r="E358" t="s">
        <v>19</v>
      </c>
      <c r="F358" t="s">
        <v>46</v>
      </c>
      <c r="G358" t="s">
        <v>19</v>
      </c>
      <c r="H358">
        <v>25.388500000000001</v>
      </c>
      <c r="I358">
        <v>-80.680390000000003</v>
      </c>
      <c r="J358" t="s">
        <v>19</v>
      </c>
      <c r="K358">
        <v>532149.70571400004</v>
      </c>
      <c r="L358">
        <v>2808005.3734400002</v>
      </c>
      <c r="M358" s="1">
        <v>41036</v>
      </c>
      <c r="N358" s="1" t="s">
        <v>19</v>
      </c>
      <c r="O358">
        <v>-1.5549999999999999</v>
      </c>
      <c r="P358" t="s">
        <v>42</v>
      </c>
      <c r="Q358" t="s">
        <v>845</v>
      </c>
      <c r="R358">
        <v>2</v>
      </c>
      <c r="S358" s="16">
        <v>3</v>
      </c>
      <c r="T358" s="20">
        <v>0</v>
      </c>
      <c r="U358" t="s">
        <v>1053</v>
      </c>
      <c r="V358" t="s">
        <v>1054</v>
      </c>
    </row>
    <row r="359" spans="1:22" x14ac:dyDescent="0.25">
      <c r="A359">
        <v>514</v>
      </c>
      <c r="B359" t="s">
        <v>16</v>
      </c>
      <c r="C359" t="s">
        <v>523</v>
      </c>
      <c r="D359" t="s">
        <v>38</v>
      </c>
      <c r="E359" t="s">
        <v>60</v>
      </c>
      <c r="F359" t="s">
        <v>61</v>
      </c>
      <c r="G359" t="s">
        <v>19</v>
      </c>
      <c r="H359">
        <v>25.10613</v>
      </c>
      <c r="I359">
        <v>-80.942319999999995</v>
      </c>
      <c r="J359" t="s">
        <v>28</v>
      </c>
      <c r="K359">
        <v>505815.463002</v>
      </c>
      <c r="L359">
        <v>2776700.6971900002</v>
      </c>
      <c r="M359" s="1">
        <v>42241</v>
      </c>
      <c r="N359" s="1" t="s">
        <v>107</v>
      </c>
      <c r="O359">
        <v>-1.46</v>
      </c>
      <c r="P359" t="s">
        <v>42</v>
      </c>
      <c r="Q359" t="s">
        <v>1432</v>
      </c>
      <c r="R359">
        <v>20</v>
      </c>
      <c r="S359" s="16">
        <v>3</v>
      </c>
      <c r="T359" s="20">
        <v>0</v>
      </c>
      <c r="U359" t="s">
        <v>19</v>
      </c>
      <c r="V359" t="s">
        <v>1054</v>
      </c>
    </row>
    <row r="360" spans="1:22" x14ac:dyDescent="0.25">
      <c r="A360">
        <v>31</v>
      </c>
      <c r="B360" t="s">
        <v>16</v>
      </c>
      <c r="C360" t="s">
        <v>524</v>
      </c>
      <c r="D360" t="s">
        <v>18</v>
      </c>
      <c r="E360" t="s">
        <v>19</v>
      </c>
      <c r="F360" t="s">
        <v>223</v>
      </c>
      <c r="G360" t="s">
        <v>19</v>
      </c>
      <c r="H360">
        <v>25.467780000000001</v>
      </c>
      <c r="I360">
        <v>-80.853890000000007</v>
      </c>
      <c r="J360" t="s">
        <v>53</v>
      </c>
      <c r="K360">
        <v>514687.61583000002</v>
      </c>
      <c r="L360">
        <v>2816754.0498799998</v>
      </c>
      <c r="M360" s="1">
        <v>40078</v>
      </c>
      <c r="N360" s="1" t="s">
        <v>19</v>
      </c>
      <c r="O360">
        <v>-1.516</v>
      </c>
      <c r="P360" t="s">
        <v>19</v>
      </c>
      <c r="Q360" t="s">
        <v>844</v>
      </c>
      <c r="R360">
        <v>0</v>
      </c>
      <c r="S360" s="16">
        <v>3</v>
      </c>
      <c r="T360" s="20">
        <v>0</v>
      </c>
      <c r="U360" t="s">
        <v>1053</v>
      </c>
      <c r="V360" t="s">
        <v>1054</v>
      </c>
    </row>
    <row r="361" spans="1:22" x14ac:dyDescent="0.25">
      <c r="A361">
        <v>32</v>
      </c>
      <c r="B361" t="s">
        <v>16</v>
      </c>
      <c r="C361" t="s">
        <v>525</v>
      </c>
      <c r="D361" t="s">
        <v>18</v>
      </c>
      <c r="E361" t="s">
        <v>19</v>
      </c>
      <c r="F361" t="s">
        <v>223</v>
      </c>
      <c r="G361" t="s">
        <v>19</v>
      </c>
      <c r="H361">
        <v>25.467780000000001</v>
      </c>
      <c r="I361">
        <v>-80.853890000000007</v>
      </c>
      <c r="J361" t="s">
        <v>53</v>
      </c>
      <c r="K361">
        <v>514687.61583000002</v>
      </c>
      <c r="L361">
        <v>2816754.0498799998</v>
      </c>
      <c r="M361" s="1">
        <v>40078</v>
      </c>
      <c r="N361" s="1" t="s">
        <v>19</v>
      </c>
      <c r="O361">
        <v>-1.516</v>
      </c>
      <c r="P361" t="s">
        <v>19</v>
      </c>
      <c r="Q361" t="s">
        <v>844</v>
      </c>
      <c r="R361">
        <v>0</v>
      </c>
      <c r="S361" s="16">
        <v>3</v>
      </c>
      <c r="T361" s="20">
        <v>0</v>
      </c>
      <c r="U361" t="s">
        <v>1053</v>
      </c>
      <c r="V361" t="s">
        <v>1054</v>
      </c>
    </row>
    <row r="362" spans="1:22" x14ac:dyDescent="0.25">
      <c r="A362">
        <v>1</v>
      </c>
      <c r="B362" t="s">
        <v>16</v>
      </c>
      <c r="C362" t="s">
        <v>526</v>
      </c>
      <c r="D362" t="s">
        <v>18</v>
      </c>
      <c r="E362" t="s">
        <v>60</v>
      </c>
      <c r="F362" t="s">
        <v>52</v>
      </c>
      <c r="G362" t="s">
        <v>19</v>
      </c>
      <c r="H362">
        <v>25.511939999999999</v>
      </c>
      <c r="I362">
        <v>-80.933059999999998</v>
      </c>
      <c r="J362" t="s">
        <v>53</v>
      </c>
      <c r="K362">
        <v>506726.63903700002</v>
      </c>
      <c r="L362">
        <v>2821637.7876499998</v>
      </c>
      <c r="M362" s="1">
        <v>40078</v>
      </c>
      <c r="N362" s="1" t="s">
        <v>19</v>
      </c>
      <c r="O362">
        <v>-1.4730000000000001</v>
      </c>
      <c r="P362" t="s">
        <v>19</v>
      </c>
      <c r="Q362" t="s">
        <v>844</v>
      </c>
      <c r="R362">
        <v>0</v>
      </c>
      <c r="S362" s="16">
        <v>3</v>
      </c>
      <c r="T362" s="20">
        <v>0</v>
      </c>
      <c r="U362" t="s">
        <v>1053</v>
      </c>
      <c r="V362" t="s">
        <v>1054</v>
      </c>
    </row>
    <row r="363" spans="1:22" x14ac:dyDescent="0.25">
      <c r="A363">
        <v>104</v>
      </c>
      <c r="B363" t="s">
        <v>16</v>
      </c>
      <c r="C363" t="s">
        <v>527</v>
      </c>
      <c r="D363" t="s">
        <v>18</v>
      </c>
      <c r="E363" t="s">
        <v>60</v>
      </c>
      <c r="F363" t="s">
        <v>61</v>
      </c>
      <c r="G363" t="s">
        <v>19</v>
      </c>
      <c r="H363">
        <v>25.203330000000001</v>
      </c>
      <c r="I363">
        <v>-80.58417</v>
      </c>
      <c r="J363" t="s">
        <v>53</v>
      </c>
      <c r="K363">
        <v>541892.201092</v>
      </c>
      <c r="L363">
        <v>2787527.2322999998</v>
      </c>
      <c r="M363" s="1">
        <v>40078</v>
      </c>
      <c r="N363" s="1" t="s">
        <v>19</v>
      </c>
      <c r="O363">
        <v>-1.5389999999999999</v>
      </c>
      <c r="P363" t="s">
        <v>19</v>
      </c>
      <c r="Q363" t="s">
        <v>1439</v>
      </c>
      <c r="R363">
        <v>3</v>
      </c>
      <c r="S363" s="16">
        <v>3</v>
      </c>
      <c r="T363" s="20">
        <v>0</v>
      </c>
      <c r="U363" t="s">
        <v>19</v>
      </c>
      <c r="V363" t="s">
        <v>1054</v>
      </c>
    </row>
    <row r="364" spans="1:22" x14ac:dyDescent="0.25">
      <c r="A364">
        <v>179</v>
      </c>
      <c r="B364" t="s">
        <v>16</v>
      </c>
      <c r="C364" t="s">
        <v>528</v>
      </c>
      <c r="D364" t="s">
        <v>38</v>
      </c>
      <c r="E364" t="s">
        <v>39</v>
      </c>
      <c r="F364" t="s">
        <v>168</v>
      </c>
      <c r="G364">
        <v>0.2</v>
      </c>
      <c r="H364">
        <v>25.244240000000001</v>
      </c>
      <c r="I364">
        <v>-80.744820000000004</v>
      </c>
      <c r="J364" t="s">
        <v>28</v>
      </c>
      <c r="K364">
        <v>525699.05730800005</v>
      </c>
      <c r="L364">
        <v>2792016.9467500001</v>
      </c>
      <c r="M364" s="1">
        <v>42452</v>
      </c>
      <c r="N364" s="1" t="s">
        <v>19</v>
      </c>
      <c r="O364">
        <v>-1.532</v>
      </c>
      <c r="P364" t="s">
        <v>42</v>
      </c>
      <c r="Q364" t="s">
        <v>1434</v>
      </c>
      <c r="R364">
        <v>7</v>
      </c>
      <c r="S364" s="16">
        <v>3</v>
      </c>
      <c r="T364" s="20">
        <v>0</v>
      </c>
      <c r="U364" t="s">
        <v>19</v>
      </c>
      <c r="V364" t="s">
        <v>1054</v>
      </c>
    </row>
    <row r="365" spans="1:22" x14ac:dyDescent="0.25">
      <c r="A365">
        <v>12</v>
      </c>
      <c r="B365" t="s">
        <v>16</v>
      </c>
      <c r="C365" t="s">
        <v>529</v>
      </c>
      <c r="D365" t="s">
        <v>18</v>
      </c>
      <c r="E365" t="s">
        <v>19</v>
      </c>
      <c r="F365" t="s">
        <v>340</v>
      </c>
      <c r="G365">
        <v>5.84</v>
      </c>
      <c r="H365">
        <v>25.690180000000002</v>
      </c>
      <c r="I365">
        <v>-80.635059999999996</v>
      </c>
      <c r="J365" t="s">
        <v>19</v>
      </c>
      <c r="K365">
        <v>536617.76691000001</v>
      </c>
      <c r="L365">
        <v>2841424.5197899998</v>
      </c>
      <c r="M365" s="1">
        <v>40078</v>
      </c>
      <c r="N365" s="1" t="s">
        <v>19</v>
      </c>
      <c r="O365">
        <v>-1.5389999999999999</v>
      </c>
      <c r="P365" t="s">
        <v>19</v>
      </c>
      <c r="Q365" t="s">
        <v>844</v>
      </c>
      <c r="R365">
        <v>0</v>
      </c>
      <c r="S365" s="16">
        <v>3</v>
      </c>
      <c r="T365" s="20">
        <v>0</v>
      </c>
      <c r="U365" t="s">
        <v>1053</v>
      </c>
      <c r="V365" t="s">
        <v>1054</v>
      </c>
    </row>
    <row r="366" spans="1:22" x14ac:dyDescent="0.25">
      <c r="A366">
        <v>13</v>
      </c>
      <c r="B366" t="s">
        <v>16</v>
      </c>
      <c r="C366" t="s">
        <v>530</v>
      </c>
      <c r="D366" t="s">
        <v>18</v>
      </c>
      <c r="E366" t="s">
        <v>19</v>
      </c>
      <c r="F366" t="s">
        <v>340</v>
      </c>
      <c r="G366">
        <v>5.62</v>
      </c>
      <c r="H366">
        <v>25.719370000000001</v>
      </c>
      <c r="I366">
        <v>-80.554169999999999</v>
      </c>
      <c r="J366" t="s">
        <v>28</v>
      </c>
      <c r="K366">
        <v>544723.38387799996</v>
      </c>
      <c r="L366">
        <v>2844681.95303</v>
      </c>
      <c r="M366" s="1">
        <v>40078</v>
      </c>
      <c r="N366" s="1" t="s">
        <v>19</v>
      </c>
      <c r="O366">
        <v>-1.5549999999999999</v>
      </c>
      <c r="P366" t="s">
        <v>19</v>
      </c>
      <c r="Q366" t="s">
        <v>844</v>
      </c>
      <c r="R366">
        <v>0</v>
      </c>
      <c r="S366" s="16">
        <v>3</v>
      </c>
      <c r="T366" s="20">
        <v>0</v>
      </c>
      <c r="U366" t="s">
        <v>1053</v>
      </c>
      <c r="V366" t="s">
        <v>1054</v>
      </c>
    </row>
    <row r="367" spans="1:22" x14ac:dyDescent="0.25">
      <c r="A367">
        <v>14</v>
      </c>
      <c r="B367" t="s">
        <v>16</v>
      </c>
      <c r="C367" t="s">
        <v>531</v>
      </c>
      <c r="D367" t="s">
        <v>22</v>
      </c>
      <c r="E367" t="s">
        <v>19</v>
      </c>
      <c r="F367" t="s">
        <v>340</v>
      </c>
      <c r="G367">
        <v>5.77</v>
      </c>
      <c r="H367">
        <v>25.740379999999998</v>
      </c>
      <c r="I367">
        <v>-80.504778000000002</v>
      </c>
      <c r="J367" t="s">
        <v>28</v>
      </c>
      <c r="K367">
        <v>549669.47949299996</v>
      </c>
      <c r="L367">
        <v>2847026.3040900002</v>
      </c>
      <c r="M367" s="1">
        <v>40078</v>
      </c>
      <c r="N367" s="1" t="s">
        <v>19</v>
      </c>
      <c r="O367">
        <v>-1.5580000000000001</v>
      </c>
      <c r="P367" t="s">
        <v>19</v>
      </c>
      <c r="Q367" t="s">
        <v>844</v>
      </c>
      <c r="R367">
        <v>0</v>
      </c>
      <c r="S367" s="16">
        <v>3</v>
      </c>
      <c r="T367" s="20">
        <v>0</v>
      </c>
      <c r="U367" t="s">
        <v>1053</v>
      </c>
      <c r="V367" t="s">
        <v>1054</v>
      </c>
    </row>
    <row r="368" spans="1:22" x14ac:dyDescent="0.25">
      <c r="A368">
        <v>15</v>
      </c>
      <c r="B368" t="s">
        <v>16</v>
      </c>
      <c r="C368" t="s">
        <v>532</v>
      </c>
      <c r="D368" t="s">
        <v>18</v>
      </c>
      <c r="E368" t="s">
        <v>19</v>
      </c>
      <c r="F368" t="s">
        <v>223</v>
      </c>
      <c r="G368">
        <v>5.5</v>
      </c>
      <c r="H368">
        <v>25.63965</v>
      </c>
      <c r="I368">
        <v>-80.653059999999996</v>
      </c>
      <c r="J368" t="s">
        <v>19</v>
      </c>
      <c r="K368">
        <v>534826.32335600001</v>
      </c>
      <c r="L368">
        <v>2835823.9712399999</v>
      </c>
      <c r="M368" s="1">
        <v>40078</v>
      </c>
      <c r="N368" s="1" t="s">
        <v>19</v>
      </c>
      <c r="O368">
        <v>-1.5389999999999999</v>
      </c>
      <c r="P368" t="s">
        <v>19</v>
      </c>
      <c r="Q368" t="s">
        <v>844</v>
      </c>
      <c r="R368">
        <v>0</v>
      </c>
      <c r="S368" s="16">
        <v>3</v>
      </c>
      <c r="T368" s="20">
        <v>0</v>
      </c>
      <c r="U368" t="s">
        <v>1053</v>
      </c>
      <c r="V368" t="s">
        <v>1054</v>
      </c>
    </row>
    <row r="369" spans="1:22" x14ac:dyDescent="0.25">
      <c r="A369">
        <v>16</v>
      </c>
      <c r="B369" t="s">
        <v>16</v>
      </c>
      <c r="C369" t="s">
        <v>533</v>
      </c>
      <c r="D369" t="s">
        <v>18</v>
      </c>
      <c r="E369" t="s">
        <v>19</v>
      </c>
      <c r="F369" t="s">
        <v>223</v>
      </c>
      <c r="G369">
        <v>5.58</v>
      </c>
      <c r="H369">
        <v>25.629930000000002</v>
      </c>
      <c r="I369">
        <v>-80.66</v>
      </c>
      <c r="J369" t="s">
        <v>19</v>
      </c>
      <c r="K369">
        <v>534132.43466399994</v>
      </c>
      <c r="L369">
        <v>2834745.7777399998</v>
      </c>
      <c r="M369" s="1">
        <v>40078</v>
      </c>
      <c r="N369" s="1" t="s">
        <v>19</v>
      </c>
      <c r="O369">
        <v>-1.5389999999999999</v>
      </c>
      <c r="P369" t="s">
        <v>19</v>
      </c>
      <c r="Q369" t="s">
        <v>844</v>
      </c>
      <c r="R369">
        <v>0</v>
      </c>
      <c r="S369" s="16">
        <v>3</v>
      </c>
      <c r="T369" s="20">
        <v>0</v>
      </c>
      <c r="U369" t="s">
        <v>1053</v>
      </c>
      <c r="V369" t="s">
        <v>1054</v>
      </c>
    </row>
    <row r="370" spans="1:22" x14ac:dyDescent="0.25">
      <c r="A370">
        <v>295</v>
      </c>
      <c r="B370" t="s">
        <v>16</v>
      </c>
      <c r="C370" t="s">
        <v>534</v>
      </c>
      <c r="D370" t="s">
        <v>38</v>
      </c>
      <c r="E370" t="s">
        <v>39</v>
      </c>
      <c r="F370" t="s">
        <v>340</v>
      </c>
      <c r="G370">
        <v>5.5</v>
      </c>
      <c r="H370">
        <v>25.731750000000002</v>
      </c>
      <c r="I370">
        <v>-80.498549999999994</v>
      </c>
      <c r="J370" t="s">
        <v>28</v>
      </c>
      <c r="K370">
        <v>550297.77373699995</v>
      </c>
      <c r="L370">
        <v>2846072.95756</v>
      </c>
      <c r="M370" s="1">
        <v>41316</v>
      </c>
      <c r="N370" s="1" t="s">
        <v>41</v>
      </c>
      <c r="O370">
        <v>-1.5620000000000001</v>
      </c>
      <c r="P370" t="s">
        <v>42</v>
      </c>
      <c r="Q370" t="s">
        <v>660</v>
      </c>
      <c r="R370">
        <v>12</v>
      </c>
      <c r="S370" s="16">
        <v>3</v>
      </c>
      <c r="T370" s="20">
        <v>0</v>
      </c>
      <c r="U370" t="s">
        <v>1053</v>
      </c>
      <c r="V370" t="s">
        <v>1054</v>
      </c>
    </row>
    <row r="371" spans="1:22" x14ac:dyDescent="0.25">
      <c r="A371">
        <v>506</v>
      </c>
      <c r="B371" t="s">
        <v>16</v>
      </c>
      <c r="C371" t="s">
        <v>535</v>
      </c>
      <c r="D371" t="s">
        <v>18</v>
      </c>
      <c r="E371" t="s">
        <v>60</v>
      </c>
      <c r="F371" t="s">
        <v>52</v>
      </c>
      <c r="G371" t="s">
        <v>19</v>
      </c>
      <c r="H371">
        <v>25.797499999999999</v>
      </c>
      <c r="I371">
        <v>-81.255560000000003</v>
      </c>
      <c r="J371" t="s">
        <v>111</v>
      </c>
      <c r="K371">
        <v>474380.40904200001</v>
      </c>
      <c r="L371">
        <v>2853283.4228099999</v>
      </c>
      <c r="M371" s="1">
        <v>40078</v>
      </c>
      <c r="N371" s="1" t="s">
        <v>19</v>
      </c>
      <c r="O371">
        <v>-1.3939999999999999</v>
      </c>
      <c r="P371" t="s">
        <v>19</v>
      </c>
      <c r="Q371" t="s">
        <v>1431</v>
      </c>
      <c r="R371">
        <v>19</v>
      </c>
      <c r="S371" s="16">
        <v>3</v>
      </c>
      <c r="T371" s="20">
        <v>0</v>
      </c>
      <c r="U371" t="s">
        <v>19</v>
      </c>
      <c r="V371" t="s">
        <v>1054</v>
      </c>
    </row>
    <row r="372" spans="1:22" x14ac:dyDescent="0.25">
      <c r="A372">
        <v>180</v>
      </c>
      <c r="B372" t="s">
        <v>16</v>
      </c>
      <c r="C372" t="s">
        <v>536</v>
      </c>
      <c r="D372" t="s">
        <v>38</v>
      </c>
      <c r="E372" t="s">
        <v>39</v>
      </c>
      <c r="F372" t="s">
        <v>537</v>
      </c>
      <c r="G372">
        <v>1.2</v>
      </c>
      <c r="H372">
        <v>25.25385</v>
      </c>
      <c r="I372">
        <v>-80.79813</v>
      </c>
      <c r="J372" t="s">
        <v>28</v>
      </c>
      <c r="K372">
        <v>520328.61698799999</v>
      </c>
      <c r="L372">
        <v>2793071.95585</v>
      </c>
      <c r="M372" s="1">
        <v>42089</v>
      </c>
      <c r="N372" s="1" t="s">
        <v>194</v>
      </c>
      <c r="O372">
        <v>-1.522</v>
      </c>
      <c r="P372" t="s">
        <v>42</v>
      </c>
      <c r="Q372" t="s">
        <v>1434</v>
      </c>
      <c r="R372">
        <v>7</v>
      </c>
      <c r="S372" s="16">
        <v>3</v>
      </c>
      <c r="T372" s="20">
        <v>0</v>
      </c>
      <c r="U372" t="s">
        <v>19</v>
      </c>
      <c r="V372" t="s">
        <v>1054</v>
      </c>
    </row>
    <row r="373" spans="1:22" x14ac:dyDescent="0.25">
      <c r="A373">
        <v>62</v>
      </c>
      <c r="B373" t="s">
        <v>16</v>
      </c>
      <c r="C373" t="s">
        <v>538</v>
      </c>
      <c r="D373" t="s">
        <v>18</v>
      </c>
      <c r="E373" t="s">
        <v>51</v>
      </c>
      <c r="F373" t="s">
        <v>539</v>
      </c>
      <c r="G373">
        <v>0</v>
      </c>
      <c r="H373">
        <v>25.33867</v>
      </c>
      <c r="I373">
        <v>-80.91328</v>
      </c>
      <c r="J373" t="s">
        <v>53</v>
      </c>
      <c r="K373">
        <v>508726.75245700002</v>
      </c>
      <c r="L373">
        <v>2802451.87733</v>
      </c>
      <c r="M373" s="1">
        <v>41729</v>
      </c>
      <c r="N373" s="1" t="s">
        <v>540</v>
      </c>
      <c r="O373">
        <v>-1.4990000000000001</v>
      </c>
      <c r="P373" t="s">
        <v>19</v>
      </c>
      <c r="Q373" t="s">
        <v>1435</v>
      </c>
      <c r="R373">
        <v>1</v>
      </c>
      <c r="S373" s="16">
        <v>3</v>
      </c>
      <c r="T373" s="20">
        <v>0</v>
      </c>
      <c r="U373" t="s">
        <v>19</v>
      </c>
      <c r="V373" t="s">
        <v>1054</v>
      </c>
    </row>
    <row r="374" spans="1:22" x14ac:dyDescent="0.25">
      <c r="A374">
        <v>594</v>
      </c>
      <c r="B374" t="s">
        <v>16</v>
      </c>
      <c r="C374" t="s">
        <v>541</v>
      </c>
      <c r="D374" t="s">
        <v>542</v>
      </c>
      <c r="E374" t="s">
        <v>78</v>
      </c>
      <c r="F374" t="s">
        <v>19</v>
      </c>
      <c r="G374" t="s">
        <v>19</v>
      </c>
      <c r="H374">
        <v>25.084</v>
      </c>
      <c r="I374">
        <v>-81.096000000000004</v>
      </c>
      <c r="J374" t="s">
        <v>19</v>
      </c>
      <c r="K374">
        <v>490319.261497</v>
      </c>
      <c r="L374">
        <v>2774252.4386700001</v>
      </c>
      <c r="M374" s="1">
        <v>41611</v>
      </c>
      <c r="N374" s="1" t="s">
        <v>543</v>
      </c>
      <c r="O374">
        <v>0</v>
      </c>
      <c r="P374" t="s">
        <v>42</v>
      </c>
      <c r="Q374" t="s">
        <v>1432</v>
      </c>
      <c r="R374">
        <v>0</v>
      </c>
      <c r="S374" s="16">
        <v>3</v>
      </c>
      <c r="T374" s="20">
        <v>0</v>
      </c>
      <c r="U374" t="s">
        <v>19</v>
      </c>
      <c r="V374" t="s">
        <v>1054</v>
      </c>
    </row>
    <row r="375" spans="1:22" x14ac:dyDescent="0.25">
      <c r="A375">
        <v>65</v>
      </c>
      <c r="B375" t="s">
        <v>16</v>
      </c>
      <c r="C375" t="s">
        <v>544</v>
      </c>
      <c r="D375" t="s">
        <v>18</v>
      </c>
      <c r="E375" t="s">
        <v>60</v>
      </c>
      <c r="F375" t="s">
        <v>539</v>
      </c>
      <c r="G375" t="s">
        <v>19</v>
      </c>
      <c r="H375">
        <v>25.338609999999999</v>
      </c>
      <c r="I375">
        <v>-80.913330000000002</v>
      </c>
      <c r="J375" t="s">
        <v>53</v>
      </c>
      <c r="K375">
        <v>508721.725187</v>
      </c>
      <c r="L375">
        <v>2802445.2300499999</v>
      </c>
      <c r="M375" s="1">
        <v>40078</v>
      </c>
      <c r="N375" s="1" t="s">
        <v>19</v>
      </c>
      <c r="O375">
        <v>-1.4990000000000001</v>
      </c>
      <c r="P375" t="s">
        <v>19</v>
      </c>
      <c r="Q375" t="s">
        <v>1435</v>
      </c>
      <c r="R375">
        <v>1</v>
      </c>
      <c r="S375" s="16">
        <v>3</v>
      </c>
      <c r="T375" s="20">
        <v>0</v>
      </c>
      <c r="U375" t="s">
        <v>19</v>
      </c>
      <c r="V375" t="s">
        <v>1054</v>
      </c>
    </row>
    <row r="376" spans="1:22" x14ac:dyDescent="0.25">
      <c r="A376">
        <v>17</v>
      </c>
      <c r="B376" t="s">
        <v>16</v>
      </c>
      <c r="C376" t="s">
        <v>545</v>
      </c>
      <c r="D376" t="s">
        <v>38</v>
      </c>
      <c r="E376" t="s">
        <v>39</v>
      </c>
      <c r="F376" t="s">
        <v>223</v>
      </c>
      <c r="G376">
        <v>6.88</v>
      </c>
      <c r="H376">
        <v>25.717980000000001</v>
      </c>
      <c r="I376">
        <v>-80.719669999999994</v>
      </c>
      <c r="J376" t="s">
        <v>28</v>
      </c>
      <c r="K376">
        <v>528121.49</v>
      </c>
      <c r="L376">
        <v>2844482.3673</v>
      </c>
      <c r="M376" s="1">
        <v>41817</v>
      </c>
      <c r="N376" s="1" t="s">
        <v>19</v>
      </c>
      <c r="O376">
        <v>-1.5189999999999999</v>
      </c>
      <c r="P376" t="s">
        <v>42</v>
      </c>
      <c r="Q376" t="s">
        <v>844</v>
      </c>
      <c r="R376">
        <v>0</v>
      </c>
      <c r="S376" s="16">
        <v>3</v>
      </c>
      <c r="T376" s="20">
        <v>0</v>
      </c>
      <c r="U376" t="s">
        <v>1053</v>
      </c>
      <c r="V376" t="s">
        <v>1054</v>
      </c>
    </row>
    <row r="377" spans="1:22" x14ac:dyDescent="0.25">
      <c r="A377">
        <v>18</v>
      </c>
      <c r="B377" t="s">
        <v>16</v>
      </c>
      <c r="C377" t="s">
        <v>546</v>
      </c>
      <c r="D377" t="s">
        <v>38</v>
      </c>
      <c r="E377" t="s">
        <v>39</v>
      </c>
      <c r="F377" t="s">
        <v>223</v>
      </c>
      <c r="G377">
        <v>5.33</v>
      </c>
      <c r="H377">
        <v>25.66309</v>
      </c>
      <c r="I377">
        <v>-80.708839999999995</v>
      </c>
      <c r="J377" t="s">
        <v>28</v>
      </c>
      <c r="K377">
        <v>529221.30528800003</v>
      </c>
      <c r="L377">
        <v>2838406.20774</v>
      </c>
      <c r="M377" s="1">
        <v>41036</v>
      </c>
      <c r="N377" s="1" t="s">
        <v>169</v>
      </c>
      <c r="O377">
        <v>-1.522</v>
      </c>
      <c r="P377" t="s">
        <v>42</v>
      </c>
      <c r="Q377" t="s">
        <v>844</v>
      </c>
      <c r="R377">
        <v>0</v>
      </c>
      <c r="S377" s="16">
        <v>3</v>
      </c>
      <c r="T377" s="20">
        <v>0</v>
      </c>
      <c r="U377" t="s">
        <v>1053</v>
      </c>
      <c r="V377" t="s">
        <v>1054</v>
      </c>
    </row>
    <row r="378" spans="1:22" x14ac:dyDescent="0.25">
      <c r="A378">
        <v>19</v>
      </c>
      <c r="B378" t="s">
        <v>16</v>
      </c>
      <c r="C378" t="s">
        <v>547</v>
      </c>
      <c r="D378" t="s">
        <v>38</v>
      </c>
      <c r="E378" t="s">
        <v>39</v>
      </c>
      <c r="F378" t="s">
        <v>223</v>
      </c>
      <c r="G378">
        <v>4.42</v>
      </c>
      <c r="H378">
        <v>25.623950000000001</v>
      </c>
      <c r="I378">
        <v>-80.739050000000006</v>
      </c>
      <c r="J378" t="s">
        <v>28</v>
      </c>
      <c r="K378">
        <v>526197.90825600002</v>
      </c>
      <c r="L378">
        <v>2834065.5580099998</v>
      </c>
      <c r="M378" s="1">
        <v>41036</v>
      </c>
      <c r="N378" s="1" t="s">
        <v>169</v>
      </c>
      <c r="O378">
        <v>-1.516</v>
      </c>
      <c r="P378" t="s">
        <v>42</v>
      </c>
      <c r="Q378" t="s">
        <v>844</v>
      </c>
      <c r="R378">
        <v>0</v>
      </c>
      <c r="S378" s="16">
        <v>3</v>
      </c>
      <c r="T378" s="20">
        <v>0</v>
      </c>
      <c r="U378" t="s">
        <v>1053</v>
      </c>
      <c r="V378" t="s">
        <v>1054</v>
      </c>
    </row>
    <row r="379" spans="1:22" x14ac:dyDescent="0.25">
      <c r="A379">
        <v>20</v>
      </c>
      <c r="B379" t="s">
        <v>16</v>
      </c>
      <c r="C379" t="s">
        <v>548</v>
      </c>
      <c r="D379" t="s">
        <v>38</v>
      </c>
      <c r="E379" t="s">
        <v>39</v>
      </c>
      <c r="F379" t="s">
        <v>223</v>
      </c>
      <c r="G379">
        <v>6.07</v>
      </c>
      <c r="H379">
        <v>25.689722</v>
      </c>
      <c r="I379">
        <v>-80.848055000000002</v>
      </c>
      <c r="J379" t="s">
        <v>28</v>
      </c>
      <c r="K379">
        <v>515246.03585099999</v>
      </c>
      <c r="L379">
        <v>2841332.0105300001</v>
      </c>
      <c r="M379" s="1">
        <v>41036</v>
      </c>
      <c r="N379" s="1" t="s">
        <v>169</v>
      </c>
      <c r="O379">
        <v>-1.4890000000000001</v>
      </c>
      <c r="P379" t="s">
        <v>42</v>
      </c>
      <c r="Q379" t="s">
        <v>844</v>
      </c>
      <c r="R379">
        <v>0</v>
      </c>
      <c r="S379" s="16">
        <v>3</v>
      </c>
      <c r="T379" s="20">
        <v>0</v>
      </c>
      <c r="U379" t="s">
        <v>1053</v>
      </c>
      <c r="V379" t="s">
        <v>1054</v>
      </c>
    </row>
    <row r="380" spans="1:22" x14ac:dyDescent="0.25">
      <c r="A380">
        <v>21</v>
      </c>
      <c r="B380" t="s">
        <v>16</v>
      </c>
      <c r="C380" t="s">
        <v>549</v>
      </c>
      <c r="D380" t="s">
        <v>38</v>
      </c>
      <c r="E380" t="s">
        <v>39</v>
      </c>
      <c r="F380" t="s">
        <v>223</v>
      </c>
      <c r="G380">
        <v>5.99</v>
      </c>
      <c r="H380">
        <v>25.545262000000001</v>
      </c>
      <c r="I380">
        <v>-80.672202999999996</v>
      </c>
      <c r="J380" t="s">
        <v>28</v>
      </c>
      <c r="K380">
        <v>532930.540331</v>
      </c>
      <c r="L380">
        <v>2825366.6787</v>
      </c>
      <c r="M380" s="1">
        <v>41316</v>
      </c>
      <c r="N380" s="1" t="s">
        <v>41</v>
      </c>
      <c r="O380">
        <v>-1.5489999999999999</v>
      </c>
      <c r="P380" t="s">
        <v>42</v>
      </c>
      <c r="Q380" t="s">
        <v>844</v>
      </c>
      <c r="R380">
        <v>0</v>
      </c>
      <c r="S380" s="16">
        <v>3</v>
      </c>
      <c r="T380" s="20">
        <v>0</v>
      </c>
      <c r="U380" t="s">
        <v>1053</v>
      </c>
      <c r="V380" t="s">
        <v>1054</v>
      </c>
    </row>
    <row r="381" spans="1:22" x14ac:dyDescent="0.25">
      <c r="A381">
        <v>181</v>
      </c>
      <c r="B381" t="s">
        <v>16</v>
      </c>
      <c r="C381" t="s">
        <v>550</v>
      </c>
      <c r="D381" t="s">
        <v>38</v>
      </c>
      <c r="E381" t="s">
        <v>39</v>
      </c>
      <c r="F381" t="s">
        <v>46</v>
      </c>
      <c r="G381">
        <v>5.0199999999999996</v>
      </c>
      <c r="H381">
        <v>25.43477</v>
      </c>
      <c r="I381">
        <v>-80.720730000000003</v>
      </c>
      <c r="J381" t="s">
        <v>28</v>
      </c>
      <c r="K381">
        <v>528081.14913200005</v>
      </c>
      <c r="L381">
        <v>2813120.0158899999</v>
      </c>
      <c r="M381" s="1">
        <v>41814</v>
      </c>
      <c r="N381" s="1" t="s">
        <v>194</v>
      </c>
      <c r="O381">
        <v>-1.5489999999999999</v>
      </c>
      <c r="P381" t="s">
        <v>42</v>
      </c>
      <c r="Q381" t="s">
        <v>1434</v>
      </c>
      <c r="R381">
        <v>7</v>
      </c>
      <c r="S381" s="16">
        <v>3</v>
      </c>
      <c r="T381" s="20">
        <v>0</v>
      </c>
      <c r="U381" t="s">
        <v>1053</v>
      </c>
      <c r="V381" t="s">
        <v>1054</v>
      </c>
    </row>
    <row r="382" spans="1:22" x14ac:dyDescent="0.25">
      <c r="A382">
        <v>182</v>
      </c>
      <c r="B382" t="s">
        <v>16</v>
      </c>
      <c r="C382" t="s">
        <v>551</v>
      </c>
      <c r="D382" t="s">
        <v>38</v>
      </c>
      <c r="E382" t="s">
        <v>39</v>
      </c>
      <c r="F382" t="s">
        <v>537</v>
      </c>
      <c r="G382">
        <v>1.46</v>
      </c>
      <c r="H382">
        <v>25.319369999999999</v>
      </c>
      <c r="I382">
        <v>-80.795689999999993</v>
      </c>
      <c r="J382" t="s">
        <v>28</v>
      </c>
      <c r="K382">
        <v>520563.278467</v>
      </c>
      <c r="L382">
        <v>2800327.5739600002</v>
      </c>
      <c r="M382" s="1">
        <v>42089</v>
      </c>
      <c r="N382" s="1" t="s">
        <v>194</v>
      </c>
      <c r="O382">
        <v>-1.532</v>
      </c>
      <c r="P382" t="s">
        <v>42</v>
      </c>
      <c r="Q382" t="s">
        <v>1434</v>
      </c>
      <c r="R382">
        <v>7</v>
      </c>
      <c r="S382" s="16">
        <v>3</v>
      </c>
      <c r="T382" s="20">
        <v>0</v>
      </c>
      <c r="U382" t="s">
        <v>1053</v>
      </c>
      <c r="V382" t="s">
        <v>1054</v>
      </c>
    </row>
    <row r="383" spans="1:22" x14ac:dyDescent="0.25">
      <c r="A383">
        <v>183</v>
      </c>
      <c r="B383" t="s">
        <v>16</v>
      </c>
      <c r="C383" t="s">
        <v>552</v>
      </c>
      <c r="D383" t="s">
        <v>38</v>
      </c>
      <c r="E383" t="s">
        <v>39</v>
      </c>
      <c r="F383" t="s">
        <v>40</v>
      </c>
      <c r="G383">
        <v>2.5</v>
      </c>
      <c r="H383">
        <v>25.440069999999999</v>
      </c>
      <c r="I383">
        <v>-80.782989999999998</v>
      </c>
      <c r="J383" t="s">
        <v>28</v>
      </c>
      <c r="K383">
        <v>521819.80682200001</v>
      </c>
      <c r="L383">
        <v>2813695.2701500002</v>
      </c>
      <c r="M383" s="1">
        <v>42089</v>
      </c>
      <c r="N383" s="1" t="s">
        <v>194</v>
      </c>
      <c r="O383">
        <v>-1.5349999999999999</v>
      </c>
      <c r="P383" t="s">
        <v>42</v>
      </c>
      <c r="Q383" t="s">
        <v>1434</v>
      </c>
      <c r="R383">
        <v>7</v>
      </c>
      <c r="S383" s="16">
        <v>3</v>
      </c>
      <c r="T383" s="20">
        <v>0</v>
      </c>
      <c r="U383" t="s">
        <v>1053</v>
      </c>
      <c r="V383" t="s">
        <v>1054</v>
      </c>
    </row>
    <row r="384" spans="1:22" x14ac:dyDescent="0.25">
      <c r="A384">
        <v>79</v>
      </c>
      <c r="B384" t="s">
        <v>16</v>
      </c>
      <c r="C384" t="s">
        <v>553</v>
      </c>
      <c r="D384" t="s">
        <v>38</v>
      </c>
      <c r="E384" t="s">
        <v>39</v>
      </c>
      <c r="F384" t="s">
        <v>168</v>
      </c>
      <c r="G384">
        <v>1.95</v>
      </c>
      <c r="H384">
        <v>25.33108</v>
      </c>
      <c r="I384">
        <v>-80.650859999999994</v>
      </c>
      <c r="J384" t="s">
        <v>28</v>
      </c>
      <c r="K384">
        <v>535136.75851900002</v>
      </c>
      <c r="L384">
        <v>2801654.3868900002</v>
      </c>
      <c r="M384" s="1">
        <v>41814</v>
      </c>
      <c r="N384" s="1" t="s">
        <v>554</v>
      </c>
      <c r="O384">
        <v>-1.5620000000000001</v>
      </c>
      <c r="P384" t="s">
        <v>42</v>
      </c>
      <c r="Q384" t="s">
        <v>845</v>
      </c>
      <c r="R384">
        <v>2</v>
      </c>
      <c r="S384" s="16">
        <v>3</v>
      </c>
      <c r="T384" s="20">
        <v>0</v>
      </c>
      <c r="U384" t="s">
        <v>1053</v>
      </c>
      <c r="V384" t="s">
        <v>1054</v>
      </c>
    </row>
    <row r="385" spans="1:22" x14ac:dyDescent="0.25">
      <c r="A385">
        <v>184</v>
      </c>
      <c r="B385" t="s">
        <v>16</v>
      </c>
      <c r="C385" t="s">
        <v>555</v>
      </c>
      <c r="D385" t="s">
        <v>38</v>
      </c>
      <c r="E385" t="s">
        <v>39</v>
      </c>
      <c r="F385" t="s">
        <v>46</v>
      </c>
      <c r="G385">
        <v>4.4000000000000004</v>
      </c>
      <c r="H385">
        <v>25.395710000000001</v>
      </c>
      <c r="I385">
        <v>-80.702860000000001</v>
      </c>
      <c r="J385" t="s">
        <v>28</v>
      </c>
      <c r="K385">
        <v>529887.64993700001</v>
      </c>
      <c r="L385">
        <v>2808798.5597199998</v>
      </c>
      <c r="M385" s="1">
        <v>41814</v>
      </c>
      <c r="N385" s="1" t="s">
        <v>556</v>
      </c>
      <c r="O385">
        <v>-1.552</v>
      </c>
      <c r="P385" t="s">
        <v>42</v>
      </c>
      <c r="Q385" t="s">
        <v>1434</v>
      </c>
      <c r="R385">
        <v>7</v>
      </c>
      <c r="S385" s="16">
        <v>3</v>
      </c>
      <c r="T385" s="20">
        <v>0</v>
      </c>
      <c r="U385" t="s">
        <v>1053</v>
      </c>
      <c r="V385" t="s">
        <v>1054</v>
      </c>
    </row>
    <row r="386" spans="1:22" x14ac:dyDescent="0.25">
      <c r="A386">
        <v>52</v>
      </c>
      <c r="B386" t="s">
        <v>16</v>
      </c>
      <c r="C386" t="s">
        <v>557</v>
      </c>
      <c r="D386" t="s">
        <v>38</v>
      </c>
      <c r="E386" t="s">
        <v>60</v>
      </c>
      <c r="F386" t="s">
        <v>52</v>
      </c>
      <c r="G386">
        <v>2.39</v>
      </c>
      <c r="H386">
        <v>25.340229999999998</v>
      </c>
      <c r="I386">
        <v>-80.91113</v>
      </c>
      <c r="J386" t="s">
        <v>28</v>
      </c>
      <c r="K386">
        <v>508942.99534000002</v>
      </c>
      <c r="L386">
        <v>2802624.7638500002</v>
      </c>
      <c r="M386" s="1">
        <v>42331</v>
      </c>
      <c r="N386" s="1" t="s">
        <v>19</v>
      </c>
      <c r="O386">
        <v>-1.4990000000000001</v>
      </c>
      <c r="P386" t="s">
        <v>42</v>
      </c>
      <c r="Q386" t="s">
        <v>1435</v>
      </c>
      <c r="R386">
        <v>1</v>
      </c>
      <c r="S386" s="16">
        <v>3</v>
      </c>
      <c r="T386" s="20">
        <v>0</v>
      </c>
      <c r="U386" t="s">
        <v>19</v>
      </c>
      <c r="V386" t="s">
        <v>1054</v>
      </c>
    </row>
    <row r="387" spans="1:22" x14ac:dyDescent="0.25">
      <c r="A387">
        <v>80</v>
      </c>
      <c r="B387" t="s">
        <v>16</v>
      </c>
      <c r="C387" t="s">
        <v>558</v>
      </c>
      <c r="D387" t="s">
        <v>38</v>
      </c>
      <c r="E387" t="s">
        <v>39</v>
      </c>
      <c r="F387" t="s">
        <v>168</v>
      </c>
      <c r="G387">
        <v>5.04</v>
      </c>
      <c r="H387">
        <v>25.438071999999998</v>
      </c>
      <c r="I387">
        <v>-80.593209999999999</v>
      </c>
      <c r="J387" t="s">
        <v>28</v>
      </c>
      <c r="K387">
        <v>540902.53697400005</v>
      </c>
      <c r="L387">
        <v>2813518.6402400001</v>
      </c>
      <c r="M387" s="1">
        <v>42298</v>
      </c>
      <c r="N387" s="1" t="s">
        <v>559</v>
      </c>
      <c r="O387">
        <v>-1.575</v>
      </c>
      <c r="P387" t="s">
        <v>42</v>
      </c>
      <c r="Q387" t="s">
        <v>845</v>
      </c>
      <c r="R387">
        <v>2</v>
      </c>
      <c r="S387" s="16">
        <v>3</v>
      </c>
      <c r="T387" s="20">
        <v>0</v>
      </c>
      <c r="U387" t="s">
        <v>1053</v>
      </c>
      <c r="V387" t="s">
        <v>1054</v>
      </c>
    </row>
    <row r="388" spans="1:22" x14ac:dyDescent="0.25">
      <c r="A388">
        <v>154</v>
      </c>
      <c r="B388" t="s">
        <v>16</v>
      </c>
      <c r="C388" t="s">
        <v>560</v>
      </c>
      <c r="D388" t="s">
        <v>38</v>
      </c>
      <c r="E388" t="s">
        <v>39</v>
      </c>
      <c r="F388" t="s">
        <v>168</v>
      </c>
      <c r="G388">
        <v>5.57</v>
      </c>
      <c r="H388">
        <v>25.462009999999999</v>
      </c>
      <c r="I388">
        <v>-80.605490000000003</v>
      </c>
      <c r="J388" t="s">
        <v>28</v>
      </c>
      <c r="K388">
        <v>539659.93279800005</v>
      </c>
      <c r="L388">
        <v>2816165.7534500002</v>
      </c>
      <c r="M388" s="1">
        <v>41316</v>
      </c>
      <c r="N388" s="1" t="s">
        <v>41</v>
      </c>
      <c r="O388">
        <v>-1.5680000000000001</v>
      </c>
      <c r="P388" t="s">
        <v>42</v>
      </c>
      <c r="Q388" t="s">
        <v>846</v>
      </c>
      <c r="R388">
        <v>6</v>
      </c>
      <c r="S388" s="16">
        <v>3</v>
      </c>
      <c r="T388" s="20">
        <v>0</v>
      </c>
      <c r="U388" t="s">
        <v>1053</v>
      </c>
      <c r="V388" t="s">
        <v>1054</v>
      </c>
    </row>
    <row r="389" spans="1:22" x14ac:dyDescent="0.25">
      <c r="A389">
        <v>81</v>
      </c>
      <c r="B389" t="s">
        <v>16</v>
      </c>
      <c r="C389" t="s">
        <v>561</v>
      </c>
      <c r="D389" t="s">
        <v>38</v>
      </c>
      <c r="E389" t="s">
        <v>39</v>
      </c>
      <c r="F389" t="s">
        <v>168</v>
      </c>
      <c r="G389">
        <v>5.05</v>
      </c>
      <c r="H389">
        <v>25.41752</v>
      </c>
      <c r="I389">
        <v>-80.639769999999999</v>
      </c>
      <c r="J389" t="s">
        <v>28</v>
      </c>
      <c r="K389">
        <v>536227.05372600001</v>
      </c>
      <c r="L389">
        <v>2811229.3259000001</v>
      </c>
      <c r="M389" s="1">
        <v>41814</v>
      </c>
      <c r="N389" s="1" t="s">
        <v>194</v>
      </c>
      <c r="O389">
        <v>-1.5649999999999999</v>
      </c>
      <c r="P389" t="s">
        <v>42</v>
      </c>
      <c r="Q389" t="s">
        <v>845</v>
      </c>
      <c r="R389">
        <v>2</v>
      </c>
      <c r="S389" s="16">
        <v>3</v>
      </c>
      <c r="T389" s="20">
        <v>0</v>
      </c>
      <c r="U389" t="s">
        <v>1053</v>
      </c>
      <c r="V389" t="s">
        <v>1054</v>
      </c>
    </row>
    <row r="390" spans="1:22" x14ac:dyDescent="0.25">
      <c r="A390">
        <v>135</v>
      </c>
      <c r="B390" t="s">
        <v>16</v>
      </c>
      <c r="C390" t="s">
        <v>562</v>
      </c>
      <c r="D390" t="s">
        <v>38</v>
      </c>
      <c r="E390" t="s">
        <v>39</v>
      </c>
      <c r="F390" t="s">
        <v>40</v>
      </c>
      <c r="G390">
        <v>5.17</v>
      </c>
      <c r="H390">
        <v>25.487100000000002</v>
      </c>
      <c r="I390">
        <v>-80.569460000000007</v>
      </c>
      <c r="J390" t="s">
        <v>28</v>
      </c>
      <c r="K390">
        <v>543273.07580999995</v>
      </c>
      <c r="L390">
        <v>2818955.3735400001</v>
      </c>
      <c r="M390" s="1">
        <v>41416</v>
      </c>
      <c r="N390" s="1" t="s">
        <v>563</v>
      </c>
      <c r="O390">
        <v>-1.5549999999999999</v>
      </c>
      <c r="P390" t="s">
        <v>42</v>
      </c>
      <c r="Q390" t="s">
        <v>1430</v>
      </c>
      <c r="R390">
        <v>5</v>
      </c>
      <c r="S390" s="16">
        <v>3</v>
      </c>
      <c r="T390" s="20">
        <v>0</v>
      </c>
      <c r="U390" t="s">
        <v>1053</v>
      </c>
      <c r="V390" t="s">
        <v>1054</v>
      </c>
    </row>
    <row r="391" spans="1:22" x14ac:dyDescent="0.25">
      <c r="A391">
        <v>252</v>
      </c>
      <c r="B391" t="s">
        <v>16</v>
      </c>
      <c r="C391" t="s">
        <v>564</v>
      </c>
      <c r="D391" t="s">
        <v>232</v>
      </c>
      <c r="E391" t="s">
        <v>78</v>
      </c>
      <c r="F391" t="s">
        <v>19</v>
      </c>
      <c r="G391" t="s">
        <v>19</v>
      </c>
      <c r="H391">
        <v>25.860299999999999</v>
      </c>
      <c r="I391">
        <v>-81.033100000000005</v>
      </c>
      <c r="J391" t="s">
        <v>111</v>
      </c>
      <c r="K391">
        <v>496683.52093699999</v>
      </c>
      <c r="L391">
        <v>2860213.5140499999</v>
      </c>
      <c r="M391" s="1">
        <v>41387</v>
      </c>
      <c r="N391" s="1" t="s">
        <v>19</v>
      </c>
      <c r="O391">
        <v>-1.4139999999999999</v>
      </c>
      <c r="P391" t="s">
        <v>80</v>
      </c>
      <c r="Q391" t="s">
        <v>849</v>
      </c>
      <c r="R391">
        <v>11</v>
      </c>
      <c r="S391" s="16">
        <v>3</v>
      </c>
      <c r="T391" s="20">
        <v>0</v>
      </c>
      <c r="U391" t="s">
        <v>19</v>
      </c>
      <c r="V391" t="s">
        <v>1054</v>
      </c>
    </row>
    <row r="392" spans="1:22" x14ac:dyDescent="0.25">
      <c r="A392">
        <v>502</v>
      </c>
      <c r="B392" t="s">
        <v>16</v>
      </c>
      <c r="C392" t="s">
        <v>565</v>
      </c>
      <c r="D392" t="s">
        <v>232</v>
      </c>
      <c r="E392" t="s">
        <v>78</v>
      </c>
      <c r="F392" t="s">
        <v>19</v>
      </c>
      <c r="G392" t="s">
        <v>19</v>
      </c>
      <c r="H392">
        <v>25.899699999999999</v>
      </c>
      <c r="I392">
        <v>-81.318299999999994</v>
      </c>
      <c r="J392" t="s">
        <v>19</v>
      </c>
      <c r="K392">
        <v>468118.17446900002</v>
      </c>
      <c r="L392">
        <v>2864615.0068999999</v>
      </c>
      <c r="M392" s="1">
        <v>41577</v>
      </c>
      <c r="N392" s="1" t="s">
        <v>566</v>
      </c>
      <c r="O392">
        <v>0</v>
      </c>
      <c r="P392" t="s">
        <v>80</v>
      </c>
      <c r="Q392" t="s">
        <v>1433</v>
      </c>
      <c r="R392">
        <v>18</v>
      </c>
      <c r="S392" s="16">
        <v>3</v>
      </c>
      <c r="T392" s="20">
        <v>0</v>
      </c>
      <c r="U392" t="s">
        <v>19</v>
      </c>
      <c r="V392" t="s">
        <v>1054</v>
      </c>
    </row>
    <row r="393" spans="1:22" x14ac:dyDescent="0.25">
      <c r="A393">
        <v>94</v>
      </c>
      <c r="B393" t="s">
        <v>16</v>
      </c>
      <c r="C393" t="s">
        <v>567</v>
      </c>
      <c r="D393" t="s">
        <v>38</v>
      </c>
      <c r="E393" t="s">
        <v>162</v>
      </c>
      <c r="F393" t="s">
        <v>168</v>
      </c>
      <c r="G393" t="s">
        <v>19</v>
      </c>
      <c r="H393">
        <v>25.33605</v>
      </c>
      <c r="I393">
        <v>-80.646839999999997</v>
      </c>
      <c r="J393" t="s">
        <v>111</v>
      </c>
      <c r="K393">
        <v>535539.87508799997</v>
      </c>
      <c r="L393">
        <v>2802205.8002399998</v>
      </c>
      <c r="M393" s="1">
        <v>41036</v>
      </c>
      <c r="N393" s="1" t="s">
        <v>568</v>
      </c>
      <c r="O393">
        <v>0</v>
      </c>
      <c r="P393" t="s">
        <v>42</v>
      </c>
      <c r="Q393" t="s">
        <v>845</v>
      </c>
      <c r="R393">
        <v>2</v>
      </c>
      <c r="S393" s="16">
        <v>3</v>
      </c>
      <c r="T393" s="20">
        <v>0</v>
      </c>
      <c r="U393" t="s">
        <v>1053</v>
      </c>
      <c r="V393" t="s">
        <v>1054</v>
      </c>
    </row>
    <row r="394" spans="1:22" x14ac:dyDescent="0.25">
      <c r="A394">
        <v>95</v>
      </c>
      <c r="B394" t="s">
        <v>16</v>
      </c>
      <c r="C394" t="s">
        <v>569</v>
      </c>
      <c r="D394" t="s">
        <v>38</v>
      </c>
      <c r="E394" t="s">
        <v>162</v>
      </c>
      <c r="F394" t="s">
        <v>168</v>
      </c>
      <c r="G394" t="s">
        <v>19</v>
      </c>
      <c r="H394">
        <v>25.331109999999999</v>
      </c>
      <c r="I394">
        <v>-80.660790000000006</v>
      </c>
      <c r="J394" t="s">
        <v>111</v>
      </c>
      <c r="K394">
        <v>534137.40699699998</v>
      </c>
      <c r="L394">
        <v>2801655.1405099998</v>
      </c>
      <c r="M394" s="1">
        <v>41036</v>
      </c>
      <c r="N394" s="1" t="s">
        <v>568</v>
      </c>
      <c r="O394">
        <v>0</v>
      </c>
      <c r="P394" t="s">
        <v>42</v>
      </c>
      <c r="Q394" t="s">
        <v>845</v>
      </c>
      <c r="R394">
        <v>2</v>
      </c>
      <c r="S394" s="16">
        <v>3</v>
      </c>
      <c r="T394" s="20">
        <v>0</v>
      </c>
      <c r="U394" t="s">
        <v>1053</v>
      </c>
      <c r="V394" t="s">
        <v>1054</v>
      </c>
    </row>
    <row r="395" spans="1:22" x14ac:dyDescent="0.25">
      <c r="A395">
        <v>96</v>
      </c>
      <c r="B395" t="s">
        <v>16</v>
      </c>
      <c r="C395" t="s">
        <v>570</v>
      </c>
      <c r="D395" t="s">
        <v>38</v>
      </c>
      <c r="E395" t="s">
        <v>162</v>
      </c>
      <c r="F395" t="s">
        <v>168</v>
      </c>
      <c r="G395" t="s">
        <v>19</v>
      </c>
      <c r="H395">
        <v>25.329360000000001</v>
      </c>
      <c r="I395">
        <v>-80.678730000000002</v>
      </c>
      <c r="J395" t="s">
        <v>111</v>
      </c>
      <c r="K395">
        <v>532332.41422499996</v>
      </c>
      <c r="L395">
        <v>2801456.9025599998</v>
      </c>
      <c r="M395" s="1">
        <v>41036</v>
      </c>
      <c r="N395" s="1" t="s">
        <v>568</v>
      </c>
      <c r="O395">
        <v>0</v>
      </c>
      <c r="P395" t="s">
        <v>42</v>
      </c>
      <c r="Q395" t="s">
        <v>845</v>
      </c>
      <c r="R395">
        <v>2</v>
      </c>
      <c r="S395" s="16">
        <v>3</v>
      </c>
      <c r="T395" s="20">
        <v>0</v>
      </c>
      <c r="U395" t="s">
        <v>1053</v>
      </c>
      <c r="V395" t="s">
        <v>1054</v>
      </c>
    </row>
    <row r="396" spans="1:22" x14ac:dyDescent="0.25">
      <c r="A396">
        <v>191</v>
      </c>
      <c r="B396" t="s">
        <v>16</v>
      </c>
      <c r="C396" t="s">
        <v>571</v>
      </c>
      <c r="D396" t="s">
        <v>38</v>
      </c>
      <c r="E396" t="s">
        <v>162</v>
      </c>
      <c r="F396" t="s">
        <v>168</v>
      </c>
      <c r="G396" t="s">
        <v>19</v>
      </c>
      <c r="H396">
        <v>25.329370000000001</v>
      </c>
      <c r="I396">
        <v>-80.704949999999997</v>
      </c>
      <c r="J396" t="s">
        <v>111</v>
      </c>
      <c r="K396">
        <v>529693.63163800002</v>
      </c>
      <c r="L396">
        <v>2801451.9380199998</v>
      </c>
      <c r="M396" s="1">
        <v>41036</v>
      </c>
      <c r="N396" s="1" t="s">
        <v>568</v>
      </c>
      <c r="O396">
        <v>0</v>
      </c>
      <c r="P396" t="s">
        <v>42</v>
      </c>
      <c r="Q396" t="s">
        <v>1434</v>
      </c>
      <c r="R396">
        <v>7</v>
      </c>
      <c r="S396" s="16">
        <v>3</v>
      </c>
      <c r="T396" s="20">
        <v>0</v>
      </c>
      <c r="U396" t="s">
        <v>1053</v>
      </c>
      <c r="V396" t="s">
        <v>1054</v>
      </c>
    </row>
    <row r="397" spans="1:22" x14ac:dyDescent="0.25">
      <c r="A397">
        <v>192</v>
      </c>
      <c r="B397" t="s">
        <v>16</v>
      </c>
      <c r="C397" t="s">
        <v>572</v>
      </c>
      <c r="D397" t="s">
        <v>38</v>
      </c>
      <c r="E397" t="s">
        <v>162</v>
      </c>
      <c r="F397" t="s">
        <v>168</v>
      </c>
      <c r="G397" t="s">
        <v>19</v>
      </c>
      <c r="H397">
        <v>25.329429999999999</v>
      </c>
      <c r="I397">
        <v>-80.719899999999996</v>
      </c>
      <c r="J397" t="s">
        <v>111</v>
      </c>
      <c r="K397">
        <v>528189.05203799997</v>
      </c>
      <c r="L397">
        <v>2801455.3513099998</v>
      </c>
      <c r="M397" s="1">
        <v>41036</v>
      </c>
      <c r="N397" s="1" t="s">
        <v>568</v>
      </c>
      <c r="O397">
        <v>0</v>
      </c>
      <c r="P397" t="s">
        <v>42</v>
      </c>
      <c r="Q397" t="s">
        <v>1434</v>
      </c>
      <c r="R397">
        <v>7</v>
      </c>
      <c r="S397" s="16">
        <v>3</v>
      </c>
      <c r="T397" s="20">
        <v>0</v>
      </c>
      <c r="U397" t="s">
        <v>1053</v>
      </c>
      <c r="V397" t="s">
        <v>1054</v>
      </c>
    </row>
    <row r="398" spans="1:22" x14ac:dyDescent="0.25">
      <c r="A398">
        <v>105</v>
      </c>
      <c r="B398" t="s">
        <v>16</v>
      </c>
      <c r="C398" t="s">
        <v>573</v>
      </c>
      <c r="D398" t="s">
        <v>38</v>
      </c>
      <c r="E398" t="s">
        <v>39</v>
      </c>
      <c r="F398" t="s">
        <v>187</v>
      </c>
      <c r="G398" t="s">
        <v>19</v>
      </c>
      <c r="H398">
        <v>25.26529</v>
      </c>
      <c r="I398">
        <v>-80.613309999999998</v>
      </c>
      <c r="J398" t="s">
        <v>28</v>
      </c>
      <c r="K398">
        <v>538936.76234599994</v>
      </c>
      <c r="L398">
        <v>2794379.5368499998</v>
      </c>
      <c r="M398" s="1">
        <v>42079</v>
      </c>
      <c r="N398" s="1" t="s">
        <v>574</v>
      </c>
      <c r="O398">
        <v>-1.5580000000000001</v>
      </c>
      <c r="P398" t="s">
        <v>42</v>
      </c>
      <c r="Q398" t="s">
        <v>1439</v>
      </c>
      <c r="R398">
        <v>3</v>
      </c>
      <c r="S398" s="16">
        <v>3</v>
      </c>
      <c r="T398" s="20">
        <v>0</v>
      </c>
      <c r="U398" t="s">
        <v>1053</v>
      </c>
      <c r="V398" t="s">
        <v>1054</v>
      </c>
    </row>
    <row r="399" spans="1:22" x14ac:dyDescent="0.25">
      <c r="A399">
        <v>211</v>
      </c>
      <c r="B399" t="s">
        <v>16</v>
      </c>
      <c r="C399" t="s">
        <v>575</v>
      </c>
      <c r="D399" t="s">
        <v>18</v>
      </c>
      <c r="E399" t="s">
        <v>60</v>
      </c>
      <c r="F399" t="s">
        <v>114</v>
      </c>
      <c r="G399" t="s">
        <v>19</v>
      </c>
      <c r="H399">
        <v>25.239439999999998</v>
      </c>
      <c r="I399">
        <v>-80.455280000000002</v>
      </c>
      <c r="J399" t="s">
        <v>53</v>
      </c>
      <c r="K399">
        <v>554861.062316</v>
      </c>
      <c r="L399">
        <v>2791572.2275999999</v>
      </c>
      <c r="M399" s="1">
        <v>40078</v>
      </c>
      <c r="N399" s="1" t="s">
        <v>19</v>
      </c>
      <c r="O399">
        <v>-1.5389999999999999</v>
      </c>
      <c r="P399" t="s">
        <v>19</v>
      </c>
      <c r="Q399" t="s">
        <v>847</v>
      </c>
      <c r="R399">
        <v>8</v>
      </c>
      <c r="S399" s="16">
        <v>3</v>
      </c>
      <c r="T399" s="20">
        <v>0</v>
      </c>
      <c r="U399" t="s">
        <v>19</v>
      </c>
      <c r="V399" t="s">
        <v>1054</v>
      </c>
    </row>
    <row r="400" spans="1:22" x14ac:dyDescent="0.25">
      <c r="A400">
        <v>22</v>
      </c>
      <c r="B400" t="s">
        <v>16</v>
      </c>
      <c r="C400" t="s">
        <v>576</v>
      </c>
      <c r="D400" t="s">
        <v>38</v>
      </c>
      <c r="E400" t="s">
        <v>39</v>
      </c>
      <c r="F400" t="s">
        <v>223</v>
      </c>
      <c r="G400" t="s">
        <v>19</v>
      </c>
      <c r="H400">
        <v>25.579429999999999</v>
      </c>
      <c r="I400">
        <v>-80.964709999999997</v>
      </c>
      <c r="J400" t="s">
        <v>28</v>
      </c>
      <c r="K400">
        <v>503544.22151399998</v>
      </c>
      <c r="L400">
        <v>2829110.1906900001</v>
      </c>
      <c r="M400" s="1">
        <v>41036</v>
      </c>
      <c r="N400" s="1" t="s">
        <v>169</v>
      </c>
      <c r="O400">
        <v>-1.46</v>
      </c>
      <c r="P400" t="s">
        <v>42</v>
      </c>
      <c r="Q400" t="s">
        <v>844</v>
      </c>
      <c r="R400">
        <v>0</v>
      </c>
      <c r="S400" s="16">
        <v>3</v>
      </c>
      <c r="T400" s="20">
        <v>0</v>
      </c>
      <c r="U400" t="s">
        <v>1053</v>
      </c>
      <c r="V400" t="s">
        <v>1054</v>
      </c>
    </row>
    <row r="401" spans="1:22" x14ac:dyDescent="0.25">
      <c r="A401">
        <v>556</v>
      </c>
      <c r="B401" t="s">
        <v>16</v>
      </c>
      <c r="C401" t="s">
        <v>577</v>
      </c>
      <c r="D401" t="s">
        <v>18</v>
      </c>
      <c r="E401" t="s">
        <v>162</v>
      </c>
      <c r="F401" t="s">
        <v>19</v>
      </c>
      <c r="G401" t="s">
        <v>19</v>
      </c>
      <c r="H401">
        <v>25.178889999999999</v>
      </c>
      <c r="I401">
        <v>-80.735583000000005</v>
      </c>
      <c r="J401" t="s">
        <v>53</v>
      </c>
      <c r="K401">
        <v>526643.54067000002</v>
      </c>
      <c r="L401">
        <v>2784782.37732</v>
      </c>
      <c r="M401" s="1">
        <v>42243</v>
      </c>
      <c r="N401" s="1" t="s">
        <v>163</v>
      </c>
      <c r="O401">
        <v>-1.496</v>
      </c>
      <c r="P401" t="s">
        <v>19</v>
      </c>
      <c r="Q401" t="s">
        <v>1434</v>
      </c>
      <c r="R401">
        <v>7</v>
      </c>
      <c r="S401" s="16">
        <v>3</v>
      </c>
      <c r="T401" s="20">
        <v>0</v>
      </c>
      <c r="U401" t="s">
        <v>19</v>
      </c>
      <c r="V401" t="s">
        <v>1054</v>
      </c>
    </row>
    <row r="402" spans="1:22" x14ac:dyDescent="0.25">
      <c r="A402">
        <v>466</v>
      </c>
      <c r="B402" t="s">
        <v>16</v>
      </c>
      <c r="C402" t="s">
        <v>578</v>
      </c>
      <c r="D402" t="s">
        <v>22</v>
      </c>
      <c r="E402" t="s">
        <v>19</v>
      </c>
      <c r="F402" t="s">
        <v>187</v>
      </c>
      <c r="G402" t="s">
        <v>19</v>
      </c>
      <c r="H402">
        <v>25.293279999999999</v>
      </c>
      <c r="I402">
        <v>-80.468609999999998</v>
      </c>
      <c r="J402" t="s">
        <v>19</v>
      </c>
      <c r="K402">
        <v>553494.91454999999</v>
      </c>
      <c r="L402">
        <v>2797528.85653</v>
      </c>
      <c r="M402" s="1">
        <v>40078</v>
      </c>
      <c r="N402" s="1" t="s">
        <v>19</v>
      </c>
      <c r="O402">
        <v>-1.5489999999999999</v>
      </c>
      <c r="P402" t="s">
        <v>19</v>
      </c>
      <c r="Q402" t="s">
        <v>141</v>
      </c>
      <c r="R402">
        <v>15</v>
      </c>
      <c r="S402" s="16">
        <v>3</v>
      </c>
      <c r="T402" s="20">
        <v>0</v>
      </c>
      <c r="U402" t="s">
        <v>1053</v>
      </c>
      <c r="V402" t="s">
        <v>1054</v>
      </c>
    </row>
    <row r="403" spans="1:22" x14ac:dyDescent="0.25">
      <c r="A403">
        <v>467</v>
      </c>
      <c r="B403" t="s">
        <v>16</v>
      </c>
      <c r="C403" t="s">
        <v>579</v>
      </c>
      <c r="D403" t="s">
        <v>22</v>
      </c>
      <c r="E403" t="s">
        <v>19</v>
      </c>
      <c r="F403" t="s">
        <v>187</v>
      </c>
      <c r="G403" t="s">
        <v>19</v>
      </c>
      <c r="H403">
        <v>25.307449999999999</v>
      </c>
      <c r="I403">
        <v>-80.508330000000001</v>
      </c>
      <c r="J403" t="s">
        <v>19</v>
      </c>
      <c r="K403">
        <v>549490.49096099997</v>
      </c>
      <c r="L403">
        <v>2799082.7278700001</v>
      </c>
      <c r="M403" s="1">
        <v>40078</v>
      </c>
      <c r="N403" s="1" t="s">
        <v>19</v>
      </c>
      <c r="O403">
        <v>-1.5549999999999999</v>
      </c>
      <c r="P403" t="s">
        <v>19</v>
      </c>
      <c r="Q403" t="s">
        <v>141</v>
      </c>
      <c r="R403">
        <v>15</v>
      </c>
      <c r="S403" s="16">
        <v>3</v>
      </c>
      <c r="T403" s="20">
        <v>0</v>
      </c>
      <c r="U403" t="s">
        <v>1053</v>
      </c>
      <c r="V403" t="s">
        <v>1054</v>
      </c>
    </row>
    <row r="404" spans="1:22" x14ac:dyDescent="0.25">
      <c r="A404">
        <v>23</v>
      </c>
      <c r="B404" t="s">
        <v>16</v>
      </c>
      <c r="C404" t="s">
        <v>580</v>
      </c>
      <c r="D404" t="s">
        <v>38</v>
      </c>
      <c r="E404" t="s">
        <v>39</v>
      </c>
      <c r="F404" t="s">
        <v>223</v>
      </c>
      <c r="G404">
        <v>4.87</v>
      </c>
      <c r="H404">
        <v>25.614879999999999</v>
      </c>
      <c r="I404">
        <v>-80.702619999999996</v>
      </c>
      <c r="J404" t="s">
        <v>28</v>
      </c>
      <c r="K404">
        <v>529857.54834900005</v>
      </c>
      <c r="L404">
        <v>2833068.8634899999</v>
      </c>
      <c r="M404" s="1">
        <v>41036</v>
      </c>
      <c r="N404" s="1" t="s">
        <v>169</v>
      </c>
      <c r="O404">
        <v>-1.5289999999999999</v>
      </c>
      <c r="P404" t="s">
        <v>42</v>
      </c>
      <c r="Q404" t="s">
        <v>844</v>
      </c>
      <c r="R404">
        <v>0</v>
      </c>
      <c r="S404" s="16">
        <v>3</v>
      </c>
      <c r="T404" s="20">
        <v>0</v>
      </c>
      <c r="U404" t="s">
        <v>1053</v>
      </c>
      <c r="V404" t="s">
        <v>1054</v>
      </c>
    </row>
    <row r="405" spans="1:22" x14ac:dyDescent="0.25">
      <c r="A405">
        <v>24</v>
      </c>
      <c r="B405" t="s">
        <v>16</v>
      </c>
      <c r="C405" t="s">
        <v>581</v>
      </c>
      <c r="D405" t="s">
        <v>38</v>
      </c>
      <c r="E405" t="s">
        <v>39</v>
      </c>
      <c r="F405" t="s">
        <v>223</v>
      </c>
      <c r="G405">
        <v>1.86</v>
      </c>
      <c r="H405">
        <v>25.60867</v>
      </c>
      <c r="I405">
        <v>-80.941010000000006</v>
      </c>
      <c r="J405" t="s">
        <v>28</v>
      </c>
      <c r="K405">
        <v>505923.00423999998</v>
      </c>
      <c r="L405">
        <v>2832349.0016700001</v>
      </c>
      <c r="M405" s="1">
        <v>41316</v>
      </c>
      <c r="N405" s="1" t="s">
        <v>41</v>
      </c>
      <c r="O405">
        <v>-1.4670000000000001</v>
      </c>
      <c r="P405" t="s">
        <v>42</v>
      </c>
      <c r="Q405" t="s">
        <v>844</v>
      </c>
      <c r="R405">
        <v>0</v>
      </c>
      <c r="S405" s="16">
        <v>3</v>
      </c>
      <c r="T405" s="20">
        <v>0</v>
      </c>
      <c r="U405" t="s">
        <v>1053</v>
      </c>
      <c r="V405" t="s">
        <v>1054</v>
      </c>
    </row>
    <row r="406" spans="1:22" x14ac:dyDescent="0.25">
      <c r="A406">
        <v>25</v>
      </c>
      <c r="B406" t="s">
        <v>16</v>
      </c>
      <c r="C406" t="s">
        <v>582</v>
      </c>
      <c r="D406" t="s">
        <v>38</v>
      </c>
      <c r="E406" t="s">
        <v>39</v>
      </c>
      <c r="F406" t="s">
        <v>223</v>
      </c>
      <c r="G406">
        <v>0.83</v>
      </c>
      <c r="H406">
        <v>25.460940000000001</v>
      </c>
      <c r="I406">
        <v>-80.864850000000004</v>
      </c>
      <c r="J406" t="s">
        <v>28</v>
      </c>
      <c r="K406">
        <v>513586.635542</v>
      </c>
      <c r="L406">
        <v>2815995.4546599998</v>
      </c>
      <c r="M406" s="1">
        <v>41316</v>
      </c>
      <c r="N406" s="1" t="s">
        <v>41</v>
      </c>
      <c r="O406">
        <v>-1.512</v>
      </c>
      <c r="P406" t="s">
        <v>42</v>
      </c>
      <c r="Q406" t="s">
        <v>844</v>
      </c>
      <c r="R406">
        <v>0</v>
      </c>
      <c r="S406" s="16">
        <v>3</v>
      </c>
      <c r="T406" s="20">
        <v>0</v>
      </c>
      <c r="U406" t="s">
        <v>1053</v>
      </c>
      <c r="V406" t="s">
        <v>1054</v>
      </c>
    </row>
    <row r="407" spans="1:22" x14ac:dyDescent="0.25">
      <c r="A407">
        <v>26</v>
      </c>
      <c r="B407" t="s">
        <v>16</v>
      </c>
      <c r="C407" t="s">
        <v>583</v>
      </c>
      <c r="D407" t="s">
        <v>38</v>
      </c>
      <c r="E407" t="s">
        <v>39</v>
      </c>
      <c r="F407" t="s">
        <v>223</v>
      </c>
      <c r="G407">
        <v>3.23</v>
      </c>
      <c r="H407">
        <v>25.528479999999998</v>
      </c>
      <c r="I407">
        <v>-80.795460000000006</v>
      </c>
      <c r="J407" t="s">
        <v>28</v>
      </c>
      <c r="K407">
        <v>520550.93860300002</v>
      </c>
      <c r="L407">
        <v>2823483.48361</v>
      </c>
      <c r="M407" s="1">
        <v>41036</v>
      </c>
      <c r="N407" s="1" t="s">
        <v>169</v>
      </c>
      <c r="O407">
        <v>-1.5189999999999999</v>
      </c>
      <c r="P407" t="s">
        <v>42</v>
      </c>
      <c r="Q407" t="s">
        <v>844</v>
      </c>
      <c r="R407">
        <v>0</v>
      </c>
      <c r="S407" s="16">
        <v>3</v>
      </c>
      <c r="T407" s="20">
        <v>0</v>
      </c>
      <c r="U407" t="s">
        <v>1053</v>
      </c>
      <c r="V407" t="s">
        <v>1054</v>
      </c>
    </row>
    <row r="408" spans="1:22" x14ac:dyDescent="0.25">
      <c r="A408">
        <v>82</v>
      </c>
      <c r="B408" t="s">
        <v>16</v>
      </c>
      <c r="C408" t="s">
        <v>584</v>
      </c>
      <c r="D408" t="s">
        <v>38</v>
      </c>
      <c r="E408" t="s">
        <v>39</v>
      </c>
      <c r="F408" t="s">
        <v>168</v>
      </c>
      <c r="G408">
        <v>0.9</v>
      </c>
      <c r="H408">
        <v>25.286000000000001</v>
      </c>
      <c r="I408">
        <v>-80.68871</v>
      </c>
      <c r="J408" t="s">
        <v>28</v>
      </c>
      <c r="K408">
        <v>531339.17827100004</v>
      </c>
      <c r="L408">
        <v>2796653.0946999998</v>
      </c>
      <c r="M408" s="1">
        <v>41036</v>
      </c>
      <c r="N408" s="1" t="s">
        <v>169</v>
      </c>
      <c r="O408">
        <v>-1.5489999999999999</v>
      </c>
      <c r="P408" t="s">
        <v>42</v>
      </c>
      <c r="Q408" t="s">
        <v>845</v>
      </c>
      <c r="R408">
        <v>2</v>
      </c>
      <c r="S408" s="16">
        <v>3</v>
      </c>
      <c r="T408" s="20">
        <v>0</v>
      </c>
      <c r="U408" t="s">
        <v>1053</v>
      </c>
      <c r="V408" t="s">
        <v>1054</v>
      </c>
    </row>
    <row r="409" spans="1:22" x14ac:dyDescent="0.25">
      <c r="A409">
        <v>185</v>
      </c>
      <c r="B409" t="s">
        <v>16</v>
      </c>
      <c r="C409" t="s">
        <v>585</v>
      </c>
      <c r="D409" t="s">
        <v>38</v>
      </c>
      <c r="E409" t="s">
        <v>39</v>
      </c>
      <c r="F409" t="s">
        <v>223</v>
      </c>
      <c r="G409">
        <v>0.85</v>
      </c>
      <c r="H409">
        <v>25.370688999999999</v>
      </c>
      <c r="I409">
        <v>-80.833625999999995</v>
      </c>
      <c r="J409" t="s">
        <v>28</v>
      </c>
      <c r="K409">
        <v>516738.04577999999</v>
      </c>
      <c r="L409">
        <v>2806005.0518299998</v>
      </c>
      <c r="M409" s="1">
        <v>41316</v>
      </c>
      <c r="N409" s="1" t="s">
        <v>402</v>
      </c>
      <c r="O409">
        <v>-1.532</v>
      </c>
      <c r="P409" t="s">
        <v>42</v>
      </c>
      <c r="Q409" t="s">
        <v>1434</v>
      </c>
      <c r="R409">
        <v>7</v>
      </c>
      <c r="S409" s="16">
        <v>3</v>
      </c>
      <c r="T409" s="20">
        <v>0</v>
      </c>
      <c r="U409" t="s">
        <v>1053</v>
      </c>
      <c r="V409" t="s">
        <v>1054</v>
      </c>
    </row>
    <row r="410" spans="1:22" x14ac:dyDescent="0.25">
      <c r="A410">
        <v>534</v>
      </c>
      <c r="B410" t="s">
        <v>16</v>
      </c>
      <c r="C410" t="s">
        <v>586</v>
      </c>
      <c r="D410" t="s">
        <v>38</v>
      </c>
      <c r="E410" t="s">
        <v>45</v>
      </c>
      <c r="F410" t="s">
        <v>223</v>
      </c>
      <c r="G410" t="s">
        <v>19</v>
      </c>
      <c r="H410">
        <v>25.699914</v>
      </c>
      <c r="I410">
        <v>-81.186125000000004</v>
      </c>
      <c r="J410" t="s">
        <v>111</v>
      </c>
      <c r="K410">
        <v>481325.95397099998</v>
      </c>
      <c r="L410">
        <v>2842465.0525699998</v>
      </c>
      <c r="M410" s="1">
        <v>41814</v>
      </c>
      <c r="N410" s="1" t="s">
        <v>19</v>
      </c>
      <c r="O410">
        <v>-1.4139999999999999</v>
      </c>
      <c r="P410" t="s">
        <v>42</v>
      </c>
      <c r="Q410" t="s">
        <v>1436</v>
      </c>
      <c r="R410">
        <v>21</v>
      </c>
      <c r="S410" s="16">
        <v>3</v>
      </c>
      <c r="T410" s="20">
        <v>0</v>
      </c>
      <c r="U410" t="s">
        <v>19</v>
      </c>
      <c r="V410" t="s">
        <v>1054</v>
      </c>
    </row>
    <row r="411" spans="1:22" x14ac:dyDescent="0.25">
      <c r="A411">
        <v>413</v>
      </c>
      <c r="B411" t="s">
        <v>16</v>
      </c>
      <c r="C411" t="s">
        <v>587</v>
      </c>
      <c r="D411" t="s">
        <v>22</v>
      </c>
      <c r="E411" t="s">
        <v>19</v>
      </c>
      <c r="F411" t="s">
        <v>19</v>
      </c>
      <c r="G411" t="s">
        <v>19</v>
      </c>
      <c r="H411">
        <v>25.582149999999999</v>
      </c>
      <c r="I411">
        <v>-80.433059999999998</v>
      </c>
      <c r="J411" t="s">
        <v>19</v>
      </c>
      <c r="K411">
        <v>556937.83389300003</v>
      </c>
      <c r="L411">
        <v>2829532.5665099998</v>
      </c>
      <c r="M411" s="1">
        <v>40078</v>
      </c>
      <c r="N411" s="1" t="s">
        <v>19</v>
      </c>
      <c r="O411">
        <v>-1.5349999999999999</v>
      </c>
      <c r="P411" t="s">
        <v>19</v>
      </c>
      <c r="Q411" t="s">
        <v>850</v>
      </c>
      <c r="R411">
        <v>13</v>
      </c>
      <c r="S411" s="16">
        <v>3</v>
      </c>
      <c r="T411" s="20">
        <v>0</v>
      </c>
      <c r="U411" t="s">
        <v>19</v>
      </c>
      <c r="V411" t="s">
        <v>1054</v>
      </c>
    </row>
    <row r="412" spans="1:22" x14ac:dyDescent="0.25">
      <c r="A412">
        <v>543</v>
      </c>
      <c r="B412" t="s">
        <v>16</v>
      </c>
      <c r="C412" t="s">
        <v>588</v>
      </c>
      <c r="D412" t="s">
        <v>38</v>
      </c>
      <c r="E412" t="s">
        <v>60</v>
      </c>
      <c r="F412" t="s">
        <v>61</v>
      </c>
      <c r="G412" t="s">
        <v>19</v>
      </c>
      <c r="H412">
        <v>24.918060000000001</v>
      </c>
      <c r="I412">
        <v>-80.746799999999993</v>
      </c>
      <c r="J412" t="s">
        <v>28</v>
      </c>
      <c r="K412">
        <v>525567.31173800002</v>
      </c>
      <c r="L412">
        <v>2755898.4996400001</v>
      </c>
      <c r="M412" s="1">
        <v>41232</v>
      </c>
      <c r="N412" s="1" t="s">
        <v>589</v>
      </c>
      <c r="O412">
        <v>-1.4990000000000001</v>
      </c>
      <c r="P412" t="s">
        <v>42</v>
      </c>
      <c r="Q412" t="s">
        <v>1432</v>
      </c>
      <c r="R412">
        <v>0</v>
      </c>
      <c r="S412" s="16">
        <v>3</v>
      </c>
      <c r="T412" s="20">
        <v>0</v>
      </c>
      <c r="U412" t="s">
        <v>19</v>
      </c>
      <c r="V412" t="s">
        <v>1054</v>
      </c>
    </row>
    <row r="413" spans="1:22" x14ac:dyDescent="0.25">
      <c r="A413">
        <v>83</v>
      </c>
      <c r="B413" t="s">
        <v>16</v>
      </c>
      <c r="C413" t="s">
        <v>590</v>
      </c>
      <c r="D413" t="s">
        <v>38</v>
      </c>
      <c r="E413" t="s">
        <v>39</v>
      </c>
      <c r="F413" t="s">
        <v>168</v>
      </c>
      <c r="G413">
        <v>1.49</v>
      </c>
      <c r="H413">
        <v>25.352810000000002</v>
      </c>
      <c r="I413">
        <v>-80.606549999999999</v>
      </c>
      <c r="J413" t="s">
        <v>28</v>
      </c>
      <c r="K413">
        <v>539588.99876800005</v>
      </c>
      <c r="L413">
        <v>2804073.0302499998</v>
      </c>
      <c r="M413" s="1">
        <v>41036</v>
      </c>
      <c r="N413" s="1" t="s">
        <v>169</v>
      </c>
      <c r="O413">
        <v>-1.575</v>
      </c>
      <c r="P413" t="s">
        <v>42</v>
      </c>
      <c r="Q413" t="s">
        <v>845</v>
      </c>
      <c r="R413">
        <v>2</v>
      </c>
      <c r="S413" s="16">
        <v>3</v>
      </c>
      <c r="T413" s="20">
        <v>0</v>
      </c>
      <c r="U413" t="s">
        <v>1053</v>
      </c>
      <c r="V413" t="s">
        <v>1054</v>
      </c>
    </row>
    <row r="414" spans="1:22" x14ac:dyDescent="0.25">
      <c r="A414">
        <v>468</v>
      </c>
      <c r="B414" t="s">
        <v>16</v>
      </c>
      <c r="C414" t="s">
        <v>591</v>
      </c>
      <c r="D414" t="s">
        <v>38</v>
      </c>
      <c r="E414" t="s">
        <v>39</v>
      </c>
      <c r="F414" t="s">
        <v>168</v>
      </c>
      <c r="G414">
        <v>4.55</v>
      </c>
      <c r="H414">
        <v>25.3962</v>
      </c>
      <c r="I414">
        <v>-80.577590000000001</v>
      </c>
      <c r="J414" t="s">
        <v>28</v>
      </c>
      <c r="K414">
        <v>542487.81049900001</v>
      </c>
      <c r="L414">
        <v>2808886.7533499999</v>
      </c>
      <c r="M414" s="1">
        <v>41814</v>
      </c>
      <c r="N414" s="1" t="s">
        <v>194</v>
      </c>
      <c r="O414">
        <v>-1.581</v>
      </c>
      <c r="P414" t="s">
        <v>42</v>
      </c>
      <c r="Q414" t="s">
        <v>141</v>
      </c>
      <c r="R414">
        <v>15</v>
      </c>
      <c r="S414" s="16">
        <v>3</v>
      </c>
      <c r="T414" s="20">
        <v>0</v>
      </c>
      <c r="U414" t="s">
        <v>1053</v>
      </c>
      <c r="V414" t="s">
        <v>1054</v>
      </c>
    </row>
    <row r="415" spans="1:22" x14ac:dyDescent="0.25">
      <c r="A415">
        <v>155</v>
      </c>
      <c r="B415" t="s">
        <v>16</v>
      </c>
      <c r="C415" t="s">
        <v>592</v>
      </c>
      <c r="D415" t="s">
        <v>38</v>
      </c>
      <c r="E415" t="s">
        <v>39</v>
      </c>
      <c r="F415" t="s">
        <v>40</v>
      </c>
      <c r="G415">
        <v>5.0999999999999996</v>
      </c>
      <c r="H415">
        <v>25.44736</v>
      </c>
      <c r="I415">
        <v>-80.626549999999995</v>
      </c>
      <c r="J415" t="s">
        <v>28</v>
      </c>
      <c r="K415">
        <v>537547.304581</v>
      </c>
      <c r="L415">
        <v>2814537.35812</v>
      </c>
      <c r="M415" s="1">
        <v>41316</v>
      </c>
      <c r="N415" s="1" t="s">
        <v>41</v>
      </c>
      <c r="O415">
        <v>-1.5680000000000001</v>
      </c>
      <c r="P415" t="s">
        <v>42</v>
      </c>
      <c r="Q415" t="s">
        <v>846</v>
      </c>
      <c r="R415">
        <v>6</v>
      </c>
      <c r="S415" s="16">
        <v>3</v>
      </c>
      <c r="T415" s="20">
        <v>0</v>
      </c>
      <c r="U415" t="s">
        <v>1053</v>
      </c>
      <c r="V415" t="s">
        <v>1054</v>
      </c>
    </row>
    <row r="416" spans="1:22" x14ac:dyDescent="0.25">
      <c r="A416">
        <v>544</v>
      </c>
      <c r="B416" t="s">
        <v>16</v>
      </c>
      <c r="C416" t="s">
        <v>593</v>
      </c>
      <c r="D416" t="s">
        <v>38</v>
      </c>
      <c r="E416" t="s">
        <v>60</v>
      </c>
      <c r="F416" t="s">
        <v>19</v>
      </c>
      <c r="G416" t="s">
        <v>19</v>
      </c>
      <c r="H416">
        <v>24.981349999999999</v>
      </c>
      <c r="I416">
        <v>-80.838059999999999</v>
      </c>
      <c r="J416" t="s">
        <v>19</v>
      </c>
      <c r="K416">
        <v>516343.79842200002</v>
      </c>
      <c r="L416">
        <v>2762892.4164200001</v>
      </c>
      <c r="M416" s="1">
        <v>41036</v>
      </c>
      <c r="N416" s="1" t="s">
        <v>19</v>
      </c>
      <c r="O416">
        <v>-1.4890000000000001</v>
      </c>
      <c r="P416" t="s">
        <v>42</v>
      </c>
      <c r="Q416" t="s">
        <v>1432</v>
      </c>
      <c r="R416">
        <v>0</v>
      </c>
      <c r="S416" s="16">
        <v>3</v>
      </c>
      <c r="T416" s="20">
        <v>0</v>
      </c>
      <c r="U416" t="s">
        <v>19</v>
      </c>
      <c r="V416" t="s">
        <v>1054</v>
      </c>
    </row>
    <row r="417" spans="1:22" x14ac:dyDescent="0.25">
      <c r="A417">
        <v>530</v>
      </c>
      <c r="B417" t="s">
        <v>16</v>
      </c>
      <c r="C417" t="s">
        <v>594</v>
      </c>
      <c r="D417" t="s">
        <v>18</v>
      </c>
      <c r="E417" t="s">
        <v>19</v>
      </c>
      <c r="F417" t="s">
        <v>52</v>
      </c>
      <c r="G417" t="s">
        <v>19</v>
      </c>
      <c r="H417">
        <v>25.187653000000001</v>
      </c>
      <c r="I417">
        <v>-81.132778000000002</v>
      </c>
      <c r="J417" t="s">
        <v>53</v>
      </c>
      <c r="K417">
        <v>486621.82461000001</v>
      </c>
      <c r="L417">
        <v>2785733.15674</v>
      </c>
      <c r="M417" s="1">
        <v>41036</v>
      </c>
      <c r="N417" s="1" t="s">
        <v>595</v>
      </c>
      <c r="O417">
        <v>-1.427</v>
      </c>
      <c r="P417" t="s">
        <v>19</v>
      </c>
      <c r="Q417" t="s">
        <v>1432</v>
      </c>
      <c r="R417">
        <v>20</v>
      </c>
      <c r="S417" s="16">
        <v>3</v>
      </c>
      <c r="T417" s="20">
        <v>0</v>
      </c>
      <c r="U417" t="s">
        <v>19</v>
      </c>
      <c r="V417" t="s">
        <v>1054</v>
      </c>
    </row>
    <row r="418" spans="1:22" x14ac:dyDescent="0.25">
      <c r="A418">
        <v>84</v>
      </c>
      <c r="B418" t="s">
        <v>16</v>
      </c>
      <c r="C418" t="s">
        <v>596</v>
      </c>
      <c r="D418" t="s">
        <v>38</v>
      </c>
      <c r="E418" t="s">
        <v>19</v>
      </c>
      <c r="F418" t="s">
        <v>46</v>
      </c>
      <c r="G418" t="s">
        <v>19</v>
      </c>
      <c r="H418">
        <v>25.388449999999999</v>
      </c>
      <c r="I418">
        <v>-80.680880000000002</v>
      </c>
      <c r="J418" t="s">
        <v>19</v>
      </c>
      <c r="K418">
        <v>532100.42930299998</v>
      </c>
      <c r="L418">
        <v>2807999.71887</v>
      </c>
      <c r="M418" s="1">
        <v>41036</v>
      </c>
      <c r="N418" s="1" t="s">
        <v>19</v>
      </c>
      <c r="O418">
        <v>-1.5549999999999999</v>
      </c>
      <c r="P418" t="s">
        <v>42</v>
      </c>
      <c r="Q418" t="s">
        <v>845</v>
      </c>
      <c r="R418">
        <v>2</v>
      </c>
      <c r="S418" s="16">
        <v>3</v>
      </c>
      <c r="T418" s="20">
        <v>0</v>
      </c>
      <c r="U418" t="s">
        <v>1053</v>
      </c>
      <c r="V418" t="s">
        <v>1054</v>
      </c>
    </row>
    <row r="419" spans="1:22" x14ac:dyDescent="0.25">
      <c r="A419">
        <v>144</v>
      </c>
      <c r="B419" t="s">
        <v>16</v>
      </c>
      <c r="C419" t="s">
        <v>597</v>
      </c>
      <c r="D419" t="s">
        <v>18</v>
      </c>
      <c r="E419" t="s">
        <v>39</v>
      </c>
      <c r="F419" t="s">
        <v>40</v>
      </c>
      <c r="G419">
        <v>6.3</v>
      </c>
      <c r="H419">
        <v>25.543693999999999</v>
      </c>
      <c r="I419">
        <v>-80.583611000000005</v>
      </c>
      <c r="J419" t="s">
        <v>28</v>
      </c>
      <c r="K419">
        <v>541831.12970100006</v>
      </c>
      <c r="L419">
        <v>2825218.0095899999</v>
      </c>
      <c r="M419" s="1">
        <v>40078</v>
      </c>
      <c r="N419" s="1" t="s">
        <v>19</v>
      </c>
      <c r="O419">
        <v>-1.5620000000000001</v>
      </c>
      <c r="P419" t="s">
        <v>19</v>
      </c>
      <c r="Q419" t="s">
        <v>1430</v>
      </c>
      <c r="R419">
        <v>5</v>
      </c>
      <c r="S419" s="16">
        <v>3</v>
      </c>
      <c r="T419" s="20">
        <v>0</v>
      </c>
      <c r="U419" t="s">
        <v>1053</v>
      </c>
      <c r="V419" t="s">
        <v>1054</v>
      </c>
    </row>
    <row r="420" spans="1:22" x14ac:dyDescent="0.25">
      <c r="A420">
        <v>145</v>
      </c>
      <c r="B420" t="s">
        <v>16</v>
      </c>
      <c r="C420" t="s">
        <v>598</v>
      </c>
      <c r="D420" t="s">
        <v>18</v>
      </c>
      <c r="E420" t="s">
        <v>39</v>
      </c>
      <c r="F420" t="s">
        <v>40</v>
      </c>
      <c r="G420">
        <v>6.2</v>
      </c>
      <c r="H420">
        <v>25.514555999999999</v>
      </c>
      <c r="I420">
        <v>-80.582971999999998</v>
      </c>
      <c r="J420" t="s">
        <v>28</v>
      </c>
      <c r="K420">
        <v>541905.43739800004</v>
      </c>
      <c r="L420">
        <v>2821991.4276700001</v>
      </c>
      <c r="M420" s="1">
        <v>40078</v>
      </c>
      <c r="N420" s="1" t="s">
        <v>19</v>
      </c>
      <c r="O420">
        <v>-1.5580000000000001</v>
      </c>
      <c r="P420" t="s">
        <v>19</v>
      </c>
      <c r="Q420" t="s">
        <v>1430</v>
      </c>
      <c r="R420">
        <v>5</v>
      </c>
      <c r="S420" s="16">
        <v>3</v>
      </c>
      <c r="T420" s="20">
        <v>0</v>
      </c>
      <c r="U420" t="s">
        <v>1053</v>
      </c>
      <c r="V420" t="s">
        <v>1054</v>
      </c>
    </row>
    <row r="421" spans="1:22" x14ac:dyDescent="0.25">
      <c r="A421">
        <v>158</v>
      </c>
      <c r="B421" t="s">
        <v>16</v>
      </c>
      <c r="C421" t="s">
        <v>599</v>
      </c>
      <c r="D421" t="s">
        <v>18</v>
      </c>
      <c r="E421" t="s">
        <v>39</v>
      </c>
      <c r="F421" t="s">
        <v>40</v>
      </c>
      <c r="G421">
        <v>5.5</v>
      </c>
      <c r="H421">
        <v>25.514194</v>
      </c>
      <c r="I421">
        <v>-80.609027999999995</v>
      </c>
      <c r="J421" t="s">
        <v>28</v>
      </c>
      <c r="K421">
        <v>539287.30647800001</v>
      </c>
      <c r="L421">
        <v>2821943.4768400001</v>
      </c>
      <c r="M421" s="1">
        <v>40078</v>
      </c>
      <c r="N421" s="1" t="s">
        <v>19</v>
      </c>
      <c r="O421">
        <v>-1.5580000000000001</v>
      </c>
      <c r="P421" t="s">
        <v>19</v>
      </c>
      <c r="Q421" t="s">
        <v>846</v>
      </c>
      <c r="R421">
        <v>6</v>
      </c>
      <c r="S421" s="16">
        <v>3</v>
      </c>
      <c r="T421" s="20">
        <v>0</v>
      </c>
      <c r="U421" t="s">
        <v>1053</v>
      </c>
      <c r="V421" t="s">
        <v>1054</v>
      </c>
    </row>
    <row r="422" spans="1:22" x14ac:dyDescent="0.25">
      <c r="A422">
        <v>159</v>
      </c>
      <c r="B422" t="s">
        <v>16</v>
      </c>
      <c r="C422" t="s">
        <v>600</v>
      </c>
      <c r="D422" t="s">
        <v>18</v>
      </c>
      <c r="E422" t="s">
        <v>39</v>
      </c>
      <c r="F422" t="s">
        <v>40</v>
      </c>
      <c r="G422">
        <v>5.6</v>
      </c>
      <c r="H422">
        <v>25.515250000000002</v>
      </c>
      <c r="I422">
        <v>-80.629082999999994</v>
      </c>
      <c r="J422" t="s">
        <v>28</v>
      </c>
      <c r="K422">
        <v>537271.66142799996</v>
      </c>
      <c r="L422">
        <v>2822054.5999799999</v>
      </c>
      <c r="M422" s="1">
        <v>40078</v>
      </c>
      <c r="N422" s="1" t="s">
        <v>19</v>
      </c>
      <c r="O422">
        <v>-1.5580000000000001</v>
      </c>
      <c r="P422" t="s">
        <v>19</v>
      </c>
      <c r="Q422" t="s">
        <v>846</v>
      </c>
      <c r="R422">
        <v>6</v>
      </c>
      <c r="S422" s="16">
        <v>3</v>
      </c>
      <c r="T422" s="20">
        <v>0</v>
      </c>
      <c r="U422" t="s">
        <v>1053</v>
      </c>
      <c r="V422" t="s">
        <v>1054</v>
      </c>
    </row>
    <row r="423" spans="1:22" x14ac:dyDescent="0.25">
      <c r="A423">
        <v>160</v>
      </c>
      <c r="B423" t="s">
        <v>16</v>
      </c>
      <c r="C423" t="s">
        <v>601</v>
      </c>
      <c r="D423" t="s">
        <v>18</v>
      </c>
      <c r="E423" t="s">
        <v>39</v>
      </c>
      <c r="F423" t="s">
        <v>40</v>
      </c>
      <c r="G423">
        <v>4.9000000000000004</v>
      </c>
      <c r="H423">
        <v>25.469306</v>
      </c>
      <c r="I423">
        <v>-80.623110999999994</v>
      </c>
      <c r="J423" t="s">
        <v>28</v>
      </c>
      <c r="K423">
        <v>537886.18903500005</v>
      </c>
      <c r="L423">
        <v>2816968.5200800002</v>
      </c>
      <c r="M423" s="1">
        <v>40078</v>
      </c>
      <c r="N423" s="1" t="s">
        <v>19</v>
      </c>
      <c r="O423">
        <v>-1.5649999999999999</v>
      </c>
      <c r="P423" t="s">
        <v>19</v>
      </c>
      <c r="Q423" t="s">
        <v>846</v>
      </c>
      <c r="R423">
        <v>6</v>
      </c>
      <c r="S423" s="16">
        <v>3</v>
      </c>
      <c r="T423" s="20">
        <v>0</v>
      </c>
      <c r="U423" t="s">
        <v>1053</v>
      </c>
      <c r="V423" t="s">
        <v>1054</v>
      </c>
    </row>
    <row r="424" spans="1:22" x14ac:dyDescent="0.25">
      <c r="A424">
        <v>156</v>
      </c>
      <c r="B424" t="s">
        <v>16</v>
      </c>
      <c r="C424" t="s">
        <v>602</v>
      </c>
      <c r="D424" t="s">
        <v>38</v>
      </c>
      <c r="E424" t="s">
        <v>39</v>
      </c>
      <c r="F424" t="s">
        <v>40</v>
      </c>
      <c r="G424">
        <v>5</v>
      </c>
      <c r="H424">
        <v>25.583089999999999</v>
      </c>
      <c r="I424">
        <v>-80.607900000000001</v>
      </c>
      <c r="J424" t="s">
        <v>28</v>
      </c>
      <c r="K424">
        <v>539378.11804199999</v>
      </c>
      <c r="L424">
        <v>2829573.2022799999</v>
      </c>
      <c r="M424" s="1">
        <v>41316</v>
      </c>
      <c r="N424" s="1" t="s">
        <v>41</v>
      </c>
      <c r="O424">
        <v>-1.5580000000000001</v>
      </c>
      <c r="P424" t="s">
        <v>42</v>
      </c>
      <c r="Q424" t="s">
        <v>846</v>
      </c>
      <c r="R424">
        <v>6</v>
      </c>
      <c r="S424" s="16">
        <v>3</v>
      </c>
      <c r="T424" s="20">
        <v>0</v>
      </c>
      <c r="U424" t="s">
        <v>1053</v>
      </c>
      <c r="V424" t="s">
        <v>1054</v>
      </c>
    </row>
    <row r="425" spans="1:22" x14ac:dyDescent="0.25">
      <c r="A425">
        <v>157</v>
      </c>
      <c r="B425" t="s">
        <v>16</v>
      </c>
      <c r="C425" t="s">
        <v>603</v>
      </c>
      <c r="D425" t="s">
        <v>38</v>
      </c>
      <c r="E425" t="s">
        <v>39</v>
      </c>
      <c r="F425" t="s">
        <v>40</v>
      </c>
      <c r="G425">
        <v>6.08</v>
      </c>
      <c r="H425">
        <v>25.543420000000001</v>
      </c>
      <c r="I425">
        <v>-80.60669</v>
      </c>
      <c r="J425" t="s">
        <v>28</v>
      </c>
      <c r="K425">
        <v>539512.65079500002</v>
      </c>
      <c r="L425">
        <v>2825180.5585599998</v>
      </c>
      <c r="M425" s="1">
        <v>41316</v>
      </c>
      <c r="N425" s="1" t="s">
        <v>41</v>
      </c>
      <c r="O425">
        <v>-1.5580000000000001</v>
      </c>
      <c r="P425" t="s">
        <v>42</v>
      </c>
      <c r="Q425" t="s">
        <v>846</v>
      </c>
      <c r="R425">
        <v>6</v>
      </c>
      <c r="S425" s="16">
        <v>3</v>
      </c>
      <c r="T425" s="20">
        <v>0</v>
      </c>
      <c r="U425" t="s">
        <v>1053</v>
      </c>
      <c r="V425" t="s">
        <v>1054</v>
      </c>
    </row>
    <row r="426" spans="1:22" x14ac:dyDescent="0.25">
      <c r="A426">
        <v>136</v>
      </c>
      <c r="B426" t="s">
        <v>16</v>
      </c>
      <c r="C426" t="s">
        <v>604</v>
      </c>
      <c r="D426" t="s">
        <v>38</v>
      </c>
      <c r="E426" t="s">
        <v>39</v>
      </c>
      <c r="F426" t="s">
        <v>40</v>
      </c>
      <c r="G426">
        <v>6.66</v>
      </c>
      <c r="H426">
        <v>25.54618</v>
      </c>
      <c r="I426">
        <v>-80.575000000000003</v>
      </c>
      <c r="J426" t="s">
        <v>28</v>
      </c>
      <c r="K426">
        <v>542695.344789</v>
      </c>
      <c r="L426">
        <v>2825496.00067</v>
      </c>
      <c r="M426" s="1">
        <v>41814</v>
      </c>
      <c r="N426" s="1" t="s">
        <v>605</v>
      </c>
      <c r="O426">
        <v>-1.5649999999999999</v>
      </c>
      <c r="P426" t="s">
        <v>42</v>
      </c>
      <c r="Q426" t="s">
        <v>1430</v>
      </c>
      <c r="R426">
        <v>5</v>
      </c>
      <c r="S426" s="16">
        <v>3</v>
      </c>
      <c r="T426" s="20">
        <v>0</v>
      </c>
      <c r="U426" t="s">
        <v>1053</v>
      </c>
      <c r="V426" t="s">
        <v>1054</v>
      </c>
    </row>
    <row r="427" spans="1:22" x14ac:dyDescent="0.25">
      <c r="A427">
        <v>137</v>
      </c>
      <c r="B427" t="s">
        <v>16</v>
      </c>
      <c r="C427" t="s">
        <v>606</v>
      </c>
      <c r="D427" t="s">
        <v>38</v>
      </c>
      <c r="E427" t="s">
        <v>39</v>
      </c>
      <c r="F427" t="s">
        <v>40</v>
      </c>
      <c r="G427">
        <v>6.2</v>
      </c>
      <c r="H427">
        <v>25.542601999999999</v>
      </c>
      <c r="I427">
        <v>-80.571027000000001</v>
      </c>
      <c r="J427" t="s">
        <v>28</v>
      </c>
      <c r="K427">
        <v>543095.754831</v>
      </c>
      <c r="L427">
        <v>2825101.0602899999</v>
      </c>
      <c r="M427" s="1">
        <v>41814</v>
      </c>
      <c r="N427" s="1" t="s">
        <v>605</v>
      </c>
      <c r="O427">
        <v>-1.5649999999999999</v>
      </c>
      <c r="P427" t="s">
        <v>42</v>
      </c>
      <c r="Q427" t="s">
        <v>1430</v>
      </c>
      <c r="R427">
        <v>5</v>
      </c>
      <c r="S427" s="16">
        <v>3</v>
      </c>
      <c r="T427" s="20">
        <v>0</v>
      </c>
      <c r="U427" t="s">
        <v>1053</v>
      </c>
      <c r="V427" t="s">
        <v>1054</v>
      </c>
    </row>
    <row r="428" spans="1:22" x14ac:dyDescent="0.25">
      <c r="A428">
        <v>296</v>
      </c>
      <c r="B428" t="s">
        <v>16</v>
      </c>
      <c r="C428" t="s">
        <v>607</v>
      </c>
      <c r="D428" t="s">
        <v>38</v>
      </c>
      <c r="E428" t="s">
        <v>39</v>
      </c>
      <c r="F428" t="s">
        <v>40</v>
      </c>
      <c r="G428">
        <v>6.15</v>
      </c>
      <c r="H428">
        <v>25.548331999999998</v>
      </c>
      <c r="I428">
        <v>-80.562222000000006</v>
      </c>
      <c r="J428" t="s">
        <v>28</v>
      </c>
      <c r="K428">
        <v>543978.24830700003</v>
      </c>
      <c r="L428">
        <v>2825738.4786700001</v>
      </c>
      <c r="M428" s="1">
        <v>41814</v>
      </c>
      <c r="N428" s="1" t="s">
        <v>608</v>
      </c>
      <c r="O428">
        <v>-1.5680000000000001</v>
      </c>
      <c r="P428" t="s">
        <v>42</v>
      </c>
      <c r="Q428" t="s">
        <v>660</v>
      </c>
      <c r="R428">
        <v>12</v>
      </c>
      <c r="S428" s="16">
        <v>3</v>
      </c>
      <c r="T428" s="20">
        <v>0</v>
      </c>
      <c r="U428" t="s">
        <v>1053</v>
      </c>
      <c r="V428" t="s">
        <v>1054</v>
      </c>
    </row>
    <row r="429" spans="1:22" x14ac:dyDescent="0.25">
      <c r="A429">
        <v>515</v>
      </c>
      <c r="B429" t="s">
        <v>16</v>
      </c>
      <c r="C429" t="s">
        <v>609</v>
      </c>
      <c r="D429" t="s">
        <v>38</v>
      </c>
      <c r="E429" t="s">
        <v>60</v>
      </c>
      <c r="F429" t="s">
        <v>61</v>
      </c>
      <c r="G429" t="s">
        <v>19</v>
      </c>
      <c r="H429">
        <v>25.111899999999999</v>
      </c>
      <c r="I429">
        <v>-80.806669999999997</v>
      </c>
      <c r="J429" t="s">
        <v>19</v>
      </c>
      <c r="K429">
        <v>519491.19187899999</v>
      </c>
      <c r="L429">
        <v>2777352.3240499999</v>
      </c>
      <c r="M429" s="1">
        <v>41036</v>
      </c>
      <c r="N429" s="1" t="s">
        <v>19</v>
      </c>
      <c r="O429">
        <v>-1.4890000000000001</v>
      </c>
      <c r="P429" t="s">
        <v>42</v>
      </c>
      <c r="Q429" t="s">
        <v>1432</v>
      </c>
      <c r="R429">
        <v>20</v>
      </c>
      <c r="S429" s="16">
        <v>3</v>
      </c>
      <c r="T429" s="20">
        <v>0</v>
      </c>
      <c r="U429" t="s">
        <v>19</v>
      </c>
      <c r="V429" t="s">
        <v>1054</v>
      </c>
    </row>
    <row r="430" spans="1:22" x14ac:dyDescent="0.25">
      <c r="A430">
        <v>330</v>
      </c>
      <c r="B430" t="s">
        <v>16</v>
      </c>
      <c r="C430" t="s">
        <v>610</v>
      </c>
      <c r="D430" t="s">
        <v>443</v>
      </c>
      <c r="E430" t="s">
        <v>19</v>
      </c>
      <c r="F430" t="s">
        <v>340</v>
      </c>
      <c r="G430">
        <v>16.13</v>
      </c>
      <c r="H430">
        <v>25.744994999999999</v>
      </c>
      <c r="I430">
        <v>-80.497873999999996</v>
      </c>
      <c r="J430" t="s">
        <v>28</v>
      </c>
      <c r="K430">
        <v>550360.00842900004</v>
      </c>
      <c r="L430">
        <v>2847539.9978900002</v>
      </c>
      <c r="M430" s="1">
        <v>41362</v>
      </c>
      <c r="N430" s="1" t="s">
        <v>611</v>
      </c>
      <c r="O430">
        <v>-1.56</v>
      </c>
      <c r="P430" t="s">
        <v>19</v>
      </c>
      <c r="Q430" t="s">
        <v>660</v>
      </c>
      <c r="R430">
        <v>12</v>
      </c>
      <c r="S430" s="16">
        <v>3</v>
      </c>
      <c r="T430" s="20">
        <v>0</v>
      </c>
      <c r="U430" t="s">
        <v>1053</v>
      </c>
      <c r="V430" t="s">
        <v>1054</v>
      </c>
    </row>
    <row r="431" spans="1:22" x14ac:dyDescent="0.25">
      <c r="A431">
        <v>331</v>
      </c>
      <c r="B431" t="s">
        <v>16</v>
      </c>
      <c r="C431" t="s">
        <v>612</v>
      </c>
      <c r="D431" t="s">
        <v>443</v>
      </c>
      <c r="E431" t="s">
        <v>19</v>
      </c>
      <c r="F431" t="s">
        <v>340</v>
      </c>
      <c r="G431" t="s">
        <v>19</v>
      </c>
      <c r="H431">
        <v>25.744859000000002</v>
      </c>
      <c r="I431">
        <v>-80.497873999999996</v>
      </c>
      <c r="J431" t="s">
        <v>28</v>
      </c>
      <c r="K431">
        <v>550360.01544600003</v>
      </c>
      <c r="L431">
        <v>2847524.9810199998</v>
      </c>
      <c r="M431" s="1">
        <v>41362</v>
      </c>
      <c r="N431" s="1" t="s">
        <v>613</v>
      </c>
      <c r="O431">
        <v>-1.56</v>
      </c>
      <c r="P431" t="s">
        <v>19</v>
      </c>
      <c r="Q431" t="s">
        <v>660</v>
      </c>
      <c r="R431">
        <v>12</v>
      </c>
      <c r="S431" s="16">
        <v>3</v>
      </c>
      <c r="T431" s="20">
        <v>0</v>
      </c>
      <c r="U431" t="s">
        <v>1053</v>
      </c>
      <c r="V431" t="s">
        <v>1054</v>
      </c>
    </row>
    <row r="432" spans="1:22" x14ac:dyDescent="0.25">
      <c r="A432">
        <v>326</v>
      </c>
      <c r="B432" t="s">
        <v>16</v>
      </c>
      <c r="C432" t="s">
        <v>614</v>
      </c>
      <c r="D432" t="s">
        <v>443</v>
      </c>
      <c r="E432" t="s">
        <v>19</v>
      </c>
      <c r="F432" t="s">
        <v>340</v>
      </c>
      <c r="G432">
        <v>16.39</v>
      </c>
      <c r="H432">
        <v>25.746241999999999</v>
      </c>
      <c r="I432">
        <v>-80.497868999999994</v>
      </c>
      <c r="J432" t="s">
        <v>28</v>
      </c>
      <c r="K432">
        <v>550359.93417899997</v>
      </c>
      <c r="L432">
        <v>2847678.0589100001</v>
      </c>
      <c r="M432" s="1">
        <v>41362</v>
      </c>
      <c r="N432" s="1" t="s">
        <v>615</v>
      </c>
      <c r="O432">
        <v>-1.56</v>
      </c>
      <c r="P432" t="s">
        <v>19</v>
      </c>
      <c r="Q432" t="s">
        <v>660</v>
      </c>
      <c r="R432">
        <v>12</v>
      </c>
      <c r="S432" s="16">
        <v>3</v>
      </c>
      <c r="T432" s="20">
        <v>0</v>
      </c>
      <c r="U432" t="s">
        <v>1053</v>
      </c>
      <c r="V432" t="s">
        <v>1054</v>
      </c>
    </row>
    <row r="433" spans="1:22" x14ac:dyDescent="0.25">
      <c r="A433">
        <v>328</v>
      </c>
      <c r="B433" t="s">
        <v>16</v>
      </c>
      <c r="C433" t="s">
        <v>616</v>
      </c>
      <c r="D433" t="s">
        <v>443</v>
      </c>
      <c r="E433" t="s">
        <v>19</v>
      </c>
      <c r="F433" t="s">
        <v>340</v>
      </c>
      <c r="G433">
        <v>16.489999999999998</v>
      </c>
      <c r="H433">
        <v>25.746178</v>
      </c>
      <c r="I433">
        <v>-80.497864000000007</v>
      </c>
      <c r="J433" t="s">
        <v>28</v>
      </c>
      <c r="K433">
        <v>550360.51373500004</v>
      </c>
      <c r="L433">
        <v>2847670.9856799999</v>
      </c>
      <c r="M433" s="1">
        <v>41362</v>
      </c>
      <c r="N433" s="1" t="s">
        <v>617</v>
      </c>
      <c r="O433">
        <v>-1.56</v>
      </c>
      <c r="P433" t="s">
        <v>19</v>
      </c>
      <c r="Q433" t="s">
        <v>660</v>
      </c>
      <c r="R433">
        <v>12</v>
      </c>
      <c r="S433" s="16">
        <v>3</v>
      </c>
      <c r="T433" s="20">
        <v>0</v>
      </c>
      <c r="U433" t="s">
        <v>1053</v>
      </c>
      <c r="V433" t="s">
        <v>1054</v>
      </c>
    </row>
    <row r="434" spans="1:22" x14ac:dyDescent="0.25">
      <c r="A434">
        <v>364</v>
      </c>
      <c r="B434" t="s">
        <v>16</v>
      </c>
      <c r="C434" t="s">
        <v>618</v>
      </c>
      <c r="D434" t="s">
        <v>443</v>
      </c>
      <c r="E434" t="s">
        <v>537</v>
      </c>
      <c r="F434" t="s">
        <v>340</v>
      </c>
      <c r="G434">
        <v>7.8</v>
      </c>
      <c r="H434">
        <v>25.753496999999999</v>
      </c>
      <c r="I434">
        <v>-80.497960000000006</v>
      </c>
      <c r="J434" t="s">
        <v>28</v>
      </c>
      <c r="K434">
        <v>550347.758699</v>
      </c>
      <c r="L434">
        <v>2848481.5199199999</v>
      </c>
      <c r="M434" s="1">
        <v>41362</v>
      </c>
      <c r="N434" s="1" t="s">
        <v>619</v>
      </c>
      <c r="O434">
        <v>-1.5580000000000001</v>
      </c>
      <c r="P434" t="s">
        <v>19</v>
      </c>
      <c r="Q434" t="s">
        <v>660</v>
      </c>
      <c r="R434">
        <v>12</v>
      </c>
      <c r="S434" s="16">
        <v>3</v>
      </c>
      <c r="T434" s="20">
        <v>0</v>
      </c>
      <c r="U434" t="s">
        <v>1053</v>
      </c>
      <c r="V434" t="s">
        <v>1054</v>
      </c>
    </row>
    <row r="435" spans="1:22" x14ac:dyDescent="0.25">
      <c r="A435">
        <v>365</v>
      </c>
      <c r="B435" t="s">
        <v>16</v>
      </c>
      <c r="C435" t="s">
        <v>620</v>
      </c>
      <c r="D435" t="s">
        <v>443</v>
      </c>
      <c r="E435" t="s">
        <v>537</v>
      </c>
      <c r="F435" t="s">
        <v>340</v>
      </c>
      <c r="G435">
        <v>16.72</v>
      </c>
      <c r="H435">
        <v>25.753488999999998</v>
      </c>
      <c r="I435">
        <v>-80.498142000000001</v>
      </c>
      <c r="J435" t="s">
        <v>28</v>
      </c>
      <c r="K435">
        <v>550329.57007799996</v>
      </c>
      <c r="L435">
        <v>2848480.4982799999</v>
      </c>
      <c r="M435" s="1">
        <v>41362</v>
      </c>
      <c r="N435" s="1" t="s">
        <v>621</v>
      </c>
      <c r="O435">
        <v>-1.5580000000000001</v>
      </c>
      <c r="P435" t="s">
        <v>19</v>
      </c>
      <c r="Q435" t="s">
        <v>660</v>
      </c>
      <c r="R435">
        <v>12</v>
      </c>
      <c r="S435" s="16">
        <v>3</v>
      </c>
      <c r="T435" s="20">
        <v>0</v>
      </c>
      <c r="U435" t="s">
        <v>1053</v>
      </c>
      <c r="V435" t="s">
        <v>1054</v>
      </c>
    </row>
    <row r="436" spans="1:22" x14ac:dyDescent="0.25">
      <c r="A436">
        <v>369</v>
      </c>
      <c r="B436" t="s">
        <v>16</v>
      </c>
      <c r="C436" t="s">
        <v>622</v>
      </c>
      <c r="D436" t="s">
        <v>443</v>
      </c>
      <c r="E436" t="s">
        <v>537</v>
      </c>
      <c r="F436" t="s">
        <v>340</v>
      </c>
      <c r="G436">
        <v>8.1300000000000008</v>
      </c>
      <c r="H436">
        <v>25.739032000000002</v>
      </c>
      <c r="I436">
        <v>-80.497440999999995</v>
      </c>
      <c r="J436" t="s">
        <v>28</v>
      </c>
      <c r="K436">
        <v>550405.93203000003</v>
      </c>
      <c r="L436">
        <v>2846879.7729699998</v>
      </c>
      <c r="M436" s="1">
        <v>41362</v>
      </c>
      <c r="N436" s="1" t="s">
        <v>623</v>
      </c>
      <c r="O436">
        <v>-1.5620000000000001</v>
      </c>
      <c r="P436" t="s">
        <v>19</v>
      </c>
      <c r="Q436" t="s">
        <v>660</v>
      </c>
      <c r="R436">
        <v>12</v>
      </c>
      <c r="S436" s="16">
        <v>3</v>
      </c>
      <c r="T436" s="20">
        <v>0</v>
      </c>
      <c r="U436" t="s">
        <v>1053</v>
      </c>
      <c r="V436" t="s">
        <v>1054</v>
      </c>
    </row>
    <row r="437" spans="1:22" x14ac:dyDescent="0.25">
      <c r="A437">
        <v>370</v>
      </c>
      <c r="B437" t="s">
        <v>16</v>
      </c>
      <c r="C437" t="s">
        <v>624</v>
      </c>
      <c r="D437" t="s">
        <v>443</v>
      </c>
      <c r="E437" t="s">
        <v>537</v>
      </c>
      <c r="F437" t="s">
        <v>340</v>
      </c>
      <c r="G437">
        <v>16.2</v>
      </c>
      <c r="H437">
        <v>25.739008999999999</v>
      </c>
      <c r="I437">
        <v>-80.497591999999997</v>
      </c>
      <c r="J437" t="s">
        <v>28</v>
      </c>
      <c r="K437">
        <v>550390.786417</v>
      </c>
      <c r="L437">
        <v>2846877.1571</v>
      </c>
      <c r="M437" s="1">
        <v>41362</v>
      </c>
      <c r="N437" s="1" t="s">
        <v>625</v>
      </c>
      <c r="O437">
        <v>-1.5620000000000001</v>
      </c>
      <c r="P437" t="s">
        <v>19</v>
      </c>
      <c r="Q437" t="s">
        <v>660</v>
      </c>
      <c r="R437">
        <v>12</v>
      </c>
      <c r="S437" s="16">
        <v>3</v>
      </c>
      <c r="T437" s="20">
        <v>0</v>
      </c>
      <c r="U437" t="s">
        <v>1053</v>
      </c>
      <c r="V437" t="s">
        <v>1054</v>
      </c>
    </row>
    <row r="438" spans="1:22" x14ac:dyDescent="0.25">
      <c r="A438">
        <v>366</v>
      </c>
      <c r="B438" t="s">
        <v>16</v>
      </c>
      <c r="C438" t="s">
        <v>626</v>
      </c>
      <c r="D438" t="s">
        <v>443</v>
      </c>
      <c r="E438" t="s">
        <v>537</v>
      </c>
      <c r="F438" t="s">
        <v>340</v>
      </c>
      <c r="G438">
        <v>7.67</v>
      </c>
      <c r="H438">
        <v>25.746372999999998</v>
      </c>
      <c r="I438">
        <v>-80.497718000000006</v>
      </c>
      <c r="J438" t="s">
        <v>28</v>
      </c>
      <c r="K438">
        <v>550375.053251</v>
      </c>
      <c r="L438">
        <v>2847692.6715699998</v>
      </c>
      <c r="M438" s="1">
        <v>41362</v>
      </c>
      <c r="N438" s="1" t="s">
        <v>627</v>
      </c>
      <c r="O438">
        <v>-1.5620000000000001</v>
      </c>
      <c r="P438" t="s">
        <v>19</v>
      </c>
      <c r="Q438" t="s">
        <v>660</v>
      </c>
      <c r="R438">
        <v>12</v>
      </c>
      <c r="S438" s="16">
        <v>3</v>
      </c>
      <c r="T438" s="20">
        <v>0</v>
      </c>
      <c r="U438" t="s">
        <v>1053</v>
      </c>
      <c r="V438" t="s">
        <v>1054</v>
      </c>
    </row>
    <row r="439" spans="1:22" x14ac:dyDescent="0.25">
      <c r="A439">
        <v>367</v>
      </c>
      <c r="B439" t="s">
        <v>16</v>
      </c>
      <c r="C439" t="s">
        <v>628</v>
      </c>
      <c r="D439" t="s">
        <v>443</v>
      </c>
      <c r="E439" t="s">
        <v>537</v>
      </c>
      <c r="F439" t="s">
        <v>340</v>
      </c>
      <c r="G439">
        <v>7.47</v>
      </c>
      <c r="H439">
        <v>25.746389000000001</v>
      </c>
      <c r="I439">
        <v>-80.497715999999997</v>
      </c>
      <c r="J439" t="s">
        <v>28</v>
      </c>
      <c r="K439">
        <v>550375.21687700006</v>
      </c>
      <c r="L439">
        <v>2847694.4773200001</v>
      </c>
      <c r="M439" s="1">
        <v>41362</v>
      </c>
      <c r="N439" s="1" t="s">
        <v>629</v>
      </c>
      <c r="O439">
        <v>-1.5620000000000001</v>
      </c>
      <c r="P439" t="s">
        <v>19</v>
      </c>
      <c r="Q439" t="s">
        <v>660</v>
      </c>
      <c r="R439">
        <v>12</v>
      </c>
      <c r="S439" s="16">
        <v>3</v>
      </c>
      <c r="T439" s="20">
        <v>0</v>
      </c>
      <c r="U439" t="s">
        <v>1053</v>
      </c>
      <c r="V439" t="s">
        <v>1054</v>
      </c>
    </row>
    <row r="440" spans="1:22" x14ac:dyDescent="0.25">
      <c r="A440">
        <v>368</v>
      </c>
      <c r="B440" t="s">
        <v>16</v>
      </c>
      <c r="C440" t="s">
        <v>630</v>
      </c>
      <c r="D440" t="s">
        <v>443</v>
      </c>
      <c r="E440" t="s">
        <v>537</v>
      </c>
      <c r="F440" t="s">
        <v>340</v>
      </c>
      <c r="G440">
        <v>7.57</v>
      </c>
      <c r="H440">
        <v>25.746406</v>
      </c>
      <c r="I440">
        <v>-80.497714000000002</v>
      </c>
      <c r="J440" t="s">
        <v>28</v>
      </c>
      <c r="K440">
        <v>550375.46077999996</v>
      </c>
      <c r="L440">
        <v>2847696.2723099999</v>
      </c>
      <c r="M440" s="1">
        <v>41362</v>
      </c>
      <c r="N440" s="1" t="s">
        <v>631</v>
      </c>
      <c r="O440">
        <v>-1.5620000000000001</v>
      </c>
      <c r="P440" t="s">
        <v>19</v>
      </c>
      <c r="Q440" t="s">
        <v>660</v>
      </c>
      <c r="R440">
        <v>12</v>
      </c>
      <c r="S440" s="16">
        <v>3</v>
      </c>
      <c r="T440" s="20">
        <v>0</v>
      </c>
      <c r="U440" t="s">
        <v>1053</v>
      </c>
      <c r="V440" t="s">
        <v>1054</v>
      </c>
    </row>
    <row r="441" spans="1:22" x14ac:dyDescent="0.25">
      <c r="A441">
        <v>564</v>
      </c>
      <c r="B441" t="s">
        <v>16</v>
      </c>
      <c r="C441" t="s">
        <v>632</v>
      </c>
      <c r="D441" t="s">
        <v>443</v>
      </c>
      <c r="E441" t="s">
        <v>537</v>
      </c>
      <c r="F441" t="s">
        <v>340</v>
      </c>
      <c r="G441">
        <v>7.76</v>
      </c>
      <c r="H441">
        <v>25.724409000000001</v>
      </c>
      <c r="I441">
        <v>-80.496885000000006</v>
      </c>
      <c r="J441" t="s">
        <v>28</v>
      </c>
      <c r="K441">
        <v>550467.85238000005</v>
      </c>
      <c r="L441">
        <v>2845260.6788499998</v>
      </c>
      <c r="M441" s="1">
        <v>41362</v>
      </c>
      <c r="N441" s="1" t="s">
        <v>633</v>
      </c>
      <c r="O441">
        <v>-1.5620000000000001</v>
      </c>
      <c r="P441" t="s">
        <v>19</v>
      </c>
      <c r="Q441" t="s">
        <v>660</v>
      </c>
      <c r="R441">
        <v>12</v>
      </c>
      <c r="S441" s="16">
        <v>3</v>
      </c>
      <c r="T441" s="20">
        <v>0</v>
      </c>
      <c r="U441" t="s">
        <v>1053</v>
      </c>
      <c r="V441" t="s">
        <v>1054</v>
      </c>
    </row>
    <row r="442" spans="1:22" x14ac:dyDescent="0.25">
      <c r="A442">
        <v>565</v>
      </c>
      <c r="B442" t="s">
        <v>16</v>
      </c>
      <c r="C442" t="s">
        <v>634</v>
      </c>
      <c r="D442" t="s">
        <v>443</v>
      </c>
      <c r="E442" t="s">
        <v>537</v>
      </c>
      <c r="F442" t="s">
        <v>340</v>
      </c>
      <c r="G442">
        <v>15.67</v>
      </c>
      <c r="H442">
        <v>25.724402000000001</v>
      </c>
      <c r="I442">
        <v>-80.497038000000003</v>
      </c>
      <c r="J442" t="s">
        <v>28</v>
      </c>
      <c r="K442">
        <v>550452.52788800001</v>
      </c>
      <c r="L442">
        <v>2845259.76773</v>
      </c>
      <c r="M442" s="1">
        <v>41362</v>
      </c>
      <c r="N442" s="1" t="s">
        <v>635</v>
      </c>
      <c r="O442">
        <v>-1.5620000000000001</v>
      </c>
      <c r="P442" t="s">
        <v>19</v>
      </c>
      <c r="Q442" t="s">
        <v>660</v>
      </c>
      <c r="R442">
        <v>12</v>
      </c>
      <c r="S442" s="16">
        <v>3</v>
      </c>
      <c r="T442" s="20">
        <v>0</v>
      </c>
      <c r="U442" t="s">
        <v>1053</v>
      </c>
      <c r="V442" t="s">
        <v>1054</v>
      </c>
    </row>
    <row r="443" spans="1:22" x14ac:dyDescent="0.25">
      <c r="A443">
        <v>561</v>
      </c>
      <c r="B443" t="s">
        <v>16</v>
      </c>
      <c r="C443" t="s">
        <v>636</v>
      </c>
      <c r="D443" t="s">
        <v>443</v>
      </c>
      <c r="E443" t="s">
        <v>537</v>
      </c>
      <c r="F443" t="s">
        <v>340</v>
      </c>
      <c r="G443">
        <v>8.02</v>
      </c>
      <c r="H443">
        <v>25.732025</v>
      </c>
      <c r="I443">
        <v>-80.497175999999996</v>
      </c>
      <c r="J443" t="s">
        <v>28</v>
      </c>
      <c r="K443">
        <v>550435.51864699996</v>
      </c>
      <c r="L443">
        <v>2846103.9362400002</v>
      </c>
      <c r="M443" s="1">
        <v>41362</v>
      </c>
      <c r="N443" s="1" t="s">
        <v>637</v>
      </c>
      <c r="O443">
        <v>-1.5620000000000001</v>
      </c>
      <c r="P443" t="s">
        <v>19</v>
      </c>
      <c r="Q443" t="s">
        <v>660</v>
      </c>
      <c r="R443">
        <v>12</v>
      </c>
      <c r="S443" s="16">
        <v>3</v>
      </c>
      <c r="T443" s="20">
        <v>0</v>
      </c>
      <c r="U443" t="s">
        <v>1053</v>
      </c>
      <c r="V443" t="s">
        <v>1054</v>
      </c>
    </row>
    <row r="444" spans="1:22" x14ac:dyDescent="0.25">
      <c r="A444">
        <v>563</v>
      </c>
      <c r="B444" t="s">
        <v>16</v>
      </c>
      <c r="C444" t="s">
        <v>638</v>
      </c>
      <c r="D444" t="s">
        <v>443</v>
      </c>
      <c r="E444" t="s">
        <v>537</v>
      </c>
      <c r="F444" t="s">
        <v>340</v>
      </c>
      <c r="G444">
        <v>16.579999999999998</v>
      </c>
      <c r="H444">
        <v>25.732016000000002</v>
      </c>
      <c r="I444">
        <v>-80.497325000000004</v>
      </c>
      <c r="J444" t="s">
        <v>28</v>
      </c>
      <c r="K444">
        <v>550420.50658499997</v>
      </c>
      <c r="L444">
        <v>2846102.8934300002</v>
      </c>
      <c r="M444" s="1">
        <v>41362</v>
      </c>
      <c r="N444" s="1" t="s">
        <v>639</v>
      </c>
      <c r="O444">
        <v>-1.5620000000000001</v>
      </c>
      <c r="P444" t="s">
        <v>19</v>
      </c>
      <c r="Q444" t="s">
        <v>660</v>
      </c>
      <c r="R444">
        <v>12</v>
      </c>
      <c r="S444" s="16">
        <v>3</v>
      </c>
      <c r="T444" s="20">
        <v>0</v>
      </c>
      <c r="U444" t="s">
        <v>1053</v>
      </c>
      <c r="V444" t="s">
        <v>1054</v>
      </c>
    </row>
    <row r="445" spans="1:22" x14ac:dyDescent="0.25">
      <c r="A445">
        <v>566</v>
      </c>
      <c r="B445" t="s">
        <v>16</v>
      </c>
      <c r="C445" t="s">
        <v>640</v>
      </c>
      <c r="D445" t="s">
        <v>443</v>
      </c>
      <c r="E445" t="s">
        <v>537</v>
      </c>
      <c r="F445" t="s">
        <v>340</v>
      </c>
      <c r="G445">
        <v>8.93</v>
      </c>
      <c r="H445">
        <v>25.717676000000001</v>
      </c>
      <c r="I445">
        <v>-80.496634</v>
      </c>
      <c r="J445" t="s">
        <v>28</v>
      </c>
      <c r="K445">
        <v>550495.88415199996</v>
      </c>
      <c r="L445">
        <v>2844515.0597000001</v>
      </c>
      <c r="M445" s="1">
        <v>41362</v>
      </c>
      <c r="N445" s="1" t="s">
        <v>641</v>
      </c>
      <c r="O445">
        <v>-1.5620000000000001</v>
      </c>
      <c r="P445" t="s">
        <v>19</v>
      </c>
      <c r="Q445" t="s">
        <v>660</v>
      </c>
      <c r="R445">
        <v>12</v>
      </c>
      <c r="S445" s="16">
        <v>3</v>
      </c>
      <c r="T445" s="20">
        <v>0</v>
      </c>
      <c r="U445" t="s">
        <v>1053</v>
      </c>
      <c r="V445" t="s">
        <v>1054</v>
      </c>
    </row>
    <row r="446" spans="1:22" x14ac:dyDescent="0.25">
      <c r="A446">
        <v>567</v>
      </c>
      <c r="B446" t="s">
        <v>16</v>
      </c>
      <c r="C446" t="s">
        <v>642</v>
      </c>
      <c r="D446" t="s">
        <v>443</v>
      </c>
      <c r="E446" t="s">
        <v>537</v>
      </c>
      <c r="F446" t="s">
        <v>340</v>
      </c>
      <c r="G446">
        <v>15.94</v>
      </c>
      <c r="H446">
        <v>25.717666999999999</v>
      </c>
      <c r="I446">
        <v>-80.496775999999997</v>
      </c>
      <c r="J446" t="s">
        <v>28</v>
      </c>
      <c r="K446">
        <v>550481.68265500001</v>
      </c>
      <c r="L446">
        <v>2844514.0753199998</v>
      </c>
      <c r="M446" s="1">
        <v>41362</v>
      </c>
      <c r="N446" s="1" t="s">
        <v>643</v>
      </c>
      <c r="O446">
        <v>-1.5620000000000001</v>
      </c>
      <c r="P446" t="s">
        <v>19</v>
      </c>
      <c r="Q446" t="s">
        <v>660</v>
      </c>
      <c r="R446">
        <v>12</v>
      </c>
      <c r="S446" s="16">
        <v>3</v>
      </c>
      <c r="T446" s="20">
        <v>0</v>
      </c>
      <c r="U446" t="s">
        <v>1053</v>
      </c>
      <c r="V446" t="s">
        <v>1054</v>
      </c>
    </row>
    <row r="447" spans="1:22" x14ac:dyDescent="0.25">
      <c r="A447">
        <v>414</v>
      </c>
      <c r="B447" t="s">
        <v>16</v>
      </c>
      <c r="C447" t="s">
        <v>644</v>
      </c>
      <c r="D447" t="s">
        <v>38</v>
      </c>
      <c r="E447" t="s">
        <v>39</v>
      </c>
      <c r="F447" t="s">
        <v>141</v>
      </c>
      <c r="G447">
        <v>6.32</v>
      </c>
      <c r="H447">
        <v>25.439111</v>
      </c>
      <c r="I447">
        <v>-80.536609999999996</v>
      </c>
      <c r="J447" t="s">
        <v>28</v>
      </c>
      <c r="K447">
        <v>546593.31381399999</v>
      </c>
      <c r="L447">
        <v>2813652.26021</v>
      </c>
      <c r="M447" s="1">
        <v>41814</v>
      </c>
      <c r="N447" s="1" t="s">
        <v>402</v>
      </c>
      <c r="O447">
        <v>-1.5549999999999999</v>
      </c>
      <c r="P447" t="s">
        <v>42</v>
      </c>
      <c r="Q447" t="s">
        <v>850</v>
      </c>
      <c r="R447">
        <v>13</v>
      </c>
      <c r="S447" s="16">
        <v>3</v>
      </c>
      <c r="T447" s="20">
        <v>0</v>
      </c>
      <c r="U447" t="s">
        <v>1053</v>
      </c>
      <c r="V447" t="s">
        <v>1054</v>
      </c>
    </row>
    <row r="448" spans="1:22" x14ac:dyDescent="0.25">
      <c r="A448">
        <v>85</v>
      </c>
      <c r="B448" t="s">
        <v>16</v>
      </c>
      <c r="C448" t="s">
        <v>645</v>
      </c>
      <c r="D448" t="s">
        <v>38</v>
      </c>
      <c r="E448" t="s">
        <v>39</v>
      </c>
      <c r="F448" t="s">
        <v>168</v>
      </c>
      <c r="G448" t="s">
        <v>19</v>
      </c>
      <c r="H448">
        <v>25.38673</v>
      </c>
      <c r="I448">
        <v>-80.593549999999993</v>
      </c>
      <c r="J448" t="s">
        <v>19</v>
      </c>
      <c r="K448">
        <v>540885.657702</v>
      </c>
      <c r="L448">
        <v>2807833.1013699998</v>
      </c>
      <c r="M448" s="1">
        <v>41814</v>
      </c>
      <c r="N448" s="1" t="s">
        <v>646</v>
      </c>
      <c r="O448">
        <v>0</v>
      </c>
      <c r="P448" t="s">
        <v>42</v>
      </c>
      <c r="Q448" t="s">
        <v>845</v>
      </c>
      <c r="R448">
        <v>2</v>
      </c>
      <c r="S448" s="16">
        <v>3</v>
      </c>
      <c r="T448" s="20">
        <v>0</v>
      </c>
      <c r="U448" t="s">
        <v>1053</v>
      </c>
      <c r="V448" t="s">
        <v>1054</v>
      </c>
    </row>
    <row r="449" spans="1:22" x14ac:dyDescent="0.25">
      <c r="A449">
        <v>138</v>
      </c>
      <c r="B449" t="s">
        <v>16</v>
      </c>
      <c r="C449" t="s">
        <v>647</v>
      </c>
      <c r="D449" t="s">
        <v>22</v>
      </c>
      <c r="E449" t="s">
        <v>19</v>
      </c>
      <c r="F449" t="s">
        <v>19</v>
      </c>
      <c r="G449">
        <v>5.14</v>
      </c>
      <c r="H449">
        <v>25.518000000000001</v>
      </c>
      <c r="I449">
        <v>-80.575000000000003</v>
      </c>
      <c r="J449" t="s">
        <v>19</v>
      </c>
      <c r="K449">
        <v>542705.32197100006</v>
      </c>
      <c r="L449">
        <v>2822375.3901200001</v>
      </c>
      <c r="M449" s="1">
        <v>40078</v>
      </c>
      <c r="N449" s="1" t="s">
        <v>19</v>
      </c>
      <c r="O449">
        <v>-1.5580000000000001</v>
      </c>
      <c r="P449" t="s">
        <v>19</v>
      </c>
      <c r="Q449" t="s">
        <v>1430</v>
      </c>
      <c r="R449">
        <v>5</v>
      </c>
      <c r="S449" s="16">
        <v>3</v>
      </c>
      <c r="T449" s="20">
        <v>0</v>
      </c>
      <c r="U449" t="s">
        <v>1053</v>
      </c>
      <c r="V449" t="s">
        <v>1054</v>
      </c>
    </row>
    <row r="450" spans="1:22" x14ac:dyDescent="0.25">
      <c r="A450">
        <v>253</v>
      </c>
      <c r="B450" t="s">
        <v>16</v>
      </c>
      <c r="C450" t="s">
        <v>648</v>
      </c>
      <c r="D450" t="s">
        <v>18</v>
      </c>
      <c r="E450" t="s">
        <v>19</v>
      </c>
      <c r="F450" t="s">
        <v>20</v>
      </c>
      <c r="G450" t="s">
        <v>19</v>
      </c>
      <c r="H450">
        <v>25.760210000000001</v>
      </c>
      <c r="I450">
        <v>-80.821330000000003</v>
      </c>
      <c r="J450" t="s">
        <v>19</v>
      </c>
      <c r="K450">
        <v>517917.03982200002</v>
      </c>
      <c r="L450">
        <v>2849141.1927999998</v>
      </c>
      <c r="M450" s="1">
        <v>42143</v>
      </c>
      <c r="N450" s="1" t="s">
        <v>19</v>
      </c>
      <c r="O450">
        <v>-1.496</v>
      </c>
      <c r="P450" t="s">
        <v>19</v>
      </c>
      <c r="Q450" t="s">
        <v>849</v>
      </c>
      <c r="R450">
        <v>11</v>
      </c>
      <c r="S450" s="16">
        <v>3</v>
      </c>
      <c r="T450" s="20">
        <v>0</v>
      </c>
      <c r="U450" t="s">
        <v>1053</v>
      </c>
      <c r="V450" t="s">
        <v>1054</v>
      </c>
    </row>
    <row r="451" spans="1:22" x14ac:dyDescent="0.25">
      <c r="A451">
        <v>254</v>
      </c>
      <c r="B451" t="s">
        <v>16</v>
      </c>
      <c r="C451" t="s">
        <v>649</v>
      </c>
      <c r="D451" t="s">
        <v>18</v>
      </c>
      <c r="E451" t="s">
        <v>19</v>
      </c>
      <c r="F451" t="s">
        <v>20</v>
      </c>
      <c r="G451" t="s">
        <v>19</v>
      </c>
      <c r="H451">
        <v>25.760210000000001</v>
      </c>
      <c r="I451">
        <v>-80.769580000000005</v>
      </c>
      <c r="J451" t="s">
        <v>19</v>
      </c>
      <c r="K451">
        <v>523106.54892500001</v>
      </c>
      <c r="L451">
        <v>2849149.2445499999</v>
      </c>
      <c r="M451" s="1">
        <v>42143</v>
      </c>
      <c r="N451" s="1" t="s">
        <v>19</v>
      </c>
      <c r="O451">
        <v>-1.506</v>
      </c>
      <c r="P451" t="s">
        <v>19</v>
      </c>
      <c r="Q451" t="s">
        <v>849</v>
      </c>
      <c r="R451">
        <v>11</v>
      </c>
      <c r="S451" s="16">
        <v>3</v>
      </c>
      <c r="T451" s="20">
        <v>0</v>
      </c>
      <c r="U451" t="s">
        <v>1053</v>
      </c>
      <c r="V451" t="s">
        <v>1054</v>
      </c>
    </row>
    <row r="452" spans="1:22" x14ac:dyDescent="0.25">
      <c r="A452">
        <v>255</v>
      </c>
      <c r="B452" t="s">
        <v>16</v>
      </c>
      <c r="C452" t="s">
        <v>650</v>
      </c>
      <c r="D452" t="s">
        <v>18</v>
      </c>
      <c r="E452" t="s">
        <v>19</v>
      </c>
      <c r="F452" t="s">
        <v>20</v>
      </c>
      <c r="G452" t="s">
        <v>19</v>
      </c>
      <c r="H452">
        <v>25.760490000000001</v>
      </c>
      <c r="I452">
        <v>-80.726979999999998</v>
      </c>
      <c r="J452" t="s">
        <v>19</v>
      </c>
      <c r="K452">
        <v>527378.43718300003</v>
      </c>
      <c r="L452">
        <v>2849188.4087700001</v>
      </c>
      <c r="M452" s="1">
        <v>42143</v>
      </c>
      <c r="N452" s="1" t="s">
        <v>19</v>
      </c>
      <c r="O452">
        <v>-1.516</v>
      </c>
      <c r="P452" t="s">
        <v>19</v>
      </c>
      <c r="Q452" t="s">
        <v>849</v>
      </c>
      <c r="R452">
        <v>11</v>
      </c>
      <c r="S452" s="16">
        <v>3</v>
      </c>
      <c r="T452" s="20">
        <v>0</v>
      </c>
      <c r="U452" t="s">
        <v>1053</v>
      </c>
      <c r="V452" t="s">
        <v>1054</v>
      </c>
    </row>
    <row r="453" spans="1:22" x14ac:dyDescent="0.25">
      <c r="A453">
        <v>256</v>
      </c>
      <c r="B453" t="s">
        <v>16</v>
      </c>
      <c r="C453" t="s">
        <v>651</v>
      </c>
      <c r="D453" t="s">
        <v>18</v>
      </c>
      <c r="E453" t="s">
        <v>19</v>
      </c>
      <c r="F453" t="s">
        <v>20</v>
      </c>
      <c r="G453" t="s">
        <v>19</v>
      </c>
      <c r="H453">
        <v>25.760760000000001</v>
      </c>
      <c r="I453">
        <v>-80.681389999999993</v>
      </c>
      <c r="J453" t="s">
        <v>19</v>
      </c>
      <c r="K453">
        <v>531950.15613200003</v>
      </c>
      <c r="L453">
        <v>2849228.56746</v>
      </c>
      <c r="M453" s="1">
        <v>42143</v>
      </c>
      <c r="N453" s="1" t="s">
        <v>19</v>
      </c>
      <c r="O453">
        <v>-1.5289999999999999</v>
      </c>
      <c r="P453" t="s">
        <v>19</v>
      </c>
      <c r="Q453" t="s">
        <v>849</v>
      </c>
      <c r="R453">
        <v>11</v>
      </c>
      <c r="S453" s="16">
        <v>3</v>
      </c>
      <c r="T453" s="20">
        <v>0</v>
      </c>
      <c r="U453" t="s">
        <v>1053</v>
      </c>
      <c r="V453" t="s">
        <v>1054</v>
      </c>
    </row>
    <row r="454" spans="1:22" x14ac:dyDescent="0.25">
      <c r="A454">
        <v>35</v>
      </c>
      <c r="B454" t="s">
        <v>16</v>
      </c>
      <c r="C454" t="s">
        <v>652</v>
      </c>
      <c r="D454" t="s">
        <v>38</v>
      </c>
      <c r="E454" t="s">
        <v>653</v>
      </c>
      <c r="F454" t="s">
        <v>223</v>
      </c>
      <c r="G454" t="s">
        <v>19</v>
      </c>
      <c r="H454">
        <v>25.75375</v>
      </c>
      <c r="I454">
        <v>-80.682190000000006</v>
      </c>
      <c r="J454" t="s">
        <v>19</v>
      </c>
      <c r="K454">
        <v>531871.80297399999</v>
      </c>
      <c r="L454">
        <v>2848452.0791199999</v>
      </c>
      <c r="M454" s="1">
        <v>42128</v>
      </c>
      <c r="N454" s="1" t="s">
        <v>19</v>
      </c>
      <c r="O454">
        <v>-1.5289999999999999</v>
      </c>
      <c r="P454" t="s">
        <v>42</v>
      </c>
      <c r="Q454" t="s">
        <v>844</v>
      </c>
      <c r="R454">
        <v>0</v>
      </c>
      <c r="S454" s="16">
        <v>3</v>
      </c>
      <c r="T454" s="20">
        <v>0</v>
      </c>
      <c r="U454" t="s">
        <v>1053</v>
      </c>
      <c r="V454" t="s">
        <v>1054</v>
      </c>
    </row>
    <row r="455" spans="1:22" x14ac:dyDescent="0.25">
      <c r="A455">
        <v>36</v>
      </c>
      <c r="B455" t="s">
        <v>16</v>
      </c>
      <c r="C455" t="s">
        <v>654</v>
      </c>
      <c r="D455" t="s">
        <v>38</v>
      </c>
      <c r="E455" t="s">
        <v>653</v>
      </c>
      <c r="F455" t="s">
        <v>223</v>
      </c>
      <c r="G455" t="s">
        <v>19</v>
      </c>
      <c r="H455">
        <v>25.747150000000001</v>
      </c>
      <c r="I455">
        <v>-80.684049999999999</v>
      </c>
      <c r="J455" t="s">
        <v>19</v>
      </c>
      <c r="K455">
        <v>531687.021389</v>
      </c>
      <c r="L455">
        <v>2847720.74077</v>
      </c>
      <c r="M455" s="1">
        <v>42128</v>
      </c>
      <c r="N455" s="1" t="s">
        <v>19</v>
      </c>
      <c r="O455">
        <v>-1.5289999999999999</v>
      </c>
      <c r="P455" t="s">
        <v>42</v>
      </c>
      <c r="Q455" t="s">
        <v>844</v>
      </c>
      <c r="R455">
        <v>0</v>
      </c>
      <c r="S455" s="16">
        <v>3</v>
      </c>
      <c r="T455" s="20">
        <v>0</v>
      </c>
      <c r="U455" t="s">
        <v>1053</v>
      </c>
      <c r="V455" t="s">
        <v>1054</v>
      </c>
    </row>
    <row r="456" spans="1:22" x14ac:dyDescent="0.25">
      <c r="A456">
        <v>37</v>
      </c>
      <c r="B456" t="s">
        <v>16</v>
      </c>
      <c r="C456" t="s">
        <v>655</v>
      </c>
      <c r="D456" t="s">
        <v>38</v>
      </c>
      <c r="E456" t="s">
        <v>653</v>
      </c>
      <c r="F456" t="s">
        <v>223</v>
      </c>
      <c r="G456" t="s">
        <v>19</v>
      </c>
      <c r="H456">
        <v>25.719719999999999</v>
      </c>
      <c r="I456">
        <v>-80.680689999999998</v>
      </c>
      <c r="J456" t="s">
        <v>19</v>
      </c>
      <c r="K456">
        <v>532031.35242500005</v>
      </c>
      <c r="L456">
        <v>2844683.93518</v>
      </c>
      <c r="M456" s="1">
        <v>42128</v>
      </c>
      <c r="N456" s="1" t="s">
        <v>19</v>
      </c>
      <c r="O456">
        <v>-1.5289999999999999</v>
      </c>
      <c r="P456" t="s">
        <v>42</v>
      </c>
      <c r="Q456" t="s">
        <v>844</v>
      </c>
      <c r="R456">
        <v>0</v>
      </c>
      <c r="S456" s="16">
        <v>3</v>
      </c>
      <c r="T456" s="20">
        <v>0</v>
      </c>
      <c r="U456" t="s">
        <v>1053</v>
      </c>
      <c r="V456" t="s">
        <v>1054</v>
      </c>
    </row>
    <row r="457" spans="1:22" x14ac:dyDescent="0.25">
      <c r="A457">
        <v>265</v>
      </c>
      <c r="B457" t="s">
        <v>16</v>
      </c>
      <c r="C457" t="s">
        <v>656</v>
      </c>
      <c r="D457" t="s">
        <v>22</v>
      </c>
      <c r="E457" t="s">
        <v>162</v>
      </c>
      <c r="F457" t="s">
        <v>20</v>
      </c>
      <c r="G457" t="s">
        <v>19</v>
      </c>
      <c r="H457">
        <v>25.762049999999999</v>
      </c>
      <c r="I457">
        <v>-80.821730000000002</v>
      </c>
      <c r="J457" t="s">
        <v>19</v>
      </c>
      <c r="K457">
        <v>517876.65216900001</v>
      </c>
      <c r="L457">
        <v>2849344.9007799998</v>
      </c>
      <c r="M457" s="1">
        <v>40589</v>
      </c>
      <c r="N457" s="1" t="s">
        <v>19</v>
      </c>
      <c r="O457">
        <v>-1.496</v>
      </c>
      <c r="P457" t="s">
        <v>19</v>
      </c>
      <c r="Q457" t="s">
        <v>849</v>
      </c>
      <c r="R457">
        <v>11</v>
      </c>
      <c r="S457" s="16">
        <v>3</v>
      </c>
      <c r="T457" s="20">
        <v>0</v>
      </c>
      <c r="U457" t="s">
        <v>1053</v>
      </c>
      <c r="V457" t="s">
        <v>1054</v>
      </c>
    </row>
    <row r="458" spans="1:22" x14ac:dyDescent="0.25">
      <c r="A458">
        <v>415</v>
      </c>
      <c r="B458" t="s">
        <v>16</v>
      </c>
      <c r="C458" t="s">
        <v>657</v>
      </c>
      <c r="D458" t="s">
        <v>22</v>
      </c>
      <c r="E458" t="s">
        <v>19</v>
      </c>
      <c r="F458" t="s">
        <v>19</v>
      </c>
      <c r="G458" t="s">
        <v>19</v>
      </c>
      <c r="H458">
        <v>25.51689</v>
      </c>
      <c r="I458">
        <v>-80.432220000000001</v>
      </c>
      <c r="J458" t="s">
        <v>19</v>
      </c>
      <c r="K458">
        <v>557053.08527100005</v>
      </c>
      <c r="L458">
        <v>2822306.0178399999</v>
      </c>
      <c r="M458" s="1">
        <v>42143</v>
      </c>
      <c r="N458" s="1" t="s">
        <v>19</v>
      </c>
      <c r="O458">
        <v>-1.5189999999999999</v>
      </c>
      <c r="P458" t="s">
        <v>19</v>
      </c>
      <c r="Q458" t="s">
        <v>850</v>
      </c>
      <c r="R458">
        <v>13</v>
      </c>
      <c r="S458" s="16">
        <v>3</v>
      </c>
      <c r="T458" s="20">
        <v>0</v>
      </c>
      <c r="U458" t="s">
        <v>19</v>
      </c>
      <c r="V458" t="s">
        <v>1054</v>
      </c>
    </row>
    <row r="459" spans="1:22" x14ac:dyDescent="0.25">
      <c r="A459">
        <v>416</v>
      </c>
      <c r="B459" t="s">
        <v>16</v>
      </c>
      <c r="C459" t="s">
        <v>658</v>
      </c>
      <c r="D459" t="s">
        <v>22</v>
      </c>
      <c r="E459" t="s">
        <v>19</v>
      </c>
      <c r="F459" t="s">
        <v>19</v>
      </c>
      <c r="G459" t="s">
        <v>19</v>
      </c>
      <c r="H459">
        <v>25.501049999999999</v>
      </c>
      <c r="I459">
        <v>-80.463329999999999</v>
      </c>
      <c r="J459" t="s">
        <v>19</v>
      </c>
      <c r="K459">
        <v>553934.02901900001</v>
      </c>
      <c r="L459">
        <v>2820538.92777</v>
      </c>
      <c r="M459" s="1">
        <v>42143</v>
      </c>
      <c r="N459" s="1" t="s">
        <v>19</v>
      </c>
      <c r="O459">
        <v>-1.516</v>
      </c>
      <c r="P459" t="s">
        <v>19</v>
      </c>
      <c r="Q459" t="s">
        <v>850</v>
      </c>
      <c r="R459">
        <v>13</v>
      </c>
      <c r="S459" s="16">
        <v>3</v>
      </c>
      <c r="T459" s="20">
        <v>0</v>
      </c>
      <c r="U459" t="s">
        <v>19</v>
      </c>
      <c r="V459" t="s">
        <v>1054</v>
      </c>
    </row>
    <row r="460" spans="1:22" x14ac:dyDescent="0.25">
      <c r="A460">
        <v>297</v>
      </c>
      <c r="B460" t="s">
        <v>16</v>
      </c>
      <c r="C460" t="s">
        <v>659</v>
      </c>
      <c r="D460" t="s">
        <v>22</v>
      </c>
      <c r="E460" t="s">
        <v>19</v>
      </c>
      <c r="F460" t="s">
        <v>660</v>
      </c>
      <c r="G460" t="s">
        <v>19</v>
      </c>
      <c r="H460">
        <v>25.611471999999999</v>
      </c>
      <c r="I460">
        <v>-80.509693999999996</v>
      </c>
      <c r="J460" t="s">
        <v>19</v>
      </c>
      <c r="K460">
        <v>549229.34132799995</v>
      </c>
      <c r="L460">
        <v>2832749.02452</v>
      </c>
      <c r="M460" s="1">
        <v>42143</v>
      </c>
      <c r="N460" s="1" t="s">
        <v>19</v>
      </c>
      <c r="O460">
        <v>-1.5620000000000001</v>
      </c>
      <c r="P460" t="s">
        <v>19</v>
      </c>
      <c r="Q460" t="s">
        <v>660</v>
      </c>
      <c r="R460">
        <v>12</v>
      </c>
      <c r="S460" s="16">
        <v>3</v>
      </c>
      <c r="T460" s="20">
        <v>0</v>
      </c>
      <c r="U460" t="s">
        <v>1053</v>
      </c>
      <c r="V460" t="s">
        <v>1054</v>
      </c>
    </row>
    <row r="461" spans="1:22" x14ac:dyDescent="0.25">
      <c r="A461">
        <v>322</v>
      </c>
      <c r="B461" t="s">
        <v>16</v>
      </c>
      <c r="C461" t="s">
        <v>661</v>
      </c>
      <c r="D461" t="s">
        <v>38</v>
      </c>
      <c r="E461" t="s">
        <v>162</v>
      </c>
      <c r="F461" t="s">
        <v>276</v>
      </c>
      <c r="G461" t="s">
        <v>19</v>
      </c>
      <c r="H461">
        <v>25.60866</v>
      </c>
      <c r="I461">
        <v>-80.512069999999994</v>
      </c>
      <c r="J461" t="s">
        <v>19</v>
      </c>
      <c r="K461">
        <v>548991.92088300001</v>
      </c>
      <c r="L461">
        <v>2832436.7425099998</v>
      </c>
      <c r="M461" s="1">
        <v>41036</v>
      </c>
      <c r="N461" s="1" t="s">
        <v>19</v>
      </c>
      <c r="O461">
        <v>-1.5620000000000001</v>
      </c>
      <c r="P461" t="s">
        <v>42</v>
      </c>
      <c r="Q461" t="s">
        <v>660</v>
      </c>
      <c r="R461">
        <v>12</v>
      </c>
      <c r="S461" s="16">
        <v>3</v>
      </c>
      <c r="T461" s="20">
        <v>0</v>
      </c>
      <c r="U461" t="s">
        <v>1053</v>
      </c>
      <c r="V461" t="s">
        <v>1054</v>
      </c>
    </row>
    <row r="462" spans="1:22" x14ac:dyDescent="0.25">
      <c r="A462">
        <v>315</v>
      </c>
      <c r="B462" t="s">
        <v>16</v>
      </c>
      <c r="C462" t="s">
        <v>662</v>
      </c>
      <c r="D462" t="s">
        <v>38</v>
      </c>
      <c r="E462" t="s">
        <v>162</v>
      </c>
      <c r="F462" t="s">
        <v>276</v>
      </c>
      <c r="G462" t="s">
        <v>19</v>
      </c>
      <c r="H462">
        <v>25.599799999999998</v>
      </c>
      <c r="I462">
        <v>-80.522409999999994</v>
      </c>
      <c r="J462" t="s">
        <v>19</v>
      </c>
      <c r="K462">
        <v>547957.22452599998</v>
      </c>
      <c r="L462">
        <v>2831451.8043200001</v>
      </c>
      <c r="M462" s="1">
        <v>41036</v>
      </c>
      <c r="N462" s="1" t="s">
        <v>19</v>
      </c>
      <c r="O462">
        <v>-1.5620000000000001</v>
      </c>
      <c r="P462" t="s">
        <v>42</v>
      </c>
      <c r="Q462" t="s">
        <v>660</v>
      </c>
      <c r="R462">
        <v>12</v>
      </c>
      <c r="S462" s="16">
        <v>3</v>
      </c>
      <c r="T462" s="20">
        <v>0</v>
      </c>
      <c r="U462" t="s">
        <v>1053</v>
      </c>
      <c r="V462" t="s">
        <v>1054</v>
      </c>
    </row>
    <row r="463" spans="1:22" x14ac:dyDescent="0.25">
      <c r="A463">
        <v>316</v>
      </c>
      <c r="B463" t="s">
        <v>16</v>
      </c>
      <c r="C463" t="s">
        <v>663</v>
      </c>
      <c r="D463" t="s">
        <v>38</v>
      </c>
      <c r="E463" t="s">
        <v>162</v>
      </c>
      <c r="F463" t="s">
        <v>276</v>
      </c>
      <c r="G463" t="s">
        <v>19</v>
      </c>
      <c r="H463">
        <v>25.575050000000001</v>
      </c>
      <c r="I463">
        <v>-80.532520000000005</v>
      </c>
      <c r="J463" t="s">
        <v>19</v>
      </c>
      <c r="K463">
        <v>546951.67226300004</v>
      </c>
      <c r="L463">
        <v>2828707.3783900002</v>
      </c>
      <c r="M463" s="1">
        <v>41036</v>
      </c>
      <c r="N463" s="1" t="s">
        <v>19</v>
      </c>
      <c r="O463">
        <v>-1.5649999999999999</v>
      </c>
      <c r="P463" t="s">
        <v>42</v>
      </c>
      <c r="Q463" t="s">
        <v>660</v>
      </c>
      <c r="R463">
        <v>12</v>
      </c>
      <c r="S463" s="16">
        <v>3</v>
      </c>
      <c r="T463" s="20">
        <v>0</v>
      </c>
      <c r="U463" t="s">
        <v>1053</v>
      </c>
      <c r="V463" t="s">
        <v>1054</v>
      </c>
    </row>
    <row r="464" spans="1:22" x14ac:dyDescent="0.25">
      <c r="A464">
        <v>317</v>
      </c>
      <c r="B464" t="s">
        <v>16</v>
      </c>
      <c r="C464" t="s">
        <v>664</v>
      </c>
      <c r="D464" t="s">
        <v>38</v>
      </c>
      <c r="E464" t="s">
        <v>162</v>
      </c>
      <c r="F464" t="s">
        <v>276</v>
      </c>
      <c r="G464" t="s">
        <v>19</v>
      </c>
      <c r="H464">
        <v>25.5549</v>
      </c>
      <c r="I464">
        <v>-80.555610000000001</v>
      </c>
      <c r="J464" t="s">
        <v>19</v>
      </c>
      <c r="K464">
        <v>544640.05089299998</v>
      </c>
      <c r="L464">
        <v>2826468.0175299998</v>
      </c>
      <c r="M464" s="1">
        <v>41036</v>
      </c>
      <c r="N464" s="1" t="s">
        <v>19</v>
      </c>
      <c r="O464">
        <v>-1.5720000000000001</v>
      </c>
      <c r="P464" t="s">
        <v>42</v>
      </c>
      <c r="Q464" t="s">
        <v>660</v>
      </c>
      <c r="R464">
        <v>12</v>
      </c>
      <c r="S464" s="16">
        <v>3</v>
      </c>
      <c r="T464" s="20">
        <v>0</v>
      </c>
      <c r="U464" t="s">
        <v>1053</v>
      </c>
      <c r="V464" t="s">
        <v>1054</v>
      </c>
    </row>
    <row r="465" spans="1:22" x14ac:dyDescent="0.25">
      <c r="A465">
        <v>298</v>
      </c>
      <c r="B465" t="s">
        <v>16</v>
      </c>
      <c r="C465" t="s">
        <v>665</v>
      </c>
      <c r="D465" t="s">
        <v>22</v>
      </c>
      <c r="E465" t="s">
        <v>19</v>
      </c>
      <c r="F465" t="s">
        <v>19</v>
      </c>
      <c r="G465" t="s">
        <v>19</v>
      </c>
      <c r="H465">
        <v>25.483056000000001</v>
      </c>
      <c r="I465">
        <v>-80.564019999999999</v>
      </c>
      <c r="J465" t="s">
        <v>19</v>
      </c>
      <c r="K465">
        <v>543821.31679399998</v>
      </c>
      <c r="L465">
        <v>2818509.3287399998</v>
      </c>
      <c r="M465" s="1">
        <v>42143</v>
      </c>
      <c r="N465" s="1" t="s">
        <v>19</v>
      </c>
      <c r="O465">
        <v>-1.5549999999999999</v>
      </c>
      <c r="P465" t="s">
        <v>19</v>
      </c>
      <c r="Q465" t="s">
        <v>660</v>
      </c>
      <c r="R465">
        <v>12</v>
      </c>
      <c r="S465" s="16">
        <v>3</v>
      </c>
      <c r="T465" s="20">
        <v>0</v>
      </c>
      <c r="U465" t="s">
        <v>1053</v>
      </c>
      <c r="V465" t="s">
        <v>1054</v>
      </c>
    </row>
    <row r="466" spans="1:22" x14ac:dyDescent="0.25">
      <c r="A466">
        <v>320</v>
      </c>
      <c r="B466" t="s">
        <v>16</v>
      </c>
      <c r="C466" t="s">
        <v>666</v>
      </c>
      <c r="D466" t="s">
        <v>38</v>
      </c>
      <c r="E466" t="s">
        <v>162</v>
      </c>
      <c r="F466" t="s">
        <v>276</v>
      </c>
      <c r="G466" t="s">
        <v>19</v>
      </c>
      <c r="H466">
        <v>25.483509999999999</v>
      </c>
      <c r="I466">
        <v>-80.564019999999999</v>
      </c>
      <c r="J466" t="s">
        <v>19</v>
      </c>
      <c r="K466">
        <v>543821.15219599998</v>
      </c>
      <c r="L466">
        <v>2818559.6037300001</v>
      </c>
      <c r="M466" s="1">
        <v>41036</v>
      </c>
      <c r="N466" s="1" t="s">
        <v>19</v>
      </c>
      <c r="O466">
        <v>-1.552</v>
      </c>
      <c r="P466" t="s">
        <v>42</v>
      </c>
      <c r="Q466" t="s">
        <v>660</v>
      </c>
      <c r="R466">
        <v>12</v>
      </c>
      <c r="S466" s="16">
        <v>3</v>
      </c>
      <c r="T466" s="20">
        <v>0</v>
      </c>
      <c r="U466" t="s">
        <v>1053</v>
      </c>
      <c r="V466" t="s">
        <v>1054</v>
      </c>
    </row>
    <row r="467" spans="1:22" x14ac:dyDescent="0.25">
      <c r="A467">
        <v>469</v>
      </c>
      <c r="B467" t="s">
        <v>16</v>
      </c>
      <c r="C467" t="s">
        <v>667</v>
      </c>
      <c r="D467" t="s">
        <v>22</v>
      </c>
      <c r="E467" t="s">
        <v>19</v>
      </c>
      <c r="F467" t="s">
        <v>19</v>
      </c>
      <c r="G467" t="s">
        <v>19</v>
      </c>
      <c r="H467">
        <v>25.417777999999998</v>
      </c>
      <c r="I467">
        <v>-80.574100000000001</v>
      </c>
      <c r="J467" t="s">
        <v>19</v>
      </c>
      <c r="K467">
        <v>542831.23300699994</v>
      </c>
      <c r="L467">
        <v>2811277.3426399999</v>
      </c>
      <c r="M467" s="1">
        <v>42143</v>
      </c>
      <c r="N467" s="1" t="s">
        <v>19</v>
      </c>
      <c r="O467">
        <v>-1.5780000000000001</v>
      </c>
      <c r="P467" t="s">
        <v>19</v>
      </c>
      <c r="Q467" t="s">
        <v>141</v>
      </c>
      <c r="R467">
        <v>15</v>
      </c>
      <c r="S467" s="16">
        <v>3</v>
      </c>
      <c r="T467" s="20">
        <v>0</v>
      </c>
      <c r="U467" t="s">
        <v>1053</v>
      </c>
      <c r="V467" t="s">
        <v>1054</v>
      </c>
    </row>
    <row r="468" spans="1:22" x14ac:dyDescent="0.25">
      <c r="A468">
        <v>299</v>
      </c>
      <c r="B468" t="s">
        <v>16</v>
      </c>
      <c r="C468" t="s">
        <v>668</v>
      </c>
      <c r="D468" t="s">
        <v>22</v>
      </c>
      <c r="E468" t="s">
        <v>19</v>
      </c>
      <c r="F468" t="s">
        <v>19</v>
      </c>
      <c r="G468" t="s">
        <v>19</v>
      </c>
      <c r="H468">
        <v>25.482778</v>
      </c>
      <c r="I468">
        <v>-80.562970000000007</v>
      </c>
      <c r="J468" t="s">
        <v>19</v>
      </c>
      <c r="K468">
        <v>543926.95694900001</v>
      </c>
      <c r="L468">
        <v>2818478.88956</v>
      </c>
      <c r="M468" s="1">
        <v>42143</v>
      </c>
      <c r="N468" s="1" t="s">
        <v>19</v>
      </c>
      <c r="O468">
        <v>-1.552</v>
      </c>
      <c r="P468" t="s">
        <v>19</v>
      </c>
      <c r="Q468" t="s">
        <v>660</v>
      </c>
      <c r="R468">
        <v>12</v>
      </c>
      <c r="S468" s="16">
        <v>3</v>
      </c>
      <c r="T468" s="20">
        <v>0</v>
      </c>
      <c r="U468" t="s">
        <v>1053</v>
      </c>
      <c r="V468" t="s">
        <v>1054</v>
      </c>
    </row>
    <row r="469" spans="1:22" x14ac:dyDescent="0.25">
      <c r="A469">
        <v>470</v>
      </c>
      <c r="B469" t="s">
        <v>16</v>
      </c>
      <c r="C469" t="s">
        <v>669</v>
      </c>
      <c r="D469" t="s">
        <v>38</v>
      </c>
      <c r="E469" t="s">
        <v>162</v>
      </c>
      <c r="F469" t="s">
        <v>187</v>
      </c>
      <c r="G469" t="s">
        <v>19</v>
      </c>
      <c r="H469">
        <v>25.312570000000001</v>
      </c>
      <c r="I469">
        <v>-80.521060000000006</v>
      </c>
      <c r="J469" t="s">
        <v>19</v>
      </c>
      <c r="K469">
        <v>548207.06983599998</v>
      </c>
      <c r="L469">
        <v>2799645.0548</v>
      </c>
      <c r="M469" s="1">
        <v>41814</v>
      </c>
      <c r="N469" s="1" t="s">
        <v>19</v>
      </c>
      <c r="O469">
        <v>-1.5620000000000001</v>
      </c>
      <c r="P469" t="s">
        <v>42</v>
      </c>
      <c r="Q469" t="s">
        <v>141</v>
      </c>
      <c r="R469">
        <v>15</v>
      </c>
      <c r="S469" s="16">
        <v>3</v>
      </c>
      <c r="T469" s="20">
        <v>0</v>
      </c>
      <c r="U469" t="s">
        <v>1053</v>
      </c>
      <c r="V469" t="s">
        <v>1054</v>
      </c>
    </row>
    <row r="470" spans="1:22" x14ac:dyDescent="0.25">
      <c r="A470">
        <v>428</v>
      </c>
      <c r="B470" t="s">
        <v>16</v>
      </c>
      <c r="C470" t="s">
        <v>670</v>
      </c>
      <c r="D470" t="s">
        <v>38</v>
      </c>
      <c r="E470" t="s">
        <v>162</v>
      </c>
      <c r="F470" t="s">
        <v>276</v>
      </c>
      <c r="G470" t="s">
        <v>19</v>
      </c>
      <c r="H470">
        <v>25.481179999999998</v>
      </c>
      <c r="I470">
        <v>-80.542659999999998</v>
      </c>
      <c r="J470" t="s">
        <v>19</v>
      </c>
      <c r="K470">
        <v>545968.99945100001</v>
      </c>
      <c r="L470">
        <v>2818308.7853600001</v>
      </c>
      <c r="M470" s="1">
        <v>41036</v>
      </c>
      <c r="N470" s="1" t="s">
        <v>19</v>
      </c>
      <c r="O470">
        <v>-1.5449999999999999</v>
      </c>
      <c r="P470" t="s">
        <v>42</v>
      </c>
      <c r="Q470" t="s">
        <v>850</v>
      </c>
      <c r="R470">
        <v>13</v>
      </c>
      <c r="S470" s="16">
        <v>3</v>
      </c>
      <c r="T470" s="20">
        <v>0</v>
      </c>
      <c r="U470" t="s">
        <v>1053</v>
      </c>
      <c r="V470" t="s">
        <v>1054</v>
      </c>
    </row>
    <row r="471" spans="1:22" x14ac:dyDescent="0.25">
      <c r="A471">
        <v>485</v>
      </c>
      <c r="B471" t="s">
        <v>16</v>
      </c>
      <c r="C471" t="s">
        <v>671</v>
      </c>
      <c r="D471" t="s">
        <v>38</v>
      </c>
      <c r="E471" t="s">
        <v>162</v>
      </c>
      <c r="F471" t="s">
        <v>276</v>
      </c>
      <c r="G471" t="s">
        <v>19</v>
      </c>
      <c r="H471">
        <v>25.46808</v>
      </c>
      <c r="I471">
        <v>-80.562560000000005</v>
      </c>
      <c r="J471" t="s">
        <v>19</v>
      </c>
      <c r="K471">
        <v>543973.51261500001</v>
      </c>
      <c r="L471">
        <v>2816851.4014099999</v>
      </c>
      <c r="M471" s="1">
        <v>41036</v>
      </c>
      <c r="N471" s="1" t="s">
        <v>19</v>
      </c>
      <c r="O471">
        <v>-1.5580000000000001</v>
      </c>
      <c r="P471" t="s">
        <v>42</v>
      </c>
      <c r="Q471" t="s">
        <v>141</v>
      </c>
      <c r="R471">
        <v>15</v>
      </c>
      <c r="S471" s="16">
        <v>3</v>
      </c>
      <c r="T471" s="20">
        <v>0</v>
      </c>
      <c r="U471" t="s">
        <v>1053</v>
      </c>
      <c r="V471" t="s">
        <v>1054</v>
      </c>
    </row>
    <row r="472" spans="1:22" x14ac:dyDescent="0.25">
      <c r="A472">
        <v>472</v>
      </c>
      <c r="B472" t="s">
        <v>16</v>
      </c>
      <c r="C472" t="s">
        <v>672</v>
      </c>
      <c r="D472" t="s">
        <v>22</v>
      </c>
      <c r="E472" t="s">
        <v>19</v>
      </c>
      <c r="F472" t="s">
        <v>141</v>
      </c>
      <c r="G472" t="s">
        <v>19</v>
      </c>
      <c r="H472">
        <v>25.401340000000001</v>
      </c>
      <c r="I472">
        <v>-80.558570000000003</v>
      </c>
      <c r="J472" t="s">
        <v>19</v>
      </c>
      <c r="K472">
        <v>544399.06636099995</v>
      </c>
      <c r="L472">
        <v>2809462.1250499999</v>
      </c>
      <c r="M472" s="1">
        <v>42143</v>
      </c>
      <c r="N472" s="1" t="s">
        <v>19</v>
      </c>
      <c r="O472">
        <v>-1.581</v>
      </c>
      <c r="P472" t="s">
        <v>19</v>
      </c>
      <c r="Q472" t="s">
        <v>141</v>
      </c>
      <c r="R472">
        <v>15</v>
      </c>
      <c r="S472" s="16">
        <v>3</v>
      </c>
      <c r="T472" s="20">
        <v>0</v>
      </c>
      <c r="U472" t="s">
        <v>1053</v>
      </c>
      <c r="V472" t="s">
        <v>1054</v>
      </c>
    </row>
    <row r="473" spans="1:22" x14ac:dyDescent="0.25">
      <c r="A473">
        <v>471</v>
      </c>
      <c r="B473" t="s">
        <v>16</v>
      </c>
      <c r="C473" t="s">
        <v>673</v>
      </c>
      <c r="D473" t="s">
        <v>38</v>
      </c>
      <c r="E473" t="s">
        <v>162</v>
      </c>
      <c r="F473" t="s">
        <v>187</v>
      </c>
      <c r="G473" t="s">
        <v>19</v>
      </c>
      <c r="H473">
        <v>25.312570000000001</v>
      </c>
      <c r="I473">
        <v>-80.521060000000006</v>
      </c>
      <c r="J473" t="s">
        <v>19</v>
      </c>
      <c r="K473">
        <v>548207.06983599998</v>
      </c>
      <c r="L473">
        <v>2799645.0548</v>
      </c>
      <c r="M473" s="1">
        <v>41814</v>
      </c>
      <c r="N473" s="1" t="s">
        <v>19</v>
      </c>
      <c r="O473">
        <v>-1.5620000000000001</v>
      </c>
      <c r="P473" t="s">
        <v>42</v>
      </c>
      <c r="Q473" t="s">
        <v>141</v>
      </c>
      <c r="R473">
        <v>15</v>
      </c>
      <c r="S473" s="16">
        <v>3</v>
      </c>
      <c r="T473" s="20">
        <v>0</v>
      </c>
      <c r="U473" t="s">
        <v>1053</v>
      </c>
      <c r="V473" t="s">
        <v>1054</v>
      </c>
    </row>
    <row r="474" spans="1:22" x14ac:dyDescent="0.25">
      <c r="A474">
        <v>417</v>
      </c>
      <c r="B474" t="s">
        <v>16</v>
      </c>
      <c r="C474" t="s">
        <v>674</v>
      </c>
      <c r="D474" t="s">
        <v>22</v>
      </c>
      <c r="E474" t="s">
        <v>19</v>
      </c>
      <c r="F474" t="s">
        <v>19</v>
      </c>
      <c r="G474" t="s">
        <v>19</v>
      </c>
      <c r="H474">
        <v>25.406610000000001</v>
      </c>
      <c r="I474">
        <v>-80.523880000000005</v>
      </c>
      <c r="J474" t="s">
        <v>19</v>
      </c>
      <c r="K474">
        <v>547886.15824599995</v>
      </c>
      <c r="L474">
        <v>2810057.6938999998</v>
      </c>
      <c r="M474" s="1">
        <v>42143</v>
      </c>
      <c r="N474" s="1" t="s">
        <v>19</v>
      </c>
      <c r="O474">
        <v>-1.5549999999999999</v>
      </c>
      <c r="P474" t="s">
        <v>19</v>
      </c>
      <c r="Q474" t="s">
        <v>850</v>
      </c>
      <c r="R474">
        <v>13</v>
      </c>
      <c r="S474" s="16">
        <v>3</v>
      </c>
      <c r="T474" s="20">
        <v>0</v>
      </c>
      <c r="U474" t="s">
        <v>1053</v>
      </c>
      <c r="V474" t="s">
        <v>1054</v>
      </c>
    </row>
    <row r="475" spans="1:22" x14ac:dyDescent="0.25">
      <c r="A475">
        <v>418</v>
      </c>
      <c r="B475" t="s">
        <v>16</v>
      </c>
      <c r="C475" t="s">
        <v>675</v>
      </c>
      <c r="D475" t="s">
        <v>22</v>
      </c>
      <c r="E475" t="s">
        <v>19</v>
      </c>
      <c r="F475" t="s">
        <v>19</v>
      </c>
      <c r="G475" t="s">
        <v>19</v>
      </c>
      <c r="H475">
        <v>25.472169999999998</v>
      </c>
      <c r="I475">
        <v>-80.414450000000002</v>
      </c>
      <c r="J475" t="s">
        <v>19</v>
      </c>
      <c r="K475">
        <v>558860.51855499996</v>
      </c>
      <c r="L475">
        <v>2817361.4825900001</v>
      </c>
      <c r="M475" s="1">
        <v>42143</v>
      </c>
      <c r="N475" s="1" t="s">
        <v>19</v>
      </c>
      <c r="O475">
        <v>-1.526</v>
      </c>
      <c r="P475" t="s">
        <v>19</v>
      </c>
      <c r="Q475" t="s">
        <v>850</v>
      </c>
      <c r="R475">
        <v>13</v>
      </c>
      <c r="S475" s="16">
        <v>3</v>
      </c>
      <c r="T475" s="20">
        <v>0</v>
      </c>
      <c r="U475" t="s">
        <v>19</v>
      </c>
      <c r="V475" t="s">
        <v>1054</v>
      </c>
    </row>
    <row r="476" spans="1:22" x14ac:dyDescent="0.25">
      <c r="A476">
        <v>473</v>
      </c>
      <c r="B476" t="s">
        <v>16</v>
      </c>
      <c r="C476" t="s">
        <v>676</v>
      </c>
      <c r="D476" t="s">
        <v>22</v>
      </c>
      <c r="E476" t="s">
        <v>19</v>
      </c>
      <c r="F476" t="s">
        <v>141</v>
      </c>
      <c r="G476" t="s">
        <v>19</v>
      </c>
      <c r="H476">
        <v>25.32912</v>
      </c>
      <c r="I476">
        <v>-80.525210000000001</v>
      </c>
      <c r="J476" t="s">
        <v>19</v>
      </c>
      <c r="K476">
        <v>547782.85563500004</v>
      </c>
      <c r="L476">
        <v>2801476.2458500001</v>
      </c>
      <c r="M476" s="1">
        <v>42143</v>
      </c>
      <c r="N476" s="1" t="s">
        <v>19</v>
      </c>
      <c r="O476">
        <v>-1.5620000000000001</v>
      </c>
      <c r="P476" t="s">
        <v>19</v>
      </c>
      <c r="Q476" t="s">
        <v>141</v>
      </c>
      <c r="R476">
        <v>15</v>
      </c>
      <c r="S476" s="16">
        <v>3</v>
      </c>
      <c r="T476" s="20">
        <v>0</v>
      </c>
      <c r="U476" t="s">
        <v>1053</v>
      </c>
      <c r="V476" t="s">
        <v>1054</v>
      </c>
    </row>
    <row r="477" spans="1:22" x14ac:dyDescent="0.25">
      <c r="A477">
        <v>476</v>
      </c>
      <c r="B477" t="s">
        <v>16</v>
      </c>
      <c r="C477" t="s">
        <v>677</v>
      </c>
      <c r="D477" t="s">
        <v>18</v>
      </c>
      <c r="E477" t="s">
        <v>162</v>
      </c>
      <c r="F477" t="s">
        <v>187</v>
      </c>
      <c r="G477" t="s">
        <v>19</v>
      </c>
      <c r="H477">
        <v>25.330278</v>
      </c>
      <c r="I477">
        <v>-80.525278</v>
      </c>
      <c r="J477" t="s">
        <v>19</v>
      </c>
      <c r="K477">
        <v>547775.55745700002</v>
      </c>
      <c r="L477">
        <v>2801604.4537999998</v>
      </c>
      <c r="M477" s="1">
        <v>40078</v>
      </c>
      <c r="N477" s="1" t="s">
        <v>19</v>
      </c>
      <c r="O477">
        <v>-1.5620000000000001</v>
      </c>
      <c r="P477" t="s">
        <v>19</v>
      </c>
      <c r="Q477" t="s">
        <v>141</v>
      </c>
      <c r="R477">
        <v>15</v>
      </c>
      <c r="S477" s="16">
        <v>3</v>
      </c>
      <c r="T477" s="20">
        <v>0</v>
      </c>
      <c r="U477" t="s">
        <v>1053</v>
      </c>
      <c r="V477" t="s">
        <v>1054</v>
      </c>
    </row>
    <row r="478" spans="1:22" x14ac:dyDescent="0.25">
      <c r="A478">
        <v>419</v>
      </c>
      <c r="B478" t="s">
        <v>16</v>
      </c>
      <c r="C478" t="s">
        <v>678</v>
      </c>
      <c r="D478" t="s">
        <v>22</v>
      </c>
      <c r="E478" t="s">
        <v>19</v>
      </c>
      <c r="F478" t="s">
        <v>19</v>
      </c>
      <c r="G478" t="s">
        <v>19</v>
      </c>
      <c r="H478">
        <v>25.581160000000001</v>
      </c>
      <c r="I478">
        <v>-80.478340000000003</v>
      </c>
      <c r="J478" t="s">
        <v>19</v>
      </c>
      <c r="K478">
        <v>552390.70774300001</v>
      </c>
      <c r="L478">
        <v>2829404.2787299999</v>
      </c>
      <c r="M478" s="1">
        <v>40078</v>
      </c>
      <c r="N478" s="1" t="s">
        <v>19</v>
      </c>
      <c r="O478">
        <v>-1.5489999999999999</v>
      </c>
      <c r="P478" t="s">
        <v>19</v>
      </c>
      <c r="Q478" t="s">
        <v>850</v>
      </c>
      <c r="R478">
        <v>13</v>
      </c>
      <c r="S478" s="16">
        <v>3</v>
      </c>
      <c r="T478" s="20">
        <v>0</v>
      </c>
      <c r="U478" t="s">
        <v>1053</v>
      </c>
      <c r="V478" t="s">
        <v>1054</v>
      </c>
    </row>
    <row r="479" spans="1:22" x14ac:dyDescent="0.25">
      <c r="A479">
        <v>430</v>
      </c>
      <c r="B479" t="s">
        <v>16</v>
      </c>
      <c r="C479" t="s">
        <v>679</v>
      </c>
      <c r="D479" t="s">
        <v>38</v>
      </c>
      <c r="E479" t="s">
        <v>162</v>
      </c>
      <c r="F479" t="s">
        <v>276</v>
      </c>
      <c r="G479" t="s">
        <v>19</v>
      </c>
      <c r="H479">
        <v>25.587097</v>
      </c>
      <c r="I479">
        <v>-80.510938999999993</v>
      </c>
      <c r="J479" t="s">
        <v>19</v>
      </c>
      <c r="K479">
        <v>549114.29017499997</v>
      </c>
      <c r="L479">
        <v>2830049.2722399998</v>
      </c>
      <c r="M479" s="1">
        <v>41036</v>
      </c>
      <c r="N479" s="1" t="s">
        <v>19</v>
      </c>
      <c r="O479">
        <v>-1.5620000000000001</v>
      </c>
      <c r="P479" t="s">
        <v>42</v>
      </c>
      <c r="Q479" t="s">
        <v>850</v>
      </c>
      <c r="R479">
        <v>13</v>
      </c>
      <c r="S479" s="16">
        <v>3</v>
      </c>
      <c r="T479" s="20">
        <v>0</v>
      </c>
      <c r="U479" t="s">
        <v>1053</v>
      </c>
      <c r="V479" t="s">
        <v>1054</v>
      </c>
    </row>
    <row r="480" spans="1:22" x14ac:dyDescent="0.25">
      <c r="A480">
        <v>420</v>
      </c>
      <c r="B480" t="s">
        <v>16</v>
      </c>
      <c r="C480" t="s">
        <v>680</v>
      </c>
      <c r="D480" t="s">
        <v>22</v>
      </c>
      <c r="E480" t="s">
        <v>19</v>
      </c>
      <c r="F480" t="s">
        <v>19</v>
      </c>
      <c r="G480" t="s">
        <v>19</v>
      </c>
      <c r="H480">
        <v>25.515499999999999</v>
      </c>
      <c r="I480">
        <v>-80.511380000000003</v>
      </c>
      <c r="J480" t="s">
        <v>19</v>
      </c>
      <c r="K480">
        <v>549099.16628700006</v>
      </c>
      <c r="L480">
        <v>2822120.5005700001</v>
      </c>
      <c r="M480" s="1">
        <v>40078</v>
      </c>
      <c r="N480" s="1" t="s">
        <v>19</v>
      </c>
      <c r="O480">
        <v>-1.5389999999999999</v>
      </c>
      <c r="P480" t="s">
        <v>19</v>
      </c>
      <c r="Q480" t="s">
        <v>850</v>
      </c>
      <c r="R480">
        <v>13</v>
      </c>
      <c r="S480" s="16">
        <v>3</v>
      </c>
      <c r="T480" s="20">
        <v>0</v>
      </c>
      <c r="U480" t="s">
        <v>1053</v>
      </c>
      <c r="V480" t="s">
        <v>1054</v>
      </c>
    </row>
    <row r="481" spans="1:22" x14ac:dyDescent="0.25">
      <c r="A481">
        <v>421</v>
      </c>
      <c r="B481" t="s">
        <v>16</v>
      </c>
      <c r="C481" t="s">
        <v>681</v>
      </c>
      <c r="D481" t="s">
        <v>18</v>
      </c>
      <c r="E481" t="s">
        <v>19</v>
      </c>
      <c r="F481" t="s">
        <v>19</v>
      </c>
      <c r="G481">
        <v>10.33</v>
      </c>
      <c r="H481">
        <v>25.506599999999999</v>
      </c>
      <c r="I481">
        <v>-80.498890000000003</v>
      </c>
      <c r="J481" t="s">
        <v>19</v>
      </c>
      <c r="K481">
        <v>550357.961243</v>
      </c>
      <c r="L481">
        <v>2821139.5937299998</v>
      </c>
      <c r="M481" s="1">
        <v>40534</v>
      </c>
      <c r="N481" s="1" t="s">
        <v>19</v>
      </c>
      <c r="O481">
        <v>-1.532</v>
      </c>
      <c r="P481" t="s">
        <v>19</v>
      </c>
      <c r="Q481" t="s">
        <v>850</v>
      </c>
      <c r="R481">
        <v>13</v>
      </c>
      <c r="S481" s="16">
        <v>3</v>
      </c>
      <c r="T481" s="20">
        <v>0</v>
      </c>
      <c r="U481" t="s">
        <v>1053</v>
      </c>
      <c r="V481" t="s">
        <v>1054</v>
      </c>
    </row>
    <row r="482" spans="1:22" x14ac:dyDescent="0.25">
      <c r="A482">
        <v>429</v>
      </c>
      <c r="B482" t="s">
        <v>16</v>
      </c>
      <c r="C482" t="s">
        <v>682</v>
      </c>
      <c r="D482" t="s">
        <v>38</v>
      </c>
      <c r="E482" t="s">
        <v>162</v>
      </c>
      <c r="F482" t="s">
        <v>276</v>
      </c>
      <c r="G482" t="s">
        <v>19</v>
      </c>
      <c r="H482">
        <v>25.517033000000001</v>
      </c>
      <c r="I482">
        <v>-80.542818999999994</v>
      </c>
      <c r="J482" t="s">
        <v>19</v>
      </c>
      <c r="K482">
        <v>545939.37898100005</v>
      </c>
      <c r="L482">
        <v>2822279.0305499998</v>
      </c>
      <c r="M482" s="1">
        <v>41036</v>
      </c>
      <c r="N482" s="1" t="s">
        <v>19</v>
      </c>
      <c r="O482">
        <v>-1.5489999999999999</v>
      </c>
      <c r="P482" t="s">
        <v>42</v>
      </c>
      <c r="Q482" t="s">
        <v>850</v>
      </c>
      <c r="R482">
        <v>13</v>
      </c>
      <c r="S482" s="16">
        <v>3</v>
      </c>
      <c r="T482" s="20">
        <v>0</v>
      </c>
      <c r="U482" t="s">
        <v>1053</v>
      </c>
      <c r="V482" t="s">
        <v>1054</v>
      </c>
    </row>
    <row r="483" spans="1:22" x14ac:dyDescent="0.25">
      <c r="A483">
        <v>474</v>
      </c>
      <c r="B483" t="s">
        <v>16</v>
      </c>
      <c r="C483" t="s">
        <v>683</v>
      </c>
      <c r="D483" t="s">
        <v>22</v>
      </c>
      <c r="E483" t="s">
        <v>19</v>
      </c>
      <c r="F483" t="s">
        <v>19</v>
      </c>
      <c r="G483" t="s">
        <v>19</v>
      </c>
      <c r="H483">
        <v>25.285499999999999</v>
      </c>
      <c r="I483">
        <v>-80.441389999999998</v>
      </c>
      <c r="J483" t="s">
        <v>19</v>
      </c>
      <c r="K483">
        <v>556238.78845200001</v>
      </c>
      <c r="L483">
        <v>2796678.46533</v>
      </c>
      <c r="M483" s="1">
        <v>40078</v>
      </c>
      <c r="N483" s="1" t="s">
        <v>19</v>
      </c>
      <c r="O483">
        <v>-1.5449999999999999</v>
      </c>
      <c r="P483" t="s">
        <v>19</v>
      </c>
      <c r="Q483" t="s">
        <v>141</v>
      </c>
      <c r="R483">
        <v>15</v>
      </c>
      <c r="S483" s="16">
        <v>3</v>
      </c>
      <c r="T483" s="20">
        <v>0</v>
      </c>
      <c r="U483" t="s">
        <v>1053</v>
      </c>
      <c r="V483" t="s">
        <v>1054</v>
      </c>
    </row>
    <row r="484" spans="1:22" x14ac:dyDescent="0.25">
      <c r="A484">
        <v>495</v>
      </c>
      <c r="B484" t="s">
        <v>16</v>
      </c>
      <c r="C484" t="s">
        <v>684</v>
      </c>
      <c r="D484" t="s">
        <v>22</v>
      </c>
      <c r="E484" t="s">
        <v>19</v>
      </c>
      <c r="F484" t="s">
        <v>141</v>
      </c>
      <c r="G484" t="s">
        <v>19</v>
      </c>
      <c r="H484">
        <v>25.403203000000001</v>
      </c>
      <c r="I484">
        <v>-80.559028999999995</v>
      </c>
      <c r="J484" t="s">
        <v>28</v>
      </c>
      <c r="K484">
        <v>544352.21839499997</v>
      </c>
      <c r="L484">
        <v>2809668.2749999999</v>
      </c>
      <c r="M484" s="1">
        <v>42143</v>
      </c>
      <c r="N484" s="1" t="s">
        <v>19</v>
      </c>
      <c r="O484">
        <v>0</v>
      </c>
      <c r="P484" t="s">
        <v>19</v>
      </c>
      <c r="Q484" t="s">
        <v>141</v>
      </c>
      <c r="R484">
        <v>15</v>
      </c>
      <c r="S484" s="16">
        <v>3</v>
      </c>
      <c r="T484" s="20">
        <v>0</v>
      </c>
      <c r="U484" t="s">
        <v>1053</v>
      </c>
      <c r="V484" t="s">
        <v>1054</v>
      </c>
    </row>
    <row r="485" spans="1:22" x14ac:dyDescent="0.25">
      <c r="A485">
        <v>489</v>
      </c>
      <c r="B485" t="s">
        <v>16</v>
      </c>
      <c r="C485" t="s">
        <v>685</v>
      </c>
      <c r="D485" t="s">
        <v>22</v>
      </c>
      <c r="E485" t="s">
        <v>19</v>
      </c>
      <c r="F485" t="s">
        <v>19</v>
      </c>
      <c r="G485" t="s">
        <v>19</v>
      </c>
      <c r="H485">
        <v>25.444140000000001</v>
      </c>
      <c r="I485">
        <v>-80.560280000000006</v>
      </c>
      <c r="J485" t="s">
        <v>28</v>
      </c>
      <c r="K485">
        <v>544211.45686499996</v>
      </c>
      <c r="L485">
        <v>2814201.10054</v>
      </c>
      <c r="M485" s="1">
        <v>42143</v>
      </c>
      <c r="N485" s="1" t="s">
        <v>19</v>
      </c>
      <c r="O485">
        <v>0</v>
      </c>
      <c r="P485" t="s">
        <v>19</v>
      </c>
      <c r="Q485" t="s">
        <v>141</v>
      </c>
      <c r="R485">
        <v>15</v>
      </c>
      <c r="S485" s="16">
        <v>3</v>
      </c>
      <c r="T485" s="20">
        <v>0</v>
      </c>
      <c r="U485" t="s">
        <v>1053</v>
      </c>
      <c r="V485" t="s">
        <v>1054</v>
      </c>
    </row>
    <row r="486" spans="1:22" x14ac:dyDescent="0.25">
      <c r="A486">
        <v>300</v>
      </c>
      <c r="B486" t="s">
        <v>16</v>
      </c>
      <c r="C486" t="s">
        <v>686</v>
      </c>
      <c r="D486" t="s">
        <v>22</v>
      </c>
      <c r="E486" t="s">
        <v>19</v>
      </c>
      <c r="F486" t="s">
        <v>40</v>
      </c>
      <c r="G486" t="s">
        <v>19</v>
      </c>
      <c r="H486">
        <v>25.611083000000001</v>
      </c>
      <c r="I486">
        <v>-80.509305999999995</v>
      </c>
      <c r="J486" t="s">
        <v>19</v>
      </c>
      <c r="K486">
        <v>549268.45868000004</v>
      </c>
      <c r="L486">
        <v>2832706.0907100001</v>
      </c>
      <c r="M486" s="1">
        <v>40206</v>
      </c>
      <c r="N486" s="1" t="s">
        <v>19</v>
      </c>
      <c r="O486">
        <v>-1.5620000000000001</v>
      </c>
      <c r="P486" t="s">
        <v>19</v>
      </c>
      <c r="Q486" t="s">
        <v>660</v>
      </c>
      <c r="R486">
        <v>12</v>
      </c>
      <c r="S486" s="16">
        <v>3</v>
      </c>
      <c r="T486" s="20">
        <v>0</v>
      </c>
      <c r="U486" t="s">
        <v>1053</v>
      </c>
      <c r="V486" t="s">
        <v>1054</v>
      </c>
    </row>
    <row r="487" spans="1:22" x14ac:dyDescent="0.25">
      <c r="A487">
        <v>305</v>
      </c>
      <c r="B487" t="s">
        <v>16</v>
      </c>
      <c r="C487" t="s">
        <v>687</v>
      </c>
      <c r="D487" t="s">
        <v>22</v>
      </c>
      <c r="E487" t="s">
        <v>19</v>
      </c>
      <c r="F487" t="s">
        <v>19</v>
      </c>
      <c r="G487" t="s">
        <v>19</v>
      </c>
      <c r="H487">
        <v>25.611083000000001</v>
      </c>
      <c r="I487">
        <v>-80.509305999999995</v>
      </c>
      <c r="J487" t="s">
        <v>19</v>
      </c>
      <c r="K487">
        <v>549268.45868000004</v>
      </c>
      <c r="L487">
        <v>2832706.0907100001</v>
      </c>
      <c r="M487" s="1">
        <v>40206</v>
      </c>
      <c r="N487" s="1" t="s">
        <v>688</v>
      </c>
      <c r="O487">
        <v>0</v>
      </c>
      <c r="P487" t="s">
        <v>19</v>
      </c>
      <c r="Q487" t="s">
        <v>660</v>
      </c>
      <c r="R487">
        <v>12</v>
      </c>
      <c r="S487" s="16">
        <v>3</v>
      </c>
      <c r="T487" s="20">
        <v>0</v>
      </c>
      <c r="U487" t="s">
        <v>1053</v>
      </c>
      <c r="V487" t="s">
        <v>1054</v>
      </c>
    </row>
    <row r="488" spans="1:22" x14ac:dyDescent="0.25">
      <c r="A488">
        <v>301</v>
      </c>
      <c r="B488" t="s">
        <v>16</v>
      </c>
      <c r="C488" t="s">
        <v>689</v>
      </c>
      <c r="D488" t="s">
        <v>22</v>
      </c>
      <c r="E488" t="s">
        <v>19</v>
      </c>
      <c r="F488" t="s">
        <v>19</v>
      </c>
      <c r="G488" t="s">
        <v>19</v>
      </c>
      <c r="H488">
        <v>25.611083000000001</v>
      </c>
      <c r="I488">
        <v>-80.509305999999995</v>
      </c>
      <c r="J488" t="s">
        <v>19</v>
      </c>
      <c r="K488">
        <v>549268.45868000004</v>
      </c>
      <c r="L488">
        <v>2832706.0907100001</v>
      </c>
      <c r="M488" s="1">
        <v>40206</v>
      </c>
      <c r="N488" s="1" t="s">
        <v>19</v>
      </c>
      <c r="O488">
        <v>-1.5620000000000001</v>
      </c>
      <c r="P488" t="s">
        <v>19</v>
      </c>
      <c r="Q488" t="s">
        <v>660</v>
      </c>
      <c r="R488">
        <v>12</v>
      </c>
      <c r="S488" s="16">
        <v>3</v>
      </c>
      <c r="T488" s="20">
        <v>0</v>
      </c>
      <c r="U488" t="s">
        <v>1053</v>
      </c>
      <c r="V488" t="s">
        <v>1054</v>
      </c>
    </row>
    <row r="489" spans="1:22" x14ac:dyDescent="0.25">
      <c r="A489">
        <v>306</v>
      </c>
      <c r="B489" t="s">
        <v>16</v>
      </c>
      <c r="C489" t="s">
        <v>690</v>
      </c>
      <c r="D489" t="s">
        <v>38</v>
      </c>
      <c r="E489" t="s">
        <v>19</v>
      </c>
      <c r="F489" t="s">
        <v>19</v>
      </c>
      <c r="G489" t="s">
        <v>19</v>
      </c>
      <c r="H489">
        <v>25.611083000000001</v>
      </c>
      <c r="I489">
        <v>-80.509305999999995</v>
      </c>
      <c r="J489" t="s">
        <v>19</v>
      </c>
      <c r="K489">
        <v>549268.45868000004</v>
      </c>
      <c r="L489">
        <v>2832706.0907100001</v>
      </c>
      <c r="M489" s="1">
        <v>41036</v>
      </c>
      <c r="N489" s="1" t="s">
        <v>691</v>
      </c>
      <c r="O489">
        <v>0</v>
      </c>
      <c r="P489" t="s">
        <v>42</v>
      </c>
      <c r="Q489" t="s">
        <v>660</v>
      </c>
      <c r="R489">
        <v>12</v>
      </c>
      <c r="S489" s="16">
        <v>3</v>
      </c>
      <c r="T489" s="20">
        <v>0</v>
      </c>
      <c r="U489" t="s">
        <v>1053</v>
      </c>
      <c r="V489" t="s">
        <v>1054</v>
      </c>
    </row>
    <row r="490" spans="1:22" x14ac:dyDescent="0.25">
      <c r="A490">
        <v>302</v>
      </c>
      <c r="B490" t="s">
        <v>16</v>
      </c>
      <c r="C490" t="s">
        <v>692</v>
      </c>
      <c r="D490" t="s">
        <v>22</v>
      </c>
      <c r="E490" t="s">
        <v>19</v>
      </c>
      <c r="F490" t="s">
        <v>19</v>
      </c>
      <c r="G490" t="s">
        <v>19</v>
      </c>
      <c r="H490">
        <v>25.611083000000001</v>
      </c>
      <c r="I490">
        <v>-80.509305999999995</v>
      </c>
      <c r="J490" t="s">
        <v>19</v>
      </c>
      <c r="K490">
        <v>549268.45868000004</v>
      </c>
      <c r="L490">
        <v>2832706.0907100001</v>
      </c>
      <c r="M490" s="1">
        <v>40206</v>
      </c>
      <c r="N490" s="1" t="s">
        <v>693</v>
      </c>
      <c r="O490">
        <v>-1.5620000000000001</v>
      </c>
      <c r="P490" t="s">
        <v>19</v>
      </c>
      <c r="Q490" t="s">
        <v>660</v>
      </c>
      <c r="R490">
        <v>12</v>
      </c>
      <c r="S490" s="16">
        <v>3</v>
      </c>
      <c r="T490" s="20">
        <v>0</v>
      </c>
      <c r="U490" t="s">
        <v>1053</v>
      </c>
      <c r="V490" t="s">
        <v>1054</v>
      </c>
    </row>
    <row r="491" spans="1:22" x14ac:dyDescent="0.25">
      <c r="A491">
        <v>303</v>
      </c>
      <c r="B491" t="s">
        <v>16</v>
      </c>
      <c r="C491" t="s">
        <v>694</v>
      </c>
      <c r="D491" t="s">
        <v>22</v>
      </c>
      <c r="E491" t="s">
        <v>695</v>
      </c>
      <c r="F491" t="s">
        <v>19</v>
      </c>
      <c r="G491" t="s">
        <v>19</v>
      </c>
      <c r="H491">
        <v>25.611083000000001</v>
      </c>
      <c r="I491">
        <v>-80.509305999999995</v>
      </c>
      <c r="J491" t="s">
        <v>19</v>
      </c>
      <c r="K491">
        <v>549268.45868000004</v>
      </c>
      <c r="L491">
        <v>2832706.0907100001</v>
      </c>
      <c r="M491" s="1">
        <v>42438</v>
      </c>
      <c r="N491" s="1" t="s">
        <v>696</v>
      </c>
      <c r="O491">
        <v>-1.5620000000000001</v>
      </c>
      <c r="P491" t="s">
        <v>19</v>
      </c>
      <c r="Q491" t="s">
        <v>660</v>
      </c>
      <c r="R491">
        <v>12</v>
      </c>
      <c r="S491" s="16">
        <v>3</v>
      </c>
      <c r="T491" s="20">
        <v>0</v>
      </c>
      <c r="U491" t="s">
        <v>1053</v>
      </c>
      <c r="V491" t="s">
        <v>1054</v>
      </c>
    </row>
    <row r="492" spans="1:22" x14ac:dyDescent="0.25">
      <c r="A492">
        <v>304</v>
      </c>
      <c r="B492" t="s">
        <v>16</v>
      </c>
      <c r="C492" t="s">
        <v>697</v>
      </c>
      <c r="D492" t="s">
        <v>22</v>
      </c>
      <c r="E492" t="s">
        <v>695</v>
      </c>
      <c r="F492" t="s">
        <v>19</v>
      </c>
      <c r="G492" t="s">
        <v>19</v>
      </c>
      <c r="H492">
        <v>25.611083000000001</v>
      </c>
      <c r="I492">
        <v>-80.509305999999995</v>
      </c>
      <c r="J492" t="s">
        <v>19</v>
      </c>
      <c r="K492">
        <v>549268.45868000004</v>
      </c>
      <c r="L492">
        <v>2832706.0907100001</v>
      </c>
      <c r="M492" s="1">
        <v>42438</v>
      </c>
      <c r="N492" s="1" t="s">
        <v>698</v>
      </c>
      <c r="O492">
        <v>-1.5620000000000001</v>
      </c>
      <c r="P492" t="s">
        <v>19</v>
      </c>
      <c r="Q492" t="s">
        <v>660</v>
      </c>
      <c r="R492">
        <v>12</v>
      </c>
      <c r="S492" s="16">
        <v>3</v>
      </c>
      <c r="T492" s="20">
        <v>0</v>
      </c>
      <c r="U492" t="s">
        <v>1053</v>
      </c>
      <c r="V492" t="s">
        <v>1054</v>
      </c>
    </row>
    <row r="493" spans="1:22" x14ac:dyDescent="0.25">
      <c r="A493">
        <v>475</v>
      </c>
      <c r="B493" t="s">
        <v>16</v>
      </c>
      <c r="C493" t="s">
        <v>699</v>
      </c>
      <c r="D493" t="s">
        <v>22</v>
      </c>
      <c r="E493" t="s">
        <v>19</v>
      </c>
      <c r="F493" t="s">
        <v>19</v>
      </c>
      <c r="G493" t="s">
        <v>19</v>
      </c>
      <c r="H493">
        <v>25.42474</v>
      </c>
      <c r="I493">
        <v>-80.590040000000002</v>
      </c>
      <c r="J493" t="s">
        <v>19</v>
      </c>
      <c r="K493">
        <v>541225.81872700003</v>
      </c>
      <c r="L493">
        <v>2812043.2725399998</v>
      </c>
      <c r="M493" s="1">
        <v>40078</v>
      </c>
      <c r="N493" s="1" t="s">
        <v>19</v>
      </c>
      <c r="O493">
        <v>-1.5780000000000001</v>
      </c>
      <c r="P493" t="s">
        <v>19</v>
      </c>
      <c r="Q493" t="s">
        <v>141</v>
      </c>
      <c r="R493">
        <v>15</v>
      </c>
      <c r="S493" s="16">
        <v>3</v>
      </c>
      <c r="T493" s="20">
        <v>0</v>
      </c>
      <c r="U493" t="s">
        <v>1053</v>
      </c>
      <c r="V493" t="s">
        <v>1054</v>
      </c>
    </row>
    <row r="494" spans="1:22" x14ac:dyDescent="0.25">
      <c r="A494">
        <v>140</v>
      </c>
      <c r="B494" t="s">
        <v>16</v>
      </c>
      <c r="C494" t="s">
        <v>700</v>
      </c>
      <c r="D494" t="s">
        <v>38</v>
      </c>
      <c r="E494" t="s">
        <v>45</v>
      </c>
      <c r="F494" t="s">
        <v>40</v>
      </c>
      <c r="G494">
        <v>9.93</v>
      </c>
      <c r="H494">
        <v>25.54177</v>
      </c>
      <c r="I494">
        <v>-80.575490000000002</v>
      </c>
      <c r="J494" t="s">
        <v>19</v>
      </c>
      <c r="K494">
        <v>542647.67924600001</v>
      </c>
      <c r="L494">
        <v>2825007.4857999999</v>
      </c>
      <c r="M494" s="1">
        <v>41814</v>
      </c>
      <c r="N494" s="1" t="s">
        <v>19</v>
      </c>
      <c r="O494">
        <v>-1.5649999999999999</v>
      </c>
      <c r="P494" t="s">
        <v>42</v>
      </c>
      <c r="Q494" t="s">
        <v>1430</v>
      </c>
      <c r="R494">
        <v>5</v>
      </c>
      <c r="S494" s="16">
        <v>3</v>
      </c>
      <c r="T494" s="20">
        <v>0</v>
      </c>
      <c r="U494" t="s">
        <v>1053</v>
      </c>
      <c r="V494" t="s">
        <v>1054</v>
      </c>
    </row>
    <row r="495" spans="1:22" x14ac:dyDescent="0.25">
      <c r="A495">
        <v>141</v>
      </c>
      <c r="B495" t="s">
        <v>16</v>
      </c>
      <c r="C495" t="s">
        <v>701</v>
      </c>
      <c r="D495" t="s">
        <v>38</v>
      </c>
      <c r="E495" t="s">
        <v>45</v>
      </c>
      <c r="F495" t="s">
        <v>40</v>
      </c>
      <c r="G495">
        <v>7.81</v>
      </c>
      <c r="H495">
        <v>25.54177</v>
      </c>
      <c r="I495">
        <v>-80.575490000000002</v>
      </c>
      <c r="J495" t="s">
        <v>19</v>
      </c>
      <c r="K495">
        <v>542647.67924600001</v>
      </c>
      <c r="L495">
        <v>2825007.4857999999</v>
      </c>
      <c r="M495" s="1">
        <v>41814</v>
      </c>
      <c r="N495" s="1" t="s">
        <v>19</v>
      </c>
      <c r="O495">
        <v>-1.5649999999999999</v>
      </c>
      <c r="P495" t="s">
        <v>42</v>
      </c>
      <c r="Q495" t="s">
        <v>1430</v>
      </c>
      <c r="R495">
        <v>5</v>
      </c>
      <c r="S495" s="16">
        <v>3</v>
      </c>
      <c r="T495" s="20">
        <v>0</v>
      </c>
      <c r="U495" t="s">
        <v>1053</v>
      </c>
      <c r="V495" t="s">
        <v>1054</v>
      </c>
    </row>
    <row r="496" spans="1:22" x14ac:dyDescent="0.25">
      <c r="A496">
        <v>142</v>
      </c>
      <c r="B496" t="s">
        <v>16</v>
      </c>
      <c r="C496" t="s">
        <v>702</v>
      </c>
      <c r="D496" t="s">
        <v>38</v>
      </c>
      <c r="E496" t="s">
        <v>45</v>
      </c>
      <c r="F496" t="s">
        <v>40</v>
      </c>
      <c r="G496">
        <v>6.89</v>
      </c>
      <c r="H496">
        <v>25.541810000000002</v>
      </c>
      <c r="I496">
        <v>-80.577240000000003</v>
      </c>
      <c r="J496" t="s">
        <v>19</v>
      </c>
      <c r="K496">
        <v>542471.85234099999</v>
      </c>
      <c r="L496">
        <v>2825011.3548400002</v>
      </c>
      <c r="M496" s="1">
        <v>41814</v>
      </c>
      <c r="N496" s="1" t="s">
        <v>19</v>
      </c>
      <c r="O496">
        <v>-1.5649999999999999</v>
      </c>
      <c r="P496" t="s">
        <v>42</v>
      </c>
      <c r="Q496" t="s">
        <v>1430</v>
      </c>
      <c r="R496">
        <v>5</v>
      </c>
      <c r="S496" s="16">
        <v>3</v>
      </c>
      <c r="T496" s="20">
        <v>0</v>
      </c>
      <c r="U496" t="s">
        <v>1053</v>
      </c>
      <c r="V496" t="s">
        <v>1054</v>
      </c>
    </row>
    <row r="497" spans="1:22" x14ac:dyDescent="0.25">
      <c r="A497">
        <v>143</v>
      </c>
      <c r="B497" t="s">
        <v>16</v>
      </c>
      <c r="C497" t="s">
        <v>703</v>
      </c>
      <c r="D497" t="s">
        <v>38</v>
      </c>
      <c r="E497" t="s">
        <v>45</v>
      </c>
      <c r="F497" t="s">
        <v>40</v>
      </c>
      <c r="G497">
        <v>7.72</v>
      </c>
      <c r="H497">
        <v>25.541820000000001</v>
      </c>
      <c r="I497">
        <v>-80.579430000000002</v>
      </c>
      <c r="J497" t="s">
        <v>19</v>
      </c>
      <c r="K497">
        <v>542251.83176600002</v>
      </c>
      <c r="L497">
        <v>2825011.76407</v>
      </c>
      <c r="M497" s="1">
        <v>41814</v>
      </c>
      <c r="N497" s="1" t="s">
        <v>19</v>
      </c>
      <c r="O497">
        <v>-1.5649999999999999</v>
      </c>
      <c r="P497" t="s">
        <v>42</v>
      </c>
      <c r="Q497" t="s">
        <v>1430</v>
      </c>
      <c r="R497">
        <v>5</v>
      </c>
      <c r="S497" s="16">
        <v>3</v>
      </c>
      <c r="T497" s="20">
        <v>0</v>
      </c>
      <c r="U497" t="s">
        <v>1053</v>
      </c>
      <c r="V497" t="s">
        <v>1054</v>
      </c>
    </row>
    <row r="498" spans="1:22" x14ac:dyDescent="0.25">
      <c r="A498">
        <v>318</v>
      </c>
      <c r="B498" t="s">
        <v>16</v>
      </c>
      <c r="C498" t="s">
        <v>704</v>
      </c>
      <c r="D498" t="s">
        <v>38</v>
      </c>
      <c r="E498" t="s">
        <v>162</v>
      </c>
      <c r="F498" t="s">
        <v>276</v>
      </c>
      <c r="G498" t="s">
        <v>19</v>
      </c>
      <c r="H498">
        <v>25.535309999999999</v>
      </c>
      <c r="I498">
        <v>-80.560419999999993</v>
      </c>
      <c r="J498" t="s">
        <v>19</v>
      </c>
      <c r="K498">
        <v>544164.04598599998</v>
      </c>
      <c r="L498">
        <v>2824297.03621</v>
      </c>
      <c r="M498" s="1">
        <v>41036</v>
      </c>
      <c r="N498" s="1" t="s">
        <v>19</v>
      </c>
      <c r="O498">
        <v>-1.5620000000000001</v>
      </c>
      <c r="P498" t="s">
        <v>42</v>
      </c>
      <c r="Q498" t="s">
        <v>660</v>
      </c>
      <c r="R498">
        <v>12</v>
      </c>
      <c r="S498" s="16">
        <v>3</v>
      </c>
      <c r="T498" s="20">
        <v>0</v>
      </c>
      <c r="U498" t="s">
        <v>1053</v>
      </c>
      <c r="V498" t="s">
        <v>1054</v>
      </c>
    </row>
    <row r="499" spans="1:22" x14ac:dyDescent="0.25">
      <c r="A499">
        <v>312</v>
      </c>
      <c r="B499" t="s">
        <v>16</v>
      </c>
      <c r="C499" t="s">
        <v>705</v>
      </c>
      <c r="D499" t="s">
        <v>22</v>
      </c>
      <c r="E499" t="s">
        <v>19</v>
      </c>
      <c r="F499" t="s">
        <v>40</v>
      </c>
      <c r="G499" t="s">
        <v>19</v>
      </c>
      <c r="H499">
        <v>25.549440000000001</v>
      </c>
      <c r="I499">
        <v>-80.560559999999995</v>
      </c>
      <c r="J499" t="s">
        <v>19</v>
      </c>
      <c r="K499">
        <v>544144.80549599999</v>
      </c>
      <c r="L499">
        <v>2825861.7285799999</v>
      </c>
      <c r="M499" s="1">
        <v>42143</v>
      </c>
      <c r="N499" s="1" t="s">
        <v>19</v>
      </c>
      <c r="O499">
        <v>0</v>
      </c>
      <c r="P499" t="s">
        <v>19</v>
      </c>
      <c r="Q499" t="s">
        <v>660</v>
      </c>
      <c r="R499">
        <v>12</v>
      </c>
      <c r="S499" s="16">
        <v>3</v>
      </c>
      <c r="T499" s="20">
        <v>0</v>
      </c>
      <c r="U499" t="s">
        <v>1053</v>
      </c>
      <c r="V499" t="s">
        <v>1054</v>
      </c>
    </row>
    <row r="500" spans="1:22" x14ac:dyDescent="0.25">
      <c r="A500">
        <v>313</v>
      </c>
      <c r="B500" t="s">
        <v>16</v>
      </c>
      <c r="C500" t="s">
        <v>706</v>
      </c>
      <c r="D500" t="s">
        <v>22</v>
      </c>
      <c r="E500" t="s">
        <v>19</v>
      </c>
      <c r="F500" t="s">
        <v>40</v>
      </c>
      <c r="G500" t="s">
        <v>19</v>
      </c>
      <c r="H500">
        <v>25.549440000000001</v>
      </c>
      <c r="I500">
        <v>-80.560559999999995</v>
      </c>
      <c r="J500" t="s">
        <v>19</v>
      </c>
      <c r="K500">
        <v>544144.80549599999</v>
      </c>
      <c r="L500">
        <v>2825861.7285799999</v>
      </c>
      <c r="M500" s="1">
        <v>42143</v>
      </c>
      <c r="N500" s="1" t="s">
        <v>19</v>
      </c>
      <c r="O500">
        <v>0</v>
      </c>
      <c r="P500" t="s">
        <v>19</v>
      </c>
      <c r="Q500" t="s">
        <v>660</v>
      </c>
      <c r="R500">
        <v>12</v>
      </c>
      <c r="S500" s="16">
        <v>3</v>
      </c>
      <c r="T500" s="20">
        <v>0</v>
      </c>
      <c r="U500" t="s">
        <v>1053</v>
      </c>
      <c r="V500" t="s">
        <v>1054</v>
      </c>
    </row>
    <row r="501" spans="1:22" x14ac:dyDescent="0.25">
      <c r="A501">
        <v>307</v>
      </c>
      <c r="B501" t="s">
        <v>16</v>
      </c>
      <c r="C501" t="s">
        <v>707</v>
      </c>
      <c r="D501" t="s">
        <v>22</v>
      </c>
      <c r="E501" t="s">
        <v>19</v>
      </c>
      <c r="F501" t="s">
        <v>40</v>
      </c>
      <c r="G501" t="s">
        <v>19</v>
      </c>
      <c r="H501">
        <v>25.549551000000001</v>
      </c>
      <c r="I501">
        <v>-80.560626999999997</v>
      </c>
      <c r="J501" t="s">
        <v>19</v>
      </c>
      <c r="K501">
        <v>544138.01401299995</v>
      </c>
      <c r="L501">
        <v>2825874.0093399999</v>
      </c>
      <c r="M501" s="1">
        <v>42143</v>
      </c>
      <c r="N501" s="1" t="s">
        <v>19</v>
      </c>
      <c r="O501">
        <v>0</v>
      </c>
      <c r="P501" t="s">
        <v>19</v>
      </c>
      <c r="Q501" t="s">
        <v>660</v>
      </c>
      <c r="R501">
        <v>12</v>
      </c>
      <c r="S501" s="16">
        <v>3</v>
      </c>
      <c r="T501" s="20">
        <v>0</v>
      </c>
      <c r="U501" t="s">
        <v>1053</v>
      </c>
      <c r="V501" t="s">
        <v>1054</v>
      </c>
    </row>
    <row r="502" spans="1:22" x14ac:dyDescent="0.25">
      <c r="A502">
        <v>311</v>
      </c>
      <c r="B502" t="s">
        <v>16</v>
      </c>
      <c r="C502" t="s">
        <v>708</v>
      </c>
      <c r="D502" t="s">
        <v>22</v>
      </c>
      <c r="E502" t="s">
        <v>19</v>
      </c>
      <c r="F502" t="s">
        <v>168</v>
      </c>
      <c r="G502" t="s">
        <v>19</v>
      </c>
      <c r="H502">
        <v>25.515150999999999</v>
      </c>
      <c r="I502">
        <v>-80.560119999999998</v>
      </c>
      <c r="J502" t="s">
        <v>19</v>
      </c>
      <c r="K502">
        <v>544201.60258299997</v>
      </c>
      <c r="L502">
        <v>2822064.7360399999</v>
      </c>
      <c r="M502" s="1">
        <v>42143</v>
      </c>
      <c r="N502" s="1" t="s">
        <v>19</v>
      </c>
      <c r="O502">
        <v>0</v>
      </c>
      <c r="P502" t="s">
        <v>19</v>
      </c>
      <c r="Q502" t="s">
        <v>660</v>
      </c>
      <c r="R502">
        <v>12</v>
      </c>
      <c r="S502" s="16">
        <v>3</v>
      </c>
      <c r="T502" s="20">
        <v>0</v>
      </c>
      <c r="U502" t="s">
        <v>1053</v>
      </c>
      <c r="V502" t="s">
        <v>1054</v>
      </c>
    </row>
    <row r="503" spans="1:22" x14ac:dyDescent="0.25">
      <c r="A503">
        <v>139</v>
      </c>
      <c r="B503" t="s">
        <v>16</v>
      </c>
      <c r="C503" t="s">
        <v>709</v>
      </c>
      <c r="D503" t="s">
        <v>38</v>
      </c>
      <c r="E503" t="s">
        <v>45</v>
      </c>
      <c r="F503" t="s">
        <v>40</v>
      </c>
      <c r="G503" t="s">
        <v>19</v>
      </c>
      <c r="H503">
        <v>25.51474</v>
      </c>
      <c r="I503">
        <v>-80.577359999999999</v>
      </c>
      <c r="J503" t="s">
        <v>111</v>
      </c>
      <c r="K503">
        <v>542469.32623600005</v>
      </c>
      <c r="L503">
        <v>2822013.6277999999</v>
      </c>
      <c r="M503" s="1">
        <v>41036</v>
      </c>
      <c r="N503" s="1" t="s">
        <v>19</v>
      </c>
      <c r="O503">
        <v>-1.5549999999999999</v>
      </c>
      <c r="P503" t="s">
        <v>42</v>
      </c>
      <c r="Q503" t="s">
        <v>1430</v>
      </c>
      <c r="R503">
        <v>5</v>
      </c>
      <c r="S503" s="16">
        <v>3</v>
      </c>
      <c r="T503" s="20">
        <v>0</v>
      </c>
      <c r="U503" t="s">
        <v>1053</v>
      </c>
      <c r="V503" t="s">
        <v>1054</v>
      </c>
    </row>
    <row r="504" spans="1:22" x14ac:dyDescent="0.25">
      <c r="A504">
        <v>321</v>
      </c>
      <c r="B504" t="s">
        <v>16</v>
      </c>
      <c r="C504" t="s">
        <v>710</v>
      </c>
      <c r="D504" t="s">
        <v>38</v>
      </c>
      <c r="E504" t="s">
        <v>162</v>
      </c>
      <c r="F504" t="s">
        <v>276</v>
      </c>
      <c r="G504" t="s">
        <v>19</v>
      </c>
      <c r="H504">
        <v>25.498529999999999</v>
      </c>
      <c r="I504">
        <v>-80.559849999999997</v>
      </c>
      <c r="J504" t="s">
        <v>19</v>
      </c>
      <c r="K504">
        <v>544234.79263299995</v>
      </c>
      <c r="L504">
        <v>2820224.2674400001</v>
      </c>
      <c r="M504" s="1">
        <v>41036</v>
      </c>
      <c r="N504" s="1" t="s">
        <v>19</v>
      </c>
      <c r="O504">
        <v>-1.5449999999999999</v>
      </c>
      <c r="P504" t="s">
        <v>42</v>
      </c>
      <c r="Q504" t="s">
        <v>660</v>
      </c>
      <c r="R504">
        <v>12</v>
      </c>
      <c r="S504" s="16">
        <v>3</v>
      </c>
      <c r="T504" s="20">
        <v>0</v>
      </c>
      <c r="U504" t="s">
        <v>1053</v>
      </c>
      <c r="V504" t="s">
        <v>1054</v>
      </c>
    </row>
    <row r="505" spans="1:22" x14ac:dyDescent="0.25">
      <c r="A505">
        <v>319</v>
      </c>
      <c r="B505" t="s">
        <v>16</v>
      </c>
      <c r="C505" t="s">
        <v>711</v>
      </c>
      <c r="D505" t="s">
        <v>38</v>
      </c>
      <c r="E505" t="s">
        <v>162</v>
      </c>
      <c r="F505" t="s">
        <v>276</v>
      </c>
      <c r="G505" t="s">
        <v>19</v>
      </c>
      <c r="H505">
        <v>25.502890000000001</v>
      </c>
      <c r="I505">
        <v>-80.559809999999999</v>
      </c>
      <c r="J505" t="s">
        <v>19</v>
      </c>
      <c r="K505">
        <v>544237.21565499995</v>
      </c>
      <c r="L505">
        <v>2820707.0990900001</v>
      </c>
      <c r="M505" s="1">
        <v>41036</v>
      </c>
      <c r="N505" s="1" t="s">
        <v>19</v>
      </c>
      <c r="O505">
        <v>-1.5489999999999999</v>
      </c>
      <c r="P505" t="s">
        <v>42</v>
      </c>
      <c r="Q505" t="s">
        <v>660</v>
      </c>
      <c r="R505">
        <v>12</v>
      </c>
      <c r="S505" s="16">
        <v>3</v>
      </c>
      <c r="T505" s="20">
        <v>0</v>
      </c>
      <c r="U505" t="s">
        <v>1053</v>
      </c>
      <c r="V505" t="s">
        <v>1054</v>
      </c>
    </row>
    <row r="506" spans="1:22" x14ac:dyDescent="0.25">
      <c r="A506">
        <v>308</v>
      </c>
      <c r="B506" t="s">
        <v>16</v>
      </c>
      <c r="C506" t="s">
        <v>712</v>
      </c>
      <c r="D506" t="s">
        <v>22</v>
      </c>
      <c r="E506" t="s">
        <v>19</v>
      </c>
      <c r="F506" t="s">
        <v>19</v>
      </c>
      <c r="G506" t="s">
        <v>19</v>
      </c>
      <c r="H506">
        <v>25.482956000000001</v>
      </c>
      <c r="I506">
        <v>-80.563777999999999</v>
      </c>
      <c r="J506" t="s">
        <v>19</v>
      </c>
      <c r="K506">
        <v>543845.69757099997</v>
      </c>
      <c r="L506">
        <v>2818498.2903800001</v>
      </c>
      <c r="M506" s="1">
        <v>42143</v>
      </c>
      <c r="N506" s="1" t="s">
        <v>19</v>
      </c>
      <c r="O506">
        <v>0</v>
      </c>
      <c r="P506" t="s">
        <v>19</v>
      </c>
      <c r="Q506" t="s">
        <v>660</v>
      </c>
      <c r="R506">
        <v>12</v>
      </c>
      <c r="S506" s="16">
        <v>3</v>
      </c>
      <c r="T506" s="20">
        <v>0</v>
      </c>
      <c r="U506" t="s">
        <v>1053</v>
      </c>
      <c r="V506" t="s">
        <v>1054</v>
      </c>
    </row>
    <row r="507" spans="1:22" x14ac:dyDescent="0.25">
      <c r="A507">
        <v>332</v>
      </c>
      <c r="B507" t="s">
        <v>16</v>
      </c>
      <c r="C507" t="s">
        <v>713</v>
      </c>
      <c r="D507" t="s">
        <v>22</v>
      </c>
      <c r="E507" t="s">
        <v>19</v>
      </c>
      <c r="F507" t="s">
        <v>40</v>
      </c>
      <c r="G507" t="s">
        <v>19</v>
      </c>
      <c r="H507">
        <v>25.483118999999999</v>
      </c>
      <c r="I507">
        <v>-80.571010000000001</v>
      </c>
      <c r="J507" t="s">
        <v>28</v>
      </c>
      <c r="K507">
        <v>543118.70552099997</v>
      </c>
      <c r="L507">
        <v>2818514.0234400001</v>
      </c>
      <c r="M507" s="1">
        <v>42143</v>
      </c>
      <c r="N507" s="1" t="s">
        <v>19</v>
      </c>
      <c r="O507">
        <v>-1.5549999999999999</v>
      </c>
      <c r="P507" t="s">
        <v>19</v>
      </c>
      <c r="Q507" t="s">
        <v>660</v>
      </c>
      <c r="R507">
        <v>12</v>
      </c>
      <c r="S507" s="16">
        <v>3</v>
      </c>
      <c r="T507" s="20">
        <v>0</v>
      </c>
      <c r="U507" t="s">
        <v>1053</v>
      </c>
      <c r="V507" t="s">
        <v>1054</v>
      </c>
    </row>
    <row r="508" spans="1:22" x14ac:dyDescent="0.25">
      <c r="A508">
        <v>257</v>
      </c>
      <c r="B508" t="s">
        <v>16</v>
      </c>
      <c r="C508" t="s">
        <v>714</v>
      </c>
      <c r="D508" t="s">
        <v>22</v>
      </c>
      <c r="E508" t="s">
        <v>19</v>
      </c>
      <c r="F508" t="s">
        <v>19</v>
      </c>
      <c r="G508" t="s">
        <v>19</v>
      </c>
      <c r="H508">
        <v>25.760660000000001</v>
      </c>
      <c r="I508">
        <v>-80.674490000000006</v>
      </c>
      <c r="J508" t="s">
        <v>19</v>
      </c>
      <c r="K508">
        <v>532642.11890700005</v>
      </c>
      <c r="L508">
        <v>2849219.1837399998</v>
      </c>
      <c r="M508" s="1">
        <v>40158</v>
      </c>
      <c r="N508" s="1" t="s">
        <v>19</v>
      </c>
      <c r="O508">
        <v>-1.532</v>
      </c>
      <c r="P508" t="s">
        <v>19</v>
      </c>
      <c r="Q508" t="s">
        <v>849</v>
      </c>
      <c r="R508">
        <v>11</v>
      </c>
      <c r="S508" s="16">
        <v>3</v>
      </c>
      <c r="T508" s="20">
        <v>0</v>
      </c>
      <c r="U508" t="s">
        <v>1053</v>
      </c>
      <c r="V508" t="s">
        <v>1054</v>
      </c>
    </row>
    <row r="509" spans="1:22" x14ac:dyDescent="0.25">
      <c r="A509">
        <v>258</v>
      </c>
      <c r="B509" t="s">
        <v>16</v>
      </c>
      <c r="C509" t="s">
        <v>715</v>
      </c>
      <c r="D509" t="s">
        <v>22</v>
      </c>
      <c r="E509" t="s">
        <v>19</v>
      </c>
      <c r="F509" t="s">
        <v>19</v>
      </c>
      <c r="G509" t="s">
        <v>19</v>
      </c>
      <c r="H509">
        <v>25.761109999999999</v>
      </c>
      <c r="I509">
        <v>-80.502499999999998</v>
      </c>
      <c r="J509" t="s">
        <v>19</v>
      </c>
      <c r="K509">
        <v>549889.30008700001</v>
      </c>
      <c r="L509">
        <v>2849322.8555700001</v>
      </c>
      <c r="M509" s="1">
        <v>40220</v>
      </c>
      <c r="N509" s="1" t="s">
        <v>19</v>
      </c>
      <c r="O509">
        <v>-1.5580000000000001</v>
      </c>
      <c r="P509" t="s">
        <v>19</v>
      </c>
      <c r="Q509" t="s">
        <v>849</v>
      </c>
      <c r="R509">
        <v>11</v>
      </c>
      <c r="S509" s="16">
        <v>3</v>
      </c>
      <c r="T509" s="20">
        <v>0</v>
      </c>
      <c r="U509" t="s">
        <v>1053</v>
      </c>
      <c r="V509" t="s">
        <v>1054</v>
      </c>
    </row>
    <row r="510" spans="1:22" x14ac:dyDescent="0.25">
      <c r="A510">
        <v>309</v>
      </c>
      <c r="B510" t="s">
        <v>16</v>
      </c>
      <c r="C510" t="s">
        <v>716</v>
      </c>
      <c r="D510" t="s">
        <v>22</v>
      </c>
      <c r="E510" t="s">
        <v>19</v>
      </c>
      <c r="F510" t="s">
        <v>19</v>
      </c>
      <c r="G510" t="s">
        <v>19</v>
      </c>
      <c r="H510">
        <v>25.77468</v>
      </c>
      <c r="I510">
        <v>-80.483109999999996</v>
      </c>
      <c r="J510" t="s">
        <v>19</v>
      </c>
      <c r="K510">
        <v>551827.86786899995</v>
      </c>
      <c r="L510">
        <v>2850833.1187300002</v>
      </c>
      <c r="M510" s="1">
        <v>40078</v>
      </c>
      <c r="N510" s="1" t="s">
        <v>19</v>
      </c>
      <c r="O510">
        <v>-1.5620000000000001</v>
      </c>
      <c r="P510" t="s">
        <v>19</v>
      </c>
      <c r="Q510" t="s">
        <v>660</v>
      </c>
      <c r="R510">
        <v>12</v>
      </c>
      <c r="S510" s="16">
        <v>3</v>
      </c>
      <c r="T510" s="20">
        <v>0</v>
      </c>
      <c r="U510" t="s">
        <v>1053</v>
      </c>
      <c r="V510" t="s">
        <v>1054</v>
      </c>
    </row>
    <row r="511" spans="1:22" x14ac:dyDescent="0.25">
      <c r="A511">
        <v>310</v>
      </c>
      <c r="B511" t="s">
        <v>16</v>
      </c>
      <c r="C511" t="s">
        <v>717</v>
      </c>
      <c r="D511" t="s">
        <v>22</v>
      </c>
      <c r="E511" t="s">
        <v>19</v>
      </c>
      <c r="F511" t="s">
        <v>19</v>
      </c>
      <c r="G511" t="s">
        <v>19</v>
      </c>
      <c r="H511">
        <v>25.761109999999999</v>
      </c>
      <c r="I511">
        <v>-80.496899999999997</v>
      </c>
      <c r="J511" t="s">
        <v>19</v>
      </c>
      <c r="K511">
        <v>550450.87708200002</v>
      </c>
      <c r="L511">
        <v>2849324.9868399999</v>
      </c>
      <c r="M511" s="1">
        <v>40220</v>
      </c>
      <c r="N511" s="1" t="s">
        <v>19</v>
      </c>
      <c r="O511">
        <v>-1.5620000000000001</v>
      </c>
      <c r="P511" t="s">
        <v>19</v>
      </c>
      <c r="Q511" t="s">
        <v>660</v>
      </c>
      <c r="R511">
        <v>12</v>
      </c>
      <c r="S511" s="16">
        <v>3</v>
      </c>
      <c r="T511" s="20">
        <v>0</v>
      </c>
      <c r="U511" t="s">
        <v>1053</v>
      </c>
      <c r="V511" t="s">
        <v>1054</v>
      </c>
    </row>
    <row r="512" spans="1:22" x14ac:dyDescent="0.25">
      <c r="A512">
        <v>422</v>
      </c>
      <c r="B512" t="s">
        <v>16</v>
      </c>
      <c r="C512" t="s">
        <v>718</v>
      </c>
      <c r="D512" t="s">
        <v>22</v>
      </c>
      <c r="E512" t="s">
        <v>19</v>
      </c>
      <c r="F512" t="s">
        <v>19</v>
      </c>
      <c r="G512" t="s">
        <v>19</v>
      </c>
      <c r="H512">
        <v>25.659099999999999</v>
      </c>
      <c r="I512">
        <v>-80.480270000000004</v>
      </c>
      <c r="J512" t="s">
        <v>19</v>
      </c>
      <c r="K512">
        <v>552163.01797799999</v>
      </c>
      <c r="L512">
        <v>2838034.65319</v>
      </c>
      <c r="M512" s="1">
        <v>40078</v>
      </c>
      <c r="N512" s="1" t="s">
        <v>19</v>
      </c>
      <c r="O512">
        <v>-1.5549999999999999</v>
      </c>
      <c r="P512" t="s">
        <v>19</v>
      </c>
      <c r="Q512" t="s">
        <v>850</v>
      </c>
      <c r="R512">
        <v>13</v>
      </c>
      <c r="S512" s="16">
        <v>3</v>
      </c>
      <c r="T512" s="20">
        <v>0</v>
      </c>
      <c r="U512" t="s">
        <v>1053</v>
      </c>
      <c r="V512" t="s">
        <v>1054</v>
      </c>
    </row>
    <row r="513" spans="1:22" x14ac:dyDescent="0.25">
      <c r="A513">
        <v>259</v>
      </c>
      <c r="B513" t="s">
        <v>16</v>
      </c>
      <c r="C513" t="s">
        <v>719</v>
      </c>
      <c r="D513" t="s">
        <v>22</v>
      </c>
      <c r="E513" t="s">
        <v>19</v>
      </c>
      <c r="F513" t="s">
        <v>20</v>
      </c>
      <c r="G513" t="s">
        <v>19</v>
      </c>
      <c r="H513">
        <v>25.787330000000001</v>
      </c>
      <c r="I513">
        <v>-80.855279999999993</v>
      </c>
      <c r="J513" t="s">
        <v>19</v>
      </c>
      <c r="K513">
        <v>514509.22797000001</v>
      </c>
      <c r="L513">
        <v>2852140.298</v>
      </c>
      <c r="M513" s="1">
        <v>40078</v>
      </c>
      <c r="N513" s="1" t="s">
        <v>19</v>
      </c>
      <c r="O513">
        <v>-1.486</v>
      </c>
      <c r="P513" t="s">
        <v>19</v>
      </c>
      <c r="Q513" t="s">
        <v>849</v>
      </c>
      <c r="R513">
        <v>11</v>
      </c>
      <c r="S513" s="16">
        <v>3</v>
      </c>
      <c r="T513" s="20">
        <v>0</v>
      </c>
      <c r="U513" t="s">
        <v>1053</v>
      </c>
      <c r="V513" t="s">
        <v>1054</v>
      </c>
    </row>
    <row r="514" spans="1:22" x14ac:dyDescent="0.25">
      <c r="A514">
        <v>260</v>
      </c>
      <c r="B514" t="s">
        <v>16</v>
      </c>
      <c r="C514" t="s">
        <v>720</v>
      </c>
      <c r="D514" t="s">
        <v>22</v>
      </c>
      <c r="E514" t="s">
        <v>19</v>
      </c>
      <c r="F514" t="s">
        <v>20</v>
      </c>
      <c r="G514" t="s">
        <v>19</v>
      </c>
      <c r="H514">
        <v>25.77656</v>
      </c>
      <c r="I514">
        <v>-80.844210000000004</v>
      </c>
      <c r="J514" t="s">
        <v>19</v>
      </c>
      <c r="K514">
        <v>515620.48779699998</v>
      </c>
      <c r="L514">
        <v>2850948.8878700002</v>
      </c>
      <c r="M514" s="1">
        <v>40078</v>
      </c>
      <c r="N514" s="1" t="s">
        <v>19</v>
      </c>
      <c r="O514">
        <v>-1.4890000000000001</v>
      </c>
      <c r="P514" t="s">
        <v>19</v>
      </c>
      <c r="Q514" t="s">
        <v>849</v>
      </c>
      <c r="R514">
        <v>11</v>
      </c>
      <c r="S514" s="16">
        <v>3</v>
      </c>
      <c r="T514" s="20">
        <v>0</v>
      </c>
      <c r="U514" t="s">
        <v>1053</v>
      </c>
      <c r="V514" t="s">
        <v>1054</v>
      </c>
    </row>
    <row r="515" spans="1:22" x14ac:dyDescent="0.25">
      <c r="A515">
        <v>261</v>
      </c>
      <c r="B515" t="s">
        <v>16</v>
      </c>
      <c r="C515" t="s">
        <v>721</v>
      </c>
      <c r="D515" t="s">
        <v>22</v>
      </c>
      <c r="E515" t="s">
        <v>19</v>
      </c>
      <c r="F515" t="s">
        <v>27</v>
      </c>
      <c r="G515" t="s">
        <v>19</v>
      </c>
      <c r="H515">
        <v>25.761707000000001</v>
      </c>
      <c r="I515">
        <v>-80.591087999999999</v>
      </c>
      <c r="J515" t="s">
        <v>19</v>
      </c>
      <c r="K515">
        <v>541005.40563099994</v>
      </c>
      <c r="L515">
        <v>2849358.4361299998</v>
      </c>
      <c r="M515" s="1">
        <v>42143</v>
      </c>
      <c r="N515" s="1" t="s">
        <v>19</v>
      </c>
      <c r="O515">
        <v>0</v>
      </c>
      <c r="P515" t="s">
        <v>19</v>
      </c>
      <c r="Q515" t="s">
        <v>849</v>
      </c>
      <c r="R515">
        <v>11</v>
      </c>
      <c r="S515" s="16">
        <v>3</v>
      </c>
      <c r="T515" s="20">
        <v>0</v>
      </c>
      <c r="U515" t="s">
        <v>1053</v>
      </c>
      <c r="V515" t="s">
        <v>1054</v>
      </c>
    </row>
    <row r="516" spans="1:22" x14ac:dyDescent="0.25">
      <c r="A516">
        <v>262</v>
      </c>
      <c r="B516" t="s">
        <v>16</v>
      </c>
      <c r="C516" t="s">
        <v>722</v>
      </c>
      <c r="D516" t="s">
        <v>22</v>
      </c>
      <c r="E516" t="s">
        <v>19</v>
      </c>
      <c r="F516" t="s">
        <v>27</v>
      </c>
      <c r="G516" t="s">
        <v>19</v>
      </c>
      <c r="H516">
        <v>25.761659000000002</v>
      </c>
      <c r="I516">
        <v>-80.553416999999996</v>
      </c>
      <c r="J516" t="s">
        <v>19</v>
      </c>
      <c r="K516">
        <v>544783.05665399996</v>
      </c>
      <c r="L516">
        <v>2849365.4225900001</v>
      </c>
      <c r="M516" s="1">
        <v>42143</v>
      </c>
      <c r="N516" s="1" t="s">
        <v>19</v>
      </c>
      <c r="O516">
        <v>0</v>
      </c>
      <c r="P516" t="s">
        <v>19</v>
      </c>
      <c r="Q516" t="s">
        <v>849</v>
      </c>
      <c r="R516">
        <v>11</v>
      </c>
      <c r="S516" s="16">
        <v>3</v>
      </c>
      <c r="T516" s="20">
        <v>0</v>
      </c>
      <c r="U516" t="s">
        <v>1053</v>
      </c>
      <c r="V516" t="s">
        <v>1054</v>
      </c>
    </row>
    <row r="517" spans="1:22" x14ac:dyDescent="0.25">
      <c r="A517">
        <v>263</v>
      </c>
      <c r="B517" t="s">
        <v>16</v>
      </c>
      <c r="C517" t="s">
        <v>723</v>
      </c>
      <c r="D517" t="s">
        <v>22</v>
      </c>
      <c r="E517" t="s">
        <v>19</v>
      </c>
      <c r="F517" t="s">
        <v>19</v>
      </c>
      <c r="G517" t="s">
        <v>19</v>
      </c>
      <c r="H517">
        <v>25.761503999999999</v>
      </c>
      <c r="I517">
        <v>-80.502376999999996</v>
      </c>
      <c r="J517" t="s">
        <v>19</v>
      </c>
      <c r="K517">
        <v>549901.44112900004</v>
      </c>
      <c r="L517">
        <v>2849366.48257</v>
      </c>
      <c r="M517" s="1">
        <v>41858</v>
      </c>
      <c r="N517" s="1" t="s">
        <v>19</v>
      </c>
      <c r="O517">
        <v>0</v>
      </c>
      <c r="P517" t="s">
        <v>19</v>
      </c>
      <c r="Q517" t="s">
        <v>849</v>
      </c>
      <c r="R517">
        <v>11</v>
      </c>
      <c r="S517" s="16">
        <v>3</v>
      </c>
      <c r="T517" s="20">
        <v>0</v>
      </c>
      <c r="U517" t="s">
        <v>1053</v>
      </c>
      <c r="V517" t="s">
        <v>1054</v>
      </c>
    </row>
    <row r="518" spans="1:22" x14ac:dyDescent="0.25">
      <c r="A518">
        <v>560</v>
      </c>
      <c r="B518" t="s">
        <v>16</v>
      </c>
      <c r="C518" t="s">
        <v>724</v>
      </c>
      <c r="D518" t="s">
        <v>22</v>
      </c>
      <c r="E518" t="s">
        <v>19</v>
      </c>
      <c r="F518" t="s">
        <v>19</v>
      </c>
      <c r="G518" t="s">
        <v>19</v>
      </c>
      <c r="H518">
        <v>25.761469999999999</v>
      </c>
      <c r="I518">
        <v>-80.501289999999997</v>
      </c>
      <c r="J518" t="s">
        <v>28</v>
      </c>
      <c r="K518">
        <v>550010.48998299998</v>
      </c>
      <c r="L518">
        <v>2849363.1814100002</v>
      </c>
      <c r="M518" s="1">
        <v>42410</v>
      </c>
      <c r="N518" s="1" t="s">
        <v>725</v>
      </c>
      <c r="O518">
        <v>1.55</v>
      </c>
      <c r="P518" t="s">
        <v>19</v>
      </c>
      <c r="Q518" t="s">
        <v>849</v>
      </c>
      <c r="R518">
        <v>11</v>
      </c>
      <c r="S518" s="16">
        <v>3</v>
      </c>
      <c r="T518" s="20">
        <v>0</v>
      </c>
      <c r="U518" t="s">
        <v>1053</v>
      </c>
      <c r="V518" t="s">
        <v>1054</v>
      </c>
    </row>
    <row r="519" spans="1:22" x14ac:dyDescent="0.25">
      <c r="A519">
        <v>167</v>
      </c>
      <c r="B519" t="s">
        <v>16</v>
      </c>
      <c r="C519" t="s">
        <v>726</v>
      </c>
      <c r="D519" t="s">
        <v>22</v>
      </c>
      <c r="E519" t="s">
        <v>19</v>
      </c>
      <c r="F519" t="s">
        <v>19</v>
      </c>
      <c r="G519" t="s">
        <v>19</v>
      </c>
      <c r="H519">
        <v>25.607713</v>
      </c>
      <c r="I519">
        <v>-80.52449</v>
      </c>
      <c r="J519" t="s">
        <v>19</v>
      </c>
      <c r="K519">
        <v>547745.25452099997</v>
      </c>
      <c r="L519">
        <v>2832327.3353900001</v>
      </c>
      <c r="M519" s="1">
        <v>42143</v>
      </c>
      <c r="N519" s="1" t="s">
        <v>19</v>
      </c>
      <c r="O519">
        <v>0</v>
      </c>
      <c r="P519" t="s">
        <v>19</v>
      </c>
      <c r="Q519" t="s">
        <v>846</v>
      </c>
      <c r="R519">
        <v>6</v>
      </c>
      <c r="S519" s="16">
        <v>3</v>
      </c>
      <c r="T519" s="20">
        <v>0</v>
      </c>
      <c r="U519" t="s">
        <v>1053</v>
      </c>
      <c r="V519" t="s">
        <v>1054</v>
      </c>
    </row>
    <row r="520" spans="1:22" x14ac:dyDescent="0.25">
      <c r="A520">
        <v>427</v>
      </c>
      <c r="B520" t="s">
        <v>16</v>
      </c>
      <c r="C520" t="s">
        <v>727</v>
      </c>
      <c r="D520" t="s">
        <v>22</v>
      </c>
      <c r="E520" t="s">
        <v>19</v>
      </c>
      <c r="F520" t="s">
        <v>19</v>
      </c>
      <c r="G520" t="s">
        <v>19</v>
      </c>
      <c r="H520">
        <v>25.761310000000002</v>
      </c>
      <c r="I520">
        <v>-80.448307999999997</v>
      </c>
      <c r="J520" t="s">
        <v>28</v>
      </c>
      <c r="K520">
        <v>555323.69143899996</v>
      </c>
      <c r="L520">
        <v>2849366.5895600002</v>
      </c>
      <c r="M520" s="1">
        <v>42143</v>
      </c>
      <c r="N520" s="1" t="s">
        <v>19</v>
      </c>
      <c r="O520">
        <v>0</v>
      </c>
      <c r="P520" t="s">
        <v>19</v>
      </c>
      <c r="Q520" t="s">
        <v>850</v>
      </c>
      <c r="R520">
        <v>13</v>
      </c>
      <c r="S520" s="16">
        <v>3</v>
      </c>
      <c r="T520" s="20">
        <v>0</v>
      </c>
      <c r="U520" t="s">
        <v>19</v>
      </c>
      <c r="V520" t="s">
        <v>1054</v>
      </c>
    </row>
    <row r="521" spans="1:22" x14ac:dyDescent="0.25">
      <c r="A521">
        <v>214</v>
      </c>
      <c r="B521" t="s">
        <v>16</v>
      </c>
      <c r="C521" t="s">
        <v>728</v>
      </c>
      <c r="D521" t="s">
        <v>109</v>
      </c>
      <c r="E521" t="s">
        <v>60</v>
      </c>
      <c r="F521" t="s">
        <v>19</v>
      </c>
      <c r="G521" t="s">
        <v>19</v>
      </c>
      <c r="H521">
        <v>25.24</v>
      </c>
      <c r="I521">
        <v>-80.487279999999998</v>
      </c>
      <c r="J521" t="s">
        <v>19</v>
      </c>
      <c r="K521">
        <v>551637.91306699999</v>
      </c>
      <c r="L521">
        <v>2791621.5573200001</v>
      </c>
      <c r="M521" s="1">
        <v>40078</v>
      </c>
      <c r="N521" s="1" t="s">
        <v>388</v>
      </c>
      <c r="O521">
        <v>-1.542</v>
      </c>
      <c r="P521" t="s">
        <v>19</v>
      </c>
      <c r="Q521" t="s">
        <v>847</v>
      </c>
      <c r="R521">
        <v>8</v>
      </c>
      <c r="S521" s="16">
        <v>3</v>
      </c>
      <c r="T521" s="20">
        <v>0</v>
      </c>
      <c r="U521" t="s">
        <v>1053</v>
      </c>
      <c r="V521" t="s">
        <v>1054</v>
      </c>
    </row>
    <row r="522" spans="1:22" x14ac:dyDescent="0.25">
      <c r="A522">
        <v>527</v>
      </c>
      <c r="B522" t="s">
        <v>16</v>
      </c>
      <c r="C522" t="s">
        <v>729</v>
      </c>
      <c r="D522" t="s">
        <v>109</v>
      </c>
      <c r="E522" t="s">
        <v>60</v>
      </c>
      <c r="F522" t="s">
        <v>110</v>
      </c>
      <c r="G522">
        <v>0.66</v>
      </c>
      <c r="H522">
        <v>25.143405999999999</v>
      </c>
      <c r="I522">
        <v>-81.030197999999999</v>
      </c>
      <c r="J522" t="s">
        <v>28</v>
      </c>
      <c r="K522">
        <v>496956.27496800001</v>
      </c>
      <c r="L522">
        <v>2780827.3837600001</v>
      </c>
      <c r="M522" s="1">
        <v>42346</v>
      </c>
      <c r="N522" s="1" t="s">
        <v>730</v>
      </c>
      <c r="O522">
        <v>1.4470000000000001</v>
      </c>
      <c r="P522" t="s">
        <v>42</v>
      </c>
      <c r="Q522" t="s">
        <v>1432</v>
      </c>
      <c r="R522">
        <v>20</v>
      </c>
      <c r="S522" s="16">
        <v>3</v>
      </c>
      <c r="T522" s="20">
        <v>0</v>
      </c>
      <c r="U522" t="s">
        <v>19</v>
      </c>
      <c r="V522" t="s">
        <v>1054</v>
      </c>
    </row>
    <row r="523" spans="1:22" x14ac:dyDescent="0.25">
      <c r="A523">
        <v>596</v>
      </c>
      <c r="B523" t="s">
        <v>16</v>
      </c>
      <c r="C523" t="s">
        <v>731</v>
      </c>
      <c r="D523" t="s">
        <v>160</v>
      </c>
      <c r="E523" t="s">
        <v>60</v>
      </c>
      <c r="F523" t="s">
        <v>19</v>
      </c>
      <c r="G523" t="s">
        <v>19</v>
      </c>
      <c r="H523">
        <v>25.165700000000001</v>
      </c>
      <c r="I523">
        <v>-81.335999999999999</v>
      </c>
      <c r="J523" t="s">
        <v>518</v>
      </c>
      <c r="K523">
        <v>466139.82636800001</v>
      </c>
      <c r="L523">
        <v>2783337.89653</v>
      </c>
      <c r="M523" s="1">
        <v>41740</v>
      </c>
      <c r="N523" s="1" t="s">
        <v>732</v>
      </c>
      <c r="O523">
        <v>0</v>
      </c>
      <c r="P523" t="s">
        <v>42</v>
      </c>
      <c r="Q523" t="s">
        <v>1432</v>
      </c>
      <c r="R523">
        <v>0</v>
      </c>
      <c r="S523" s="16">
        <v>3</v>
      </c>
      <c r="T523" s="20">
        <v>0</v>
      </c>
      <c r="U523" t="s">
        <v>19</v>
      </c>
      <c r="V523" t="s">
        <v>1054</v>
      </c>
    </row>
    <row r="524" spans="1:22" x14ac:dyDescent="0.25">
      <c r="A524">
        <v>27</v>
      </c>
      <c r="B524" t="s">
        <v>16</v>
      </c>
      <c r="C524" t="s">
        <v>733</v>
      </c>
      <c r="D524" t="s">
        <v>18</v>
      </c>
      <c r="E524" t="s">
        <v>150</v>
      </c>
      <c r="F524" t="s">
        <v>223</v>
      </c>
      <c r="G524">
        <v>-0.32</v>
      </c>
      <c r="H524">
        <v>25.472390000000001</v>
      </c>
      <c r="I524">
        <v>-80.848219999999998</v>
      </c>
      <c r="J524" t="s">
        <v>53</v>
      </c>
      <c r="K524">
        <v>515257.00828800001</v>
      </c>
      <c r="L524">
        <v>2817265.17937</v>
      </c>
      <c r="M524" s="1">
        <v>41646</v>
      </c>
      <c r="N524" s="1" t="s">
        <v>734</v>
      </c>
      <c r="O524">
        <v>-1.516</v>
      </c>
      <c r="P524" t="s">
        <v>42</v>
      </c>
      <c r="Q524" t="s">
        <v>844</v>
      </c>
      <c r="R524">
        <v>0</v>
      </c>
      <c r="S524" s="16">
        <v>3</v>
      </c>
      <c r="T524" s="20">
        <v>0</v>
      </c>
      <c r="U524" t="s">
        <v>1053</v>
      </c>
      <c r="V524" t="s">
        <v>1054</v>
      </c>
    </row>
    <row r="525" spans="1:22" x14ac:dyDescent="0.25">
      <c r="A525">
        <v>53</v>
      </c>
      <c r="B525" t="s">
        <v>16</v>
      </c>
      <c r="C525" t="s">
        <v>735</v>
      </c>
      <c r="D525" t="s">
        <v>249</v>
      </c>
      <c r="E525" t="s">
        <v>150</v>
      </c>
      <c r="F525" t="s">
        <v>223</v>
      </c>
      <c r="G525">
        <v>-0.52</v>
      </c>
      <c r="H525">
        <v>25.410060000000001</v>
      </c>
      <c r="I525">
        <v>-80.963310000000007</v>
      </c>
      <c r="J525" t="s">
        <v>53</v>
      </c>
      <c r="K525">
        <v>503689.99491399998</v>
      </c>
      <c r="L525">
        <v>2810354.8709900002</v>
      </c>
      <c r="M525" s="1">
        <v>41646</v>
      </c>
      <c r="N525" s="1" t="s">
        <v>736</v>
      </c>
      <c r="O525">
        <v>-1.47</v>
      </c>
      <c r="P525" t="s">
        <v>42</v>
      </c>
      <c r="Q525" t="s">
        <v>1435</v>
      </c>
      <c r="R525">
        <v>1</v>
      </c>
      <c r="S525" s="16">
        <v>3</v>
      </c>
      <c r="T525" s="20">
        <v>0</v>
      </c>
      <c r="U525" t="s">
        <v>19</v>
      </c>
      <c r="V525" t="s">
        <v>1054</v>
      </c>
    </row>
    <row r="526" spans="1:22" x14ac:dyDescent="0.25">
      <c r="A526">
        <v>54</v>
      </c>
      <c r="B526" t="s">
        <v>16</v>
      </c>
      <c r="C526" t="s">
        <v>737</v>
      </c>
      <c r="D526" t="s">
        <v>249</v>
      </c>
      <c r="E526" t="s">
        <v>45</v>
      </c>
      <c r="F526" t="s">
        <v>223</v>
      </c>
      <c r="G526">
        <v>0.27</v>
      </c>
      <c r="H526">
        <v>25.364080000000001</v>
      </c>
      <c r="I526">
        <v>-81.078469999999996</v>
      </c>
      <c r="J526" t="s">
        <v>53</v>
      </c>
      <c r="K526">
        <v>492105.10668800003</v>
      </c>
      <c r="L526">
        <v>2805265.1135399998</v>
      </c>
      <c r="M526" s="1">
        <v>41646</v>
      </c>
      <c r="N526" s="1" t="s">
        <v>738</v>
      </c>
      <c r="O526">
        <v>-1.4370000000000001</v>
      </c>
      <c r="P526" t="s">
        <v>42</v>
      </c>
      <c r="Q526" t="s">
        <v>1435</v>
      </c>
      <c r="R526">
        <v>1</v>
      </c>
      <c r="S526" s="16">
        <v>3</v>
      </c>
      <c r="T526" s="20">
        <v>0</v>
      </c>
      <c r="U526" t="s">
        <v>19</v>
      </c>
      <c r="V526" t="s">
        <v>1054</v>
      </c>
    </row>
    <row r="527" spans="1:22" x14ac:dyDescent="0.25">
      <c r="A527">
        <v>55</v>
      </c>
      <c r="B527" t="s">
        <v>16</v>
      </c>
      <c r="C527" t="s">
        <v>739</v>
      </c>
      <c r="D527" t="s">
        <v>149</v>
      </c>
      <c r="E527" t="s">
        <v>150</v>
      </c>
      <c r="F527" t="s">
        <v>223</v>
      </c>
      <c r="G527">
        <v>0.37</v>
      </c>
      <c r="H527">
        <v>25.423500000000001</v>
      </c>
      <c r="I527">
        <v>-81.06044</v>
      </c>
      <c r="J527" t="s">
        <v>53</v>
      </c>
      <c r="K527">
        <v>493922.08812500001</v>
      </c>
      <c r="L527">
        <v>2811844.0162300002</v>
      </c>
      <c r="M527" s="1">
        <v>41646</v>
      </c>
      <c r="N527" s="1" t="s">
        <v>740</v>
      </c>
      <c r="O527">
        <v>-1.44</v>
      </c>
      <c r="P527" t="s">
        <v>42</v>
      </c>
      <c r="Q527" t="s">
        <v>1435</v>
      </c>
      <c r="R527">
        <v>1</v>
      </c>
      <c r="S527" s="16">
        <v>3</v>
      </c>
      <c r="T527" s="20">
        <v>0</v>
      </c>
      <c r="U527" t="s">
        <v>19</v>
      </c>
      <c r="V527" t="s">
        <v>1054</v>
      </c>
    </row>
    <row r="528" spans="1:22" x14ac:dyDescent="0.25">
      <c r="A528">
        <v>56</v>
      </c>
      <c r="B528" t="s">
        <v>16</v>
      </c>
      <c r="C528" t="s">
        <v>741</v>
      </c>
      <c r="D528" t="s">
        <v>149</v>
      </c>
      <c r="E528" t="s">
        <v>150</v>
      </c>
      <c r="F528" t="s">
        <v>223</v>
      </c>
      <c r="G528">
        <v>0.16</v>
      </c>
      <c r="H528">
        <v>25.421330000000001</v>
      </c>
      <c r="I528">
        <v>-81.059690000000003</v>
      </c>
      <c r="J528" t="s">
        <v>53</v>
      </c>
      <c r="K528">
        <v>493997.401488</v>
      </c>
      <c r="L528">
        <v>2811603.6874600002</v>
      </c>
      <c r="M528" s="1">
        <v>41646</v>
      </c>
      <c r="N528" s="1" t="s">
        <v>742</v>
      </c>
      <c r="O528">
        <v>-1.44</v>
      </c>
      <c r="P528" t="s">
        <v>42</v>
      </c>
      <c r="Q528" t="s">
        <v>1435</v>
      </c>
      <c r="R528">
        <v>1</v>
      </c>
      <c r="S528" s="16">
        <v>3</v>
      </c>
      <c r="T528" s="20">
        <v>0</v>
      </c>
      <c r="U528" t="s">
        <v>19</v>
      </c>
      <c r="V528" t="s">
        <v>1054</v>
      </c>
    </row>
    <row r="529" spans="1:22" x14ac:dyDescent="0.25">
      <c r="A529">
        <v>66</v>
      </c>
      <c r="B529" t="s">
        <v>16</v>
      </c>
      <c r="C529" t="s">
        <v>743</v>
      </c>
      <c r="D529" t="s">
        <v>19</v>
      </c>
      <c r="E529" t="s">
        <v>19</v>
      </c>
      <c r="F529" t="s">
        <v>19</v>
      </c>
      <c r="G529" t="s">
        <v>19</v>
      </c>
      <c r="H529">
        <v>25.374929999999999</v>
      </c>
      <c r="I529">
        <v>-81.036699999999996</v>
      </c>
      <c r="J529" t="s">
        <v>19</v>
      </c>
      <c r="K529">
        <v>496307.93085900001</v>
      </c>
      <c r="L529">
        <v>2806464.76945</v>
      </c>
      <c r="M529" s="1">
        <v>40947</v>
      </c>
      <c r="N529" s="1" t="s">
        <v>19</v>
      </c>
      <c r="O529">
        <v>0</v>
      </c>
      <c r="P529" t="s">
        <v>19</v>
      </c>
      <c r="Q529" t="s">
        <v>1435</v>
      </c>
      <c r="R529">
        <v>1</v>
      </c>
      <c r="S529" s="16">
        <v>3</v>
      </c>
      <c r="T529" s="20">
        <v>0</v>
      </c>
      <c r="U529" t="s">
        <v>19</v>
      </c>
      <c r="V529" t="s">
        <v>1054</v>
      </c>
    </row>
    <row r="530" spans="1:22" x14ac:dyDescent="0.25">
      <c r="A530">
        <v>61</v>
      </c>
      <c r="B530" t="s">
        <v>16</v>
      </c>
      <c r="C530" t="s">
        <v>744</v>
      </c>
      <c r="D530" t="s">
        <v>18</v>
      </c>
      <c r="E530" t="s">
        <v>51</v>
      </c>
      <c r="F530" t="s">
        <v>52</v>
      </c>
      <c r="G530">
        <v>0</v>
      </c>
      <c r="H530">
        <v>25.374939999999999</v>
      </c>
      <c r="I530">
        <v>-81.036689999999993</v>
      </c>
      <c r="J530" t="s">
        <v>53</v>
      </c>
      <c r="K530">
        <v>496308.93717699999</v>
      </c>
      <c r="L530">
        <v>2806465.8765099999</v>
      </c>
      <c r="M530" s="1">
        <v>42138</v>
      </c>
      <c r="N530" s="1" t="s">
        <v>19</v>
      </c>
      <c r="O530">
        <v>-1.444</v>
      </c>
      <c r="P530" t="s">
        <v>19</v>
      </c>
      <c r="Q530" t="s">
        <v>1435</v>
      </c>
      <c r="R530">
        <v>1</v>
      </c>
      <c r="S530" s="16">
        <v>3</v>
      </c>
      <c r="T530" s="20">
        <v>0</v>
      </c>
      <c r="U530" t="s">
        <v>19</v>
      </c>
      <c r="V530" t="s">
        <v>1054</v>
      </c>
    </row>
    <row r="531" spans="1:22" x14ac:dyDescent="0.25">
      <c r="A531">
        <v>233</v>
      </c>
      <c r="B531" t="s">
        <v>16</v>
      </c>
      <c r="C531" t="s">
        <v>745</v>
      </c>
      <c r="D531" t="s">
        <v>18</v>
      </c>
      <c r="E531" t="s">
        <v>39</v>
      </c>
      <c r="F531" t="s">
        <v>27</v>
      </c>
      <c r="G531" t="s">
        <v>19</v>
      </c>
      <c r="H531">
        <v>25.882149999999999</v>
      </c>
      <c r="I531">
        <v>-80.616380000000007</v>
      </c>
      <c r="J531" t="s">
        <v>28</v>
      </c>
      <c r="K531">
        <v>538430.19891599996</v>
      </c>
      <c r="L531">
        <v>2862688.9630700001</v>
      </c>
      <c r="M531" s="1">
        <v>40078</v>
      </c>
      <c r="N531" s="1" t="s">
        <v>19</v>
      </c>
      <c r="O531">
        <v>-1.5189999999999999</v>
      </c>
      <c r="P531" t="s">
        <v>19</v>
      </c>
      <c r="Q531" t="s">
        <v>848</v>
      </c>
      <c r="R531">
        <v>10</v>
      </c>
      <c r="S531" s="16">
        <v>3</v>
      </c>
      <c r="T531" s="20">
        <v>0</v>
      </c>
      <c r="U531" t="s">
        <v>19</v>
      </c>
      <c r="V531" t="s">
        <v>1054</v>
      </c>
    </row>
    <row r="532" spans="1:22" x14ac:dyDescent="0.25">
      <c r="A532">
        <v>518</v>
      </c>
      <c r="B532" t="s">
        <v>16</v>
      </c>
      <c r="C532" t="s">
        <v>746</v>
      </c>
      <c r="D532" t="s">
        <v>405</v>
      </c>
      <c r="E532" t="s">
        <v>19</v>
      </c>
      <c r="F532" t="s">
        <v>19</v>
      </c>
      <c r="G532" t="s">
        <v>19</v>
      </c>
      <c r="H532">
        <v>25.167750000000002</v>
      </c>
      <c r="I532">
        <v>-80.878330000000005</v>
      </c>
      <c r="J532" t="s">
        <v>19</v>
      </c>
      <c r="K532">
        <v>512260.96803400002</v>
      </c>
      <c r="L532">
        <v>2783528.2122499999</v>
      </c>
      <c r="M532" s="1">
        <v>40233</v>
      </c>
      <c r="N532" s="1" t="s">
        <v>747</v>
      </c>
      <c r="O532">
        <v>-1.476</v>
      </c>
      <c r="P532" t="s">
        <v>19</v>
      </c>
      <c r="Q532" t="s">
        <v>1432</v>
      </c>
      <c r="R532">
        <v>20</v>
      </c>
      <c r="S532" s="16">
        <v>3</v>
      </c>
      <c r="T532" s="20">
        <v>0</v>
      </c>
      <c r="U532" t="s">
        <v>19</v>
      </c>
      <c r="V532" t="s">
        <v>1054</v>
      </c>
    </row>
    <row r="533" spans="1:22" x14ac:dyDescent="0.25">
      <c r="A533">
        <v>186</v>
      </c>
      <c r="B533" t="s">
        <v>16</v>
      </c>
      <c r="C533" t="s">
        <v>748</v>
      </c>
      <c r="D533" t="s">
        <v>38</v>
      </c>
      <c r="E533" t="s">
        <v>39</v>
      </c>
      <c r="F533" t="s">
        <v>537</v>
      </c>
      <c r="G533">
        <v>2.4</v>
      </c>
      <c r="H533">
        <v>25.39038</v>
      </c>
      <c r="I533">
        <v>-80.797650000000004</v>
      </c>
      <c r="J533" t="s">
        <v>28</v>
      </c>
      <c r="K533">
        <v>520354.11696299998</v>
      </c>
      <c r="L533">
        <v>2808190.5191199998</v>
      </c>
      <c r="M533" s="1">
        <v>42089</v>
      </c>
      <c r="N533" s="1" t="s">
        <v>194</v>
      </c>
      <c r="O533">
        <v>-1.5389999999999999</v>
      </c>
      <c r="P533" t="s">
        <v>42</v>
      </c>
      <c r="Q533" t="s">
        <v>1434</v>
      </c>
      <c r="R533">
        <v>7</v>
      </c>
      <c r="S533" s="16">
        <v>3</v>
      </c>
      <c r="T533" s="20">
        <v>0</v>
      </c>
      <c r="U533" t="s">
        <v>1053</v>
      </c>
      <c r="V533" t="s">
        <v>1054</v>
      </c>
    </row>
    <row r="534" spans="1:22" x14ac:dyDescent="0.25">
      <c r="A534">
        <v>41</v>
      </c>
      <c r="B534" t="s">
        <v>16</v>
      </c>
      <c r="C534" t="s">
        <v>749</v>
      </c>
      <c r="D534" t="s">
        <v>38</v>
      </c>
      <c r="E534" t="s">
        <v>39</v>
      </c>
      <c r="F534" t="s">
        <v>223</v>
      </c>
      <c r="G534">
        <v>6.98</v>
      </c>
      <c r="H534">
        <v>25.734133</v>
      </c>
      <c r="I534">
        <v>-80.829042000000001</v>
      </c>
      <c r="J534" t="s">
        <v>28</v>
      </c>
      <c r="K534">
        <v>517147.421477</v>
      </c>
      <c r="L534">
        <v>2846252.3969899998</v>
      </c>
      <c r="M534" s="1">
        <v>41134</v>
      </c>
      <c r="N534" s="1" t="s">
        <v>750</v>
      </c>
      <c r="O534">
        <v>-1.4930000000000001</v>
      </c>
      <c r="P534" t="s">
        <v>42</v>
      </c>
      <c r="Q534" t="s">
        <v>844</v>
      </c>
      <c r="R534">
        <v>0</v>
      </c>
      <c r="S534" s="16">
        <v>3</v>
      </c>
      <c r="T534" s="20">
        <v>0</v>
      </c>
      <c r="U534" t="s">
        <v>1053</v>
      </c>
      <c r="V534" t="s">
        <v>1054</v>
      </c>
    </row>
    <row r="535" spans="1:22" x14ac:dyDescent="0.25">
      <c r="A535">
        <v>190</v>
      </c>
      <c r="B535" t="s">
        <v>16</v>
      </c>
      <c r="C535" t="s">
        <v>751</v>
      </c>
      <c r="D535" t="s">
        <v>18</v>
      </c>
      <c r="E535" t="s">
        <v>60</v>
      </c>
      <c r="F535" t="s">
        <v>61</v>
      </c>
      <c r="G535" t="s">
        <v>19</v>
      </c>
      <c r="H535">
        <v>25.175560000000001</v>
      </c>
      <c r="I535">
        <v>-80.72278</v>
      </c>
      <c r="J535" t="s">
        <v>53</v>
      </c>
      <c r="K535">
        <v>527934.37905700004</v>
      </c>
      <c r="L535">
        <v>2784416.2338800002</v>
      </c>
      <c r="M535" s="1">
        <v>40078</v>
      </c>
      <c r="N535" s="1" t="s">
        <v>19</v>
      </c>
      <c r="O535">
        <v>-1.5189999999999999</v>
      </c>
      <c r="P535" t="s">
        <v>19</v>
      </c>
      <c r="Q535" t="s">
        <v>1434</v>
      </c>
      <c r="R535">
        <v>7</v>
      </c>
      <c r="S535" s="16">
        <v>3</v>
      </c>
      <c r="T535" s="20">
        <v>0</v>
      </c>
      <c r="U535" t="s">
        <v>19</v>
      </c>
      <c r="V535" t="s">
        <v>1054</v>
      </c>
    </row>
    <row r="536" spans="1:22" x14ac:dyDescent="0.25">
      <c r="A536">
        <v>57</v>
      </c>
      <c r="B536" t="s">
        <v>16</v>
      </c>
      <c r="C536" t="s">
        <v>752</v>
      </c>
      <c r="D536" t="s">
        <v>38</v>
      </c>
      <c r="E536" t="s">
        <v>60</v>
      </c>
      <c r="F536" t="s">
        <v>52</v>
      </c>
      <c r="G536" t="s">
        <v>19</v>
      </c>
      <c r="H536">
        <v>25.354120000000002</v>
      </c>
      <c r="I536">
        <v>-81.100030000000004</v>
      </c>
      <c r="J536" t="s">
        <v>28</v>
      </c>
      <c r="K536">
        <v>489935.12184099999</v>
      </c>
      <c r="L536">
        <v>2804163.6497499999</v>
      </c>
      <c r="M536" s="1">
        <v>42440</v>
      </c>
      <c r="N536" s="1" t="s">
        <v>19</v>
      </c>
      <c r="O536">
        <v>-1.4339999999999999</v>
      </c>
      <c r="P536" t="s">
        <v>42</v>
      </c>
      <c r="Q536" t="s">
        <v>1435</v>
      </c>
      <c r="R536">
        <v>1</v>
      </c>
      <c r="S536" s="16">
        <v>3</v>
      </c>
      <c r="T536" s="20">
        <v>0</v>
      </c>
      <c r="U536" t="s">
        <v>19</v>
      </c>
      <c r="V536" t="s">
        <v>1054</v>
      </c>
    </row>
    <row r="537" spans="1:22" x14ac:dyDescent="0.25">
      <c r="A537">
        <v>187</v>
      </c>
      <c r="B537" t="s">
        <v>16</v>
      </c>
      <c r="C537" t="s">
        <v>753</v>
      </c>
      <c r="D537" t="s">
        <v>38</v>
      </c>
      <c r="E537" t="s">
        <v>45</v>
      </c>
      <c r="F537" t="s">
        <v>537</v>
      </c>
      <c r="G537">
        <v>1.36</v>
      </c>
      <c r="H537">
        <v>25.380579999999998</v>
      </c>
      <c r="I537">
        <v>-80.811340000000001</v>
      </c>
      <c r="J537" t="s">
        <v>28</v>
      </c>
      <c r="K537">
        <v>518978.58670799999</v>
      </c>
      <c r="L537">
        <v>2807103.3039899999</v>
      </c>
      <c r="M537" s="1">
        <v>41036</v>
      </c>
      <c r="N537" s="1" t="s">
        <v>194</v>
      </c>
      <c r="O537">
        <v>-1.5349999999999999</v>
      </c>
      <c r="P537" t="s">
        <v>42</v>
      </c>
      <c r="Q537" t="s">
        <v>1434</v>
      </c>
      <c r="R537">
        <v>7</v>
      </c>
      <c r="S537" s="16">
        <v>3</v>
      </c>
      <c r="T537" s="20">
        <v>0</v>
      </c>
      <c r="U537" t="s">
        <v>1053</v>
      </c>
      <c r="V537" t="s">
        <v>1054</v>
      </c>
    </row>
    <row r="538" spans="1:22" x14ac:dyDescent="0.25">
      <c r="A538">
        <v>188</v>
      </c>
      <c r="B538" t="s">
        <v>16</v>
      </c>
      <c r="C538" t="s">
        <v>754</v>
      </c>
      <c r="D538" t="s">
        <v>38</v>
      </c>
      <c r="E538" t="s">
        <v>45</v>
      </c>
      <c r="F538" t="s">
        <v>537</v>
      </c>
      <c r="G538">
        <v>1.51</v>
      </c>
      <c r="H538">
        <v>25.378530000000001</v>
      </c>
      <c r="I538">
        <v>-80.811170000000004</v>
      </c>
      <c r="J538" t="s">
        <v>28</v>
      </c>
      <c r="K538">
        <v>518996.00886399997</v>
      </c>
      <c r="L538">
        <v>2806876.3221200001</v>
      </c>
      <c r="M538" s="1">
        <v>41036</v>
      </c>
      <c r="N538" s="1" t="s">
        <v>19</v>
      </c>
      <c r="O538">
        <v>-1.5349999999999999</v>
      </c>
      <c r="P538" t="s">
        <v>42</v>
      </c>
      <c r="Q538" t="s">
        <v>1434</v>
      </c>
      <c r="R538">
        <v>7</v>
      </c>
      <c r="S538" s="16">
        <v>3</v>
      </c>
      <c r="T538" s="20">
        <v>0</v>
      </c>
      <c r="U538" t="s">
        <v>1053</v>
      </c>
      <c r="V538" t="s">
        <v>1054</v>
      </c>
    </row>
    <row r="539" spans="1:22" x14ac:dyDescent="0.25">
      <c r="A539">
        <v>550</v>
      </c>
      <c r="B539" t="s">
        <v>16</v>
      </c>
      <c r="C539" t="s">
        <v>755</v>
      </c>
      <c r="D539" t="s">
        <v>160</v>
      </c>
      <c r="E539" t="s">
        <v>60</v>
      </c>
      <c r="F539" t="s">
        <v>19</v>
      </c>
      <c r="G539" t="s">
        <v>19</v>
      </c>
      <c r="H539">
        <v>25.345400000000001</v>
      </c>
      <c r="I539">
        <v>-81.152799999999999</v>
      </c>
      <c r="J539" t="s">
        <v>518</v>
      </c>
      <c r="K539">
        <v>484624.36936299998</v>
      </c>
      <c r="L539">
        <v>2803203.06525</v>
      </c>
      <c r="M539" s="1">
        <v>41740</v>
      </c>
      <c r="N539" s="1" t="s">
        <v>756</v>
      </c>
      <c r="O539">
        <v>0</v>
      </c>
      <c r="P539" t="s">
        <v>42</v>
      </c>
      <c r="Q539" t="s">
        <v>1435</v>
      </c>
      <c r="R539">
        <v>1</v>
      </c>
      <c r="S539" s="16">
        <v>3</v>
      </c>
      <c r="T539" s="20">
        <v>0</v>
      </c>
      <c r="U539" t="s">
        <v>19</v>
      </c>
      <c r="V539" t="s">
        <v>1054</v>
      </c>
    </row>
    <row r="540" spans="1:22" x14ac:dyDescent="0.25">
      <c r="A540">
        <v>595</v>
      </c>
      <c r="B540" t="s">
        <v>16</v>
      </c>
      <c r="C540" t="s">
        <v>757</v>
      </c>
      <c r="D540" t="s">
        <v>160</v>
      </c>
      <c r="E540" t="s">
        <v>60</v>
      </c>
      <c r="F540" t="s">
        <v>19</v>
      </c>
      <c r="G540" t="s">
        <v>19</v>
      </c>
      <c r="H540">
        <v>25.3489</v>
      </c>
      <c r="I540">
        <v>-81.230999999999995</v>
      </c>
      <c r="J540" t="s">
        <v>518</v>
      </c>
      <c r="K540">
        <v>476756.07385099999</v>
      </c>
      <c r="L540">
        <v>2803601.91757</v>
      </c>
      <c r="M540" s="1">
        <v>41740</v>
      </c>
      <c r="N540" s="1" t="s">
        <v>756</v>
      </c>
      <c r="O540">
        <v>0</v>
      </c>
      <c r="P540" t="s">
        <v>42</v>
      </c>
      <c r="Q540" t="s">
        <v>1432</v>
      </c>
      <c r="R540">
        <v>0</v>
      </c>
      <c r="S540" s="16">
        <v>3</v>
      </c>
      <c r="T540" s="20">
        <v>0</v>
      </c>
      <c r="U540" t="s">
        <v>19</v>
      </c>
      <c r="V540" t="s">
        <v>1054</v>
      </c>
    </row>
    <row r="541" spans="1:22" x14ac:dyDescent="0.25">
      <c r="A541">
        <v>234</v>
      </c>
      <c r="B541" t="s">
        <v>16</v>
      </c>
      <c r="C541" t="s">
        <v>758</v>
      </c>
      <c r="D541" t="s">
        <v>18</v>
      </c>
      <c r="E541" t="s">
        <v>19</v>
      </c>
      <c r="F541" t="s">
        <v>19</v>
      </c>
      <c r="G541" t="s">
        <v>19</v>
      </c>
      <c r="H541">
        <v>25.797149999999998</v>
      </c>
      <c r="I541">
        <v>-80.578329999999994</v>
      </c>
      <c r="J541" t="s">
        <v>19</v>
      </c>
      <c r="K541">
        <v>542272.19927500002</v>
      </c>
      <c r="L541">
        <v>2853287.49303</v>
      </c>
      <c r="M541" s="1">
        <v>40078</v>
      </c>
      <c r="N541" s="1" t="s">
        <v>19</v>
      </c>
      <c r="O541">
        <v>-1.5449999999999999</v>
      </c>
      <c r="P541" t="s">
        <v>19</v>
      </c>
      <c r="Q541" t="s">
        <v>848</v>
      </c>
      <c r="R541">
        <v>10</v>
      </c>
      <c r="S541" s="16">
        <v>3</v>
      </c>
      <c r="T541" s="20">
        <v>0</v>
      </c>
      <c r="U541" t="s">
        <v>1053</v>
      </c>
      <c r="V541" t="s">
        <v>1054</v>
      </c>
    </row>
    <row r="542" spans="1:22" x14ac:dyDescent="0.25">
      <c r="A542">
        <v>264</v>
      </c>
      <c r="B542" t="s">
        <v>16</v>
      </c>
      <c r="C542" t="s">
        <v>759</v>
      </c>
      <c r="D542" t="s">
        <v>38</v>
      </c>
      <c r="E542" t="s">
        <v>653</v>
      </c>
      <c r="F542" t="s">
        <v>223</v>
      </c>
      <c r="G542" t="s">
        <v>19</v>
      </c>
      <c r="H542">
        <v>25.757770000000001</v>
      </c>
      <c r="I542">
        <v>-80.725589999999997</v>
      </c>
      <c r="J542" t="s">
        <v>19</v>
      </c>
      <c r="K542">
        <v>527518.45395999996</v>
      </c>
      <c r="L542">
        <v>2848887.4832100002</v>
      </c>
      <c r="M542" s="1">
        <v>42128</v>
      </c>
      <c r="N542" s="1" t="s">
        <v>19</v>
      </c>
      <c r="O542">
        <v>-1.516</v>
      </c>
      <c r="P542" t="s">
        <v>42</v>
      </c>
      <c r="Q542" t="s">
        <v>849</v>
      </c>
      <c r="R542">
        <v>11</v>
      </c>
      <c r="S542" s="16">
        <v>3</v>
      </c>
      <c r="T542" s="20">
        <v>0</v>
      </c>
      <c r="U542" t="s">
        <v>1053</v>
      </c>
      <c r="V542" t="s">
        <v>1054</v>
      </c>
    </row>
    <row r="543" spans="1:22" x14ac:dyDescent="0.25">
      <c r="A543">
        <v>39</v>
      </c>
      <c r="B543" t="s">
        <v>16</v>
      </c>
      <c r="C543" t="s">
        <v>760</v>
      </c>
      <c r="D543" t="s">
        <v>38</v>
      </c>
      <c r="E543" t="s">
        <v>653</v>
      </c>
      <c r="F543" t="s">
        <v>223</v>
      </c>
      <c r="G543" t="s">
        <v>19</v>
      </c>
      <c r="H543">
        <v>25.752230000000001</v>
      </c>
      <c r="I543">
        <v>-80.574269999999999</v>
      </c>
      <c r="J543" t="s">
        <v>19</v>
      </c>
      <c r="K543">
        <v>542695.28977599996</v>
      </c>
      <c r="L543">
        <v>2848314.2654300001</v>
      </c>
      <c r="M543" s="1">
        <v>42128</v>
      </c>
      <c r="N543" s="1" t="s">
        <v>19</v>
      </c>
      <c r="O543">
        <v>-1.552</v>
      </c>
      <c r="P543" t="s">
        <v>42</v>
      </c>
      <c r="Q543" t="s">
        <v>844</v>
      </c>
      <c r="R543">
        <v>0</v>
      </c>
      <c r="S543" s="16">
        <v>3</v>
      </c>
      <c r="T543" s="20">
        <v>0</v>
      </c>
      <c r="U543" t="s">
        <v>1053</v>
      </c>
      <c r="V543" t="s">
        <v>1054</v>
      </c>
    </row>
    <row r="544" spans="1:22" x14ac:dyDescent="0.25">
      <c r="A544">
        <v>38</v>
      </c>
      <c r="B544" t="s">
        <v>16</v>
      </c>
      <c r="C544" t="s">
        <v>761</v>
      </c>
      <c r="D544" t="s">
        <v>38</v>
      </c>
      <c r="E544" t="s">
        <v>653</v>
      </c>
      <c r="F544" t="s">
        <v>223</v>
      </c>
      <c r="G544" t="s">
        <v>19</v>
      </c>
      <c r="H544">
        <v>25.566389999999998</v>
      </c>
      <c r="I544">
        <v>-80.785200000000003</v>
      </c>
      <c r="J544" t="s">
        <v>19</v>
      </c>
      <c r="K544">
        <v>521575.01683099999</v>
      </c>
      <c r="L544">
        <v>2827683.15973</v>
      </c>
      <c r="M544" s="1">
        <v>42128</v>
      </c>
      <c r="N544" s="1" t="s">
        <v>19</v>
      </c>
      <c r="O544">
        <v>-1.5089999999999999</v>
      </c>
      <c r="P544" t="s">
        <v>42</v>
      </c>
      <c r="Q544" t="s">
        <v>844</v>
      </c>
      <c r="R544">
        <v>0</v>
      </c>
      <c r="S544" s="16">
        <v>3</v>
      </c>
      <c r="T544" s="20">
        <v>0</v>
      </c>
      <c r="U544" t="s">
        <v>1053</v>
      </c>
      <c r="V544" t="s">
        <v>1054</v>
      </c>
    </row>
    <row r="545" spans="1:22" x14ac:dyDescent="0.25">
      <c r="A545">
        <v>215</v>
      </c>
      <c r="B545" t="s">
        <v>16</v>
      </c>
      <c r="C545" t="s">
        <v>762</v>
      </c>
      <c r="D545" t="s">
        <v>19</v>
      </c>
      <c r="E545" t="s">
        <v>19</v>
      </c>
      <c r="F545" t="s">
        <v>19</v>
      </c>
      <c r="G545" t="s">
        <v>19</v>
      </c>
      <c r="H545">
        <v>25.228300000000001</v>
      </c>
      <c r="I545">
        <v>-80.485950000000003</v>
      </c>
      <c r="J545" t="s">
        <v>19</v>
      </c>
      <c r="K545">
        <v>551776.82018299995</v>
      </c>
      <c r="L545">
        <v>2790326.4704399998</v>
      </c>
      <c r="M545" s="1">
        <v>40947</v>
      </c>
      <c r="N545" s="1" t="s">
        <v>19</v>
      </c>
      <c r="O545">
        <v>0</v>
      </c>
      <c r="P545" t="s">
        <v>19</v>
      </c>
      <c r="Q545" t="s">
        <v>847</v>
      </c>
      <c r="R545">
        <v>8</v>
      </c>
      <c r="S545" s="16">
        <v>3</v>
      </c>
      <c r="T545" s="20">
        <v>0</v>
      </c>
      <c r="U545" t="s">
        <v>19</v>
      </c>
      <c r="V545" t="s">
        <v>1054</v>
      </c>
    </row>
    <row r="546" spans="1:22" x14ac:dyDescent="0.25">
      <c r="A546">
        <v>206</v>
      </c>
      <c r="B546" t="s">
        <v>16</v>
      </c>
      <c r="C546" t="s">
        <v>763</v>
      </c>
      <c r="D546" t="s">
        <v>18</v>
      </c>
      <c r="E546" t="s">
        <v>60</v>
      </c>
      <c r="F546" t="s">
        <v>114</v>
      </c>
      <c r="G546" t="s">
        <v>19</v>
      </c>
      <c r="H546">
        <v>25.228059999999999</v>
      </c>
      <c r="I546">
        <v>-80.486670000000004</v>
      </c>
      <c r="J546" t="s">
        <v>53</v>
      </c>
      <c r="K546">
        <v>551704.39963999996</v>
      </c>
      <c r="L546">
        <v>2790299.6169400001</v>
      </c>
      <c r="M546" s="1">
        <v>40078</v>
      </c>
      <c r="N546" s="1" t="s">
        <v>19</v>
      </c>
      <c r="O546">
        <v>-1.5389999999999999</v>
      </c>
      <c r="P546" t="s">
        <v>19</v>
      </c>
      <c r="Q546" t="s">
        <v>847</v>
      </c>
      <c r="R546">
        <v>8</v>
      </c>
      <c r="S546" s="16">
        <v>3</v>
      </c>
      <c r="T546" s="20">
        <v>0</v>
      </c>
      <c r="U546" t="s">
        <v>19</v>
      </c>
      <c r="V546" t="s">
        <v>1054</v>
      </c>
    </row>
    <row r="547" spans="1:22" x14ac:dyDescent="0.25">
      <c r="A547">
        <v>235</v>
      </c>
      <c r="B547" t="s">
        <v>16</v>
      </c>
      <c r="C547" t="s">
        <v>764</v>
      </c>
      <c r="D547" t="s">
        <v>22</v>
      </c>
      <c r="E547" t="s">
        <v>19</v>
      </c>
      <c r="F547" t="s">
        <v>19</v>
      </c>
      <c r="G547" t="s">
        <v>19</v>
      </c>
      <c r="H547">
        <v>25.88214</v>
      </c>
      <c r="I547">
        <v>-80.599720000000005</v>
      </c>
      <c r="J547" t="s">
        <v>19</v>
      </c>
      <c r="K547">
        <v>540099.180635</v>
      </c>
      <c r="L547">
        <v>2862692.8395600002</v>
      </c>
      <c r="M547" s="1">
        <v>40078</v>
      </c>
      <c r="N547" s="1" t="s">
        <v>19</v>
      </c>
      <c r="O547">
        <v>-1.522</v>
      </c>
      <c r="P547" t="s">
        <v>19</v>
      </c>
      <c r="Q547" t="s">
        <v>848</v>
      </c>
      <c r="R547">
        <v>10</v>
      </c>
      <c r="S547" s="16">
        <v>3</v>
      </c>
      <c r="T547" s="20">
        <v>0</v>
      </c>
      <c r="U547" t="s">
        <v>19</v>
      </c>
      <c r="V547" t="s">
        <v>1054</v>
      </c>
    </row>
    <row r="548" spans="1:22" x14ac:dyDescent="0.25">
      <c r="A548">
        <v>597</v>
      </c>
      <c r="B548" t="s">
        <v>16</v>
      </c>
      <c r="C548" t="s">
        <v>765</v>
      </c>
      <c r="D548" t="s">
        <v>160</v>
      </c>
      <c r="E548" t="s">
        <v>60</v>
      </c>
      <c r="F548" t="s">
        <v>19</v>
      </c>
      <c r="G548" t="s">
        <v>19</v>
      </c>
      <c r="H548">
        <v>25.167899999999999</v>
      </c>
      <c r="I548">
        <v>-81.6524</v>
      </c>
      <c r="J548" t="s">
        <v>518</v>
      </c>
      <c r="K548">
        <v>434255.33816699998</v>
      </c>
      <c r="L548">
        <v>2783698.47034</v>
      </c>
      <c r="M548" s="1">
        <v>41740</v>
      </c>
      <c r="N548" s="1" t="s">
        <v>766</v>
      </c>
      <c r="O548">
        <v>0</v>
      </c>
      <c r="P548" t="s">
        <v>42</v>
      </c>
      <c r="Q548" t="s">
        <v>1432</v>
      </c>
      <c r="R548">
        <v>0</v>
      </c>
      <c r="S548" s="16">
        <v>3</v>
      </c>
      <c r="T548" s="20">
        <v>0</v>
      </c>
      <c r="U548" t="s">
        <v>19</v>
      </c>
      <c r="V548" t="s">
        <v>1054</v>
      </c>
    </row>
    <row r="549" spans="1:22" x14ac:dyDescent="0.25">
      <c r="A549">
        <v>423</v>
      </c>
      <c r="B549" t="s">
        <v>16</v>
      </c>
      <c r="C549" t="s">
        <v>767</v>
      </c>
      <c r="D549" t="s">
        <v>22</v>
      </c>
      <c r="E549" t="s">
        <v>19</v>
      </c>
      <c r="F549" t="s">
        <v>19</v>
      </c>
      <c r="G549" t="s">
        <v>19</v>
      </c>
      <c r="H549">
        <v>25.63965</v>
      </c>
      <c r="I549">
        <v>-80.426670000000001</v>
      </c>
      <c r="J549" t="s">
        <v>19</v>
      </c>
      <c r="K549">
        <v>557552.05228399998</v>
      </c>
      <c r="L549">
        <v>2835902.9458599999</v>
      </c>
      <c r="M549" s="1">
        <v>40078</v>
      </c>
      <c r="N549" s="1" t="s">
        <v>19</v>
      </c>
      <c r="O549">
        <v>-1.542</v>
      </c>
      <c r="P549" t="s">
        <v>19</v>
      </c>
      <c r="Q549" t="s">
        <v>850</v>
      </c>
      <c r="R549">
        <v>13</v>
      </c>
      <c r="S549" s="16">
        <v>3</v>
      </c>
      <c r="T549" s="20">
        <v>0</v>
      </c>
      <c r="U549" t="s">
        <v>19</v>
      </c>
      <c r="V549" t="s">
        <v>1054</v>
      </c>
    </row>
    <row r="550" spans="1:22" x14ac:dyDescent="0.25">
      <c r="A550">
        <v>424</v>
      </c>
      <c r="B550" t="s">
        <v>16</v>
      </c>
      <c r="C550" t="s">
        <v>768</v>
      </c>
      <c r="D550" t="s">
        <v>22</v>
      </c>
      <c r="E550" t="s">
        <v>19</v>
      </c>
      <c r="F550" t="s">
        <v>19</v>
      </c>
      <c r="G550" t="s">
        <v>19</v>
      </c>
      <c r="H550">
        <v>25.63965</v>
      </c>
      <c r="I550">
        <v>-80.426670000000001</v>
      </c>
      <c r="J550" t="s">
        <v>19</v>
      </c>
      <c r="K550">
        <v>557552.05228399998</v>
      </c>
      <c r="L550">
        <v>2835902.9458599999</v>
      </c>
      <c r="M550" s="1">
        <v>40078</v>
      </c>
      <c r="N550" s="1" t="s">
        <v>19</v>
      </c>
      <c r="O550">
        <v>-1.542</v>
      </c>
      <c r="P550" t="s">
        <v>19</v>
      </c>
      <c r="Q550" t="s">
        <v>850</v>
      </c>
      <c r="R550">
        <v>13</v>
      </c>
      <c r="S550" s="16">
        <v>3</v>
      </c>
      <c r="T550" s="20">
        <v>0</v>
      </c>
      <c r="U550" t="s">
        <v>19</v>
      </c>
      <c r="V550" t="s">
        <v>1054</v>
      </c>
    </row>
    <row r="551" spans="1:22" x14ac:dyDescent="0.25">
      <c r="A551">
        <v>236</v>
      </c>
      <c r="B551" t="s">
        <v>16</v>
      </c>
      <c r="C551" t="s">
        <v>769</v>
      </c>
      <c r="D551" t="s">
        <v>22</v>
      </c>
      <c r="E551" t="s">
        <v>19</v>
      </c>
      <c r="F551" t="s">
        <v>19</v>
      </c>
      <c r="G551" t="s">
        <v>19</v>
      </c>
      <c r="H551">
        <v>25.76548</v>
      </c>
      <c r="I551">
        <v>-80.683049999999994</v>
      </c>
      <c r="J551" t="s">
        <v>19</v>
      </c>
      <c r="K551">
        <v>531782.433754</v>
      </c>
      <c r="L551">
        <v>2849750.8642899999</v>
      </c>
      <c r="M551" s="1">
        <v>40078</v>
      </c>
      <c r="N551" s="1" t="s">
        <v>19</v>
      </c>
      <c r="O551">
        <v>-1.5289999999999999</v>
      </c>
      <c r="P551" t="s">
        <v>19</v>
      </c>
      <c r="Q551" t="s">
        <v>848</v>
      </c>
      <c r="R551">
        <v>10</v>
      </c>
      <c r="S551" s="16">
        <v>3</v>
      </c>
      <c r="T551" s="20">
        <v>0</v>
      </c>
      <c r="U551" t="s">
        <v>1053</v>
      </c>
      <c r="V551" t="s">
        <v>1054</v>
      </c>
    </row>
    <row r="552" spans="1:22" x14ac:dyDescent="0.25">
      <c r="A552">
        <v>425</v>
      </c>
      <c r="B552" t="s">
        <v>16</v>
      </c>
      <c r="C552" t="s">
        <v>770</v>
      </c>
      <c r="D552" t="s">
        <v>160</v>
      </c>
      <c r="E552" t="s">
        <v>19</v>
      </c>
      <c r="F552" t="s">
        <v>19</v>
      </c>
      <c r="G552" t="s">
        <v>19</v>
      </c>
      <c r="H552">
        <v>25.76549</v>
      </c>
      <c r="I552">
        <v>-80.483059999999995</v>
      </c>
      <c r="J552" t="s">
        <v>19</v>
      </c>
      <c r="K552">
        <v>551836.87358300004</v>
      </c>
      <c r="L552">
        <v>2849815.4103100002</v>
      </c>
      <c r="M552" s="1">
        <v>40078</v>
      </c>
      <c r="N552" s="1" t="s">
        <v>19</v>
      </c>
      <c r="O552">
        <v>-1.5620000000000001</v>
      </c>
      <c r="P552" t="s">
        <v>19</v>
      </c>
      <c r="Q552" t="s">
        <v>850</v>
      </c>
      <c r="R552">
        <v>13</v>
      </c>
      <c r="S552" s="16">
        <v>3</v>
      </c>
      <c r="T552" s="20">
        <v>0</v>
      </c>
      <c r="U552" t="s">
        <v>1053</v>
      </c>
      <c r="V552" t="s">
        <v>1054</v>
      </c>
    </row>
    <row r="553" spans="1:22" x14ac:dyDescent="0.25">
      <c r="A553">
        <v>119</v>
      </c>
      <c r="B553" t="s">
        <v>16</v>
      </c>
      <c r="C553" t="s">
        <v>771</v>
      </c>
      <c r="D553" t="s">
        <v>19</v>
      </c>
      <c r="E553" t="s">
        <v>19</v>
      </c>
      <c r="F553" t="s">
        <v>19</v>
      </c>
      <c r="G553" t="s">
        <v>19</v>
      </c>
      <c r="H553">
        <v>25.2103</v>
      </c>
      <c r="I553">
        <v>-80.647670000000005</v>
      </c>
      <c r="J553" t="s">
        <v>19</v>
      </c>
      <c r="K553">
        <v>535492.90628700005</v>
      </c>
      <c r="L553">
        <v>2788280.7797699999</v>
      </c>
      <c r="M553" s="1">
        <v>40947</v>
      </c>
      <c r="N553" s="1" t="s">
        <v>19</v>
      </c>
      <c r="O553">
        <v>0</v>
      </c>
      <c r="P553" t="s">
        <v>19</v>
      </c>
      <c r="Q553" t="s">
        <v>1439</v>
      </c>
      <c r="R553">
        <v>3</v>
      </c>
      <c r="S553" s="16">
        <v>3</v>
      </c>
      <c r="T553" s="20">
        <v>0</v>
      </c>
      <c r="U553" t="s">
        <v>19</v>
      </c>
      <c r="V553" t="s">
        <v>1054</v>
      </c>
    </row>
    <row r="554" spans="1:22" x14ac:dyDescent="0.25">
      <c r="A554">
        <v>118</v>
      </c>
      <c r="B554" t="s">
        <v>16</v>
      </c>
      <c r="C554" t="s">
        <v>772</v>
      </c>
      <c r="D554" t="s">
        <v>19</v>
      </c>
      <c r="E554" t="s">
        <v>19</v>
      </c>
      <c r="F554" t="s">
        <v>19</v>
      </c>
      <c r="G554" t="s">
        <v>19</v>
      </c>
      <c r="H554">
        <v>25.19059</v>
      </c>
      <c r="I554">
        <v>-80.639049999999997</v>
      </c>
      <c r="J554" t="s">
        <v>19</v>
      </c>
      <c r="K554">
        <v>536367.12680199998</v>
      </c>
      <c r="L554">
        <v>2786100.5350600001</v>
      </c>
      <c r="M554" s="1">
        <v>40947</v>
      </c>
      <c r="N554" s="1" t="s">
        <v>19</v>
      </c>
      <c r="O554">
        <v>0</v>
      </c>
      <c r="P554" t="s">
        <v>19</v>
      </c>
      <c r="Q554" t="s">
        <v>1439</v>
      </c>
      <c r="R554">
        <v>3</v>
      </c>
      <c r="S554" s="16">
        <v>3</v>
      </c>
      <c r="T554" s="20">
        <v>0</v>
      </c>
      <c r="U554" t="s">
        <v>19</v>
      </c>
      <c r="V554" t="s">
        <v>1054</v>
      </c>
    </row>
    <row r="555" spans="1:22" x14ac:dyDescent="0.25">
      <c r="A555">
        <v>98</v>
      </c>
      <c r="B555" t="s">
        <v>16</v>
      </c>
      <c r="C555" t="s">
        <v>773</v>
      </c>
      <c r="D555" t="s">
        <v>19</v>
      </c>
      <c r="E555" t="s">
        <v>19</v>
      </c>
      <c r="F555" t="s">
        <v>19</v>
      </c>
      <c r="G555" t="s">
        <v>19</v>
      </c>
      <c r="H555">
        <v>25.252559999999999</v>
      </c>
      <c r="I555">
        <v>-80.666259999999994</v>
      </c>
      <c r="J555" t="s">
        <v>19</v>
      </c>
      <c r="K555">
        <v>533608.55934399995</v>
      </c>
      <c r="L555">
        <v>2792955.5905900002</v>
      </c>
      <c r="M555" s="1">
        <v>40947</v>
      </c>
      <c r="N555" s="1" t="s">
        <v>19</v>
      </c>
      <c r="O555">
        <v>0</v>
      </c>
      <c r="P555" t="s">
        <v>19</v>
      </c>
      <c r="Q555" t="s">
        <v>845</v>
      </c>
      <c r="R555">
        <v>2</v>
      </c>
      <c r="S555" s="16">
        <v>3</v>
      </c>
      <c r="T555" s="20">
        <v>0</v>
      </c>
      <c r="U555" t="s">
        <v>1053</v>
      </c>
      <c r="V555" t="s">
        <v>1054</v>
      </c>
    </row>
    <row r="556" spans="1:22" x14ac:dyDescent="0.25">
      <c r="A556">
        <v>189</v>
      </c>
      <c r="B556" t="s">
        <v>16</v>
      </c>
      <c r="C556" t="s">
        <v>774</v>
      </c>
      <c r="D556" t="s">
        <v>38</v>
      </c>
      <c r="E556" t="s">
        <v>60</v>
      </c>
      <c r="F556" t="s">
        <v>61</v>
      </c>
      <c r="G556" t="s">
        <v>19</v>
      </c>
      <c r="H556">
        <v>25.157340000000001</v>
      </c>
      <c r="I556">
        <v>-80.724789999999999</v>
      </c>
      <c r="J556" t="s">
        <v>28</v>
      </c>
      <c r="K556">
        <v>527735.95925299998</v>
      </c>
      <c r="L556">
        <v>2782398.28363</v>
      </c>
      <c r="M556" s="1">
        <v>42376</v>
      </c>
      <c r="N556" s="1" t="s">
        <v>19</v>
      </c>
      <c r="O556">
        <v>-1.512</v>
      </c>
      <c r="P556" t="s">
        <v>42</v>
      </c>
      <c r="Q556" t="s">
        <v>1434</v>
      </c>
      <c r="R556">
        <v>7</v>
      </c>
      <c r="S556" s="16">
        <v>3</v>
      </c>
      <c r="T556" s="20">
        <v>0</v>
      </c>
      <c r="U556" t="s">
        <v>19</v>
      </c>
      <c r="V556" t="s">
        <v>1054</v>
      </c>
    </row>
    <row r="557" spans="1:22" x14ac:dyDescent="0.25">
      <c r="A557">
        <v>106</v>
      </c>
      <c r="B557" t="s">
        <v>16</v>
      </c>
      <c r="C557" t="s">
        <v>775</v>
      </c>
      <c r="D557" t="s">
        <v>38</v>
      </c>
      <c r="E557" t="s">
        <v>60</v>
      </c>
      <c r="F557" t="s">
        <v>114</v>
      </c>
      <c r="G557" t="s">
        <v>19</v>
      </c>
      <c r="H557">
        <v>25.21275</v>
      </c>
      <c r="I557">
        <v>-80.533389999999997</v>
      </c>
      <c r="J557" t="s">
        <v>28</v>
      </c>
      <c r="K557">
        <v>547004.41035400005</v>
      </c>
      <c r="L557">
        <v>2788587.12322</v>
      </c>
      <c r="M557" s="1">
        <v>41036</v>
      </c>
      <c r="N557" s="1" t="s">
        <v>115</v>
      </c>
      <c r="O557">
        <v>-1.5389999999999999</v>
      </c>
      <c r="P557" t="s">
        <v>42</v>
      </c>
      <c r="Q557" t="s">
        <v>1439</v>
      </c>
      <c r="R557">
        <v>3</v>
      </c>
      <c r="S557" s="16">
        <v>3</v>
      </c>
      <c r="T557" s="20">
        <v>0</v>
      </c>
      <c r="U557" t="s">
        <v>19</v>
      </c>
      <c r="V557" t="s">
        <v>1054</v>
      </c>
    </row>
    <row r="558" spans="1:22" x14ac:dyDescent="0.25">
      <c r="A558">
        <v>58</v>
      </c>
      <c r="B558" t="s">
        <v>16</v>
      </c>
      <c r="C558" t="s">
        <v>776</v>
      </c>
      <c r="D558" t="s">
        <v>38</v>
      </c>
      <c r="E558" t="s">
        <v>60</v>
      </c>
      <c r="F558" t="s">
        <v>52</v>
      </c>
      <c r="G558" t="s">
        <v>19</v>
      </c>
      <c r="H558">
        <v>25.410119999999999</v>
      </c>
      <c r="I558">
        <v>-80.963949999999997</v>
      </c>
      <c r="J558" t="s">
        <v>28</v>
      </c>
      <c r="K558">
        <v>503625.62689100002</v>
      </c>
      <c r="L558">
        <v>2810361.49755</v>
      </c>
      <c r="M558" s="1">
        <v>41316</v>
      </c>
      <c r="N558" s="1" t="s">
        <v>488</v>
      </c>
      <c r="O558">
        <v>-1.47</v>
      </c>
      <c r="P558" t="s">
        <v>42</v>
      </c>
      <c r="Q558" t="s">
        <v>1435</v>
      </c>
      <c r="R558">
        <v>1</v>
      </c>
      <c r="S558" s="16">
        <v>3</v>
      </c>
      <c r="T558" s="20">
        <v>0</v>
      </c>
      <c r="U558" t="s">
        <v>19</v>
      </c>
      <c r="V558" t="s">
        <v>1054</v>
      </c>
    </row>
    <row r="559" spans="1:22" x14ac:dyDescent="0.25">
      <c r="A559">
        <v>480</v>
      </c>
      <c r="B559" t="s">
        <v>16</v>
      </c>
      <c r="C559" t="s">
        <v>777</v>
      </c>
      <c r="D559" t="s">
        <v>101</v>
      </c>
      <c r="E559" t="s">
        <v>51</v>
      </c>
      <c r="F559" t="s">
        <v>58</v>
      </c>
      <c r="G559" t="s">
        <v>19</v>
      </c>
      <c r="H559">
        <v>25.236730000000001</v>
      </c>
      <c r="I559">
        <v>-80.411029999999997</v>
      </c>
      <c r="J559" t="s">
        <v>19</v>
      </c>
      <c r="K559">
        <v>559319.07972799998</v>
      </c>
      <c r="L559">
        <v>2791290.9347000001</v>
      </c>
      <c r="M559" s="1">
        <v>42138</v>
      </c>
      <c r="N559" s="1" t="s">
        <v>19</v>
      </c>
      <c r="O559">
        <v>-1.5489999999999999</v>
      </c>
      <c r="P559" t="s">
        <v>103</v>
      </c>
      <c r="Q559" t="s">
        <v>141</v>
      </c>
      <c r="R559">
        <v>15</v>
      </c>
      <c r="S559" s="16">
        <v>3</v>
      </c>
      <c r="T559" s="20">
        <v>0</v>
      </c>
      <c r="U559" t="s">
        <v>19</v>
      </c>
      <c r="V559" t="s">
        <v>1054</v>
      </c>
    </row>
    <row r="560" spans="1:22" x14ac:dyDescent="0.25">
      <c r="A560">
        <v>29</v>
      </c>
      <c r="B560" t="s">
        <v>16</v>
      </c>
      <c r="C560" t="s">
        <v>778</v>
      </c>
      <c r="D560" t="s">
        <v>38</v>
      </c>
      <c r="E560" t="s">
        <v>45</v>
      </c>
      <c r="F560" t="s">
        <v>340</v>
      </c>
      <c r="G560" t="s">
        <v>19</v>
      </c>
      <c r="H560">
        <v>25.744306999999999</v>
      </c>
      <c r="I560">
        <v>-80.657321999999994</v>
      </c>
      <c r="J560" t="s">
        <v>111</v>
      </c>
      <c r="K560">
        <v>534368.44320099999</v>
      </c>
      <c r="L560">
        <v>2847412.5969099998</v>
      </c>
      <c r="M560" s="1">
        <v>41036</v>
      </c>
      <c r="N560" s="1" t="s">
        <v>779</v>
      </c>
      <c r="O560">
        <v>-1.5349999999999999</v>
      </c>
      <c r="P560" t="s">
        <v>42</v>
      </c>
      <c r="Q560" t="s">
        <v>844</v>
      </c>
      <c r="R560">
        <v>0</v>
      </c>
      <c r="S560" s="16">
        <v>3</v>
      </c>
      <c r="T560" s="20">
        <v>0</v>
      </c>
      <c r="U560" t="s">
        <v>1053</v>
      </c>
      <c r="V560" t="s">
        <v>1054</v>
      </c>
    </row>
    <row r="561" spans="1:22" x14ac:dyDescent="0.25">
      <c r="A561">
        <v>239</v>
      </c>
      <c r="B561" t="s">
        <v>16</v>
      </c>
      <c r="C561" t="s">
        <v>780</v>
      </c>
      <c r="D561" t="s">
        <v>18</v>
      </c>
      <c r="E561" t="s">
        <v>220</v>
      </c>
      <c r="F561" t="s">
        <v>27</v>
      </c>
      <c r="G561">
        <v>4.16</v>
      </c>
      <c r="H561">
        <v>25.8325</v>
      </c>
      <c r="I561">
        <v>-80.541110000000003</v>
      </c>
      <c r="J561" t="s">
        <v>53</v>
      </c>
      <c r="K561">
        <v>545989.87910200004</v>
      </c>
      <c r="L561">
        <v>2857214.7387999999</v>
      </c>
      <c r="M561" s="1">
        <v>40078</v>
      </c>
      <c r="N561" s="1" t="s">
        <v>19</v>
      </c>
      <c r="O561">
        <v>-1.542</v>
      </c>
      <c r="P561" t="s">
        <v>19</v>
      </c>
      <c r="Q561" t="s">
        <v>848</v>
      </c>
      <c r="R561">
        <v>10</v>
      </c>
      <c r="S561" s="16">
        <v>3</v>
      </c>
      <c r="T561" s="20">
        <v>0</v>
      </c>
      <c r="U561" t="s">
        <v>19</v>
      </c>
      <c r="V561" t="s">
        <v>1054</v>
      </c>
    </row>
    <row r="562" spans="1:22" x14ac:dyDescent="0.25">
      <c r="A562">
        <v>240</v>
      </c>
      <c r="B562" t="s">
        <v>16</v>
      </c>
      <c r="C562" t="s">
        <v>781</v>
      </c>
      <c r="D562" t="s">
        <v>18</v>
      </c>
      <c r="E562" t="s">
        <v>220</v>
      </c>
      <c r="F562" t="s">
        <v>27</v>
      </c>
      <c r="G562">
        <v>4.78</v>
      </c>
      <c r="H562">
        <v>25.837219999999999</v>
      </c>
      <c r="I562">
        <v>-80.599440000000001</v>
      </c>
      <c r="J562" t="s">
        <v>53</v>
      </c>
      <c r="K562">
        <v>540142.39993800002</v>
      </c>
      <c r="L562">
        <v>2857718.3396399999</v>
      </c>
      <c r="M562" s="1">
        <v>39853</v>
      </c>
      <c r="N562" s="1" t="s">
        <v>19</v>
      </c>
      <c r="O562">
        <v>-1.532</v>
      </c>
      <c r="P562" t="s">
        <v>19</v>
      </c>
      <c r="Q562" t="s">
        <v>848</v>
      </c>
      <c r="R562">
        <v>10</v>
      </c>
      <c r="S562" s="16">
        <v>3</v>
      </c>
      <c r="T562" s="20">
        <v>0</v>
      </c>
      <c r="U562" t="s">
        <v>19</v>
      </c>
      <c r="V562" t="s">
        <v>1054</v>
      </c>
    </row>
    <row r="563" spans="1:22" x14ac:dyDescent="0.25">
      <c r="A563">
        <v>28</v>
      </c>
      <c r="B563" t="s">
        <v>16</v>
      </c>
      <c r="C563" t="s">
        <v>782</v>
      </c>
      <c r="D563" t="s">
        <v>38</v>
      </c>
      <c r="E563" t="s">
        <v>39</v>
      </c>
      <c r="F563" t="s">
        <v>223</v>
      </c>
      <c r="G563">
        <v>3.88</v>
      </c>
      <c r="H563">
        <v>25.616050000000001</v>
      </c>
      <c r="I563">
        <v>-80.872550000000004</v>
      </c>
      <c r="J563" t="s">
        <v>28</v>
      </c>
      <c r="K563">
        <v>512796.081404</v>
      </c>
      <c r="L563">
        <v>2833171.08158</v>
      </c>
      <c r="M563" s="1">
        <v>41036</v>
      </c>
      <c r="N563" s="1" t="s">
        <v>169</v>
      </c>
      <c r="O563">
        <v>-1.486</v>
      </c>
      <c r="P563" t="s">
        <v>42</v>
      </c>
      <c r="Q563" t="s">
        <v>844</v>
      </c>
      <c r="R563">
        <v>0</v>
      </c>
      <c r="S563" s="16">
        <v>3</v>
      </c>
      <c r="T563" s="20">
        <v>0</v>
      </c>
      <c r="U563" t="s">
        <v>1053</v>
      </c>
      <c r="V563" t="s">
        <v>1054</v>
      </c>
    </row>
    <row r="564" spans="1:22" x14ac:dyDescent="0.25">
      <c r="A564">
        <v>575</v>
      </c>
      <c r="B564" t="s">
        <v>16</v>
      </c>
      <c r="C564" t="s">
        <v>783</v>
      </c>
      <c r="D564" t="s">
        <v>784</v>
      </c>
      <c r="E564" t="s">
        <v>19</v>
      </c>
      <c r="F564" t="s">
        <v>58</v>
      </c>
      <c r="G564" t="s">
        <v>19</v>
      </c>
      <c r="H564">
        <v>25.440943999999998</v>
      </c>
      <c r="I564">
        <v>-80.491388999999998</v>
      </c>
      <c r="J564" t="s">
        <v>53</v>
      </c>
      <c r="K564">
        <v>551139.54097800003</v>
      </c>
      <c r="L564">
        <v>2813871.8593899999</v>
      </c>
      <c r="M564" s="1">
        <v>42508</v>
      </c>
      <c r="N564" s="1" t="s">
        <v>785</v>
      </c>
      <c r="O564">
        <v>-1.5289999999999999</v>
      </c>
      <c r="P564" t="s">
        <v>19</v>
      </c>
      <c r="Q564" t="s">
        <v>850</v>
      </c>
      <c r="R564">
        <v>13</v>
      </c>
      <c r="S564" s="16">
        <v>3</v>
      </c>
      <c r="T564" s="20">
        <v>0</v>
      </c>
      <c r="U564" t="s">
        <v>1053</v>
      </c>
      <c r="V564" t="s">
        <v>1054</v>
      </c>
    </row>
    <row r="565" spans="1:22" x14ac:dyDescent="0.25">
      <c r="A565">
        <v>576</v>
      </c>
      <c r="B565" t="s">
        <v>16</v>
      </c>
      <c r="C565" t="s">
        <v>786</v>
      </c>
      <c r="D565" t="s">
        <v>784</v>
      </c>
      <c r="E565" t="s">
        <v>19</v>
      </c>
      <c r="F565" t="s">
        <v>58</v>
      </c>
      <c r="G565" t="s">
        <v>19</v>
      </c>
      <c r="H565">
        <v>25.440943999999998</v>
      </c>
      <c r="I565">
        <v>-80.491388999999998</v>
      </c>
      <c r="J565" t="s">
        <v>53</v>
      </c>
      <c r="K565">
        <v>551139.54097800003</v>
      </c>
      <c r="L565">
        <v>2813871.8593899999</v>
      </c>
      <c r="M565" s="1">
        <v>42508</v>
      </c>
      <c r="N565" s="1" t="s">
        <v>787</v>
      </c>
      <c r="O565">
        <v>-1.5289999999999999</v>
      </c>
      <c r="P565" t="s">
        <v>19</v>
      </c>
      <c r="Q565" t="s">
        <v>850</v>
      </c>
      <c r="R565">
        <v>13</v>
      </c>
      <c r="S565" s="16">
        <v>3</v>
      </c>
      <c r="T565" s="20">
        <v>0</v>
      </c>
      <c r="U565" t="s">
        <v>1053</v>
      </c>
      <c r="V565" t="s">
        <v>1054</v>
      </c>
    </row>
    <row r="566" spans="1:22" x14ac:dyDescent="0.25">
      <c r="A566">
        <v>577</v>
      </c>
      <c r="B566" t="s">
        <v>16</v>
      </c>
      <c r="C566" t="s">
        <v>788</v>
      </c>
      <c r="D566" t="s">
        <v>784</v>
      </c>
      <c r="E566" t="s">
        <v>19</v>
      </c>
      <c r="F566" t="s">
        <v>58</v>
      </c>
      <c r="G566" t="s">
        <v>19</v>
      </c>
      <c r="H566">
        <v>25.440943999999998</v>
      </c>
      <c r="I566">
        <v>-80.491388999999998</v>
      </c>
      <c r="J566" t="s">
        <v>53</v>
      </c>
      <c r="K566">
        <v>551139.54097800003</v>
      </c>
      <c r="L566">
        <v>2813871.8593899999</v>
      </c>
      <c r="M566" s="1">
        <v>42508</v>
      </c>
      <c r="N566" s="1" t="s">
        <v>789</v>
      </c>
      <c r="O566">
        <v>-1.5289999999999999</v>
      </c>
      <c r="P566" t="s">
        <v>19</v>
      </c>
      <c r="Q566" t="s">
        <v>850</v>
      </c>
      <c r="R566">
        <v>13</v>
      </c>
      <c r="S566" s="16">
        <v>3</v>
      </c>
      <c r="T566" s="20">
        <v>0</v>
      </c>
      <c r="U566" t="s">
        <v>1053</v>
      </c>
      <c r="V566" t="s">
        <v>1054</v>
      </c>
    </row>
    <row r="567" spans="1:22" x14ac:dyDescent="0.25">
      <c r="A567">
        <v>578</v>
      </c>
      <c r="B567" t="s">
        <v>16</v>
      </c>
      <c r="C567" t="s">
        <v>790</v>
      </c>
      <c r="D567" t="s">
        <v>784</v>
      </c>
      <c r="E567" t="s">
        <v>19</v>
      </c>
      <c r="F567" t="s">
        <v>58</v>
      </c>
      <c r="G567" t="s">
        <v>19</v>
      </c>
      <c r="H567">
        <v>25.434028000000001</v>
      </c>
      <c r="I567">
        <v>-80.427971999999997</v>
      </c>
      <c r="J567" t="s">
        <v>53</v>
      </c>
      <c r="K567">
        <v>557519.33613099996</v>
      </c>
      <c r="L567">
        <v>2813131.7505299998</v>
      </c>
      <c r="M567" s="1">
        <v>42508</v>
      </c>
      <c r="N567" s="1" t="s">
        <v>791</v>
      </c>
      <c r="O567">
        <v>-1.5289999999999999</v>
      </c>
      <c r="P567" t="s">
        <v>19</v>
      </c>
      <c r="Q567" t="s">
        <v>850</v>
      </c>
      <c r="R567">
        <v>13</v>
      </c>
      <c r="S567" s="16">
        <v>3</v>
      </c>
      <c r="T567" s="20">
        <v>0</v>
      </c>
      <c r="U567" t="s">
        <v>19</v>
      </c>
      <c r="V567" t="s">
        <v>1054</v>
      </c>
    </row>
    <row r="568" spans="1:22" x14ac:dyDescent="0.25">
      <c r="A568">
        <v>579</v>
      </c>
      <c r="B568" t="s">
        <v>16</v>
      </c>
      <c r="C568" t="s">
        <v>792</v>
      </c>
      <c r="D568" t="s">
        <v>784</v>
      </c>
      <c r="E568" t="s">
        <v>19</v>
      </c>
      <c r="F568" t="s">
        <v>58</v>
      </c>
      <c r="G568" t="s">
        <v>19</v>
      </c>
      <c r="H568">
        <v>25.434028000000001</v>
      </c>
      <c r="I568">
        <v>-80.427971999999997</v>
      </c>
      <c r="J568" t="s">
        <v>53</v>
      </c>
      <c r="K568">
        <v>557519.33613099996</v>
      </c>
      <c r="L568">
        <v>2813131.7505299998</v>
      </c>
      <c r="M568" s="1">
        <v>42508</v>
      </c>
      <c r="N568" s="1" t="s">
        <v>793</v>
      </c>
      <c r="O568">
        <v>-1.5289999999999999</v>
      </c>
      <c r="P568" t="s">
        <v>19</v>
      </c>
      <c r="Q568" t="s">
        <v>850</v>
      </c>
      <c r="R568">
        <v>13</v>
      </c>
      <c r="S568" s="16">
        <v>3</v>
      </c>
      <c r="T568" s="20">
        <v>0</v>
      </c>
      <c r="U568" t="s">
        <v>19</v>
      </c>
      <c r="V568" t="s">
        <v>1054</v>
      </c>
    </row>
    <row r="569" spans="1:22" x14ac:dyDescent="0.25">
      <c r="A569">
        <v>580</v>
      </c>
      <c r="B569" t="s">
        <v>16</v>
      </c>
      <c r="C569" t="s">
        <v>794</v>
      </c>
      <c r="D569" t="s">
        <v>784</v>
      </c>
      <c r="E569" t="s">
        <v>19</v>
      </c>
      <c r="F569" t="s">
        <v>58</v>
      </c>
      <c r="G569" t="s">
        <v>19</v>
      </c>
      <c r="H569">
        <v>25.434028000000001</v>
      </c>
      <c r="I569">
        <v>-80.427971999999997</v>
      </c>
      <c r="J569" t="s">
        <v>53</v>
      </c>
      <c r="K569">
        <v>557519.33613099996</v>
      </c>
      <c r="L569">
        <v>2813131.7505299998</v>
      </c>
      <c r="M569" s="1">
        <v>42508</v>
      </c>
      <c r="N569" s="1" t="s">
        <v>795</v>
      </c>
      <c r="O569">
        <v>-1.5289999999999999</v>
      </c>
      <c r="P569" t="s">
        <v>19</v>
      </c>
      <c r="Q569" t="s">
        <v>850</v>
      </c>
      <c r="R569">
        <v>13</v>
      </c>
      <c r="S569" s="16">
        <v>3</v>
      </c>
      <c r="T569" s="20">
        <v>0</v>
      </c>
      <c r="U569" t="s">
        <v>19</v>
      </c>
      <c r="V569" t="s">
        <v>1054</v>
      </c>
    </row>
    <row r="570" spans="1:22" x14ac:dyDescent="0.25">
      <c r="A570">
        <v>581</v>
      </c>
      <c r="B570" t="s">
        <v>16</v>
      </c>
      <c r="C570" t="s">
        <v>796</v>
      </c>
      <c r="D570" t="s">
        <v>784</v>
      </c>
      <c r="E570" t="s">
        <v>19</v>
      </c>
      <c r="F570" t="s">
        <v>58</v>
      </c>
      <c r="G570" t="s">
        <v>19</v>
      </c>
      <c r="H570">
        <v>25.410111000000001</v>
      </c>
      <c r="I570">
        <v>-80.452416999999997</v>
      </c>
      <c r="J570" t="s">
        <v>53</v>
      </c>
      <c r="K570">
        <v>555072.18135500001</v>
      </c>
      <c r="L570">
        <v>2810472.9490899998</v>
      </c>
      <c r="M570" s="1">
        <v>42508</v>
      </c>
      <c r="N570" s="1" t="s">
        <v>797</v>
      </c>
      <c r="O570">
        <v>-1.526</v>
      </c>
      <c r="P570" t="s">
        <v>19</v>
      </c>
      <c r="Q570" t="s">
        <v>850</v>
      </c>
      <c r="R570">
        <v>13</v>
      </c>
      <c r="S570" s="16">
        <v>3</v>
      </c>
      <c r="T570" s="20">
        <v>0</v>
      </c>
      <c r="U570" t="s">
        <v>19</v>
      </c>
      <c r="V570" t="s">
        <v>1054</v>
      </c>
    </row>
    <row r="571" spans="1:22" x14ac:dyDescent="0.25">
      <c r="A571">
        <v>582</v>
      </c>
      <c r="B571" t="s">
        <v>16</v>
      </c>
      <c r="C571" t="s">
        <v>798</v>
      </c>
      <c r="D571" t="s">
        <v>784</v>
      </c>
      <c r="E571" t="s">
        <v>19</v>
      </c>
      <c r="F571" t="s">
        <v>58</v>
      </c>
      <c r="G571" t="s">
        <v>19</v>
      </c>
      <c r="H571">
        <v>25.410111000000001</v>
      </c>
      <c r="I571">
        <v>-80.452416999999997</v>
      </c>
      <c r="J571" t="s">
        <v>53</v>
      </c>
      <c r="K571">
        <v>555072.18135500001</v>
      </c>
      <c r="L571">
        <v>2810472.9490899998</v>
      </c>
      <c r="M571" s="1">
        <v>42508</v>
      </c>
      <c r="N571" s="1" t="s">
        <v>799</v>
      </c>
      <c r="O571">
        <v>-1.526</v>
      </c>
      <c r="P571" t="s">
        <v>19</v>
      </c>
      <c r="Q571" t="s">
        <v>850</v>
      </c>
      <c r="R571">
        <v>13</v>
      </c>
      <c r="S571" s="16">
        <v>3</v>
      </c>
      <c r="T571" s="20">
        <v>0</v>
      </c>
      <c r="U571" t="s">
        <v>19</v>
      </c>
      <c r="V571" t="s">
        <v>1054</v>
      </c>
    </row>
    <row r="572" spans="1:22" x14ac:dyDescent="0.25">
      <c r="A572">
        <v>583</v>
      </c>
      <c r="B572" t="s">
        <v>16</v>
      </c>
      <c r="C572" t="s">
        <v>800</v>
      </c>
      <c r="D572" t="s">
        <v>784</v>
      </c>
      <c r="E572" t="s">
        <v>19</v>
      </c>
      <c r="F572" t="s">
        <v>58</v>
      </c>
      <c r="G572" t="s">
        <v>19</v>
      </c>
      <c r="H572">
        <v>25.410111000000001</v>
      </c>
      <c r="I572">
        <v>-80.452416999999997</v>
      </c>
      <c r="J572" t="s">
        <v>53</v>
      </c>
      <c r="K572">
        <v>555072.18135500001</v>
      </c>
      <c r="L572">
        <v>2810472.9490899998</v>
      </c>
      <c r="M572" s="1">
        <v>42508</v>
      </c>
      <c r="N572" s="1" t="s">
        <v>801</v>
      </c>
      <c r="O572">
        <v>-1.526</v>
      </c>
      <c r="P572" t="s">
        <v>19</v>
      </c>
      <c r="Q572" t="s">
        <v>850</v>
      </c>
      <c r="R572">
        <v>13</v>
      </c>
      <c r="S572" s="16">
        <v>3</v>
      </c>
      <c r="T572" s="20">
        <v>0</v>
      </c>
      <c r="U572" t="s">
        <v>19</v>
      </c>
      <c r="V572" t="s">
        <v>1054</v>
      </c>
    </row>
    <row r="573" spans="1:22" x14ac:dyDescent="0.25">
      <c r="A573">
        <v>584</v>
      </c>
      <c r="B573" t="s">
        <v>16</v>
      </c>
      <c r="C573" t="s">
        <v>802</v>
      </c>
      <c r="D573" t="s">
        <v>784</v>
      </c>
      <c r="E573" t="s">
        <v>19</v>
      </c>
      <c r="F573" t="s">
        <v>58</v>
      </c>
      <c r="G573" t="s">
        <v>19</v>
      </c>
      <c r="H573">
        <v>25.374611000000002</v>
      </c>
      <c r="I573">
        <v>-80.478306000000003</v>
      </c>
      <c r="J573" t="s">
        <v>53</v>
      </c>
      <c r="K573">
        <v>552483.75680700003</v>
      </c>
      <c r="L573">
        <v>2806531.3465999998</v>
      </c>
      <c r="M573" s="1">
        <v>42508</v>
      </c>
      <c r="N573" s="1" t="s">
        <v>803</v>
      </c>
      <c r="O573">
        <v>-1.5349999999999999</v>
      </c>
      <c r="P573" t="s">
        <v>19</v>
      </c>
      <c r="Q573" t="s">
        <v>1429</v>
      </c>
      <c r="R573">
        <v>14</v>
      </c>
      <c r="S573" s="16">
        <v>3</v>
      </c>
      <c r="T573" s="20">
        <v>0</v>
      </c>
      <c r="U573" t="s">
        <v>1053</v>
      </c>
      <c r="V573" t="s">
        <v>1054</v>
      </c>
    </row>
    <row r="574" spans="1:22" x14ac:dyDescent="0.25">
      <c r="A574">
        <v>585</v>
      </c>
      <c r="B574" t="s">
        <v>16</v>
      </c>
      <c r="C574" t="s">
        <v>804</v>
      </c>
      <c r="D574" t="s">
        <v>784</v>
      </c>
      <c r="E574" t="s">
        <v>19</v>
      </c>
      <c r="F574" t="s">
        <v>58</v>
      </c>
      <c r="G574" t="s">
        <v>19</v>
      </c>
      <c r="H574">
        <v>25.374611000000002</v>
      </c>
      <c r="I574">
        <v>-80.478306000000003</v>
      </c>
      <c r="J574" t="s">
        <v>53</v>
      </c>
      <c r="K574">
        <v>552483.75680700003</v>
      </c>
      <c r="L574">
        <v>2806531.3465999998</v>
      </c>
      <c r="M574" s="1">
        <v>42508</v>
      </c>
      <c r="N574" s="1" t="s">
        <v>805</v>
      </c>
      <c r="O574">
        <v>-1.5349999999999999</v>
      </c>
      <c r="P574" t="s">
        <v>19</v>
      </c>
      <c r="Q574" t="s">
        <v>1429</v>
      </c>
      <c r="R574">
        <v>14</v>
      </c>
      <c r="S574" s="16">
        <v>3</v>
      </c>
      <c r="T574" s="20">
        <v>0</v>
      </c>
      <c r="U574" t="s">
        <v>1053</v>
      </c>
      <c r="V574" t="s">
        <v>1054</v>
      </c>
    </row>
    <row r="575" spans="1:22" x14ac:dyDescent="0.25">
      <c r="A575">
        <v>586</v>
      </c>
      <c r="B575" t="s">
        <v>16</v>
      </c>
      <c r="C575" t="s">
        <v>806</v>
      </c>
      <c r="D575" t="s">
        <v>784</v>
      </c>
      <c r="E575" t="s">
        <v>19</v>
      </c>
      <c r="F575" t="s">
        <v>58</v>
      </c>
      <c r="G575" t="s">
        <v>19</v>
      </c>
      <c r="H575">
        <v>25.374611000000002</v>
      </c>
      <c r="I575">
        <v>-80.478306000000003</v>
      </c>
      <c r="J575" t="s">
        <v>53</v>
      </c>
      <c r="K575">
        <v>552483.75680700003</v>
      </c>
      <c r="L575">
        <v>2806531.3465999998</v>
      </c>
      <c r="M575" s="1">
        <v>42508</v>
      </c>
      <c r="N575" s="1" t="s">
        <v>807</v>
      </c>
      <c r="O575">
        <v>-1.5349999999999999</v>
      </c>
      <c r="P575" t="s">
        <v>19</v>
      </c>
      <c r="Q575" t="s">
        <v>1429</v>
      </c>
      <c r="R575">
        <v>14</v>
      </c>
      <c r="S575" s="16">
        <v>3</v>
      </c>
      <c r="T575" s="20">
        <v>0</v>
      </c>
      <c r="U575" t="s">
        <v>1053</v>
      </c>
      <c r="V575" t="s">
        <v>1054</v>
      </c>
    </row>
    <row r="576" spans="1:22" x14ac:dyDescent="0.25">
      <c r="A576">
        <v>107</v>
      </c>
      <c r="B576" t="s">
        <v>16</v>
      </c>
      <c r="C576" t="s">
        <v>808</v>
      </c>
      <c r="D576" t="s">
        <v>38</v>
      </c>
      <c r="E576" t="s">
        <v>60</v>
      </c>
      <c r="F576" t="s">
        <v>61</v>
      </c>
      <c r="G576" t="s">
        <v>19</v>
      </c>
      <c r="H576">
        <v>25.217120000000001</v>
      </c>
      <c r="I576">
        <v>-80.649569999999997</v>
      </c>
      <c r="J576" t="s">
        <v>28</v>
      </c>
      <c r="K576">
        <v>535299.53549699998</v>
      </c>
      <c r="L576">
        <v>2789035.4794999999</v>
      </c>
      <c r="M576" s="1">
        <v>41232</v>
      </c>
      <c r="N576" s="1" t="s">
        <v>486</v>
      </c>
      <c r="O576">
        <v>-1.542</v>
      </c>
      <c r="P576" t="s">
        <v>42</v>
      </c>
      <c r="Q576" t="s">
        <v>1439</v>
      </c>
      <c r="R576">
        <v>3</v>
      </c>
      <c r="S576" s="16">
        <v>3</v>
      </c>
      <c r="T576" s="20">
        <v>0</v>
      </c>
      <c r="U576" t="s">
        <v>19</v>
      </c>
      <c r="V576" t="s">
        <v>1054</v>
      </c>
    </row>
    <row r="577" spans="1:22" x14ac:dyDescent="0.25">
      <c r="A577">
        <v>117</v>
      </c>
      <c r="B577" t="s">
        <v>16</v>
      </c>
      <c r="C577" t="s">
        <v>809</v>
      </c>
      <c r="D577" t="s">
        <v>109</v>
      </c>
      <c r="E577" t="s">
        <v>60</v>
      </c>
      <c r="F577" t="s">
        <v>61</v>
      </c>
      <c r="G577" t="s">
        <v>19</v>
      </c>
      <c r="H577">
        <v>25.221817000000001</v>
      </c>
      <c r="I577">
        <v>-80.650132999999997</v>
      </c>
      <c r="J577" t="s">
        <v>111</v>
      </c>
      <c r="K577">
        <v>535241.46963199996</v>
      </c>
      <c r="L577">
        <v>2789555.44557</v>
      </c>
      <c r="M577" s="1">
        <v>41584</v>
      </c>
      <c r="N577" s="1" t="s">
        <v>810</v>
      </c>
      <c r="O577">
        <v>0</v>
      </c>
      <c r="P577" t="s">
        <v>19</v>
      </c>
      <c r="Q577" t="s">
        <v>1439</v>
      </c>
      <c r="R577">
        <v>3</v>
      </c>
      <c r="S577" s="16">
        <v>3</v>
      </c>
      <c r="T577" s="20">
        <v>0</v>
      </c>
      <c r="U577" t="s">
        <v>19</v>
      </c>
      <c r="V577" t="s">
        <v>1054</v>
      </c>
    </row>
    <row r="578" spans="1:22" x14ac:dyDescent="0.25">
      <c r="A578">
        <v>426</v>
      </c>
      <c r="B578" t="s">
        <v>16</v>
      </c>
      <c r="C578" t="s">
        <v>811</v>
      </c>
      <c r="D578" t="s">
        <v>160</v>
      </c>
      <c r="E578" t="s">
        <v>19</v>
      </c>
      <c r="F578" t="s">
        <v>19</v>
      </c>
      <c r="G578" t="s">
        <v>19</v>
      </c>
      <c r="H578">
        <v>25.76549</v>
      </c>
      <c r="I578">
        <v>-80.483059999999995</v>
      </c>
      <c r="J578" t="s">
        <v>19</v>
      </c>
      <c r="K578">
        <v>551836.87358300004</v>
      </c>
      <c r="L578">
        <v>2849815.4103100002</v>
      </c>
      <c r="M578" s="1">
        <v>40078</v>
      </c>
      <c r="N578" s="1" t="s">
        <v>19</v>
      </c>
      <c r="O578">
        <v>-1.5620000000000001</v>
      </c>
      <c r="P578" t="s">
        <v>19</v>
      </c>
      <c r="Q578" t="s">
        <v>850</v>
      </c>
      <c r="R578">
        <v>13</v>
      </c>
      <c r="S578" s="16">
        <v>3</v>
      </c>
      <c r="T578" s="20">
        <v>0</v>
      </c>
      <c r="U578" t="s">
        <v>1053</v>
      </c>
      <c r="V578" t="s">
        <v>1054</v>
      </c>
    </row>
    <row r="579" spans="1:22" x14ac:dyDescent="0.25">
      <c r="A579">
        <v>108</v>
      </c>
      <c r="B579" t="s">
        <v>16</v>
      </c>
      <c r="C579" t="s">
        <v>812</v>
      </c>
      <c r="D579" t="s">
        <v>18</v>
      </c>
      <c r="E579" t="s">
        <v>60</v>
      </c>
      <c r="F579" t="s">
        <v>61</v>
      </c>
      <c r="G579" t="s">
        <v>19</v>
      </c>
      <c r="H579">
        <v>25.190829999999998</v>
      </c>
      <c r="I579">
        <v>-80.639169999999993</v>
      </c>
      <c r="J579" t="s">
        <v>53</v>
      </c>
      <c r="K579">
        <v>536354.96499100002</v>
      </c>
      <c r="L579">
        <v>2786127.0785300001</v>
      </c>
      <c r="M579" s="1">
        <v>40078</v>
      </c>
      <c r="N579" s="1" t="s">
        <v>19</v>
      </c>
      <c r="O579">
        <v>-1.5349999999999999</v>
      </c>
      <c r="P579" t="s">
        <v>19</v>
      </c>
      <c r="Q579" t="s">
        <v>1439</v>
      </c>
      <c r="R579">
        <v>3</v>
      </c>
      <c r="S579" s="16">
        <v>3</v>
      </c>
      <c r="T579" s="20">
        <v>0</v>
      </c>
      <c r="U579" t="s">
        <v>19</v>
      </c>
      <c r="V579" t="s">
        <v>1054</v>
      </c>
    </row>
    <row r="580" spans="1:22" x14ac:dyDescent="0.25">
      <c r="A580">
        <v>109</v>
      </c>
      <c r="B580" t="s">
        <v>16</v>
      </c>
      <c r="C580" t="s">
        <v>813</v>
      </c>
      <c r="D580" t="s">
        <v>18</v>
      </c>
      <c r="E580" t="s">
        <v>60</v>
      </c>
      <c r="F580" t="s">
        <v>114</v>
      </c>
      <c r="G580" t="s">
        <v>19</v>
      </c>
      <c r="H580">
        <v>25.21472</v>
      </c>
      <c r="I580">
        <v>-80.533609999999996</v>
      </c>
      <c r="J580" t="s">
        <v>53</v>
      </c>
      <c r="K580">
        <v>546981.49166000006</v>
      </c>
      <c r="L580">
        <v>2788805.19257</v>
      </c>
      <c r="M580" s="1">
        <v>40078</v>
      </c>
      <c r="N580" s="1" t="s">
        <v>19</v>
      </c>
      <c r="O580">
        <v>-1.5389999999999999</v>
      </c>
      <c r="P580" t="s">
        <v>19</v>
      </c>
      <c r="Q580" t="s">
        <v>1439</v>
      </c>
      <c r="R580">
        <v>3</v>
      </c>
      <c r="S580" s="16">
        <v>3</v>
      </c>
      <c r="T580" s="20">
        <v>0</v>
      </c>
      <c r="U580" t="s">
        <v>19</v>
      </c>
      <c r="V580" t="s">
        <v>1054</v>
      </c>
    </row>
    <row r="581" spans="1:22" x14ac:dyDescent="0.25">
      <c r="A581">
        <v>110</v>
      </c>
      <c r="B581" t="s">
        <v>16</v>
      </c>
      <c r="C581" t="s">
        <v>814</v>
      </c>
      <c r="D581" t="s">
        <v>18</v>
      </c>
      <c r="E581" t="s">
        <v>60</v>
      </c>
      <c r="F581" t="s">
        <v>61</v>
      </c>
      <c r="G581" t="s">
        <v>19</v>
      </c>
      <c r="H581">
        <v>25.211390000000002</v>
      </c>
      <c r="I581">
        <v>-80.648060000000001</v>
      </c>
      <c r="J581" t="s">
        <v>53</v>
      </c>
      <c r="K581">
        <v>535453.30247300002</v>
      </c>
      <c r="L581">
        <v>2788401.3759599999</v>
      </c>
      <c r="M581" s="1">
        <v>40078</v>
      </c>
      <c r="N581" s="1" t="s">
        <v>19</v>
      </c>
      <c r="O581">
        <v>-1.542</v>
      </c>
      <c r="P581" t="s">
        <v>19</v>
      </c>
      <c r="Q581" t="s">
        <v>1439</v>
      </c>
      <c r="R581">
        <v>3</v>
      </c>
      <c r="S581" s="16">
        <v>3</v>
      </c>
      <c r="T581" s="20">
        <v>0</v>
      </c>
      <c r="U581" t="s">
        <v>19</v>
      </c>
      <c r="V581" t="s">
        <v>1054</v>
      </c>
    </row>
    <row r="582" spans="1:22" x14ac:dyDescent="0.25">
      <c r="A582">
        <v>86</v>
      </c>
      <c r="B582" t="s">
        <v>16</v>
      </c>
      <c r="C582" t="s">
        <v>815</v>
      </c>
      <c r="D582" t="s">
        <v>38</v>
      </c>
      <c r="E582" t="s">
        <v>162</v>
      </c>
      <c r="F582" t="s">
        <v>168</v>
      </c>
      <c r="G582" t="s">
        <v>19</v>
      </c>
      <c r="H582">
        <v>25.400220000000001</v>
      </c>
      <c r="I582">
        <v>-80.606660000000005</v>
      </c>
      <c r="J582" t="s">
        <v>19</v>
      </c>
      <c r="K582">
        <v>539562.48404300003</v>
      </c>
      <c r="L582">
        <v>2809322.9855200001</v>
      </c>
      <c r="M582" s="1">
        <v>41814</v>
      </c>
      <c r="N582" s="1" t="s">
        <v>19</v>
      </c>
      <c r="O582">
        <v>-1.581</v>
      </c>
      <c r="P582" t="s">
        <v>42</v>
      </c>
      <c r="Q582" t="s">
        <v>845</v>
      </c>
      <c r="R582">
        <v>2</v>
      </c>
      <c r="S582" s="16">
        <v>3</v>
      </c>
      <c r="T582" s="20">
        <v>0</v>
      </c>
      <c r="U582" t="s">
        <v>1053</v>
      </c>
      <c r="V582" t="s">
        <v>1054</v>
      </c>
    </row>
    <row r="583" spans="1:22" x14ac:dyDescent="0.25">
      <c r="A583">
        <v>87</v>
      </c>
      <c r="B583" t="s">
        <v>16</v>
      </c>
      <c r="C583" t="s">
        <v>816</v>
      </c>
      <c r="D583" t="s">
        <v>817</v>
      </c>
      <c r="E583" t="s">
        <v>818</v>
      </c>
      <c r="F583" t="s">
        <v>168</v>
      </c>
      <c r="G583">
        <v>3.51</v>
      </c>
      <c r="H583">
        <v>25.39995</v>
      </c>
      <c r="I583">
        <v>-80.606939999999994</v>
      </c>
      <c r="J583" t="s">
        <v>28</v>
      </c>
      <c r="K583">
        <v>539534.40909600002</v>
      </c>
      <c r="L583">
        <v>2809293.0038399999</v>
      </c>
      <c r="M583" s="1">
        <v>40078</v>
      </c>
      <c r="N583" s="1" t="s">
        <v>19</v>
      </c>
      <c r="O583">
        <v>-1.581</v>
      </c>
      <c r="P583" t="s">
        <v>19</v>
      </c>
      <c r="Q583" t="s">
        <v>845</v>
      </c>
      <c r="R583">
        <v>2</v>
      </c>
      <c r="S583" s="16">
        <v>3</v>
      </c>
      <c r="T583" s="20">
        <v>0</v>
      </c>
      <c r="U583" t="s">
        <v>1053</v>
      </c>
      <c r="V583" t="s">
        <v>1054</v>
      </c>
    </row>
    <row r="584" spans="1:22" x14ac:dyDescent="0.25">
      <c r="A584">
        <v>88</v>
      </c>
      <c r="B584" t="s">
        <v>16</v>
      </c>
      <c r="C584" t="s">
        <v>819</v>
      </c>
      <c r="D584" t="s">
        <v>38</v>
      </c>
      <c r="E584" t="s">
        <v>39</v>
      </c>
      <c r="F584" t="s">
        <v>168</v>
      </c>
      <c r="G584">
        <v>3.51</v>
      </c>
      <c r="H584">
        <v>25.402920000000002</v>
      </c>
      <c r="I584">
        <v>-80.607320000000001</v>
      </c>
      <c r="J584" t="s">
        <v>28</v>
      </c>
      <c r="K584">
        <v>539495.22098999994</v>
      </c>
      <c r="L584">
        <v>2809621.7780599999</v>
      </c>
      <c r="M584" s="1">
        <v>41036</v>
      </c>
      <c r="N584" s="1" t="s">
        <v>820</v>
      </c>
      <c r="O584">
        <v>-1.5780000000000001</v>
      </c>
      <c r="P584" t="s">
        <v>42</v>
      </c>
      <c r="Q584" t="s">
        <v>845</v>
      </c>
      <c r="R584">
        <v>2</v>
      </c>
      <c r="S584" s="16">
        <v>3</v>
      </c>
      <c r="T584" s="20">
        <v>0</v>
      </c>
      <c r="U584" t="s">
        <v>1053</v>
      </c>
      <c r="V584" t="s">
        <v>1054</v>
      </c>
    </row>
    <row r="585" spans="1:22" x14ac:dyDescent="0.25">
      <c r="A585">
        <v>89</v>
      </c>
      <c r="B585" t="s">
        <v>16</v>
      </c>
      <c r="C585" t="s">
        <v>821</v>
      </c>
      <c r="D585" t="s">
        <v>38</v>
      </c>
      <c r="E585" t="s">
        <v>39</v>
      </c>
      <c r="F585" t="s">
        <v>168</v>
      </c>
      <c r="G585">
        <v>1.41</v>
      </c>
      <c r="H585">
        <v>25.31073</v>
      </c>
      <c r="I585">
        <v>-80.631</v>
      </c>
      <c r="J585" t="s">
        <v>28</v>
      </c>
      <c r="K585">
        <v>537141.65382500004</v>
      </c>
      <c r="L585">
        <v>2799406.29201</v>
      </c>
      <c r="M585" s="1">
        <v>41036</v>
      </c>
      <c r="N585" s="1" t="s">
        <v>822</v>
      </c>
      <c r="O585">
        <v>-1.5620000000000001</v>
      </c>
      <c r="P585" t="s">
        <v>42</v>
      </c>
      <c r="Q585" t="s">
        <v>845</v>
      </c>
      <c r="R585">
        <v>2</v>
      </c>
      <c r="S585" s="16">
        <v>3</v>
      </c>
      <c r="T585" s="20">
        <v>0</v>
      </c>
      <c r="U585" t="s">
        <v>1053</v>
      </c>
      <c r="V585" t="s">
        <v>1054</v>
      </c>
    </row>
    <row r="586" spans="1:22" x14ac:dyDescent="0.25">
      <c r="A586">
        <v>90</v>
      </c>
      <c r="B586" t="s">
        <v>16</v>
      </c>
      <c r="C586" t="s">
        <v>823</v>
      </c>
      <c r="D586" t="s">
        <v>18</v>
      </c>
      <c r="E586" t="s">
        <v>60</v>
      </c>
      <c r="F586" t="s">
        <v>114</v>
      </c>
      <c r="G586" t="s">
        <v>19</v>
      </c>
      <c r="H586">
        <v>25.249169999999999</v>
      </c>
      <c r="I586">
        <v>-80.666110000000003</v>
      </c>
      <c r="J586" t="s">
        <v>53</v>
      </c>
      <c r="K586">
        <v>533624.598061</v>
      </c>
      <c r="L586">
        <v>2792580.2414699998</v>
      </c>
      <c r="M586" s="1">
        <v>40078</v>
      </c>
      <c r="N586" s="1" t="s">
        <v>19</v>
      </c>
      <c r="O586">
        <v>-1.5489999999999999</v>
      </c>
      <c r="P586" t="s">
        <v>19</v>
      </c>
      <c r="Q586" t="s">
        <v>845</v>
      </c>
      <c r="R586">
        <v>2</v>
      </c>
      <c r="S586" s="16">
        <v>3</v>
      </c>
      <c r="T586" s="20">
        <v>0</v>
      </c>
      <c r="U586" t="s">
        <v>1053</v>
      </c>
      <c r="V586" t="s">
        <v>1054</v>
      </c>
    </row>
    <row r="587" spans="1:22" x14ac:dyDescent="0.25">
      <c r="A587">
        <v>501</v>
      </c>
      <c r="B587" t="s">
        <v>16</v>
      </c>
      <c r="C587" t="s">
        <v>824</v>
      </c>
      <c r="D587" t="s">
        <v>18</v>
      </c>
      <c r="E587" t="s">
        <v>162</v>
      </c>
      <c r="F587" t="s">
        <v>19</v>
      </c>
      <c r="G587" t="s">
        <v>19</v>
      </c>
      <c r="H587">
        <v>25.913720000000001</v>
      </c>
      <c r="I587">
        <v>-81.371759999999995</v>
      </c>
      <c r="J587" t="s">
        <v>19</v>
      </c>
      <c r="K587">
        <v>462767.82820500003</v>
      </c>
      <c r="L587">
        <v>2866181.7186500002</v>
      </c>
      <c r="M587" s="1">
        <v>40344</v>
      </c>
      <c r="N587" s="1" t="s">
        <v>825</v>
      </c>
      <c r="O587">
        <v>0</v>
      </c>
      <c r="P587" t="s">
        <v>19</v>
      </c>
      <c r="Q587" t="s">
        <v>1433</v>
      </c>
      <c r="R587">
        <v>18</v>
      </c>
      <c r="S587" s="16">
        <v>3</v>
      </c>
      <c r="T587" s="20">
        <v>0</v>
      </c>
      <c r="U587" t="s">
        <v>19</v>
      </c>
      <c r="V587" t="s">
        <v>1054</v>
      </c>
    </row>
    <row r="588" spans="1:22" x14ac:dyDescent="0.25">
      <c r="A588">
        <v>504</v>
      </c>
      <c r="B588" t="s">
        <v>16</v>
      </c>
      <c r="C588" t="s">
        <v>826</v>
      </c>
      <c r="D588" t="s">
        <v>18</v>
      </c>
      <c r="E588" t="s">
        <v>60</v>
      </c>
      <c r="F588" t="s">
        <v>52</v>
      </c>
      <c r="G588" t="s">
        <v>19</v>
      </c>
      <c r="H588">
        <v>25.828610000000001</v>
      </c>
      <c r="I588">
        <v>-81.341669999999993</v>
      </c>
      <c r="J588" t="s">
        <v>111</v>
      </c>
      <c r="K588">
        <v>465756.87230400002</v>
      </c>
      <c r="L588">
        <v>2856748.18793</v>
      </c>
      <c r="M588" s="1">
        <v>40078</v>
      </c>
      <c r="N588" s="1" t="s">
        <v>19</v>
      </c>
      <c r="O588">
        <v>-1.3680000000000001</v>
      </c>
      <c r="P588" t="s">
        <v>19</v>
      </c>
      <c r="Q588" t="s">
        <v>1431</v>
      </c>
      <c r="R588">
        <v>19</v>
      </c>
      <c r="S588" s="16">
        <v>3</v>
      </c>
      <c r="T588" s="20">
        <v>0</v>
      </c>
      <c r="U588" t="s">
        <v>19</v>
      </c>
      <c r="V588" t="s">
        <v>1054</v>
      </c>
    </row>
    <row r="589" spans="1:22" x14ac:dyDescent="0.25">
      <c r="A589">
        <v>207</v>
      </c>
      <c r="B589" t="s">
        <v>16</v>
      </c>
      <c r="C589" t="s">
        <v>827</v>
      </c>
      <c r="D589" t="s">
        <v>149</v>
      </c>
      <c r="E589" t="s">
        <v>150</v>
      </c>
      <c r="F589" t="s">
        <v>141</v>
      </c>
      <c r="G589">
        <v>-0.2</v>
      </c>
      <c r="H589">
        <v>25.268006</v>
      </c>
      <c r="I589">
        <v>-80.457644000000002</v>
      </c>
      <c r="J589" t="s">
        <v>111</v>
      </c>
      <c r="K589">
        <v>554610.19429699995</v>
      </c>
      <c r="L589">
        <v>2794734.5360400002</v>
      </c>
      <c r="M589" s="1">
        <v>41942</v>
      </c>
      <c r="N589" s="1" t="s">
        <v>19</v>
      </c>
      <c r="O589">
        <v>-1.5449999999999999</v>
      </c>
      <c r="P589" t="s">
        <v>19</v>
      </c>
      <c r="Q589" t="s">
        <v>847</v>
      </c>
      <c r="R589">
        <v>8</v>
      </c>
      <c r="S589" s="16">
        <v>3</v>
      </c>
      <c r="T589" s="20">
        <v>0</v>
      </c>
      <c r="U589" t="s">
        <v>1053</v>
      </c>
      <c r="V589" t="s">
        <v>1054</v>
      </c>
    </row>
    <row r="590" spans="1:22" x14ac:dyDescent="0.25">
      <c r="A590">
        <v>208</v>
      </c>
      <c r="B590" t="s">
        <v>16</v>
      </c>
      <c r="C590" t="s">
        <v>828</v>
      </c>
      <c r="D590" t="s">
        <v>149</v>
      </c>
      <c r="E590" t="s">
        <v>150</v>
      </c>
      <c r="F590" t="s">
        <v>141</v>
      </c>
      <c r="G590">
        <v>0.1</v>
      </c>
      <c r="H590">
        <v>25.264679000000001</v>
      </c>
      <c r="I590">
        <v>-80.532059000000004</v>
      </c>
      <c r="J590" t="s">
        <v>111</v>
      </c>
      <c r="K590">
        <v>547118.466549</v>
      </c>
      <c r="L590">
        <v>2794337.9213700001</v>
      </c>
      <c r="M590" s="1">
        <v>41942</v>
      </c>
      <c r="N590" s="1" t="s">
        <v>19</v>
      </c>
      <c r="O590">
        <v>-1.552</v>
      </c>
      <c r="P590" t="s">
        <v>19</v>
      </c>
      <c r="Q590" t="s">
        <v>847</v>
      </c>
      <c r="R590">
        <v>8</v>
      </c>
      <c r="S590" s="16">
        <v>3</v>
      </c>
      <c r="T590" s="20">
        <v>0</v>
      </c>
      <c r="U590" t="s">
        <v>1053</v>
      </c>
      <c r="V590" t="s">
        <v>1054</v>
      </c>
    </row>
    <row r="591" spans="1:22" x14ac:dyDescent="0.25">
      <c r="A591">
        <v>241</v>
      </c>
      <c r="B591" t="s">
        <v>16</v>
      </c>
      <c r="C591" t="s">
        <v>829</v>
      </c>
      <c r="D591" t="s">
        <v>18</v>
      </c>
      <c r="E591" t="s">
        <v>220</v>
      </c>
      <c r="F591" t="s">
        <v>20</v>
      </c>
      <c r="G591">
        <v>6.6</v>
      </c>
      <c r="H591">
        <v>25.799720000000001</v>
      </c>
      <c r="I591">
        <v>-80.808890000000005</v>
      </c>
      <c r="J591" t="s">
        <v>53</v>
      </c>
      <c r="K591">
        <v>519158.17947500001</v>
      </c>
      <c r="L591">
        <v>2853518.30754</v>
      </c>
      <c r="M591" s="1">
        <v>39853</v>
      </c>
      <c r="N591" s="1" t="s">
        <v>19</v>
      </c>
      <c r="O591">
        <v>-1.496</v>
      </c>
      <c r="P591" t="s">
        <v>19</v>
      </c>
      <c r="Q591" t="s">
        <v>848</v>
      </c>
      <c r="R591">
        <v>10</v>
      </c>
      <c r="S591" s="16">
        <v>3</v>
      </c>
      <c r="T591" s="20">
        <v>0</v>
      </c>
      <c r="U591" t="s">
        <v>19</v>
      </c>
      <c r="V591" t="s">
        <v>1054</v>
      </c>
    </row>
    <row r="592" spans="1:22" x14ac:dyDescent="0.25">
      <c r="A592">
        <v>242</v>
      </c>
      <c r="B592" t="s">
        <v>16</v>
      </c>
      <c r="C592" t="s">
        <v>830</v>
      </c>
      <c r="D592" t="s">
        <v>18</v>
      </c>
      <c r="E592" t="s">
        <v>220</v>
      </c>
      <c r="F592" t="s">
        <v>20</v>
      </c>
      <c r="G592">
        <v>6.18</v>
      </c>
      <c r="H592">
        <v>25.789169999999999</v>
      </c>
      <c r="I592">
        <v>-80.695279999999997</v>
      </c>
      <c r="J592" t="s">
        <v>53</v>
      </c>
      <c r="K592">
        <v>530549.98493999999</v>
      </c>
      <c r="L592">
        <v>2852371.4325899999</v>
      </c>
      <c r="M592" s="1">
        <v>39853</v>
      </c>
      <c r="N592" s="1" t="s">
        <v>19</v>
      </c>
      <c r="O592">
        <v>-1.522</v>
      </c>
      <c r="P592" t="s">
        <v>19</v>
      </c>
      <c r="Q592" t="s">
        <v>848</v>
      </c>
      <c r="R592">
        <v>10</v>
      </c>
      <c r="S592" s="16">
        <v>3</v>
      </c>
      <c r="T592" s="20">
        <v>0</v>
      </c>
      <c r="U592" t="s">
        <v>1053</v>
      </c>
      <c r="V592" t="s">
        <v>1054</v>
      </c>
    </row>
    <row r="593" spans="1:22" x14ac:dyDescent="0.25">
      <c r="A593">
        <v>545</v>
      </c>
      <c r="B593" t="s">
        <v>16</v>
      </c>
      <c r="C593" t="s">
        <v>831</v>
      </c>
      <c r="D593" t="s">
        <v>38</v>
      </c>
      <c r="E593" t="s">
        <v>60</v>
      </c>
      <c r="F593" t="s">
        <v>61</v>
      </c>
      <c r="G593" t="s">
        <v>19</v>
      </c>
      <c r="H593">
        <v>25.072089999999999</v>
      </c>
      <c r="I593">
        <v>-80.735110000000006</v>
      </c>
      <c r="J593" t="s">
        <v>28</v>
      </c>
      <c r="K593">
        <v>526714.41699699999</v>
      </c>
      <c r="L593">
        <v>2772956.3777100001</v>
      </c>
      <c r="M593" s="1">
        <v>41232</v>
      </c>
      <c r="N593" s="1" t="s">
        <v>832</v>
      </c>
      <c r="O593">
        <v>-1.506</v>
      </c>
      <c r="P593" t="s">
        <v>42</v>
      </c>
      <c r="Q593" t="s">
        <v>1432</v>
      </c>
      <c r="R593">
        <v>0</v>
      </c>
      <c r="S593" s="16">
        <v>3</v>
      </c>
      <c r="T593" s="20">
        <v>0</v>
      </c>
      <c r="U593" t="s">
        <v>19</v>
      </c>
      <c r="V593" t="s">
        <v>1054</v>
      </c>
    </row>
    <row r="594" spans="1:22" x14ac:dyDescent="0.25">
      <c r="A594">
        <v>516</v>
      </c>
      <c r="B594" t="s">
        <v>16</v>
      </c>
      <c r="C594" t="s">
        <v>833</v>
      </c>
      <c r="D594" t="s">
        <v>38</v>
      </c>
      <c r="E594" t="s">
        <v>60</v>
      </c>
      <c r="F594" t="s">
        <v>52</v>
      </c>
      <c r="G594" t="s">
        <v>19</v>
      </c>
      <c r="H594">
        <v>25.231660000000002</v>
      </c>
      <c r="I594">
        <v>-80.938230000000004</v>
      </c>
      <c r="J594" t="s">
        <v>28</v>
      </c>
      <c r="K594">
        <v>506221.45546000003</v>
      </c>
      <c r="L594">
        <v>2790600.9594100001</v>
      </c>
      <c r="M594" s="1">
        <v>42446</v>
      </c>
      <c r="N594" s="1" t="s">
        <v>19</v>
      </c>
      <c r="O594">
        <v>-1.4670000000000001</v>
      </c>
      <c r="P594" t="s">
        <v>42</v>
      </c>
      <c r="Q594" t="s">
        <v>1432</v>
      </c>
      <c r="R594">
        <v>20</v>
      </c>
      <c r="S594" s="16">
        <v>3</v>
      </c>
      <c r="T594" s="20">
        <v>0</v>
      </c>
      <c r="U594" t="s">
        <v>19</v>
      </c>
      <c r="V594" t="s">
        <v>1054</v>
      </c>
    </row>
    <row r="595" spans="1:22" x14ac:dyDescent="0.25">
      <c r="A595">
        <v>519</v>
      </c>
      <c r="B595" t="s">
        <v>16</v>
      </c>
      <c r="C595" t="s">
        <v>834</v>
      </c>
      <c r="D595" t="s">
        <v>405</v>
      </c>
      <c r="E595" t="s">
        <v>19</v>
      </c>
      <c r="F595" t="s">
        <v>19</v>
      </c>
      <c r="G595" t="s">
        <v>19</v>
      </c>
      <c r="H595">
        <v>25.20805</v>
      </c>
      <c r="I595">
        <v>-80.802189999999996</v>
      </c>
      <c r="J595" t="s">
        <v>19</v>
      </c>
      <c r="K595">
        <v>519927.231379</v>
      </c>
      <c r="L595">
        <v>2787999.8012899999</v>
      </c>
      <c r="M595" s="1">
        <v>40233</v>
      </c>
      <c r="N595" s="1" t="s">
        <v>835</v>
      </c>
      <c r="O595">
        <v>-1.5089999999999999</v>
      </c>
      <c r="P595" t="s">
        <v>19</v>
      </c>
      <c r="Q595" t="s">
        <v>1432</v>
      </c>
      <c r="R595">
        <v>20</v>
      </c>
      <c r="S595" s="16">
        <v>3</v>
      </c>
      <c r="T595" s="20">
        <v>0</v>
      </c>
      <c r="U595" t="s">
        <v>19</v>
      </c>
      <c r="V595" t="s">
        <v>1054</v>
      </c>
    </row>
    <row r="596" spans="1:22" x14ac:dyDescent="0.25">
      <c r="A596">
        <v>592</v>
      </c>
      <c r="B596" t="s">
        <v>16</v>
      </c>
      <c r="C596" t="s">
        <v>836</v>
      </c>
      <c r="D596" t="s">
        <v>18</v>
      </c>
      <c r="E596" t="s">
        <v>162</v>
      </c>
      <c r="F596" t="s">
        <v>19</v>
      </c>
      <c r="G596" t="s">
        <v>19</v>
      </c>
      <c r="H596">
        <v>25.200721999999999</v>
      </c>
      <c r="I596">
        <v>-80.801610999999994</v>
      </c>
      <c r="J596" t="s">
        <v>53</v>
      </c>
      <c r="K596">
        <v>519986.75605000003</v>
      </c>
      <c r="L596">
        <v>2787188.4426899999</v>
      </c>
      <c r="M596" s="1">
        <v>42247</v>
      </c>
      <c r="N596" s="1" t="s">
        <v>163</v>
      </c>
      <c r="O596">
        <v>-1.486</v>
      </c>
      <c r="P596" t="s">
        <v>19</v>
      </c>
      <c r="Q596" t="s">
        <v>1432</v>
      </c>
      <c r="R596">
        <v>20</v>
      </c>
      <c r="S596" s="16">
        <v>3</v>
      </c>
      <c r="T596" s="20">
        <v>0</v>
      </c>
      <c r="U596" t="s">
        <v>19</v>
      </c>
      <c r="V596" t="s">
        <v>1054</v>
      </c>
    </row>
    <row r="597" spans="1:22" x14ac:dyDescent="0.25">
      <c r="A597">
        <v>535</v>
      </c>
      <c r="B597" t="s">
        <v>16</v>
      </c>
      <c r="C597" t="s">
        <v>837</v>
      </c>
      <c r="D597" t="s">
        <v>38</v>
      </c>
      <c r="E597" t="s">
        <v>60</v>
      </c>
      <c r="F597" t="s">
        <v>52</v>
      </c>
      <c r="G597" t="s">
        <v>19</v>
      </c>
      <c r="H597">
        <v>25.709667</v>
      </c>
      <c r="I597">
        <v>-81.249067999999994</v>
      </c>
      <c r="J597" t="s">
        <v>28</v>
      </c>
      <c r="K597">
        <v>475012.85515199997</v>
      </c>
      <c r="L597">
        <v>2843555.4988199999</v>
      </c>
      <c r="M597" s="1">
        <v>42430</v>
      </c>
      <c r="N597" s="1" t="s">
        <v>19</v>
      </c>
      <c r="O597">
        <v>-1.401</v>
      </c>
      <c r="P597" t="s">
        <v>42</v>
      </c>
      <c r="Q597" t="s">
        <v>1436</v>
      </c>
      <c r="R597">
        <v>21</v>
      </c>
      <c r="S597" s="16">
        <v>3</v>
      </c>
      <c r="T597" s="20">
        <v>0</v>
      </c>
      <c r="U597" t="s">
        <v>19</v>
      </c>
      <c r="V597" t="s">
        <v>1054</v>
      </c>
    </row>
    <row r="598" spans="1:22" x14ac:dyDescent="0.25">
      <c r="A598">
        <v>129</v>
      </c>
      <c r="B598" t="s">
        <v>16</v>
      </c>
      <c r="C598" t="s">
        <v>838</v>
      </c>
      <c r="D598" t="s">
        <v>38</v>
      </c>
      <c r="E598" t="s">
        <v>60</v>
      </c>
      <c r="F598" t="s">
        <v>52</v>
      </c>
      <c r="G598" t="s">
        <v>19</v>
      </c>
      <c r="H598">
        <v>25.587489999999999</v>
      </c>
      <c r="I598">
        <v>-81.043639999999996</v>
      </c>
      <c r="J598" t="s">
        <v>28</v>
      </c>
      <c r="K598">
        <v>495617.47037900001</v>
      </c>
      <c r="L598">
        <v>2830002.9831699999</v>
      </c>
      <c r="M598" s="1">
        <v>42452</v>
      </c>
      <c r="N598" s="1" t="s">
        <v>19</v>
      </c>
      <c r="O598">
        <v>-1.444</v>
      </c>
      <c r="P598" t="s">
        <v>42</v>
      </c>
      <c r="Q598" t="s">
        <v>1437</v>
      </c>
      <c r="R598">
        <v>4</v>
      </c>
      <c r="S598" s="16">
        <v>3</v>
      </c>
      <c r="T598" s="20">
        <v>0</v>
      </c>
      <c r="U598" t="s">
        <v>19</v>
      </c>
      <c r="V598" t="s">
        <v>1054</v>
      </c>
    </row>
    <row r="599" spans="1:22" x14ac:dyDescent="0.25">
      <c r="A599">
        <v>517</v>
      </c>
      <c r="B599" t="s">
        <v>16</v>
      </c>
      <c r="C599" t="s">
        <v>839</v>
      </c>
      <c r="D599" t="s">
        <v>817</v>
      </c>
      <c r="E599" t="s">
        <v>39</v>
      </c>
      <c r="F599" t="s">
        <v>61</v>
      </c>
      <c r="G599" t="s">
        <v>19</v>
      </c>
      <c r="H599">
        <v>25.139949999999999</v>
      </c>
      <c r="I599">
        <v>-80.914727999999997</v>
      </c>
      <c r="J599" t="s">
        <v>19</v>
      </c>
      <c r="K599">
        <v>508595.002385</v>
      </c>
      <c r="L599">
        <v>2780447.0748600001</v>
      </c>
      <c r="M599" s="1">
        <v>40078</v>
      </c>
      <c r="N599" s="1" t="s">
        <v>19</v>
      </c>
      <c r="O599">
        <v>-1.4670000000000001</v>
      </c>
      <c r="P599" t="s">
        <v>19</v>
      </c>
      <c r="Q599" t="s">
        <v>1432</v>
      </c>
      <c r="R599">
        <v>20</v>
      </c>
      <c r="S599" s="21">
        <v>3</v>
      </c>
      <c r="T599" s="22">
        <v>0</v>
      </c>
      <c r="U599" t="s">
        <v>19</v>
      </c>
      <c r="V599" t="s">
        <v>1054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7"/>
  <sheetViews>
    <sheetView workbookViewId="0">
      <selection activeCell="E31" sqref="E31"/>
    </sheetView>
  </sheetViews>
  <sheetFormatPr defaultRowHeight="15" x14ac:dyDescent="0.25"/>
  <cols>
    <col min="1" max="1" width="14.7109375" customWidth="1"/>
    <col min="6" max="6" width="9.28515625" customWidth="1"/>
    <col min="9" max="9" width="9.42578125" customWidth="1"/>
    <col min="10" max="10" width="9.5703125" customWidth="1"/>
    <col min="11" max="11" width="11.85546875" customWidth="1"/>
    <col min="12" max="13" width="15.85546875" bestFit="1" customWidth="1"/>
    <col min="14" max="14" width="9.42578125" customWidth="1"/>
    <col min="17" max="17" width="13.5703125" customWidth="1"/>
  </cols>
  <sheetData>
    <row r="1" spans="1:22" x14ac:dyDescent="0.25">
      <c r="A1" t="s">
        <v>854</v>
      </c>
      <c r="B1" t="s">
        <v>855</v>
      </c>
      <c r="C1" t="s">
        <v>856</v>
      </c>
      <c r="D1" t="s">
        <v>857</v>
      </c>
      <c r="E1" t="s">
        <v>858</v>
      </c>
      <c r="F1" t="s">
        <v>10</v>
      </c>
      <c r="G1" t="s">
        <v>11</v>
      </c>
      <c r="H1" t="s">
        <v>859</v>
      </c>
      <c r="I1" t="s">
        <v>860</v>
      </c>
      <c r="J1" t="s">
        <v>861</v>
      </c>
      <c r="K1" t="s">
        <v>862</v>
      </c>
      <c r="L1" t="s">
        <v>863</v>
      </c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1440</v>
      </c>
      <c r="S1" t="s">
        <v>1441</v>
      </c>
      <c r="T1" t="s">
        <v>1427</v>
      </c>
      <c r="U1" t="s">
        <v>1452</v>
      </c>
      <c r="V1" t="s">
        <v>1453</v>
      </c>
    </row>
    <row r="2" spans="1:22" x14ac:dyDescent="0.25">
      <c r="A2" s="3" t="s">
        <v>37</v>
      </c>
      <c r="B2" s="3">
        <v>146567</v>
      </c>
      <c r="C2" s="3">
        <v>146567</v>
      </c>
      <c r="D2" s="3" t="s">
        <v>1050</v>
      </c>
      <c r="E2" s="3" t="s">
        <v>1051</v>
      </c>
      <c r="F2" s="3">
        <v>529195.69322999998</v>
      </c>
      <c r="G2" s="3">
        <v>2819847.4519400001</v>
      </c>
      <c r="H2" s="3">
        <v>4.59</v>
      </c>
      <c r="I2" s="3"/>
      <c r="J2" s="3"/>
      <c r="K2" s="3"/>
      <c r="L2" s="5">
        <v>35333</v>
      </c>
      <c r="M2" s="5">
        <v>42588</v>
      </c>
      <c r="N2" s="3" t="s">
        <v>1052</v>
      </c>
      <c r="O2" s="3">
        <v>0</v>
      </c>
      <c r="P2" s="3">
        <v>0</v>
      </c>
      <c r="Q2" s="3"/>
      <c r="R2" t="s">
        <v>846</v>
      </c>
      <c r="S2">
        <v>6</v>
      </c>
      <c r="T2">
        <v>3</v>
      </c>
      <c r="U2">
        <v>0</v>
      </c>
      <c r="V2" t="s">
        <v>1053</v>
      </c>
    </row>
    <row r="3" spans="1:22" x14ac:dyDescent="0.25">
      <c r="A3" t="s">
        <v>55</v>
      </c>
      <c r="B3">
        <v>11722</v>
      </c>
      <c r="C3">
        <v>11722</v>
      </c>
      <c r="D3" t="s">
        <v>1050</v>
      </c>
      <c r="E3" t="s">
        <v>1051</v>
      </c>
      <c r="F3">
        <v>545944.57769399998</v>
      </c>
      <c r="G3">
        <v>2833858.8676800001</v>
      </c>
      <c r="H3">
        <v>6.29</v>
      </c>
      <c r="L3" s="15">
        <v>30782</v>
      </c>
      <c r="M3" s="15">
        <v>42583</v>
      </c>
      <c r="N3" t="s">
        <v>1052</v>
      </c>
      <c r="O3">
        <v>0</v>
      </c>
      <c r="P3">
        <v>0</v>
      </c>
      <c r="R3" t="s">
        <v>846</v>
      </c>
      <c r="S3">
        <v>6</v>
      </c>
      <c r="T3">
        <v>3</v>
      </c>
      <c r="U3">
        <v>0</v>
      </c>
      <c r="V3" t="s">
        <v>1053</v>
      </c>
    </row>
    <row r="4" spans="1:22" x14ac:dyDescent="0.25">
      <c r="A4" t="s">
        <v>200</v>
      </c>
      <c r="B4">
        <v>146653</v>
      </c>
      <c r="C4">
        <v>146653</v>
      </c>
      <c r="D4" t="s">
        <v>1050</v>
      </c>
      <c r="E4" t="s">
        <v>1051</v>
      </c>
      <c r="F4">
        <v>525062.53566599998</v>
      </c>
      <c r="G4">
        <v>2801256.4967499999</v>
      </c>
      <c r="H4">
        <v>2.35</v>
      </c>
      <c r="L4" s="15">
        <v>35300</v>
      </c>
      <c r="M4" s="15">
        <v>42588</v>
      </c>
      <c r="N4" t="s">
        <v>1052</v>
      </c>
      <c r="O4">
        <v>0</v>
      </c>
      <c r="P4">
        <v>0</v>
      </c>
      <c r="R4" t="s">
        <v>1434</v>
      </c>
      <c r="S4">
        <v>7</v>
      </c>
      <c r="T4">
        <v>3</v>
      </c>
      <c r="U4">
        <v>0</v>
      </c>
      <c r="V4" t="s">
        <v>1053</v>
      </c>
    </row>
    <row r="5" spans="1:22" x14ac:dyDescent="0.25">
      <c r="A5" t="s">
        <v>229</v>
      </c>
      <c r="B5">
        <v>146467</v>
      </c>
      <c r="C5">
        <v>146467</v>
      </c>
      <c r="D5" t="s">
        <v>1050</v>
      </c>
      <c r="E5" t="s">
        <v>1051</v>
      </c>
      <c r="F5">
        <v>549518.51248300006</v>
      </c>
      <c r="G5">
        <v>2796108.4329599999</v>
      </c>
      <c r="H5">
        <v>1.01</v>
      </c>
      <c r="L5" s="15">
        <v>31499</v>
      </c>
      <c r="M5" s="15">
        <v>42588</v>
      </c>
      <c r="N5" t="s">
        <v>1052</v>
      </c>
      <c r="O5">
        <v>0</v>
      </c>
      <c r="P5">
        <v>0</v>
      </c>
      <c r="R5" t="s">
        <v>847</v>
      </c>
      <c r="S5">
        <v>8</v>
      </c>
      <c r="T5">
        <v>3</v>
      </c>
      <c r="U5">
        <v>0</v>
      </c>
      <c r="V5" t="s">
        <v>1053</v>
      </c>
    </row>
    <row r="6" spans="1:22" x14ac:dyDescent="0.25">
      <c r="A6" t="s">
        <v>240</v>
      </c>
      <c r="B6">
        <v>106961</v>
      </c>
      <c r="C6">
        <v>106961</v>
      </c>
      <c r="D6" t="s">
        <v>1050</v>
      </c>
      <c r="E6" t="s">
        <v>1051</v>
      </c>
      <c r="F6">
        <v>548851.43666899996</v>
      </c>
      <c r="G6">
        <v>2802931.8464100002</v>
      </c>
      <c r="H6">
        <v>1.9</v>
      </c>
      <c r="L6" s="15">
        <v>31335</v>
      </c>
      <c r="M6" s="15">
        <v>40823.291666666664</v>
      </c>
      <c r="N6" t="s">
        <v>1052</v>
      </c>
      <c r="O6">
        <v>0</v>
      </c>
      <c r="P6">
        <v>0</v>
      </c>
      <c r="R6" t="s">
        <v>1429</v>
      </c>
      <c r="S6">
        <v>14</v>
      </c>
      <c r="T6">
        <v>3</v>
      </c>
      <c r="U6">
        <v>0</v>
      </c>
      <c r="V6" t="s">
        <v>1053</v>
      </c>
    </row>
    <row r="7" spans="1:22" x14ac:dyDescent="0.25">
      <c r="A7" t="s">
        <v>261</v>
      </c>
      <c r="B7">
        <v>9033</v>
      </c>
      <c r="C7">
        <v>9033</v>
      </c>
      <c r="D7" t="s">
        <v>1050</v>
      </c>
      <c r="E7" t="s">
        <v>1051</v>
      </c>
      <c r="F7">
        <v>542779.23091000004</v>
      </c>
      <c r="G7">
        <v>2814023.7028399999</v>
      </c>
      <c r="L7" s="15">
        <v>30917</v>
      </c>
      <c r="M7" s="15">
        <v>40240</v>
      </c>
      <c r="N7" t="s">
        <v>1052</v>
      </c>
      <c r="O7">
        <v>0</v>
      </c>
      <c r="P7">
        <v>0</v>
      </c>
      <c r="R7" t="s">
        <v>141</v>
      </c>
      <c r="S7">
        <v>15</v>
      </c>
      <c r="T7">
        <v>3</v>
      </c>
      <c r="U7">
        <v>0</v>
      </c>
      <c r="V7" t="s">
        <v>1053</v>
      </c>
    </row>
    <row r="8" spans="1:22" x14ac:dyDescent="0.25">
      <c r="A8" t="s">
        <v>880</v>
      </c>
      <c r="B8">
        <v>3658</v>
      </c>
      <c r="C8">
        <v>3658</v>
      </c>
      <c r="D8" t="s">
        <v>444</v>
      </c>
      <c r="E8" t="s">
        <v>1048</v>
      </c>
      <c r="F8">
        <v>552452.89588099997</v>
      </c>
      <c r="G8">
        <v>2849233.10873</v>
      </c>
      <c r="L8" s="15">
        <v>36892</v>
      </c>
      <c r="M8" s="15">
        <v>41644</v>
      </c>
      <c r="N8" t="s">
        <v>1049</v>
      </c>
      <c r="O8">
        <v>0</v>
      </c>
      <c r="P8">
        <v>0</v>
      </c>
      <c r="R8" t="s">
        <v>850</v>
      </c>
      <c r="S8">
        <v>13</v>
      </c>
      <c r="T8">
        <v>3</v>
      </c>
      <c r="U8">
        <v>0</v>
      </c>
      <c r="V8" t="s">
        <v>1053</v>
      </c>
    </row>
    <row r="9" spans="1:22" x14ac:dyDescent="0.25">
      <c r="A9" t="s">
        <v>269</v>
      </c>
      <c r="B9">
        <v>136964</v>
      </c>
      <c r="C9">
        <v>136964</v>
      </c>
      <c r="D9" t="s">
        <v>1050</v>
      </c>
      <c r="E9" t="s">
        <v>1051</v>
      </c>
      <c r="F9">
        <v>549952.77230299998</v>
      </c>
      <c r="G9">
        <v>2824953.0882000001</v>
      </c>
      <c r="H9">
        <v>9.7799999999999994</v>
      </c>
      <c r="L9" s="15">
        <v>27030</v>
      </c>
      <c r="M9" s="15">
        <v>42165.291666666664</v>
      </c>
      <c r="N9" t="s">
        <v>1052</v>
      </c>
      <c r="O9">
        <v>0</v>
      </c>
      <c r="P9">
        <v>0</v>
      </c>
      <c r="R9" t="s">
        <v>850</v>
      </c>
      <c r="S9">
        <v>13</v>
      </c>
      <c r="T9">
        <v>3</v>
      </c>
      <c r="U9">
        <v>0</v>
      </c>
      <c r="V9" t="s">
        <v>1053</v>
      </c>
    </row>
    <row r="10" spans="1:22" x14ac:dyDescent="0.25">
      <c r="A10" t="s">
        <v>881</v>
      </c>
      <c r="B10">
        <v>8986</v>
      </c>
      <c r="C10">
        <v>8986</v>
      </c>
      <c r="D10" t="s">
        <v>444</v>
      </c>
      <c r="E10" t="s">
        <v>1048</v>
      </c>
      <c r="F10">
        <v>550379.30738799996</v>
      </c>
      <c r="G10">
        <v>2837811.8182399999</v>
      </c>
      <c r="L10" s="15">
        <v>33519</v>
      </c>
      <c r="M10" s="15">
        <v>42541</v>
      </c>
      <c r="N10" t="s">
        <v>1049</v>
      </c>
      <c r="O10">
        <v>0</v>
      </c>
      <c r="P10">
        <v>0</v>
      </c>
      <c r="R10" t="s">
        <v>660</v>
      </c>
      <c r="S10">
        <v>12</v>
      </c>
      <c r="T10">
        <v>3</v>
      </c>
      <c r="U10">
        <v>0</v>
      </c>
      <c r="V10" t="s">
        <v>1053</v>
      </c>
    </row>
    <row r="11" spans="1:22" x14ac:dyDescent="0.25">
      <c r="A11" t="s">
        <v>960</v>
      </c>
      <c r="B11">
        <v>9035</v>
      </c>
      <c r="C11">
        <v>9035</v>
      </c>
      <c r="D11" t="s">
        <v>1050</v>
      </c>
      <c r="E11" t="s">
        <v>1051</v>
      </c>
      <c r="F11">
        <v>550379.30738799996</v>
      </c>
      <c r="G11">
        <v>2837811.8182399999</v>
      </c>
      <c r="L11" s="15">
        <v>33519</v>
      </c>
      <c r="M11" s="15">
        <v>42583</v>
      </c>
      <c r="N11" t="s">
        <v>1049</v>
      </c>
      <c r="O11">
        <v>0</v>
      </c>
      <c r="P11">
        <v>0</v>
      </c>
      <c r="R11" t="s">
        <v>660</v>
      </c>
      <c r="S11">
        <v>12</v>
      </c>
      <c r="T11">
        <v>3</v>
      </c>
      <c r="U11">
        <v>0</v>
      </c>
      <c r="V11" t="s">
        <v>1053</v>
      </c>
    </row>
    <row r="12" spans="1:22" x14ac:dyDescent="0.25">
      <c r="A12" t="s">
        <v>279</v>
      </c>
      <c r="B12">
        <v>11238</v>
      </c>
      <c r="C12">
        <v>11238</v>
      </c>
      <c r="D12" t="s">
        <v>1050</v>
      </c>
      <c r="E12" t="s">
        <v>1051</v>
      </c>
      <c r="F12">
        <v>542583.48850900005</v>
      </c>
      <c r="G12">
        <v>2834401.3883699998</v>
      </c>
      <c r="H12">
        <v>7</v>
      </c>
      <c r="L12" s="15">
        <v>30755</v>
      </c>
      <c r="M12" s="15">
        <v>42583</v>
      </c>
      <c r="N12" t="s">
        <v>1052</v>
      </c>
      <c r="O12">
        <v>0</v>
      </c>
      <c r="P12">
        <v>0</v>
      </c>
      <c r="R12" t="s">
        <v>844</v>
      </c>
      <c r="S12">
        <v>0</v>
      </c>
      <c r="T12">
        <v>3</v>
      </c>
      <c r="U12">
        <v>0</v>
      </c>
      <c r="V12" t="s">
        <v>1053</v>
      </c>
    </row>
    <row r="13" spans="1:22" x14ac:dyDescent="0.25">
      <c r="A13" t="s">
        <v>303</v>
      </c>
      <c r="B13">
        <v>134348</v>
      </c>
      <c r="C13">
        <v>134348</v>
      </c>
      <c r="D13" t="s">
        <v>1050</v>
      </c>
      <c r="E13" t="s">
        <v>1051</v>
      </c>
      <c r="F13">
        <v>548827.66876499995</v>
      </c>
      <c r="G13">
        <v>2842697.5323800002</v>
      </c>
      <c r="H13">
        <v>6</v>
      </c>
      <c r="L13" s="15">
        <v>34676</v>
      </c>
      <c r="M13" s="15">
        <v>42150.625</v>
      </c>
      <c r="N13" t="s">
        <v>1052</v>
      </c>
      <c r="O13">
        <v>0</v>
      </c>
      <c r="P13">
        <v>0</v>
      </c>
      <c r="R13" t="s">
        <v>844</v>
      </c>
      <c r="S13">
        <v>0</v>
      </c>
      <c r="T13">
        <v>3</v>
      </c>
      <c r="U13">
        <v>0</v>
      </c>
      <c r="V13" t="s">
        <v>1053</v>
      </c>
    </row>
    <row r="14" spans="1:22" x14ac:dyDescent="0.25">
      <c r="A14" t="s">
        <v>529</v>
      </c>
      <c r="B14">
        <v>148871</v>
      </c>
      <c r="C14">
        <v>148871</v>
      </c>
      <c r="D14" t="s">
        <v>1050</v>
      </c>
      <c r="E14" t="s">
        <v>1051</v>
      </c>
      <c r="F14">
        <v>536617.76691000001</v>
      </c>
      <c r="G14">
        <v>2841424.5197899998</v>
      </c>
      <c r="H14">
        <v>5.84</v>
      </c>
      <c r="L14" s="15">
        <v>27964</v>
      </c>
      <c r="M14" s="15">
        <v>42584.333333333336</v>
      </c>
      <c r="N14" t="s">
        <v>1052</v>
      </c>
      <c r="O14">
        <v>0</v>
      </c>
      <c r="P14">
        <v>0</v>
      </c>
      <c r="R14" t="s">
        <v>844</v>
      </c>
      <c r="S14">
        <v>0</v>
      </c>
      <c r="T14">
        <v>3</v>
      </c>
      <c r="U14">
        <v>0</v>
      </c>
      <c r="V14" t="s">
        <v>1053</v>
      </c>
    </row>
    <row r="15" spans="1:22" x14ac:dyDescent="0.25">
      <c r="A15" t="s">
        <v>545</v>
      </c>
      <c r="B15">
        <v>152872</v>
      </c>
      <c r="C15">
        <v>152872</v>
      </c>
      <c r="D15" t="s">
        <v>1050</v>
      </c>
      <c r="E15" t="s">
        <v>1051</v>
      </c>
      <c r="F15">
        <v>528121.49</v>
      </c>
      <c r="G15">
        <v>2844482.3673</v>
      </c>
      <c r="H15">
        <v>6.88</v>
      </c>
      <c r="L15" s="15">
        <v>27189</v>
      </c>
      <c r="M15" s="15">
        <v>42588</v>
      </c>
      <c r="N15" t="s">
        <v>1052</v>
      </c>
      <c r="O15">
        <v>0</v>
      </c>
      <c r="P15">
        <v>0</v>
      </c>
      <c r="R15" t="s">
        <v>844</v>
      </c>
      <c r="S15">
        <v>0</v>
      </c>
      <c r="T15">
        <v>3</v>
      </c>
      <c r="U15">
        <v>0</v>
      </c>
      <c r="V15" t="s">
        <v>1053</v>
      </c>
    </row>
    <row r="16" spans="1:22" x14ac:dyDescent="0.25">
      <c r="A16" t="s">
        <v>548</v>
      </c>
      <c r="B16">
        <v>154353</v>
      </c>
      <c r="C16">
        <v>154353</v>
      </c>
      <c r="D16" t="s">
        <v>1050</v>
      </c>
      <c r="E16" t="s">
        <v>1051</v>
      </c>
      <c r="F16">
        <v>515246.03585099999</v>
      </c>
      <c r="G16">
        <v>2841332.0105300001</v>
      </c>
      <c r="H16">
        <v>6.07</v>
      </c>
      <c r="L16" s="15">
        <v>27303</v>
      </c>
      <c r="M16" s="15">
        <v>42588.083333333336</v>
      </c>
      <c r="N16" t="s">
        <v>1052</v>
      </c>
      <c r="O16">
        <v>0</v>
      </c>
      <c r="P16">
        <v>0</v>
      </c>
      <c r="R16" t="s">
        <v>844</v>
      </c>
      <c r="S16">
        <v>0</v>
      </c>
      <c r="T16">
        <v>3</v>
      </c>
      <c r="U16">
        <v>0</v>
      </c>
      <c r="V16" t="s">
        <v>1053</v>
      </c>
    </row>
    <row r="17" spans="1:22" x14ac:dyDescent="0.25">
      <c r="A17" t="s">
        <v>549</v>
      </c>
      <c r="B17">
        <v>153766</v>
      </c>
      <c r="C17">
        <v>153766</v>
      </c>
      <c r="D17" t="s">
        <v>1050</v>
      </c>
      <c r="E17" t="s">
        <v>1051</v>
      </c>
      <c r="F17">
        <v>532930.540331</v>
      </c>
      <c r="G17">
        <v>2825366.6787</v>
      </c>
      <c r="H17">
        <v>5.99</v>
      </c>
      <c r="L17" s="15">
        <v>27303</v>
      </c>
      <c r="M17" s="15">
        <v>42588</v>
      </c>
      <c r="N17" t="s">
        <v>1052</v>
      </c>
      <c r="O17">
        <v>0</v>
      </c>
      <c r="P17">
        <v>0</v>
      </c>
      <c r="R17" t="s">
        <v>844</v>
      </c>
      <c r="S17">
        <v>0</v>
      </c>
      <c r="T17">
        <v>3</v>
      </c>
      <c r="U17">
        <v>0</v>
      </c>
      <c r="V17" t="s">
        <v>1053</v>
      </c>
    </row>
    <row r="18" spans="1:22" x14ac:dyDescent="0.25">
      <c r="A18" t="s">
        <v>551</v>
      </c>
      <c r="B18">
        <v>152719</v>
      </c>
      <c r="C18">
        <v>152719</v>
      </c>
      <c r="D18" t="s">
        <v>1050</v>
      </c>
      <c r="E18" t="s">
        <v>1051</v>
      </c>
      <c r="F18">
        <v>520563.278467</v>
      </c>
      <c r="G18">
        <v>2800327.5739600002</v>
      </c>
      <c r="H18">
        <v>1.46</v>
      </c>
      <c r="L18" s="15">
        <v>24122</v>
      </c>
      <c r="M18" s="15">
        <v>42588</v>
      </c>
      <c r="N18" t="s">
        <v>1052</v>
      </c>
      <c r="O18">
        <v>0</v>
      </c>
      <c r="P18">
        <v>0</v>
      </c>
      <c r="R18" t="s">
        <v>1434</v>
      </c>
      <c r="S18">
        <v>7</v>
      </c>
      <c r="T18">
        <v>3</v>
      </c>
      <c r="U18">
        <v>0</v>
      </c>
      <c r="V18" t="s">
        <v>1053</v>
      </c>
    </row>
    <row r="19" spans="1:22" x14ac:dyDescent="0.25">
      <c r="A19" t="s">
        <v>553</v>
      </c>
      <c r="B19">
        <v>154010</v>
      </c>
      <c r="C19">
        <v>154010</v>
      </c>
      <c r="D19" t="s">
        <v>1050</v>
      </c>
      <c r="E19" t="s">
        <v>1051</v>
      </c>
      <c r="F19">
        <v>535136.75851900002</v>
      </c>
      <c r="G19">
        <v>2801654.3868900002</v>
      </c>
      <c r="H19">
        <v>1.95</v>
      </c>
      <c r="L19" s="15">
        <v>22817</v>
      </c>
      <c r="M19" s="15">
        <v>42588</v>
      </c>
      <c r="N19" t="s">
        <v>1052</v>
      </c>
      <c r="O19">
        <v>0</v>
      </c>
      <c r="P19">
        <v>0</v>
      </c>
      <c r="R19" t="s">
        <v>845</v>
      </c>
      <c r="S19">
        <v>2</v>
      </c>
      <c r="T19">
        <v>3</v>
      </c>
      <c r="U19">
        <v>0</v>
      </c>
      <c r="V19" t="s">
        <v>1053</v>
      </c>
    </row>
    <row r="20" spans="1:22" x14ac:dyDescent="0.25">
      <c r="A20" t="s">
        <v>555</v>
      </c>
      <c r="B20">
        <v>152014</v>
      </c>
      <c r="C20">
        <v>152014</v>
      </c>
      <c r="D20" t="s">
        <v>1050</v>
      </c>
      <c r="E20" t="s">
        <v>1051</v>
      </c>
      <c r="F20">
        <v>529887.64993700001</v>
      </c>
      <c r="G20">
        <v>2808798.5597199998</v>
      </c>
      <c r="H20">
        <v>4.4000000000000004</v>
      </c>
      <c r="L20" s="15">
        <v>24117</v>
      </c>
      <c r="M20" s="15">
        <v>42588</v>
      </c>
      <c r="N20" t="s">
        <v>1052</v>
      </c>
      <c r="O20">
        <v>0</v>
      </c>
      <c r="P20">
        <v>0</v>
      </c>
      <c r="R20" t="s">
        <v>1434</v>
      </c>
      <c r="S20">
        <v>7</v>
      </c>
      <c r="T20">
        <v>3</v>
      </c>
      <c r="U20">
        <v>0</v>
      </c>
      <c r="V20" t="s">
        <v>1053</v>
      </c>
    </row>
    <row r="21" spans="1:22" x14ac:dyDescent="0.25">
      <c r="A21" t="s">
        <v>580</v>
      </c>
      <c r="B21">
        <v>159697</v>
      </c>
      <c r="C21">
        <v>159697</v>
      </c>
      <c r="D21" t="s">
        <v>1050</v>
      </c>
      <c r="E21" t="s">
        <v>1051</v>
      </c>
      <c r="F21">
        <v>529857.54834900005</v>
      </c>
      <c r="G21">
        <v>2833068.8634899999</v>
      </c>
      <c r="H21">
        <v>4.87</v>
      </c>
      <c r="L21" s="15">
        <v>21916</v>
      </c>
      <c r="M21" s="15">
        <v>42588</v>
      </c>
      <c r="N21" t="s">
        <v>1052</v>
      </c>
      <c r="O21">
        <v>0</v>
      </c>
      <c r="P21">
        <v>0</v>
      </c>
      <c r="R21" t="s">
        <v>844</v>
      </c>
      <c r="S21">
        <v>0</v>
      </c>
      <c r="T21">
        <v>3</v>
      </c>
      <c r="U21">
        <v>0</v>
      </c>
      <c r="V21" t="s">
        <v>1053</v>
      </c>
    </row>
    <row r="22" spans="1:22" x14ac:dyDescent="0.25">
      <c r="A22" t="s">
        <v>581</v>
      </c>
      <c r="B22">
        <v>158238</v>
      </c>
      <c r="C22">
        <v>158238</v>
      </c>
      <c r="D22" t="s">
        <v>1050</v>
      </c>
      <c r="E22" t="s">
        <v>1051</v>
      </c>
      <c r="F22">
        <v>505923.00423999998</v>
      </c>
      <c r="G22">
        <v>2832349.0016700001</v>
      </c>
      <c r="H22">
        <v>1.86</v>
      </c>
      <c r="L22" s="15">
        <v>21916</v>
      </c>
      <c r="M22" s="15">
        <v>42588</v>
      </c>
      <c r="N22" t="s">
        <v>1052</v>
      </c>
      <c r="O22">
        <v>0</v>
      </c>
      <c r="P22">
        <v>0</v>
      </c>
      <c r="R22" t="s">
        <v>844</v>
      </c>
      <c r="S22">
        <v>0</v>
      </c>
      <c r="T22">
        <v>3</v>
      </c>
      <c r="U22">
        <v>0</v>
      </c>
      <c r="V22" t="s">
        <v>1053</v>
      </c>
    </row>
    <row r="23" spans="1:22" x14ac:dyDescent="0.25">
      <c r="A23" t="s">
        <v>582</v>
      </c>
      <c r="B23">
        <v>157296</v>
      </c>
      <c r="C23">
        <v>157296</v>
      </c>
      <c r="D23" t="s">
        <v>1050</v>
      </c>
      <c r="E23" t="s">
        <v>1051</v>
      </c>
      <c r="F23">
        <v>513586.635542</v>
      </c>
      <c r="G23">
        <v>2815995.4546599998</v>
      </c>
      <c r="H23">
        <v>0.83</v>
      </c>
      <c r="L23" s="15">
        <v>21916</v>
      </c>
      <c r="M23" s="15">
        <v>42588</v>
      </c>
      <c r="N23" t="s">
        <v>1052</v>
      </c>
      <c r="O23">
        <v>0</v>
      </c>
      <c r="P23">
        <v>0</v>
      </c>
      <c r="R23" t="s">
        <v>844</v>
      </c>
      <c r="S23">
        <v>0</v>
      </c>
      <c r="T23">
        <v>3</v>
      </c>
      <c r="U23">
        <v>0</v>
      </c>
      <c r="V23" t="s">
        <v>1053</v>
      </c>
    </row>
    <row r="24" spans="1:22" x14ac:dyDescent="0.25">
      <c r="A24" t="s">
        <v>583</v>
      </c>
      <c r="B24">
        <v>156750</v>
      </c>
      <c r="C24">
        <v>156750</v>
      </c>
      <c r="D24" t="s">
        <v>1050</v>
      </c>
      <c r="E24" t="s">
        <v>1051</v>
      </c>
      <c r="F24">
        <v>520550.93860300002</v>
      </c>
      <c r="G24">
        <v>2823483.48361</v>
      </c>
      <c r="H24">
        <v>3.23</v>
      </c>
      <c r="L24" s="15">
        <v>24869</v>
      </c>
      <c r="M24" s="15">
        <v>42588</v>
      </c>
      <c r="N24" t="s">
        <v>1052</v>
      </c>
      <c r="O24">
        <v>0</v>
      </c>
      <c r="P24">
        <v>0</v>
      </c>
      <c r="R24" t="s">
        <v>844</v>
      </c>
      <c r="S24">
        <v>0</v>
      </c>
      <c r="T24">
        <v>3</v>
      </c>
      <c r="U24">
        <v>0</v>
      </c>
      <c r="V24" t="s">
        <v>1053</v>
      </c>
    </row>
    <row r="25" spans="1:22" x14ac:dyDescent="0.25">
      <c r="A25" t="s">
        <v>584</v>
      </c>
      <c r="B25">
        <v>159859</v>
      </c>
      <c r="C25">
        <v>159859</v>
      </c>
      <c r="D25" t="s">
        <v>1050</v>
      </c>
      <c r="E25" t="s">
        <v>1051</v>
      </c>
      <c r="F25">
        <v>531339.17827100004</v>
      </c>
      <c r="G25">
        <v>2796653.0946999998</v>
      </c>
      <c r="H25">
        <v>0.9</v>
      </c>
      <c r="L25" s="15">
        <v>21916</v>
      </c>
      <c r="M25" s="15">
        <v>42588</v>
      </c>
      <c r="N25" t="s">
        <v>1052</v>
      </c>
      <c r="O25">
        <v>0</v>
      </c>
      <c r="P25">
        <v>0</v>
      </c>
      <c r="R25" t="s">
        <v>845</v>
      </c>
      <c r="S25">
        <v>2</v>
      </c>
      <c r="T25">
        <v>3</v>
      </c>
      <c r="U25">
        <v>0</v>
      </c>
      <c r="V25" t="s">
        <v>1053</v>
      </c>
    </row>
    <row r="26" spans="1:22" x14ac:dyDescent="0.25">
      <c r="A26" t="s">
        <v>592</v>
      </c>
      <c r="B26">
        <v>150595</v>
      </c>
      <c r="C26">
        <v>150595</v>
      </c>
      <c r="D26" t="s">
        <v>1050</v>
      </c>
      <c r="E26" t="s">
        <v>1051</v>
      </c>
      <c r="F26">
        <v>537547.304581</v>
      </c>
      <c r="G26">
        <v>2814537.35812</v>
      </c>
      <c r="H26">
        <v>5.0999999999999996</v>
      </c>
      <c r="L26" s="15">
        <v>30966</v>
      </c>
      <c r="M26" s="15">
        <v>42588</v>
      </c>
      <c r="N26" t="s">
        <v>1052</v>
      </c>
      <c r="O26">
        <v>0</v>
      </c>
      <c r="P26">
        <v>0</v>
      </c>
      <c r="R26" t="s">
        <v>846</v>
      </c>
      <c r="S26">
        <v>6</v>
      </c>
      <c r="T26">
        <v>3</v>
      </c>
      <c r="U26">
        <v>0</v>
      </c>
      <c r="V26" t="s">
        <v>1053</v>
      </c>
    </row>
    <row r="27" spans="1:22" x14ac:dyDescent="0.25">
      <c r="A27" t="s">
        <v>644</v>
      </c>
      <c r="B27">
        <v>146071</v>
      </c>
      <c r="C27">
        <v>146071</v>
      </c>
      <c r="D27" t="s">
        <v>1050</v>
      </c>
      <c r="E27" t="s">
        <v>1051</v>
      </c>
      <c r="F27">
        <v>546593.31381399999</v>
      </c>
      <c r="G27">
        <v>2813652.26021</v>
      </c>
      <c r="H27">
        <v>6.32</v>
      </c>
      <c r="L27" s="15">
        <v>34397</v>
      </c>
      <c r="M27" s="15">
        <v>42588</v>
      </c>
      <c r="N27" t="s">
        <v>1052</v>
      </c>
      <c r="O27">
        <v>0</v>
      </c>
      <c r="P27">
        <v>0</v>
      </c>
      <c r="R27" t="s">
        <v>850</v>
      </c>
      <c r="S27">
        <v>13</v>
      </c>
      <c r="T27">
        <v>3</v>
      </c>
      <c r="U27">
        <v>0</v>
      </c>
      <c r="V27" t="s">
        <v>1053</v>
      </c>
    </row>
    <row r="28" spans="1:22" x14ac:dyDescent="0.25">
      <c r="A28" t="s">
        <v>647</v>
      </c>
      <c r="B28">
        <v>11519</v>
      </c>
      <c r="C28">
        <v>11519</v>
      </c>
      <c r="D28" t="s">
        <v>1050</v>
      </c>
      <c r="E28" t="s">
        <v>1051</v>
      </c>
      <c r="F28">
        <v>542705.32197100006</v>
      </c>
      <c r="G28">
        <v>2822375.3901200001</v>
      </c>
      <c r="H28">
        <v>5.14</v>
      </c>
      <c r="L28" s="15">
        <v>30887</v>
      </c>
      <c r="M28" s="15">
        <v>42583</v>
      </c>
      <c r="N28" t="s">
        <v>1052</v>
      </c>
      <c r="O28">
        <v>0</v>
      </c>
      <c r="P28">
        <v>0</v>
      </c>
      <c r="R28" t="s">
        <v>1430</v>
      </c>
      <c r="S28">
        <v>5</v>
      </c>
      <c r="T28">
        <v>3</v>
      </c>
      <c r="U28">
        <v>0</v>
      </c>
      <c r="V28" t="s">
        <v>1053</v>
      </c>
    </row>
    <row r="29" spans="1:22" x14ac:dyDescent="0.25">
      <c r="A29" t="s">
        <v>916</v>
      </c>
      <c r="B29">
        <v>17784</v>
      </c>
      <c r="C29">
        <v>17784</v>
      </c>
      <c r="D29" t="s">
        <v>444</v>
      </c>
      <c r="E29" t="s">
        <v>1048</v>
      </c>
      <c r="F29">
        <v>543926.95694900001</v>
      </c>
      <c r="G29">
        <v>2818478.88956</v>
      </c>
      <c r="L29" s="15">
        <v>24730</v>
      </c>
      <c r="M29" s="15">
        <v>42555</v>
      </c>
      <c r="N29" t="s">
        <v>1049</v>
      </c>
      <c r="O29">
        <v>0</v>
      </c>
      <c r="P29">
        <v>0</v>
      </c>
      <c r="R29" t="s">
        <v>660</v>
      </c>
      <c r="S29">
        <v>12</v>
      </c>
      <c r="T29">
        <v>3</v>
      </c>
      <c r="U29">
        <v>0</v>
      </c>
      <c r="V29" t="s">
        <v>1053</v>
      </c>
    </row>
    <row r="30" spans="1:22" x14ac:dyDescent="0.25">
      <c r="A30" t="s">
        <v>995</v>
      </c>
      <c r="B30">
        <v>17409</v>
      </c>
      <c r="C30">
        <v>17409</v>
      </c>
      <c r="D30" t="s">
        <v>1050</v>
      </c>
      <c r="E30" t="s">
        <v>1051</v>
      </c>
      <c r="F30">
        <v>543926.95694900001</v>
      </c>
      <c r="G30">
        <v>2818478.88956</v>
      </c>
      <c r="L30" s="15">
        <v>24731</v>
      </c>
      <c r="M30" s="15">
        <v>42583</v>
      </c>
      <c r="N30" t="s">
        <v>1049</v>
      </c>
      <c r="O30">
        <v>0</v>
      </c>
      <c r="P30">
        <v>0</v>
      </c>
      <c r="R30" t="s">
        <v>660</v>
      </c>
      <c r="S30">
        <v>12</v>
      </c>
      <c r="T30">
        <v>3</v>
      </c>
      <c r="U30">
        <v>0</v>
      </c>
      <c r="V30" t="s">
        <v>1053</v>
      </c>
    </row>
    <row r="31" spans="1:22" x14ac:dyDescent="0.25">
      <c r="A31" t="s">
        <v>917</v>
      </c>
      <c r="B31">
        <v>11660</v>
      </c>
      <c r="C31">
        <v>11660</v>
      </c>
      <c r="D31" t="s">
        <v>444</v>
      </c>
      <c r="E31" t="s">
        <v>1048</v>
      </c>
      <c r="F31">
        <v>544399.06636099995</v>
      </c>
      <c r="G31">
        <v>2809462.1250499999</v>
      </c>
      <c r="L31" s="15">
        <v>30076</v>
      </c>
      <c r="M31" s="15">
        <v>42555</v>
      </c>
      <c r="N31" t="s">
        <v>1049</v>
      </c>
      <c r="O31">
        <v>0</v>
      </c>
      <c r="P31">
        <v>0</v>
      </c>
      <c r="R31" t="s">
        <v>141</v>
      </c>
      <c r="S31">
        <v>15</v>
      </c>
      <c r="T31">
        <v>3</v>
      </c>
      <c r="U31">
        <v>0</v>
      </c>
      <c r="V31" t="s">
        <v>1053</v>
      </c>
    </row>
    <row r="32" spans="1:22" x14ac:dyDescent="0.25">
      <c r="A32" t="s">
        <v>997</v>
      </c>
      <c r="B32">
        <v>20143</v>
      </c>
      <c r="C32">
        <v>20143</v>
      </c>
      <c r="D32" t="s">
        <v>1050</v>
      </c>
      <c r="E32" t="s">
        <v>1051</v>
      </c>
      <c r="F32">
        <v>544399.06636099995</v>
      </c>
      <c r="G32">
        <v>2809462.1250499999</v>
      </c>
      <c r="L32" s="15">
        <v>29783</v>
      </c>
      <c r="M32" s="15">
        <v>42583</v>
      </c>
      <c r="N32" t="s">
        <v>1049</v>
      </c>
      <c r="O32">
        <v>0</v>
      </c>
      <c r="P32">
        <v>0</v>
      </c>
      <c r="R32" t="s">
        <v>141</v>
      </c>
      <c r="S32">
        <v>15</v>
      </c>
      <c r="T32">
        <v>3</v>
      </c>
      <c r="U32">
        <v>0</v>
      </c>
      <c r="V32" t="s">
        <v>1053</v>
      </c>
    </row>
    <row r="33" spans="1:22" x14ac:dyDescent="0.25">
      <c r="A33" t="s">
        <v>918</v>
      </c>
      <c r="B33">
        <v>7512</v>
      </c>
      <c r="C33">
        <v>7512</v>
      </c>
      <c r="D33" t="s">
        <v>444</v>
      </c>
      <c r="E33" t="s">
        <v>1048</v>
      </c>
      <c r="F33">
        <v>547886.15824599995</v>
      </c>
      <c r="G33">
        <v>2810057.6938999998</v>
      </c>
      <c r="L33" s="15">
        <v>29799</v>
      </c>
      <c r="M33" s="15">
        <v>42555</v>
      </c>
      <c r="N33" t="s">
        <v>1049</v>
      </c>
      <c r="O33">
        <v>0</v>
      </c>
      <c r="P33">
        <v>0</v>
      </c>
      <c r="R33" t="s">
        <v>850</v>
      </c>
      <c r="S33">
        <v>13</v>
      </c>
      <c r="T33">
        <v>3</v>
      </c>
      <c r="U33">
        <v>0</v>
      </c>
      <c r="V33" t="s">
        <v>1053</v>
      </c>
    </row>
    <row r="34" spans="1:22" x14ac:dyDescent="0.25">
      <c r="A34" t="s">
        <v>999</v>
      </c>
      <c r="B34">
        <v>19022</v>
      </c>
      <c r="C34">
        <v>19022</v>
      </c>
      <c r="D34" t="s">
        <v>1050</v>
      </c>
      <c r="E34" t="s">
        <v>1051</v>
      </c>
      <c r="F34">
        <v>547886.15824599995</v>
      </c>
      <c r="G34">
        <v>2810057.6938999998</v>
      </c>
      <c r="L34" s="15">
        <v>29799</v>
      </c>
      <c r="M34" s="15">
        <v>42583</v>
      </c>
      <c r="N34" t="s">
        <v>1049</v>
      </c>
      <c r="O34">
        <v>0</v>
      </c>
      <c r="P34">
        <v>0</v>
      </c>
      <c r="R34" t="s">
        <v>850</v>
      </c>
      <c r="S34">
        <v>13</v>
      </c>
      <c r="T34">
        <v>3</v>
      </c>
      <c r="U34">
        <v>0</v>
      </c>
      <c r="V34" t="s">
        <v>1053</v>
      </c>
    </row>
    <row r="35" spans="1:22" x14ac:dyDescent="0.25">
      <c r="A35" t="s">
        <v>920</v>
      </c>
      <c r="B35">
        <v>17430</v>
      </c>
      <c r="C35">
        <v>17430</v>
      </c>
      <c r="D35" t="s">
        <v>444</v>
      </c>
      <c r="E35" t="s">
        <v>1048</v>
      </c>
      <c r="F35">
        <v>547782.85563500004</v>
      </c>
      <c r="G35">
        <v>2801476.2458500001</v>
      </c>
      <c r="L35" s="15">
        <v>25117</v>
      </c>
      <c r="M35" s="15">
        <v>42555</v>
      </c>
      <c r="N35" t="s">
        <v>1049</v>
      </c>
      <c r="O35">
        <v>0</v>
      </c>
      <c r="P35">
        <v>0</v>
      </c>
      <c r="R35" t="s">
        <v>141</v>
      </c>
      <c r="S35">
        <v>15</v>
      </c>
      <c r="T35">
        <v>3</v>
      </c>
      <c r="U35">
        <v>0</v>
      </c>
      <c r="V35" t="s">
        <v>1053</v>
      </c>
    </row>
    <row r="36" spans="1:22" x14ac:dyDescent="0.25">
      <c r="A36" t="s">
        <v>1003</v>
      </c>
      <c r="B36">
        <v>13937</v>
      </c>
      <c r="C36">
        <v>13937</v>
      </c>
      <c r="D36" t="s">
        <v>1050</v>
      </c>
      <c r="E36" t="s">
        <v>1051</v>
      </c>
      <c r="F36">
        <v>547782.85563500004</v>
      </c>
      <c r="G36">
        <v>2801476.2458500001</v>
      </c>
      <c r="L36" s="15">
        <v>24324</v>
      </c>
      <c r="M36" s="15">
        <v>42583</v>
      </c>
      <c r="N36" t="s">
        <v>1049</v>
      </c>
      <c r="O36">
        <v>0</v>
      </c>
      <c r="P36">
        <v>0</v>
      </c>
      <c r="R36" t="s">
        <v>141</v>
      </c>
      <c r="S36">
        <v>15</v>
      </c>
      <c r="T36">
        <v>3</v>
      </c>
      <c r="U36">
        <v>0</v>
      </c>
      <c r="V36" t="s">
        <v>1053</v>
      </c>
    </row>
    <row r="37" spans="1:22" x14ac:dyDescent="0.25">
      <c r="A37" t="s">
        <v>921</v>
      </c>
      <c r="B37">
        <v>13268</v>
      </c>
      <c r="C37">
        <v>13268</v>
      </c>
      <c r="D37" t="s">
        <v>444</v>
      </c>
      <c r="E37" t="s">
        <v>1048</v>
      </c>
      <c r="F37">
        <v>552390.70774300001</v>
      </c>
      <c r="G37">
        <v>2829404.2787299999</v>
      </c>
      <c r="L37" s="15">
        <v>29221</v>
      </c>
      <c r="M37" s="15">
        <v>42550</v>
      </c>
      <c r="N37" t="s">
        <v>1049</v>
      </c>
      <c r="O37">
        <v>0</v>
      </c>
      <c r="P37">
        <v>0</v>
      </c>
      <c r="R37" t="s">
        <v>850</v>
      </c>
      <c r="S37">
        <v>13</v>
      </c>
      <c r="T37">
        <v>3</v>
      </c>
      <c r="U37">
        <v>0</v>
      </c>
      <c r="V37" t="s">
        <v>1053</v>
      </c>
    </row>
    <row r="38" spans="1:22" x14ac:dyDescent="0.25">
      <c r="A38" t="s">
        <v>922</v>
      </c>
      <c r="B38">
        <v>13323</v>
      </c>
      <c r="C38">
        <v>13323</v>
      </c>
      <c r="D38" t="s">
        <v>444</v>
      </c>
      <c r="E38" t="s">
        <v>1048</v>
      </c>
      <c r="F38">
        <v>549099.16628700006</v>
      </c>
      <c r="G38">
        <v>2822120.5005700001</v>
      </c>
      <c r="L38" s="15">
        <v>29220</v>
      </c>
      <c r="M38" s="15">
        <v>42550</v>
      </c>
      <c r="N38" t="s">
        <v>1049</v>
      </c>
      <c r="O38">
        <v>0</v>
      </c>
      <c r="P38">
        <v>0</v>
      </c>
      <c r="R38" t="s">
        <v>850</v>
      </c>
      <c r="S38">
        <v>13</v>
      </c>
      <c r="T38">
        <v>3</v>
      </c>
      <c r="U38">
        <v>0</v>
      </c>
      <c r="V38" t="s">
        <v>1053</v>
      </c>
    </row>
    <row r="39" spans="1:22" x14ac:dyDescent="0.25">
      <c r="A39" t="s">
        <v>923</v>
      </c>
      <c r="B39">
        <v>16783</v>
      </c>
      <c r="C39">
        <v>16783</v>
      </c>
      <c r="D39" t="s">
        <v>444</v>
      </c>
      <c r="E39" t="s">
        <v>1048</v>
      </c>
      <c r="F39">
        <v>556238.78845200001</v>
      </c>
      <c r="G39">
        <v>2796678.46533</v>
      </c>
      <c r="L39" s="15">
        <v>25569</v>
      </c>
      <c r="M39" s="15">
        <v>42460</v>
      </c>
      <c r="N39" t="s">
        <v>1049</v>
      </c>
      <c r="O39">
        <v>0</v>
      </c>
      <c r="P39">
        <v>0</v>
      </c>
      <c r="R39" t="s">
        <v>141</v>
      </c>
      <c r="S39">
        <v>15</v>
      </c>
      <c r="T39">
        <v>3</v>
      </c>
      <c r="U39">
        <v>0</v>
      </c>
      <c r="V39" t="s">
        <v>1053</v>
      </c>
    </row>
    <row r="40" spans="1:22" x14ac:dyDescent="0.25">
      <c r="A40" t="s">
        <v>929</v>
      </c>
      <c r="B40">
        <v>13395</v>
      </c>
      <c r="C40">
        <v>13395</v>
      </c>
      <c r="D40" t="s">
        <v>444</v>
      </c>
      <c r="E40" t="s">
        <v>1048</v>
      </c>
      <c r="F40">
        <v>549268.45868000004</v>
      </c>
      <c r="G40">
        <v>2832706.0907100001</v>
      </c>
      <c r="L40" s="15">
        <v>29080</v>
      </c>
      <c r="M40" s="15">
        <v>42474</v>
      </c>
      <c r="N40" t="s">
        <v>1049</v>
      </c>
      <c r="O40">
        <v>0</v>
      </c>
      <c r="P40">
        <v>0</v>
      </c>
      <c r="R40" t="s">
        <v>660</v>
      </c>
      <c r="S40">
        <v>12</v>
      </c>
      <c r="T40">
        <v>3</v>
      </c>
      <c r="U40">
        <v>0</v>
      </c>
      <c r="V40" t="s">
        <v>1053</v>
      </c>
    </row>
    <row r="41" spans="1:22" x14ac:dyDescent="0.25">
      <c r="A41" t="s">
        <v>1015</v>
      </c>
      <c r="B41">
        <v>19645</v>
      </c>
      <c r="C41">
        <v>19645</v>
      </c>
      <c r="D41" t="s">
        <v>1050</v>
      </c>
      <c r="E41" t="s">
        <v>1051</v>
      </c>
      <c r="F41">
        <v>549268.45868000004</v>
      </c>
      <c r="G41">
        <v>2832706.0907100001</v>
      </c>
      <c r="L41" s="15">
        <v>30279</v>
      </c>
      <c r="M41" s="15">
        <v>42583</v>
      </c>
      <c r="N41" t="s">
        <v>1049</v>
      </c>
      <c r="O41">
        <v>0</v>
      </c>
      <c r="P41">
        <v>0</v>
      </c>
      <c r="R41" t="s">
        <v>660</v>
      </c>
      <c r="S41">
        <v>12</v>
      </c>
      <c r="T41">
        <v>3</v>
      </c>
      <c r="U41">
        <v>0</v>
      </c>
      <c r="V41" t="s">
        <v>1053</v>
      </c>
    </row>
    <row r="42" spans="1:22" x14ac:dyDescent="0.25">
      <c r="A42" t="s">
        <v>931</v>
      </c>
      <c r="B42">
        <v>4396</v>
      </c>
      <c r="C42">
        <v>4396</v>
      </c>
      <c r="D42" t="s">
        <v>444</v>
      </c>
      <c r="E42" t="s">
        <v>1048</v>
      </c>
      <c r="F42">
        <v>544144.80549599999</v>
      </c>
      <c r="G42">
        <v>2825861.7285799999</v>
      </c>
      <c r="L42" s="15">
        <v>38072</v>
      </c>
      <c r="M42" s="15">
        <v>42555</v>
      </c>
      <c r="N42" t="s">
        <v>1049</v>
      </c>
      <c r="O42">
        <v>0</v>
      </c>
      <c r="P42">
        <v>0</v>
      </c>
      <c r="R42" t="s">
        <v>660</v>
      </c>
      <c r="S42">
        <v>12</v>
      </c>
      <c r="T42">
        <v>3</v>
      </c>
      <c r="U42">
        <v>0</v>
      </c>
      <c r="V42" t="s">
        <v>1053</v>
      </c>
    </row>
    <row r="43" spans="1:22" x14ac:dyDescent="0.25">
      <c r="A43" t="s">
        <v>933</v>
      </c>
      <c r="B43">
        <v>5408</v>
      </c>
      <c r="C43">
        <v>5408</v>
      </c>
      <c r="D43" t="s">
        <v>444</v>
      </c>
      <c r="E43" t="s">
        <v>1048</v>
      </c>
      <c r="F43">
        <v>544138.01401299995</v>
      </c>
      <c r="G43">
        <v>2825874.0093399999</v>
      </c>
      <c r="L43" s="15">
        <v>36633</v>
      </c>
      <c r="M43" s="15">
        <v>42555</v>
      </c>
      <c r="N43" t="s">
        <v>1049</v>
      </c>
      <c r="O43">
        <v>0</v>
      </c>
      <c r="P43">
        <v>0</v>
      </c>
      <c r="R43" t="s">
        <v>660</v>
      </c>
      <c r="S43">
        <v>12</v>
      </c>
      <c r="T43">
        <v>3</v>
      </c>
      <c r="U43">
        <v>0</v>
      </c>
      <c r="V43" t="s">
        <v>1053</v>
      </c>
    </row>
    <row r="44" spans="1:22" x14ac:dyDescent="0.25">
      <c r="A44" t="s">
        <v>1021</v>
      </c>
      <c r="B44">
        <v>12785</v>
      </c>
      <c r="C44">
        <v>12785</v>
      </c>
      <c r="D44" t="s">
        <v>1050</v>
      </c>
      <c r="E44" t="s">
        <v>1051</v>
      </c>
      <c r="F44">
        <v>544201.60258299997</v>
      </c>
      <c r="G44">
        <v>2822064.7360399999</v>
      </c>
      <c r="L44" s="15">
        <v>37987</v>
      </c>
      <c r="M44" s="15">
        <v>42583</v>
      </c>
      <c r="N44" t="s">
        <v>1049</v>
      </c>
      <c r="O44">
        <v>0</v>
      </c>
      <c r="P44">
        <v>0</v>
      </c>
      <c r="R44" t="s">
        <v>660</v>
      </c>
      <c r="S44">
        <v>12</v>
      </c>
      <c r="T44">
        <v>3</v>
      </c>
      <c r="U44">
        <v>0</v>
      </c>
      <c r="V44" t="s">
        <v>1053</v>
      </c>
    </row>
    <row r="45" spans="1:22" x14ac:dyDescent="0.25">
      <c r="A45" t="s">
        <v>934</v>
      </c>
      <c r="B45">
        <v>4144</v>
      </c>
      <c r="C45">
        <v>4144</v>
      </c>
      <c r="D45" t="s">
        <v>444</v>
      </c>
      <c r="E45" t="s">
        <v>1048</v>
      </c>
      <c r="F45">
        <v>544201.60258299997</v>
      </c>
      <c r="G45">
        <v>2822064.7360399999</v>
      </c>
      <c r="L45" s="15">
        <v>37429</v>
      </c>
      <c r="M45" s="15">
        <v>42555</v>
      </c>
      <c r="N45" t="s">
        <v>1049</v>
      </c>
      <c r="O45">
        <v>0</v>
      </c>
      <c r="P45">
        <v>0</v>
      </c>
      <c r="R45" t="s">
        <v>660</v>
      </c>
      <c r="S45">
        <v>12</v>
      </c>
      <c r="T45">
        <v>3</v>
      </c>
      <c r="U45">
        <v>0</v>
      </c>
      <c r="V45" t="s">
        <v>1053</v>
      </c>
    </row>
    <row r="46" spans="1:22" x14ac:dyDescent="0.25">
      <c r="A46" t="s">
        <v>1022</v>
      </c>
      <c r="B46">
        <v>20194</v>
      </c>
      <c r="C46">
        <v>20194</v>
      </c>
      <c r="D46" t="s">
        <v>1050</v>
      </c>
      <c r="E46" t="s">
        <v>1051</v>
      </c>
      <c r="F46">
        <v>544201.60258299997</v>
      </c>
      <c r="G46">
        <v>2822064.7360399999</v>
      </c>
      <c r="L46" s="15">
        <v>37429.5</v>
      </c>
      <c r="M46" s="15">
        <v>42583</v>
      </c>
      <c r="N46" t="s">
        <v>1049</v>
      </c>
      <c r="O46">
        <v>0</v>
      </c>
      <c r="P46">
        <v>0</v>
      </c>
      <c r="R46" t="s">
        <v>660</v>
      </c>
      <c r="S46">
        <v>12</v>
      </c>
      <c r="T46">
        <v>3</v>
      </c>
      <c r="U46">
        <v>0</v>
      </c>
      <c r="V46" t="s">
        <v>1053</v>
      </c>
    </row>
    <row r="47" spans="1:22" x14ac:dyDescent="0.25">
      <c r="A47" t="s">
        <v>936</v>
      </c>
      <c r="B47">
        <v>6119</v>
      </c>
      <c r="C47">
        <v>6119</v>
      </c>
      <c r="D47" t="s">
        <v>444</v>
      </c>
      <c r="E47" t="s">
        <v>1048</v>
      </c>
      <c r="F47">
        <v>543845.69757099997</v>
      </c>
      <c r="G47">
        <v>2818498.2903800001</v>
      </c>
      <c r="L47" s="15">
        <v>36372</v>
      </c>
      <c r="M47" s="15">
        <v>42494</v>
      </c>
      <c r="N47" t="s">
        <v>1049</v>
      </c>
      <c r="O47">
        <v>0</v>
      </c>
      <c r="P47">
        <v>0</v>
      </c>
      <c r="R47" t="s">
        <v>660</v>
      </c>
      <c r="S47">
        <v>12</v>
      </c>
      <c r="T47">
        <v>3</v>
      </c>
      <c r="U47">
        <v>0</v>
      </c>
      <c r="V47" t="s">
        <v>1053</v>
      </c>
    </row>
    <row r="48" spans="1:22" x14ac:dyDescent="0.25">
      <c r="A48" t="s">
        <v>938</v>
      </c>
      <c r="B48">
        <v>13778</v>
      </c>
      <c r="C48">
        <v>13778</v>
      </c>
      <c r="D48" t="s">
        <v>444</v>
      </c>
      <c r="E48" t="s">
        <v>1048</v>
      </c>
      <c r="F48">
        <v>532642.11890700005</v>
      </c>
      <c r="G48">
        <v>2849219.1837399998</v>
      </c>
      <c r="L48" s="15">
        <v>28703</v>
      </c>
      <c r="M48" s="15">
        <v>42555</v>
      </c>
      <c r="N48" t="s">
        <v>1049</v>
      </c>
      <c r="O48">
        <v>0</v>
      </c>
      <c r="P48">
        <v>0</v>
      </c>
      <c r="R48" t="s">
        <v>849</v>
      </c>
      <c r="S48">
        <v>11</v>
      </c>
      <c r="T48">
        <v>3</v>
      </c>
      <c r="U48">
        <v>0</v>
      </c>
      <c r="V48" t="s">
        <v>1053</v>
      </c>
    </row>
    <row r="49" spans="1:22" x14ac:dyDescent="0.25">
      <c r="A49" t="s">
        <v>939</v>
      </c>
      <c r="B49">
        <v>13686</v>
      </c>
      <c r="C49">
        <v>13686</v>
      </c>
      <c r="D49" t="s">
        <v>444</v>
      </c>
      <c r="E49" t="s">
        <v>1048</v>
      </c>
      <c r="F49">
        <v>549889.30008700001</v>
      </c>
      <c r="G49">
        <v>2849322.8555700001</v>
      </c>
      <c r="L49" s="15">
        <v>28775</v>
      </c>
      <c r="M49" s="15">
        <v>42460</v>
      </c>
      <c r="N49" t="s">
        <v>1049</v>
      </c>
      <c r="O49">
        <v>0</v>
      </c>
      <c r="P49">
        <v>0</v>
      </c>
      <c r="R49" t="s">
        <v>849</v>
      </c>
      <c r="S49">
        <v>11</v>
      </c>
      <c r="T49">
        <v>3</v>
      </c>
      <c r="U49">
        <v>0</v>
      </c>
      <c r="V49" t="s">
        <v>1053</v>
      </c>
    </row>
    <row r="50" spans="1:22" x14ac:dyDescent="0.25">
      <c r="A50" t="s">
        <v>942</v>
      </c>
      <c r="B50">
        <v>13453</v>
      </c>
      <c r="C50">
        <v>13453</v>
      </c>
      <c r="D50" t="s">
        <v>444</v>
      </c>
      <c r="E50" t="s">
        <v>1048</v>
      </c>
      <c r="F50">
        <v>552163.01797799999</v>
      </c>
      <c r="G50">
        <v>2838034.65319</v>
      </c>
      <c r="L50" s="15">
        <v>28919</v>
      </c>
      <c r="M50" s="15">
        <v>42555</v>
      </c>
      <c r="N50" t="s">
        <v>1049</v>
      </c>
      <c r="O50">
        <v>0</v>
      </c>
      <c r="P50">
        <v>0</v>
      </c>
      <c r="R50" t="s">
        <v>850</v>
      </c>
      <c r="S50">
        <v>13</v>
      </c>
      <c r="T50">
        <v>3</v>
      </c>
      <c r="U50">
        <v>0</v>
      </c>
      <c r="V50" t="s">
        <v>1053</v>
      </c>
    </row>
    <row r="51" spans="1:22" x14ac:dyDescent="0.25">
      <c r="A51" t="s">
        <v>954</v>
      </c>
      <c r="B51">
        <v>20385</v>
      </c>
      <c r="C51">
        <v>20385</v>
      </c>
      <c r="D51" t="s">
        <v>444</v>
      </c>
      <c r="E51" t="s">
        <v>1048</v>
      </c>
      <c r="F51">
        <v>539562.48404300003</v>
      </c>
      <c r="G51">
        <v>2809322.9855200001</v>
      </c>
      <c r="L51" s="15">
        <v>22167</v>
      </c>
      <c r="M51" s="15">
        <v>42551</v>
      </c>
      <c r="N51" t="s">
        <v>1049</v>
      </c>
      <c r="O51">
        <v>0</v>
      </c>
      <c r="P51">
        <v>0</v>
      </c>
      <c r="R51" t="s">
        <v>845</v>
      </c>
      <c r="S51">
        <v>2</v>
      </c>
      <c r="T51">
        <v>3</v>
      </c>
      <c r="U51">
        <v>0</v>
      </c>
      <c r="V51" t="s">
        <v>1053</v>
      </c>
    </row>
    <row r="52" spans="1:22" x14ac:dyDescent="0.25">
      <c r="A52" t="s">
        <v>215</v>
      </c>
      <c r="B52">
        <v>146123</v>
      </c>
      <c r="C52">
        <v>146123</v>
      </c>
      <c r="D52" t="s">
        <v>1050</v>
      </c>
      <c r="E52" t="s">
        <v>1051</v>
      </c>
      <c r="F52">
        <v>533608.57035099994</v>
      </c>
      <c r="G52">
        <v>2792951.1612499999</v>
      </c>
      <c r="H52">
        <v>0.28999999999999998</v>
      </c>
      <c r="L52" s="15">
        <v>34417</v>
      </c>
      <c r="M52" s="15">
        <v>42587.958333333336</v>
      </c>
      <c r="N52" t="s">
        <v>1052</v>
      </c>
      <c r="O52">
        <v>0</v>
      </c>
      <c r="P52">
        <v>0</v>
      </c>
      <c r="R52" t="s">
        <v>845</v>
      </c>
      <c r="S52">
        <v>2</v>
      </c>
      <c r="T52">
        <v>3</v>
      </c>
      <c r="U52">
        <v>0</v>
      </c>
      <c r="V52" t="s">
        <v>1053</v>
      </c>
    </row>
    <row r="53" spans="1:22" x14ac:dyDescent="0.25">
      <c r="A53" t="s">
        <v>221</v>
      </c>
      <c r="B53">
        <v>87359</v>
      </c>
      <c r="C53">
        <v>87359</v>
      </c>
      <c r="D53" t="s">
        <v>1050</v>
      </c>
      <c r="E53" t="s">
        <v>1051</v>
      </c>
      <c r="F53">
        <v>538377.27978099999</v>
      </c>
      <c r="G53">
        <v>2851961.07393</v>
      </c>
      <c r="H53">
        <v>4.87</v>
      </c>
      <c r="L53" s="15">
        <v>38876.5</v>
      </c>
      <c r="M53" s="15">
        <v>42584.333333333336</v>
      </c>
      <c r="N53" t="s">
        <v>1052</v>
      </c>
      <c r="O53">
        <v>0</v>
      </c>
      <c r="P53">
        <v>0</v>
      </c>
      <c r="R53" t="s">
        <v>848</v>
      </c>
      <c r="S53">
        <v>10</v>
      </c>
      <c r="T53">
        <v>3</v>
      </c>
      <c r="U53">
        <v>0</v>
      </c>
      <c r="V53" t="s">
        <v>1053</v>
      </c>
    </row>
    <row r="54" spans="1:22" x14ac:dyDescent="0.25">
      <c r="A54" t="s">
        <v>222</v>
      </c>
      <c r="B54">
        <v>86371</v>
      </c>
      <c r="C54">
        <v>86371</v>
      </c>
      <c r="D54" t="s">
        <v>1050</v>
      </c>
      <c r="E54" t="s">
        <v>1051</v>
      </c>
      <c r="F54">
        <v>506726.63903700002</v>
      </c>
      <c r="G54">
        <v>2821637.7876499998</v>
      </c>
      <c r="H54">
        <v>-0.19</v>
      </c>
      <c r="L54" s="15">
        <v>38665.416666666664</v>
      </c>
      <c r="M54" s="15">
        <v>42584.333333333336</v>
      </c>
      <c r="N54" t="s">
        <v>1052</v>
      </c>
      <c r="O54">
        <v>0</v>
      </c>
      <c r="P54">
        <v>0</v>
      </c>
      <c r="R54" t="s">
        <v>844</v>
      </c>
      <c r="S54">
        <v>0</v>
      </c>
      <c r="T54">
        <v>3</v>
      </c>
      <c r="U54">
        <v>0</v>
      </c>
      <c r="V54" t="s">
        <v>1053</v>
      </c>
    </row>
    <row r="55" spans="1:22" x14ac:dyDescent="0.25">
      <c r="A55" t="s">
        <v>226</v>
      </c>
      <c r="B55">
        <v>147834</v>
      </c>
      <c r="C55">
        <v>147834</v>
      </c>
      <c r="D55" t="s">
        <v>1050</v>
      </c>
      <c r="E55" t="s">
        <v>1051</v>
      </c>
      <c r="F55">
        <v>555056.94282500003</v>
      </c>
      <c r="G55">
        <v>2796891.7489999998</v>
      </c>
      <c r="H55">
        <v>0.67</v>
      </c>
      <c r="L55" s="15">
        <v>32590</v>
      </c>
      <c r="M55" s="15">
        <v>42588</v>
      </c>
      <c r="N55" t="s">
        <v>1052</v>
      </c>
      <c r="O55">
        <v>0</v>
      </c>
      <c r="P55">
        <v>0</v>
      </c>
      <c r="R55" t="s">
        <v>141</v>
      </c>
      <c r="S55">
        <v>15</v>
      </c>
      <c r="T55">
        <v>3</v>
      </c>
      <c r="U55">
        <v>0</v>
      </c>
      <c r="V55" t="s">
        <v>1053</v>
      </c>
    </row>
    <row r="56" spans="1:22" x14ac:dyDescent="0.25">
      <c r="A56" t="s">
        <v>227</v>
      </c>
      <c r="B56">
        <v>3648</v>
      </c>
      <c r="C56">
        <v>3648</v>
      </c>
      <c r="D56" t="s">
        <v>1050</v>
      </c>
      <c r="E56" t="s">
        <v>1051</v>
      </c>
      <c r="F56">
        <v>544889.76624799997</v>
      </c>
      <c r="G56">
        <v>2795005.9363000002</v>
      </c>
      <c r="H56">
        <v>0.49</v>
      </c>
      <c r="L56" s="15">
        <v>32513</v>
      </c>
      <c r="M56" s="15">
        <v>36160</v>
      </c>
      <c r="N56" t="s">
        <v>1052</v>
      </c>
      <c r="O56">
        <v>0</v>
      </c>
      <c r="P56">
        <v>0</v>
      </c>
      <c r="R56" t="s">
        <v>1439</v>
      </c>
      <c r="S56">
        <v>3</v>
      </c>
      <c r="T56">
        <v>3</v>
      </c>
      <c r="U56">
        <v>0</v>
      </c>
      <c r="V56" t="s">
        <v>1053</v>
      </c>
    </row>
    <row r="57" spans="1:22" x14ac:dyDescent="0.25">
      <c r="A57" t="s">
        <v>228</v>
      </c>
      <c r="B57">
        <v>2872</v>
      </c>
      <c r="C57">
        <v>2872</v>
      </c>
      <c r="D57" t="s">
        <v>1050</v>
      </c>
      <c r="E57" t="s">
        <v>1051</v>
      </c>
      <c r="F57">
        <v>549518.51248300006</v>
      </c>
      <c r="G57">
        <v>2796108.4329599999</v>
      </c>
      <c r="H57">
        <v>1.01</v>
      </c>
      <c r="L57" s="15">
        <v>31492</v>
      </c>
      <c r="M57" s="15">
        <v>34865</v>
      </c>
      <c r="N57" t="s">
        <v>1052</v>
      </c>
      <c r="O57">
        <v>0</v>
      </c>
      <c r="P57">
        <v>0</v>
      </c>
      <c r="R57" t="s">
        <v>847</v>
      </c>
      <c r="S57">
        <v>8</v>
      </c>
      <c r="T57">
        <v>3</v>
      </c>
      <c r="U57">
        <v>0</v>
      </c>
      <c r="V57" t="s">
        <v>1053</v>
      </c>
    </row>
    <row r="58" spans="1:22" x14ac:dyDescent="0.25">
      <c r="A58" t="s">
        <v>229</v>
      </c>
      <c r="B58">
        <v>146467</v>
      </c>
      <c r="C58">
        <v>146467</v>
      </c>
      <c r="D58" t="s">
        <v>1050</v>
      </c>
      <c r="E58" t="s">
        <v>1051</v>
      </c>
      <c r="F58">
        <v>549518.51248300006</v>
      </c>
      <c r="G58">
        <v>2796108.4329599999</v>
      </c>
      <c r="H58">
        <v>1.01</v>
      </c>
      <c r="L58" s="15">
        <v>31499</v>
      </c>
      <c r="M58" s="15">
        <v>42588</v>
      </c>
      <c r="N58" t="s">
        <v>1052</v>
      </c>
      <c r="O58">
        <v>0</v>
      </c>
      <c r="P58">
        <v>0</v>
      </c>
      <c r="R58" t="s">
        <v>847</v>
      </c>
      <c r="S58">
        <v>8</v>
      </c>
      <c r="T58">
        <v>3</v>
      </c>
      <c r="U58">
        <v>0</v>
      </c>
      <c r="V58" t="s">
        <v>1053</v>
      </c>
    </row>
    <row r="59" spans="1:22" x14ac:dyDescent="0.25">
      <c r="A59" t="s">
        <v>238</v>
      </c>
      <c r="B59">
        <v>107273</v>
      </c>
      <c r="C59">
        <v>107273</v>
      </c>
      <c r="D59" t="s">
        <v>1050</v>
      </c>
      <c r="E59" t="s">
        <v>1051</v>
      </c>
      <c r="F59">
        <v>552757.72039100004</v>
      </c>
      <c r="G59">
        <v>2800171.4813100002</v>
      </c>
      <c r="H59">
        <v>1.41</v>
      </c>
      <c r="L59" s="15">
        <v>31315</v>
      </c>
      <c r="M59" s="15">
        <v>40823.458333333336</v>
      </c>
      <c r="N59" t="s">
        <v>1052</v>
      </c>
      <c r="O59">
        <v>0</v>
      </c>
      <c r="P59">
        <v>0</v>
      </c>
      <c r="R59" t="s">
        <v>1429</v>
      </c>
      <c r="S59">
        <v>14</v>
      </c>
      <c r="T59">
        <v>3</v>
      </c>
      <c r="U59">
        <v>0</v>
      </c>
      <c r="V59" t="s">
        <v>1053</v>
      </c>
    </row>
    <row r="60" spans="1:22" x14ac:dyDescent="0.25">
      <c r="A60" t="s">
        <v>239</v>
      </c>
      <c r="B60">
        <v>12727</v>
      </c>
      <c r="C60">
        <v>12727</v>
      </c>
      <c r="D60" t="s">
        <v>1050</v>
      </c>
      <c r="E60" t="s">
        <v>1051</v>
      </c>
      <c r="F60">
        <v>552759.04599999997</v>
      </c>
      <c r="G60">
        <v>2799832.62836</v>
      </c>
      <c r="H60">
        <v>1.36</v>
      </c>
      <c r="L60" s="15">
        <v>31315</v>
      </c>
      <c r="M60" s="15">
        <v>36937</v>
      </c>
      <c r="N60" t="s">
        <v>1052</v>
      </c>
      <c r="O60">
        <v>0</v>
      </c>
      <c r="P60">
        <v>0</v>
      </c>
      <c r="R60" t="s">
        <v>1429</v>
      </c>
      <c r="S60">
        <v>14</v>
      </c>
      <c r="T60">
        <v>3</v>
      </c>
      <c r="U60">
        <v>0</v>
      </c>
      <c r="V60" t="s">
        <v>1053</v>
      </c>
    </row>
    <row r="61" spans="1:22" x14ac:dyDescent="0.25">
      <c r="A61" t="s">
        <v>240</v>
      </c>
      <c r="B61">
        <v>106961</v>
      </c>
      <c r="C61">
        <v>106961</v>
      </c>
      <c r="D61" t="s">
        <v>1050</v>
      </c>
      <c r="E61" t="s">
        <v>1051</v>
      </c>
      <c r="F61">
        <v>548851.43666899996</v>
      </c>
      <c r="G61">
        <v>2802931.8464100002</v>
      </c>
      <c r="H61">
        <v>1.9</v>
      </c>
      <c r="L61" s="15">
        <v>31335</v>
      </c>
      <c r="M61" s="15">
        <v>40823.291666666664</v>
      </c>
      <c r="N61" t="s">
        <v>1052</v>
      </c>
      <c r="O61">
        <v>0</v>
      </c>
      <c r="P61">
        <v>0</v>
      </c>
      <c r="R61" t="s">
        <v>1429</v>
      </c>
      <c r="S61">
        <v>14</v>
      </c>
      <c r="T61">
        <v>3</v>
      </c>
      <c r="U61">
        <v>0</v>
      </c>
      <c r="V61" t="s">
        <v>1053</v>
      </c>
    </row>
    <row r="62" spans="1:22" x14ac:dyDescent="0.25">
      <c r="A62" t="s">
        <v>241</v>
      </c>
      <c r="B62">
        <v>144482</v>
      </c>
      <c r="C62">
        <v>144482</v>
      </c>
      <c r="D62" t="s">
        <v>1050</v>
      </c>
      <c r="E62" t="s">
        <v>1051</v>
      </c>
      <c r="F62">
        <v>545787.25479799998</v>
      </c>
      <c r="G62">
        <v>2802915.5452700001</v>
      </c>
      <c r="H62">
        <v>1.8</v>
      </c>
      <c r="L62" s="15">
        <v>31310</v>
      </c>
      <c r="M62" s="15">
        <v>42584.291666666664</v>
      </c>
      <c r="N62" t="s">
        <v>1052</v>
      </c>
      <c r="O62">
        <v>0</v>
      </c>
      <c r="P62">
        <v>0</v>
      </c>
      <c r="R62" t="s">
        <v>1438</v>
      </c>
      <c r="S62">
        <v>9</v>
      </c>
      <c r="T62">
        <v>3</v>
      </c>
      <c r="U62">
        <v>0</v>
      </c>
      <c r="V62" t="s">
        <v>1053</v>
      </c>
    </row>
    <row r="63" spans="1:22" x14ac:dyDescent="0.25">
      <c r="A63" t="s">
        <v>242</v>
      </c>
      <c r="B63">
        <v>149360</v>
      </c>
      <c r="C63">
        <v>149360</v>
      </c>
      <c r="D63" t="s">
        <v>1050</v>
      </c>
      <c r="E63" t="s">
        <v>1051</v>
      </c>
      <c r="F63">
        <v>543034.294306</v>
      </c>
      <c r="G63">
        <v>2796697.03749</v>
      </c>
      <c r="H63">
        <v>0.95</v>
      </c>
      <c r="L63" s="15">
        <v>31141</v>
      </c>
      <c r="M63" s="15">
        <v>42584.291666666664</v>
      </c>
      <c r="N63" t="s">
        <v>1052</v>
      </c>
      <c r="O63">
        <v>0</v>
      </c>
      <c r="P63">
        <v>0</v>
      </c>
      <c r="R63" t="s">
        <v>845</v>
      </c>
      <c r="S63">
        <v>2</v>
      </c>
      <c r="T63">
        <v>3</v>
      </c>
      <c r="U63">
        <v>0</v>
      </c>
      <c r="V63" t="s">
        <v>1053</v>
      </c>
    </row>
    <row r="64" spans="1:22" x14ac:dyDescent="0.25">
      <c r="A64" t="s">
        <v>243</v>
      </c>
      <c r="B64">
        <v>62810</v>
      </c>
      <c r="C64">
        <v>62810</v>
      </c>
      <c r="D64" t="s">
        <v>1050</v>
      </c>
      <c r="E64" t="s">
        <v>1051</v>
      </c>
      <c r="F64">
        <v>543364.50314799999</v>
      </c>
      <c r="G64">
        <v>2796952.1222299999</v>
      </c>
      <c r="H64">
        <v>1.05</v>
      </c>
      <c r="L64" s="15">
        <v>31309</v>
      </c>
      <c r="M64" s="15">
        <v>40816.458333333336</v>
      </c>
      <c r="N64" t="s">
        <v>1052</v>
      </c>
      <c r="O64">
        <v>0</v>
      </c>
      <c r="P64">
        <v>0</v>
      </c>
      <c r="R64" t="s">
        <v>845</v>
      </c>
      <c r="S64">
        <v>2</v>
      </c>
      <c r="T64">
        <v>3</v>
      </c>
      <c r="U64">
        <v>0</v>
      </c>
      <c r="V64" t="s">
        <v>1053</v>
      </c>
    </row>
    <row r="65" spans="1:22" x14ac:dyDescent="0.25">
      <c r="A65" t="s">
        <v>244</v>
      </c>
      <c r="B65">
        <v>147395</v>
      </c>
      <c r="C65">
        <v>147395</v>
      </c>
      <c r="D65" t="s">
        <v>1050</v>
      </c>
      <c r="E65" t="s">
        <v>1051</v>
      </c>
      <c r="F65">
        <v>549110.774523</v>
      </c>
      <c r="G65">
        <v>2798038.1964599998</v>
      </c>
      <c r="H65">
        <v>1.5</v>
      </c>
      <c r="L65" s="15">
        <v>33596</v>
      </c>
      <c r="M65" s="15">
        <v>42588</v>
      </c>
      <c r="N65" t="s">
        <v>1052</v>
      </c>
      <c r="O65">
        <v>0</v>
      </c>
      <c r="P65">
        <v>0</v>
      </c>
      <c r="R65" t="s">
        <v>847</v>
      </c>
      <c r="S65">
        <v>8</v>
      </c>
      <c r="T65">
        <v>3</v>
      </c>
      <c r="U65">
        <v>0</v>
      </c>
      <c r="V65" t="s">
        <v>1053</v>
      </c>
    </row>
    <row r="66" spans="1:22" x14ac:dyDescent="0.25">
      <c r="A66" t="s">
        <v>245</v>
      </c>
      <c r="B66">
        <v>141528</v>
      </c>
      <c r="C66">
        <v>141528</v>
      </c>
      <c r="D66" t="s">
        <v>1050</v>
      </c>
      <c r="E66" t="s">
        <v>1051</v>
      </c>
      <c r="F66">
        <v>546002.83133800002</v>
      </c>
      <c r="G66">
        <v>2799310.6833700002</v>
      </c>
      <c r="H66">
        <v>1.95</v>
      </c>
      <c r="L66" s="15">
        <v>33596</v>
      </c>
      <c r="M66" s="15">
        <v>42588</v>
      </c>
      <c r="N66" t="s">
        <v>1052</v>
      </c>
      <c r="O66">
        <v>0</v>
      </c>
      <c r="P66">
        <v>0</v>
      </c>
      <c r="R66" t="s">
        <v>1438</v>
      </c>
      <c r="S66">
        <v>9</v>
      </c>
      <c r="T66">
        <v>3</v>
      </c>
      <c r="U66">
        <v>0</v>
      </c>
      <c r="V66" t="s">
        <v>1053</v>
      </c>
    </row>
    <row r="67" spans="1:22" x14ac:dyDescent="0.25">
      <c r="A67" t="s">
        <v>246</v>
      </c>
      <c r="B67">
        <v>146866</v>
      </c>
      <c r="C67">
        <v>146866</v>
      </c>
      <c r="D67" t="s">
        <v>1050</v>
      </c>
      <c r="E67" t="s">
        <v>1051</v>
      </c>
      <c r="F67">
        <v>552433.30291299999</v>
      </c>
      <c r="G67">
        <v>2803356.1521399999</v>
      </c>
      <c r="H67">
        <v>1.33</v>
      </c>
      <c r="L67" s="15">
        <v>33596</v>
      </c>
      <c r="M67" s="15">
        <v>42588</v>
      </c>
      <c r="N67" t="s">
        <v>1052</v>
      </c>
      <c r="O67">
        <v>0</v>
      </c>
      <c r="P67">
        <v>0</v>
      </c>
      <c r="R67" t="s">
        <v>1429</v>
      </c>
      <c r="S67">
        <v>14</v>
      </c>
      <c r="T67">
        <v>3</v>
      </c>
      <c r="U67">
        <v>0</v>
      </c>
      <c r="V67" t="s">
        <v>1053</v>
      </c>
    </row>
    <row r="68" spans="1:22" x14ac:dyDescent="0.25">
      <c r="A68" t="s">
        <v>247</v>
      </c>
      <c r="B68">
        <v>132264</v>
      </c>
      <c r="C68">
        <v>132264</v>
      </c>
      <c r="D68" t="s">
        <v>1050</v>
      </c>
      <c r="E68" t="s">
        <v>1051</v>
      </c>
      <c r="F68">
        <v>552187.28588700003</v>
      </c>
      <c r="G68">
        <v>2817455.6280899998</v>
      </c>
      <c r="H68">
        <v>7.76</v>
      </c>
      <c r="L68" s="15">
        <v>22579</v>
      </c>
      <c r="M68" s="15">
        <v>42540</v>
      </c>
      <c r="N68" t="s">
        <v>1052</v>
      </c>
      <c r="O68">
        <v>0</v>
      </c>
      <c r="P68">
        <v>0</v>
      </c>
      <c r="R68" t="s">
        <v>850</v>
      </c>
      <c r="S68">
        <v>13</v>
      </c>
      <c r="T68">
        <v>3</v>
      </c>
      <c r="U68">
        <v>0</v>
      </c>
      <c r="V68" t="s">
        <v>1053</v>
      </c>
    </row>
    <row r="69" spans="1:22" x14ac:dyDescent="0.25">
      <c r="A69" t="s">
        <v>257</v>
      </c>
      <c r="B69">
        <v>1753</v>
      </c>
      <c r="C69">
        <v>1753</v>
      </c>
      <c r="D69" t="s">
        <v>1050</v>
      </c>
      <c r="E69" t="s">
        <v>1051</v>
      </c>
      <c r="F69">
        <v>542791.67135399999</v>
      </c>
      <c r="G69">
        <v>2811629.3996100002</v>
      </c>
      <c r="L69" s="15">
        <v>40806</v>
      </c>
      <c r="M69" s="15">
        <v>42583</v>
      </c>
      <c r="N69" t="s">
        <v>1052</v>
      </c>
      <c r="O69">
        <v>0</v>
      </c>
      <c r="P69">
        <v>0</v>
      </c>
      <c r="R69" t="s">
        <v>141</v>
      </c>
      <c r="S69">
        <v>15</v>
      </c>
      <c r="T69">
        <v>3</v>
      </c>
      <c r="U69">
        <v>0</v>
      </c>
      <c r="V69" t="s">
        <v>1053</v>
      </c>
    </row>
    <row r="70" spans="1:22" x14ac:dyDescent="0.25">
      <c r="A70" t="s">
        <v>261</v>
      </c>
      <c r="B70">
        <v>9033</v>
      </c>
      <c r="C70">
        <v>9033</v>
      </c>
      <c r="D70" t="s">
        <v>1050</v>
      </c>
      <c r="E70" t="s">
        <v>1051</v>
      </c>
      <c r="F70">
        <v>542779.23091000004</v>
      </c>
      <c r="G70">
        <v>2814023.7028399999</v>
      </c>
      <c r="L70" s="15">
        <v>30917</v>
      </c>
      <c r="M70" s="15">
        <v>40240</v>
      </c>
      <c r="N70" t="s">
        <v>1052</v>
      </c>
      <c r="O70">
        <v>0</v>
      </c>
      <c r="P70">
        <v>0</v>
      </c>
      <c r="R70" t="s">
        <v>141</v>
      </c>
      <c r="S70">
        <v>15</v>
      </c>
      <c r="T70">
        <v>3</v>
      </c>
      <c r="U70">
        <v>0</v>
      </c>
      <c r="V70" t="s">
        <v>1053</v>
      </c>
    </row>
    <row r="71" spans="1:22" x14ac:dyDescent="0.25">
      <c r="A71" t="s">
        <v>262</v>
      </c>
      <c r="B71">
        <v>7181</v>
      </c>
      <c r="C71">
        <v>7181</v>
      </c>
      <c r="D71" t="s">
        <v>1050</v>
      </c>
      <c r="E71" t="s">
        <v>1051</v>
      </c>
      <c r="F71">
        <v>543814.14982799999</v>
      </c>
      <c r="G71">
        <v>2814369.1154900002</v>
      </c>
      <c r="L71" s="15">
        <v>35349</v>
      </c>
      <c r="M71" s="15">
        <v>42583</v>
      </c>
      <c r="N71" t="s">
        <v>1052</v>
      </c>
      <c r="O71">
        <v>0</v>
      </c>
      <c r="P71">
        <v>0</v>
      </c>
      <c r="R71" t="s">
        <v>141</v>
      </c>
      <c r="S71">
        <v>15</v>
      </c>
      <c r="T71">
        <v>3</v>
      </c>
      <c r="U71">
        <v>0</v>
      </c>
      <c r="V71" t="s">
        <v>1053</v>
      </c>
    </row>
    <row r="72" spans="1:22" x14ac:dyDescent="0.25">
      <c r="A72" t="s">
        <v>957</v>
      </c>
      <c r="B72">
        <v>9275</v>
      </c>
      <c r="C72">
        <v>9275</v>
      </c>
      <c r="D72" t="s">
        <v>1050</v>
      </c>
      <c r="E72" t="s">
        <v>1051</v>
      </c>
      <c r="F72">
        <v>552452.89588099997</v>
      </c>
      <c r="G72">
        <v>2849233.10873</v>
      </c>
      <c r="L72" s="15">
        <v>32326</v>
      </c>
      <c r="M72" s="15">
        <v>41732</v>
      </c>
      <c r="N72" t="s">
        <v>1049</v>
      </c>
      <c r="O72">
        <v>0</v>
      </c>
      <c r="P72">
        <v>0</v>
      </c>
      <c r="R72" t="s">
        <v>850</v>
      </c>
      <c r="S72">
        <v>13</v>
      </c>
      <c r="T72">
        <v>3</v>
      </c>
      <c r="U72">
        <v>0</v>
      </c>
      <c r="V72" t="s">
        <v>1053</v>
      </c>
    </row>
    <row r="73" spans="1:22" x14ac:dyDescent="0.25">
      <c r="A73" t="s">
        <v>880</v>
      </c>
      <c r="B73">
        <v>3658</v>
      </c>
      <c r="C73">
        <v>3658</v>
      </c>
      <c r="D73" t="s">
        <v>444</v>
      </c>
      <c r="E73" t="s">
        <v>1048</v>
      </c>
      <c r="F73">
        <v>552452.89588099997</v>
      </c>
      <c r="G73">
        <v>2849233.10873</v>
      </c>
      <c r="L73" s="15">
        <v>36892</v>
      </c>
      <c r="M73" s="15">
        <v>41644</v>
      </c>
      <c r="N73" t="s">
        <v>1049</v>
      </c>
      <c r="O73">
        <v>0</v>
      </c>
      <c r="P73">
        <v>0</v>
      </c>
      <c r="R73" t="s">
        <v>850</v>
      </c>
      <c r="S73">
        <v>13</v>
      </c>
      <c r="T73">
        <v>3</v>
      </c>
      <c r="U73">
        <v>0</v>
      </c>
      <c r="V73" t="s">
        <v>1053</v>
      </c>
    </row>
    <row r="74" spans="1:22" x14ac:dyDescent="0.25">
      <c r="A74" t="s">
        <v>958</v>
      </c>
      <c r="B74">
        <v>8178</v>
      </c>
      <c r="C74">
        <v>8178</v>
      </c>
      <c r="D74" t="s">
        <v>1050</v>
      </c>
      <c r="E74" t="s">
        <v>1051</v>
      </c>
      <c r="F74">
        <v>552452.89588099997</v>
      </c>
      <c r="G74">
        <v>2849233.10873</v>
      </c>
      <c r="L74" s="15">
        <v>32326</v>
      </c>
      <c r="M74" s="15">
        <v>41644</v>
      </c>
      <c r="N74" t="s">
        <v>1049</v>
      </c>
      <c r="O74">
        <v>0</v>
      </c>
      <c r="P74">
        <v>0</v>
      </c>
      <c r="R74" t="s">
        <v>850</v>
      </c>
      <c r="S74">
        <v>13</v>
      </c>
      <c r="T74">
        <v>3</v>
      </c>
      <c r="U74">
        <v>0</v>
      </c>
      <c r="V74" t="s">
        <v>1053</v>
      </c>
    </row>
    <row r="75" spans="1:22" x14ac:dyDescent="0.25">
      <c r="A75" t="s">
        <v>265</v>
      </c>
      <c r="B75">
        <v>140067</v>
      </c>
      <c r="C75">
        <v>140067</v>
      </c>
      <c r="D75" t="s">
        <v>1050</v>
      </c>
      <c r="E75" t="s">
        <v>1051</v>
      </c>
      <c r="F75">
        <v>543416.79700599995</v>
      </c>
      <c r="G75">
        <v>2800598.8361900002</v>
      </c>
      <c r="H75">
        <v>2.79</v>
      </c>
      <c r="L75" s="15">
        <v>23862</v>
      </c>
      <c r="M75" s="15">
        <v>42123.458333333336</v>
      </c>
      <c r="N75" t="s">
        <v>1052</v>
      </c>
      <c r="O75">
        <v>0</v>
      </c>
      <c r="P75">
        <v>0</v>
      </c>
      <c r="R75" t="s">
        <v>845</v>
      </c>
      <c r="S75">
        <v>2</v>
      </c>
      <c r="T75">
        <v>3</v>
      </c>
      <c r="U75">
        <v>0</v>
      </c>
      <c r="V75" t="s">
        <v>1053</v>
      </c>
    </row>
    <row r="76" spans="1:22" x14ac:dyDescent="0.25">
      <c r="A76" t="s">
        <v>269</v>
      </c>
      <c r="B76">
        <v>136964</v>
      </c>
      <c r="C76">
        <v>136964</v>
      </c>
      <c r="D76" t="s">
        <v>1050</v>
      </c>
      <c r="E76" t="s">
        <v>1051</v>
      </c>
      <c r="F76">
        <v>549952.77230299998</v>
      </c>
      <c r="G76">
        <v>2824953.0882000001</v>
      </c>
      <c r="H76">
        <v>9.7799999999999994</v>
      </c>
      <c r="L76" s="15">
        <v>27030</v>
      </c>
      <c r="M76" s="15">
        <v>42165.291666666664</v>
      </c>
      <c r="N76" t="s">
        <v>1052</v>
      </c>
      <c r="O76">
        <v>0</v>
      </c>
      <c r="P76">
        <v>0</v>
      </c>
      <c r="R76" t="s">
        <v>850</v>
      </c>
      <c r="S76">
        <v>13</v>
      </c>
      <c r="T76">
        <v>3</v>
      </c>
      <c r="U76">
        <v>0</v>
      </c>
      <c r="V76" t="s">
        <v>1053</v>
      </c>
    </row>
    <row r="77" spans="1:22" x14ac:dyDescent="0.25">
      <c r="A77" t="s">
        <v>271</v>
      </c>
      <c r="B77">
        <v>142424</v>
      </c>
      <c r="C77">
        <v>142424</v>
      </c>
      <c r="D77" t="s">
        <v>1050</v>
      </c>
      <c r="E77" t="s">
        <v>1051</v>
      </c>
      <c r="F77">
        <v>550539.44117400004</v>
      </c>
      <c r="G77">
        <v>2841094.8483899999</v>
      </c>
      <c r="H77">
        <v>6.51</v>
      </c>
      <c r="L77" s="15">
        <v>25682</v>
      </c>
      <c r="M77" s="15">
        <v>42150.625</v>
      </c>
      <c r="N77" t="s">
        <v>1052</v>
      </c>
      <c r="O77">
        <v>0</v>
      </c>
      <c r="P77">
        <v>0</v>
      </c>
      <c r="R77" t="s">
        <v>660</v>
      </c>
      <c r="S77">
        <v>12</v>
      </c>
      <c r="T77">
        <v>3</v>
      </c>
      <c r="U77">
        <v>0</v>
      </c>
      <c r="V77" t="s">
        <v>1053</v>
      </c>
    </row>
    <row r="78" spans="1:22" x14ac:dyDescent="0.25">
      <c r="A78" t="s">
        <v>273</v>
      </c>
      <c r="B78">
        <v>140032</v>
      </c>
      <c r="C78">
        <v>140032</v>
      </c>
      <c r="D78" t="s">
        <v>1050</v>
      </c>
      <c r="E78" t="s">
        <v>1051</v>
      </c>
      <c r="F78">
        <v>541835.031968</v>
      </c>
      <c r="G78">
        <v>2832969.34876</v>
      </c>
      <c r="H78">
        <v>6.74</v>
      </c>
      <c r="L78" s="15">
        <v>26938</v>
      </c>
      <c r="M78" s="15">
        <v>42167.416666666664</v>
      </c>
      <c r="N78" t="s">
        <v>1052</v>
      </c>
      <c r="O78">
        <v>0</v>
      </c>
      <c r="P78">
        <v>0</v>
      </c>
      <c r="R78" t="s">
        <v>844</v>
      </c>
      <c r="S78">
        <v>0</v>
      </c>
      <c r="T78">
        <v>3</v>
      </c>
      <c r="U78">
        <v>0</v>
      </c>
      <c r="V78" t="s">
        <v>1053</v>
      </c>
    </row>
    <row r="79" spans="1:22" x14ac:dyDescent="0.25">
      <c r="A79" t="s">
        <v>959</v>
      </c>
      <c r="B79">
        <v>9009</v>
      </c>
      <c r="C79">
        <v>9009</v>
      </c>
      <c r="D79" t="s">
        <v>1050</v>
      </c>
      <c r="E79" t="s">
        <v>1051</v>
      </c>
      <c r="F79">
        <v>550379.30738799996</v>
      </c>
      <c r="G79">
        <v>2837811.8182399999</v>
      </c>
      <c r="L79" s="15">
        <v>33519</v>
      </c>
      <c r="M79" s="15">
        <v>42557</v>
      </c>
      <c r="N79" t="s">
        <v>1049</v>
      </c>
      <c r="O79">
        <v>0</v>
      </c>
      <c r="P79">
        <v>0</v>
      </c>
      <c r="R79" t="s">
        <v>660</v>
      </c>
      <c r="S79">
        <v>12</v>
      </c>
      <c r="T79">
        <v>3</v>
      </c>
      <c r="U79">
        <v>0</v>
      </c>
      <c r="V79" t="s">
        <v>1053</v>
      </c>
    </row>
    <row r="80" spans="1:22" x14ac:dyDescent="0.25">
      <c r="A80" t="s">
        <v>881</v>
      </c>
      <c r="B80">
        <v>8986</v>
      </c>
      <c r="C80">
        <v>8986</v>
      </c>
      <c r="D80" t="s">
        <v>444</v>
      </c>
      <c r="E80" t="s">
        <v>1048</v>
      </c>
      <c r="F80">
        <v>550379.30738799996</v>
      </c>
      <c r="G80">
        <v>2837811.8182399999</v>
      </c>
      <c r="L80" s="15">
        <v>33519</v>
      </c>
      <c r="M80" s="15">
        <v>42541</v>
      </c>
      <c r="N80" t="s">
        <v>1049</v>
      </c>
      <c r="O80">
        <v>0</v>
      </c>
      <c r="P80">
        <v>0</v>
      </c>
      <c r="R80" t="s">
        <v>660</v>
      </c>
      <c r="S80">
        <v>12</v>
      </c>
      <c r="T80">
        <v>3</v>
      </c>
      <c r="U80">
        <v>0</v>
      </c>
      <c r="V80" t="s">
        <v>1053</v>
      </c>
    </row>
    <row r="81" spans="1:22" x14ac:dyDescent="0.25">
      <c r="A81" t="s">
        <v>960</v>
      </c>
      <c r="B81">
        <v>9035</v>
      </c>
      <c r="C81">
        <v>9035</v>
      </c>
      <c r="D81" t="s">
        <v>1050</v>
      </c>
      <c r="E81" t="s">
        <v>1051</v>
      </c>
      <c r="F81">
        <v>550379.30738799996</v>
      </c>
      <c r="G81">
        <v>2837811.8182399999</v>
      </c>
      <c r="L81" s="15">
        <v>33519</v>
      </c>
      <c r="M81" s="15">
        <v>42583</v>
      </c>
      <c r="N81" t="s">
        <v>1049</v>
      </c>
      <c r="O81">
        <v>0</v>
      </c>
      <c r="P81">
        <v>0</v>
      </c>
      <c r="R81" t="s">
        <v>660</v>
      </c>
      <c r="S81">
        <v>12</v>
      </c>
      <c r="T81">
        <v>3</v>
      </c>
      <c r="U81">
        <v>0</v>
      </c>
      <c r="V81" t="s">
        <v>1053</v>
      </c>
    </row>
    <row r="82" spans="1:22" x14ac:dyDescent="0.25">
      <c r="A82" t="s">
        <v>278</v>
      </c>
      <c r="B82">
        <v>136556</v>
      </c>
      <c r="C82">
        <v>136556</v>
      </c>
      <c r="D82" t="s">
        <v>1050</v>
      </c>
      <c r="E82" t="s">
        <v>1051</v>
      </c>
      <c r="F82">
        <v>546445.49823499995</v>
      </c>
      <c r="G82">
        <v>2838475.2203899999</v>
      </c>
      <c r="H82">
        <v>6.83</v>
      </c>
      <c r="L82" s="15">
        <v>30477</v>
      </c>
      <c r="M82" s="15">
        <v>42150.625</v>
      </c>
      <c r="N82" t="s">
        <v>1052</v>
      </c>
      <c r="O82">
        <v>0</v>
      </c>
      <c r="P82">
        <v>0</v>
      </c>
      <c r="R82" t="s">
        <v>844</v>
      </c>
      <c r="S82">
        <v>0</v>
      </c>
      <c r="T82">
        <v>3</v>
      </c>
      <c r="U82">
        <v>0</v>
      </c>
      <c r="V82" t="s">
        <v>1053</v>
      </c>
    </row>
    <row r="83" spans="1:22" x14ac:dyDescent="0.25">
      <c r="A83" t="s">
        <v>279</v>
      </c>
      <c r="B83">
        <v>11238</v>
      </c>
      <c r="C83">
        <v>11238</v>
      </c>
      <c r="D83" t="s">
        <v>1050</v>
      </c>
      <c r="E83" t="s">
        <v>1051</v>
      </c>
      <c r="F83">
        <v>542583.48850900005</v>
      </c>
      <c r="G83">
        <v>2834401.3883699998</v>
      </c>
      <c r="H83">
        <v>7</v>
      </c>
      <c r="L83" s="15">
        <v>30755</v>
      </c>
      <c r="M83" s="15">
        <v>42583</v>
      </c>
      <c r="N83" t="s">
        <v>1052</v>
      </c>
      <c r="O83">
        <v>0</v>
      </c>
      <c r="P83">
        <v>0</v>
      </c>
      <c r="R83" t="s">
        <v>844</v>
      </c>
      <c r="S83">
        <v>0</v>
      </c>
      <c r="T83">
        <v>3</v>
      </c>
      <c r="U83">
        <v>0</v>
      </c>
      <c r="V83" t="s">
        <v>1053</v>
      </c>
    </row>
    <row r="84" spans="1:22" x14ac:dyDescent="0.25">
      <c r="A84" t="s">
        <v>280</v>
      </c>
      <c r="B84">
        <v>82048</v>
      </c>
      <c r="C84">
        <v>82048</v>
      </c>
      <c r="D84" t="s">
        <v>1050</v>
      </c>
      <c r="E84" t="s">
        <v>1051</v>
      </c>
      <c r="F84">
        <v>543364.50314799999</v>
      </c>
      <c r="G84">
        <v>2796952.1222299999</v>
      </c>
      <c r="H84">
        <v>0.86</v>
      </c>
      <c r="L84" s="15">
        <v>31317</v>
      </c>
      <c r="M84" s="15">
        <v>39750.291666666664</v>
      </c>
      <c r="N84" t="s">
        <v>1052</v>
      </c>
      <c r="O84">
        <v>0</v>
      </c>
      <c r="P84">
        <v>0</v>
      </c>
      <c r="R84" t="s">
        <v>845</v>
      </c>
      <c r="S84">
        <v>2</v>
      </c>
      <c r="T84">
        <v>3</v>
      </c>
      <c r="U84">
        <v>0</v>
      </c>
      <c r="V84" t="s">
        <v>1053</v>
      </c>
    </row>
    <row r="85" spans="1:22" x14ac:dyDescent="0.25">
      <c r="A85" t="s">
        <v>281</v>
      </c>
      <c r="B85">
        <v>76454</v>
      </c>
      <c r="C85">
        <v>76454</v>
      </c>
      <c r="D85" t="s">
        <v>1050</v>
      </c>
      <c r="E85" t="s">
        <v>1051</v>
      </c>
      <c r="F85">
        <v>552545.39255300001</v>
      </c>
      <c r="G85">
        <v>2800158.4711199999</v>
      </c>
      <c r="H85">
        <v>1.25</v>
      </c>
      <c r="L85" s="15">
        <v>31315</v>
      </c>
      <c r="M85" s="15">
        <v>39745.416666666664</v>
      </c>
      <c r="N85" t="s">
        <v>1052</v>
      </c>
      <c r="O85">
        <v>0</v>
      </c>
      <c r="P85">
        <v>0</v>
      </c>
      <c r="R85" t="s">
        <v>1429</v>
      </c>
      <c r="S85">
        <v>14</v>
      </c>
      <c r="T85">
        <v>3</v>
      </c>
      <c r="U85">
        <v>0</v>
      </c>
      <c r="V85" t="s">
        <v>1053</v>
      </c>
    </row>
    <row r="86" spans="1:22" x14ac:dyDescent="0.25">
      <c r="A86" t="s">
        <v>282</v>
      </c>
      <c r="B86">
        <v>135704</v>
      </c>
      <c r="C86">
        <v>135704</v>
      </c>
      <c r="D86" t="s">
        <v>1050</v>
      </c>
      <c r="E86" t="s">
        <v>1051</v>
      </c>
      <c r="F86">
        <v>550154.69129900006</v>
      </c>
      <c r="G86">
        <v>2808311.8716500001</v>
      </c>
      <c r="H86">
        <v>2.11</v>
      </c>
      <c r="L86" s="15">
        <v>31279</v>
      </c>
      <c r="M86" s="15">
        <v>42080.5</v>
      </c>
      <c r="N86" t="s">
        <v>1052</v>
      </c>
      <c r="O86">
        <v>0</v>
      </c>
      <c r="P86">
        <v>0</v>
      </c>
      <c r="R86" t="s">
        <v>850</v>
      </c>
      <c r="S86">
        <v>13</v>
      </c>
      <c r="T86">
        <v>3</v>
      </c>
      <c r="U86">
        <v>0</v>
      </c>
      <c r="V86" t="s">
        <v>1053</v>
      </c>
    </row>
    <row r="87" spans="1:22" x14ac:dyDescent="0.25">
      <c r="A87" t="s">
        <v>284</v>
      </c>
      <c r="B87">
        <v>132189</v>
      </c>
      <c r="C87">
        <v>132189</v>
      </c>
      <c r="D87" t="s">
        <v>1050</v>
      </c>
      <c r="E87" t="s">
        <v>1051</v>
      </c>
      <c r="F87">
        <v>543413.81397599995</v>
      </c>
      <c r="G87">
        <v>2827605.7019799999</v>
      </c>
      <c r="H87">
        <v>6.82</v>
      </c>
      <c r="L87" s="15">
        <v>31686</v>
      </c>
      <c r="M87" s="15">
        <v>42080.541666666664</v>
      </c>
      <c r="N87" t="s">
        <v>1052</v>
      </c>
      <c r="O87">
        <v>0</v>
      </c>
      <c r="P87">
        <v>0</v>
      </c>
      <c r="R87" t="s">
        <v>1430</v>
      </c>
      <c r="S87">
        <v>5</v>
      </c>
      <c r="T87">
        <v>3</v>
      </c>
      <c r="U87">
        <v>0</v>
      </c>
      <c r="V87" t="s">
        <v>1053</v>
      </c>
    </row>
    <row r="88" spans="1:22" x14ac:dyDescent="0.25">
      <c r="A88" t="s">
        <v>287</v>
      </c>
      <c r="B88">
        <v>135207</v>
      </c>
      <c r="C88">
        <v>135207</v>
      </c>
      <c r="D88" t="s">
        <v>1050</v>
      </c>
      <c r="E88" t="s">
        <v>1051</v>
      </c>
      <c r="F88">
        <v>550584.88140399999</v>
      </c>
      <c r="G88">
        <v>2842335.3464899999</v>
      </c>
      <c r="H88">
        <v>6.57</v>
      </c>
      <c r="L88" s="15">
        <v>34425</v>
      </c>
      <c r="M88" s="15">
        <v>42150.583333333336</v>
      </c>
      <c r="N88" t="s">
        <v>1052</v>
      </c>
      <c r="O88">
        <v>0</v>
      </c>
      <c r="P88">
        <v>0</v>
      </c>
      <c r="R88" t="s">
        <v>660</v>
      </c>
      <c r="S88">
        <v>12</v>
      </c>
      <c r="T88">
        <v>3</v>
      </c>
      <c r="U88">
        <v>0</v>
      </c>
      <c r="V88" t="s">
        <v>1053</v>
      </c>
    </row>
    <row r="89" spans="1:22" x14ac:dyDescent="0.25">
      <c r="A89" t="s">
        <v>288</v>
      </c>
      <c r="B89">
        <v>134027</v>
      </c>
      <c r="C89">
        <v>134027</v>
      </c>
      <c r="D89" t="s">
        <v>1050</v>
      </c>
      <c r="E89" t="s">
        <v>1051</v>
      </c>
      <c r="F89">
        <v>552286.97495299997</v>
      </c>
      <c r="G89">
        <v>2841727.3234199998</v>
      </c>
      <c r="H89">
        <v>7.41</v>
      </c>
      <c r="L89" s="15">
        <v>34425</v>
      </c>
      <c r="M89" s="15">
        <v>42073.916666666664</v>
      </c>
      <c r="N89" t="s">
        <v>1052</v>
      </c>
      <c r="O89">
        <v>0</v>
      </c>
      <c r="P89">
        <v>0</v>
      </c>
      <c r="R89" t="s">
        <v>850</v>
      </c>
      <c r="S89">
        <v>13</v>
      </c>
      <c r="T89">
        <v>3</v>
      </c>
      <c r="U89">
        <v>0</v>
      </c>
      <c r="V89" t="s">
        <v>1053</v>
      </c>
    </row>
    <row r="90" spans="1:22" x14ac:dyDescent="0.25">
      <c r="A90" t="s">
        <v>293</v>
      </c>
      <c r="B90">
        <v>134917</v>
      </c>
      <c r="C90">
        <v>134917</v>
      </c>
      <c r="D90" t="s">
        <v>1050</v>
      </c>
      <c r="E90" t="s">
        <v>1051</v>
      </c>
      <c r="F90">
        <v>550673.56292499998</v>
      </c>
      <c r="G90">
        <v>2840921.4932900001</v>
      </c>
      <c r="H90">
        <v>6.97</v>
      </c>
      <c r="L90" s="15">
        <v>34425</v>
      </c>
      <c r="M90" s="15">
        <v>42150.625</v>
      </c>
      <c r="N90" t="s">
        <v>1052</v>
      </c>
      <c r="O90">
        <v>0</v>
      </c>
      <c r="P90">
        <v>0</v>
      </c>
      <c r="R90" t="s">
        <v>660</v>
      </c>
      <c r="S90">
        <v>12</v>
      </c>
      <c r="T90">
        <v>3</v>
      </c>
      <c r="U90">
        <v>0</v>
      </c>
      <c r="V90" t="s">
        <v>1053</v>
      </c>
    </row>
    <row r="91" spans="1:22" x14ac:dyDescent="0.25">
      <c r="A91" t="s">
        <v>294</v>
      </c>
      <c r="B91">
        <v>130747</v>
      </c>
      <c r="C91">
        <v>130747</v>
      </c>
      <c r="D91" t="s">
        <v>1050</v>
      </c>
      <c r="E91" t="s">
        <v>1051</v>
      </c>
      <c r="F91">
        <v>552272.89697400003</v>
      </c>
      <c r="G91">
        <v>2845295.4341600002</v>
      </c>
      <c r="H91">
        <v>7.13</v>
      </c>
      <c r="L91" s="15">
        <v>34426</v>
      </c>
      <c r="M91" s="15">
        <v>42150.625</v>
      </c>
      <c r="N91" t="s">
        <v>1052</v>
      </c>
      <c r="O91">
        <v>0</v>
      </c>
      <c r="P91">
        <v>0</v>
      </c>
      <c r="R91" t="s">
        <v>850</v>
      </c>
      <c r="S91">
        <v>13</v>
      </c>
      <c r="T91">
        <v>3</v>
      </c>
      <c r="U91">
        <v>0</v>
      </c>
      <c r="V91" t="s">
        <v>1053</v>
      </c>
    </row>
    <row r="92" spans="1:22" x14ac:dyDescent="0.25">
      <c r="A92" t="s">
        <v>295</v>
      </c>
      <c r="B92">
        <v>133015</v>
      </c>
      <c r="C92">
        <v>133015</v>
      </c>
      <c r="D92" t="s">
        <v>1050</v>
      </c>
      <c r="E92" t="s">
        <v>1051</v>
      </c>
      <c r="F92">
        <v>550425.85103699996</v>
      </c>
      <c r="G92">
        <v>2847472.1411000001</v>
      </c>
      <c r="H92">
        <v>8.61</v>
      </c>
      <c r="L92" s="15">
        <v>34425</v>
      </c>
      <c r="M92" s="15">
        <v>42150.625</v>
      </c>
      <c r="N92" t="s">
        <v>1052</v>
      </c>
      <c r="O92">
        <v>0</v>
      </c>
      <c r="P92">
        <v>0</v>
      </c>
      <c r="R92" t="s">
        <v>660</v>
      </c>
      <c r="S92">
        <v>12</v>
      </c>
      <c r="T92">
        <v>3</v>
      </c>
      <c r="U92">
        <v>0</v>
      </c>
      <c r="V92" t="s">
        <v>1053</v>
      </c>
    </row>
    <row r="93" spans="1:22" x14ac:dyDescent="0.25">
      <c r="A93" t="s">
        <v>298</v>
      </c>
      <c r="B93">
        <v>135781</v>
      </c>
      <c r="C93">
        <v>135781</v>
      </c>
      <c r="D93" t="s">
        <v>1050</v>
      </c>
      <c r="E93" t="s">
        <v>1051</v>
      </c>
      <c r="F93">
        <v>550286.32639299997</v>
      </c>
      <c r="G93">
        <v>2847501.5109100002</v>
      </c>
      <c r="H93">
        <v>6.15</v>
      </c>
      <c r="L93" s="15">
        <v>34653</v>
      </c>
      <c r="M93" s="15">
        <v>42150.625</v>
      </c>
      <c r="N93" t="s">
        <v>1052</v>
      </c>
      <c r="O93">
        <v>0</v>
      </c>
      <c r="P93">
        <v>0</v>
      </c>
      <c r="R93" t="s">
        <v>660</v>
      </c>
      <c r="S93">
        <v>12</v>
      </c>
      <c r="T93">
        <v>3</v>
      </c>
      <c r="U93">
        <v>0</v>
      </c>
      <c r="V93" t="s">
        <v>1053</v>
      </c>
    </row>
    <row r="94" spans="1:22" x14ac:dyDescent="0.25">
      <c r="A94" t="s">
        <v>299</v>
      </c>
      <c r="B94">
        <v>135429</v>
      </c>
      <c r="C94">
        <v>135429</v>
      </c>
      <c r="D94" t="s">
        <v>1050</v>
      </c>
      <c r="E94" t="s">
        <v>1051</v>
      </c>
      <c r="F94">
        <v>550527.75693100004</v>
      </c>
      <c r="G94">
        <v>2842580.9789499999</v>
      </c>
      <c r="H94">
        <v>5.94</v>
      </c>
      <c r="L94" s="15">
        <v>34652</v>
      </c>
      <c r="M94" s="15">
        <v>42150.625</v>
      </c>
      <c r="N94" t="s">
        <v>1052</v>
      </c>
      <c r="O94">
        <v>0</v>
      </c>
      <c r="P94">
        <v>0</v>
      </c>
      <c r="R94" t="s">
        <v>660</v>
      </c>
      <c r="S94">
        <v>12</v>
      </c>
      <c r="T94">
        <v>3</v>
      </c>
      <c r="U94">
        <v>0</v>
      </c>
      <c r="V94" t="s">
        <v>1053</v>
      </c>
    </row>
    <row r="95" spans="1:22" x14ac:dyDescent="0.25">
      <c r="A95" t="s">
        <v>300</v>
      </c>
      <c r="B95">
        <v>134885</v>
      </c>
      <c r="C95">
        <v>134885</v>
      </c>
      <c r="D95" t="s">
        <v>1050</v>
      </c>
      <c r="E95" t="s">
        <v>1051</v>
      </c>
      <c r="F95">
        <v>548670.90622100001</v>
      </c>
      <c r="G95">
        <v>2847403.5517600002</v>
      </c>
      <c r="H95">
        <v>6</v>
      </c>
      <c r="L95" s="15">
        <v>34676</v>
      </c>
      <c r="M95" s="15">
        <v>42150.625</v>
      </c>
      <c r="N95" t="s">
        <v>1052</v>
      </c>
      <c r="O95">
        <v>0</v>
      </c>
      <c r="P95">
        <v>0</v>
      </c>
      <c r="R95" t="s">
        <v>844</v>
      </c>
      <c r="S95">
        <v>0</v>
      </c>
      <c r="T95">
        <v>3</v>
      </c>
      <c r="U95">
        <v>0</v>
      </c>
      <c r="V95" t="s">
        <v>1053</v>
      </c>
    </row>
    <row r="96" spans="1:22" x14ac:dyDescent="0.25">
      <c r="A96" t="s">
        <v>301</v>
      </c>
      <c r="B96">
        <v>129301</v>
      </c>
      <c r="C96">
        <v>129301</v>
      </c>
      <c r="D96" t="s">
        <v>1050</v>
      </c>
      <c r="E96" t="s">
        <v>1051</v>
      </c>
      <c r="F96">
        <v>550110.25556800002</v>
      </c>
      <c r="G96">
        <v>2842610.40221</v>
      </c>
      <c r="H96">
        <v>6</v>
      </c>
      <c r="L96" s="15">
        <v>34676</v>
      </c>
      <c r="M96" s="15">
        <v>42150.625</v>
      </c>
      <c r="N96" t="s">
        <v>1052</v>
      </c>
      <c r="O96">
        <v>0</v>
      </c>
      <c r="P96">
        <v>0</v>
      </c>
      <c r="R96" t="s">
        <v>660</v>
      </c>
      <c r="S96">
        <v>12</v>
      </c>
      <c r="T96">
        <v>3</v>
      </c>
      <c r="U96">
        <v>0</v>
      </c>
      <c r="V96" t="s">
        <v>1053</v>
      </c>
    </row>
    <row r="97" spans="1:22" x14ac:dyDescent="0.25">
      <c r="A97" t="s">
        <v>303</v>
      </c>
      <c r="B97">
        <v>134348</v>
      </c>
      <c r="C97">
        <v>134348</v>
      </c>
      <c r="D97" t="s">
        <v>1050</v>
      </c>
      <c r="E97" t="s">
        <v>1051</v>
      </c>
      <c r="F97">
        <v>548827.66876499995</v>
      </c>
      <c r="G97">
        <v>2842697.5323800002</v>
      </c>
      <c r="H97">
        <v>6</v>
      </c>
      <c r="L97" s="15">
        <v>34676</v>
      </c>
      <c r="M97" s="15">
        <v>42150.625</v>
      </c>
      <c r="N97" t="s">
        <v>1052</v>
      </c>
      <c r="O97">
        <v>0</v>
      </c>
      <c r="P97">
        <v>0</v>
      </c>
      <c r="R97" t="s">
        <v>844</v>
      </c>
      <c r="S97">
        <v>0</v>
      </c>
      <c r="T97">
        <v>3</v>
      </c>
      <c r="U97">
        <v>0</v>
      </c>
      <c r="V97" t="s">
        <v>1053</v>
      </c>
    </row>
    <row r="98" spans="1:22" x14ac:dyDescent="0.25">
      <c r="A98" t="s">
        <v>326</v>
      </c>
      <c r="B98">
        <v>109836</v>
      </c>
      <c r="C98">
        <v>109836</v>
      </c>
      <c r="D98" t="s">
        <v>1050</v>
      </c>
      <c r="E98" t="s">
        <v>1051</v>
      </c>
      <c r="F98">
        <v>543732.77214999998</v>
      </c>
      <c r="G98">
        <v>2806814.4180700001</v>
      </c>
      <c r="H98">
        <v>3.41</v>
      </c>
      <c r="L98" s="15">
        <v>35164</v>
      </c>
      <c r="M98" s="15">
        <v>41284.541666666664</v>
      </c>
      <c r="N98" t="s">
        <v>1052</v>
      </c>
      <c r="O98">
        <v>0</v>
      </c>
      <c r="P98">
        <v>0</v>
      </c>
      <c r="R98" t="s">
        <v>141</v>
      </c>
      <c r="S98">
        <v>15</v>
      </c>
      <c r="T98">
        <v>3</v>
      </c>
      <c r="U98">
        <v>0</v>
      </c>
      <c r="V98" t="s">
        <v>1053</v>
      </c>
    </row>
    <row r="99" spans="1:22" x14ac:dyDescent="0.25">
      <c r="A99" t="s">
        <v>327</v>
      </c>
      <c r="B99">
        <v>122096</v>
      </c>
      <c r="C99">
        <v>122096</v>
      </c>
      <c r="D99" t="s">
        <v>1050</v>
      </c>
      <c r="E99" t="s">
        <v>1051</v>
      </c>
      <c r="F99">
        <v>545182.561521</v>
      </c>
      <c r="G99">
        <v>2807679.6426200001</v>
      </c>
      <c r="H99">
        <v>4.04</v>
      </c>
      <c r="L99" s="15">
        <v>35166</v>
      </c>
      <c r="M99" s="15">
        <v>41612.416666666664</v>
      </c>
      <c r="N99" t="s">
        <v>1052</v>
      </c>
      <c r="O99">
        <v>0</v>
      </c>
      <c r="P99">
        <v>0</v>
      </c>
      <c r="R99" t="s">
        <v>141</v>
      </c>
      <c r="S99">
        <v>15</v>
      </c>
      <c r="T99">
        <v>3</v>
      </c>
      <c r="U99">
        <v>0</v>
      </c>
      <c r="V99" t="s">
        <v>1053</v>
      </c>
    </row>
    <row r="100" spans="1:22" x14ac:dyDescent="0.25">
      <c r="A100" t="s">
        <v>328</v>
      </c>
      <c r="B100">
        <v>99751</v>
      </c>
      <c r="C100">
        <v>99751</v>
      </c>
      <c r="D100" t="s">
        <v>1050</v>
      </c>
      <c r="E100" t="s">
        <v>1051</v>
      </c>
      <c r="F100">
        <v>550953.23992700002</v>
      </c>
      <c r="G100">
        <v>2804102.3832200002</v>
      </c>
      <c r="H100">
        <v>3.06</v>
      </c>
      <c r="L100" s="15">
        <v>35172</v>
      </c>
      <c r="M100" s="15">
        <v>40646.375</v>
      </c>
      <c r="N100" t="s">
        <v>1052</v>
      </c>
      <c r="O100">
        <v>0</v>
      </c>
      <c r="P100">
        <v>0</v>
      </c>
      <c r="R100" t="s">
        <v>1429</v>
      </c>
      <c r="S100">
        <v>14</v>
      </c>
      <c r="T100">
        <v>3</v>
      </c>
      <c r="U100">
        <v>0</v>
      </c>
      <c r="V100" t="s">
        <v>1053</v>
      </c>
    </row>
    <row r="101" spans="1:22" x14ac:dyDescent="0.25">
      <c r="A101" t="s">
        <v>329</v>
      </c>
      <c r="B101">
        <v>96893</v>
      </c>
      <c r="C101">
        <v>96893</v>
      </c>
      <c r="D101" t="s">
        <v>1050</v>
      </c>
      <c r="E101" t="s">
        <v>1051</v>
      </c>
      <c r="F101">
        <v>543354.89932700002</v>
      </c>
      <c r="G101">
        <v>2820069.6737899999</v>
      </c>
      <c r="H101">
        <v>6.3</v>
      </c>
      <c r="L101" s="15">
        <v>35250</v>
      </c>
      <c r="M101" s="15">
        <v>40647.375</v>
      </c>
      <c r="N101" t="s">
        <v>1052</v>
      </c>
      <c r="O101">
        <v>0</v>
      </c>
      <c r="P101">
        <v>0</v>
      </c>
      <c r="R101" t="s">
        <v>1430</v>
      </c>
      <c r="S101">
        <v>5</v>
      </c>
      <c r="T101">
        <v>3</v>
      </c>
      <c r="U101">
        <v>0</v>
      </c>
      <c r="V101" t="s">
        <v>1053</v>
      </c>
    </row>
    <row r="102" spans="1:22" x14ac:dyDescent="0.25">
      <c r="A102" t="s">
        <v>330</v>
      </c>
      <c r="B102">
        <v>133575</v>
      </c>
      <c r="C102">
        <v>133575</v>
      </c>
      <c r="D102" t="s">
        <v>1050</v>
      </c>
      <c r="E102" t="s">
        <v>1051</v>
      </c>
      <c r="F102">
        <v>549028.50213699997</v>
      </c>
      <c r="G102">
        <v>2833409.1904199999</v>
      </c>
      <c r="L102" s="15">
        <v>35250</v>
      </c>
      <c r="M102" s="15">
        <v>42080.583333333336</v>
      </c>
      <c r="N102" t="s">
        <v>1052</v>
      </c>
      <c r="O102">
        <v>0</v>
      </c>
      <c r="P102">
        <v>0</v>
      </c>
      <c r="R102" t="s">
        <v>846</v>
      </c>
      <c r="S102">
        <v>6</v>
      </c>
      <c r="T102">
        <v>3</v>
      </c>
      <c r="U102">
        <v>0</v>
      </c>
      <c r="V102" t="s">
        <v>1053</v>
      </c>
    </row>
    <row r="103" spans="1:22" x14ac:dyDescent="0.25">
      <c r="A103" t="s">
        <v>331</v>
      </c>
      <c r="B103">
        <v>133429</v>
      </c>
      <c r="C103">
        <v>133429</v>
      </c>
      <c r="D103" t="s">
        <v>1050</v>
      </c>
      <c r="E103" t="s">
        <v>1051</v>
      </c>
      <c r="F103">
        <v>549203.55394999997</v>
      </c>
      <c r="G103">
        <v>2832228.2212499999</v>
      </c>
      <c r="H103">
        <v>7.9</v>
      </c>
      <c r="L103" s="15">
        <v>35251</v>
      </c>
      <c r="M103" s="15">
        <v>42080.583333333336</v>
      </c>
      <c r="N103" t="s">
        <v>1052</v>
      </c>
      <c r="O103">
        <v>0</v>
      </c>
      <c r="P103">
        <v>0</v>
      </c>
      <c r="R103" t="s">
        <v>660</v>
      </c>
      <c r="S103">
        <v>12</v>
      </c>
      <c r="T103">
        <v>3</v>
      </c>
      <c r="U103">
        <v>0</v>
      </c>
      <c r="V103" t="s">
        <v>1053</v>
      </c>
    </row>
    <row r="104" spans="1:22" x14ac:dyDescent="0.25">
      <c r="A104" t="s">
        <v>332</v>
      </c>
      <c r="B104">
        <v>133544</v>
      </c>
      <c r="C104">
        <v>133544</v>
      </c>
      <c r="D104" t="s">
        <v>1050</v>
      </c>
      <c r="E104" t="s">
        <v>1051</v>
      </c>
      <c r="F104">
        <v>546723.84860499995</v>
      </c>
      <c r="G104">
        <v>2830663.3714999999</v>
      </c>
      <c r="H104">
        <v>7.14</v>
      </c>
      <c r="L104" s="15">
        <v>35250</v>
      </c>
      <c r="M104" s="15">
        <v>42080.583333333336</v>
      </c>
      <c r="N104" t="s">
        <v>1052</v>
      </c>
      <c r="O104">
        <v>0</v>
      </c>
      <c r="P104">
        <v>0</v>
      </c>
      <c r="R104" t="s">
        <v>1430</v>
      </c>
      <c r="S104">
        <v>5</v>
      </c>
      <c r="T104">
        <v>3</v>
      </c>
      <c r="U104">
        <v>0</v>
      </c>
      <c r="V104" t="s">
        <v>1053</v>
      </c>
    </row>
    <row r="105" spans="1:22" x14ac:dyDescent="0.25">
      <c r="A105" t="s">
        <v>333</v>
      </c>
      <c r="B105">
        <v>16046</v>
      </c>
      <c r="C105">
        <v>16046</v>
      </c>
      <c r="D105" t="s">
        <v>1050</v>
      </c>
      <c r="E105" t="s">
        <v>1051</v>
      </c>
      <c r="F105">
        <v>550500.31690500001</v>
      </c>
      <c r="G105">
        <v>2842672.7914100001</v>
      </c>
      <c r="L105" s="15">
        <v>35892</v>
      </c>
      <c r="M105" s="15">
        <v>37173.333333333336</v>
      </c>
      <c r="N105" t="s">
        <v>1052</v>
      </c>
      <c r="O105">
        <v>0</v>
      </c>
      <c r="P105">
        <v>0</v>
      </c>
      <c r="R105" t="s">
        <v>660</v>
      </c>
      <c r="S105">
        <v>12</v>
      </c>
      <c r="T105">
        <v>3</v>
      </c>
      <c r="U105">
        <v>0</v>
      </c>
      <c r="V105" t="s">
        <v>1053</v>
      </c>
    </row>
    <row r="106" spans="1:22" x14ac:dyDescent="0.25">
      <c r="A106" t="s">
        <v>337</v>
      </c>
      <c r="B106">
        <v>67358</v>
      </c>
      <c r="C106">
        <v>67358</v>
      </c>
      <c r="D106" t="s">
        <v>1050</v>
      </c>
      <c r="E106" t="s">
        <v>1051</v>
      </c>
      <c r="F106">
        <v>533624.598061</v>
      </c>
      <c r="G106">
        <v>2792580.2414699998</v>
      </c>
      <c r="L106" s="15">
        <v>37932.583333333336</v>
      </c>
      <c r="M106" s="15">
        <v>40827.375</v>
      </c>
      <c r="N106" t="s">
        <v>1052</v>
      </c>
      <c r="O106">
        <v>0</v>
      </c>
      <c r="P106">
        <v>0</v>
      </c>
      <c r="R106" t="s">
        <v>845</v>
      </c>
      <c r="S106">
        <v>2</v>
      </c>
      <c r="T106">
        <v>3</v>
      </c>
      <c r="U106">
        <v>0</v>
      </c>
      <c r="V106" t="s">
        <v>1053</v>
      </c>
    </row>
    <row r="107" spans="1:22" x14ac:dyDescent="0.25">
      <c r="A107" t="s">
        <v>338</v>
      </c>
      <c r="B107">
        <v>103197</v>
      </c>
      <c r="C107">
        <v>103197</v>
      </c>
      <c r="D107" t="s">
        <v>1050</v>
      </c>
      <c r="E107" t="s">
        <v>1051</v>
      </c>
      <c r="F107">
        <v>533624.598061</v>
      </c>
      <c r="G107">
        <v>2792580.2414699998</v>
      </c>
      <c r="L107" s="15">
        <v>37932.583333333336</v>
      </c>
      <c r="M107" s="15">
        <v>42584.333333333336</v>
      </c>
      <c r="N107" t="s">
        <v>1052</v>
      </c>
      <c r="O107">
        <v>0</v>
      </c>
      <c r="P107">
        <v>0</v>
      </c>
      <c r="R107" t="s">
        <v>845</v>
      </c>
      <c r="S107">
        <v>2</v>
      </c>
      <c r="T107">
        <v>3</v>
      </c>
      <c r="U107">
        <v>0</v>
      </c>
      <c r="V107" t="s">
        <v>1053</v>
      </c>
    </row>
    <row r="108" spans="1:22" x14ac:dyDescent="0.25">
      <c r="A108" t="s">
        <v>339</v>
      </c>
      <c r="B108">
        <v>104718</v>
      </c>
      <c r="C108">
        <v>104718</v>
      </c>
      <c r="D108" t="s">
        <v>1050</v>
      </c>
      <c r="E108" t="s">
        <v>1051</v>
      </c>
      <c r="F108">
        <v>550359.61002799997</v>
      </c>
      <c r="G108">
        <v>2847689.43884</v>
      </c>
      <c r="H108">
        <v>16.36</v>
      </c>
      <c r="L108" s="15">
        <v>38029.458333333336</v>
      </c>
      <c r="M108" s="15">
        <v>42584.375</v>
      </c>
      <c r="N108" t="s">
        <v>1052</v>
      </c>
      <c r="O108">
        <v>0</v>
      </c>
      <c r="P108">
        <v>0</v>
      </c>
      <c r="R108" t="s">
        <v>660</v>
      </c>
      <c r="S108">
        <v>12</v>
      </c>
      <c r="T108">
        <v>3</v>
      </c>
      <c r="U108">
        <v>0</v>
      </c>
      <c r="V108" t="s">
        <v>1053</v>
      </c>
    </row>
    <row r="109" spans="1:22" x14ac:dyDescent="0.25">
      <c r="A109" t="s">
        <v>342</v>
      </c>
      <c r="B109">
        <v>104455</v>
      </c>
      <c r="C109">
        <v>104455</v>
      </c>
      <c r="D109" t="s">
        <v>1050</v>
      </c>
      <c r="E109" t="s">
        <v>1051</v>
      </c>
      <c r="F109">
        <v>550359.91193099995</v>
      </c>
      <c r="G109">
        <v>2847683.9027900002</v>
      </c>
      <c r="H109">
        <v>16.149999999999999</v>
      </c>
      <c r="L109" s="15">
        <v>38028.5</v>
      </c>
      <c r="M109" s="15">
        <v>42584.375</v>
      </c>
      <c r="N109" t="s">
        <v>1052</v>
      </c>
      <c r="O109">
        <v>0</v>
      </c>
      <c r="P109">
        <v>0</v>
      </c>
      <c r="R109" t="s">
        <v>660</v>
      </c>
      <c r="S109">
        <v>12</v>
      </c>
      <c r="T109">
        <v>3</v>
      </c>
      <c r="U109">
        <v>0</v>
      </c>
      <c r="V109" t="s">
        <v>1053</v>
      </c>
    </row>
    <row r="110" spans="1:22" x14ac:dyDescent="0.25">
      <c r="A110" t="s">
        <v>344</v>
      </c>
      <c r="B110">
        <v>104724</v>
      </c>
      <c r="C110">
        <v>104724</v>
      </c>
      <c r="D110" t="s">
        <v>1050</v>
      </c>
      <c r="E110" t="s">
        <v>1051</v>
      </c>
      <c r="F110">
        <v>550359.93417899997</v>
      </c>
      <c r="G110">
        <v>2847678.0589100001</v>
      </c>
      <c r="H110">
        <v>16.39</v>
      </c>
      <c r="L110" s="15">
        <v>38028.5</v>
      </c>
      <c r="M110" s="15">
        <v>42584.375</v>
      </c>
      <c r="N110" t="s">
        <v>1052</v>
      </c>
      <c r="O110">
        <v>0</v>
      </c>
      <c r="P110">
        <v>0</v>
      </c>
      <c r="R110" t="s">
        <v>660</v>
      </c>
      <c r="S110">
        <v>12</v>
      </c>
      <c r="T110">
        <v>3</v>
      </c>
      <c r="U110">
        <v>0</v>
      </c>
      <c r="V110" t="s">
        <v>1053</v>
      </c>
    </row>
    <row r="111" spans="1:22" x14ac:dyDescent="0.25">
      <c r="A111" t="s">
        <v>346</v>
      </c>
      <c r="B111">
        <v>104807</v>
      </c>
      <c r="C111">
        <v>104807</v>
      </c>
      <c r="D111" t="s">
        <v>1050</v>
      </c>
      <c r="E111" t="s">
        <v>1051</v>
      </c>
      <c r="F111">
        <v>550360.51373500004</v>
      </c>
      <c r="G111">
        <v>2847670.9856799999</v>
      </c>
      <c r="H111">
        <v>16.489999999999998</v>
      </c>
      <c r="L111" s="15">
        <v>38028.5</v>
      </c>
      <c r="M111" s="15">
        <v>42584.375</v>
      </c>
      <c r="N111" t="s">
        <v>1052</v>
      </c>
      <c r="O111">
        <v>0</v>
      </c>
      <c r="P111">
        <v>0</v>
      </c>
      <c r="R111" t="s">
        <v>660</v>
      </c>
      <c r="S111">
        <v>12</v>
      </c>
      <c r="T111">
        <v>3</v>
      </c>
      <c r="U111">
        <v>0</v>
      </c>
      <c r="V111" t="s">
        <v>1053</v>
      </c>
    </row>
    <row r="112" spans="1:22" x14ac:dyDescent="0.25">
      <c r="A112" t="s">
        <v>348</v>
      </c>
      <c r="B112">
        <v>104581</v>
      </c>
      <c r="C112">
        <v>104581</v>
      </c>
      <c r="D112" t="s">
        <v>1050</v>
      </c>
      <c r="E112" t="s">
        <v>1051</v>
      </c>
      <c r="F112">
        <v>550547.72099399997</v>
      </c>
      <c r="G112">
        <v>2842784.2072299998</v>
      </c>
      <c r="H112">
        <v>15.72</v>
      </c>
      <c r="L112" s="15">
        <v>38029.625</v>
      </c>
      <c r="M112" s="15">
        <v>42584.375</v>
      </c>
      <c r="N112" t="s">
        <v>1052</v>
      </c>
      <c r="O112">
        <v>0</v>
      </c>
      <c r="P112">
        <v>0</v>
      </c>
      <c r="R112" t="s">
        <v>660</v>
      </c>
      <c r="S112">
        <v>12</v>
      </c>
      <c r="T112">
        <v>3</v>
      </c>
      <c r="U112">
        <v>0</v>
      </c>
      <c r="V112" t="s">
        <v>1053</v>
      </c>
    </row>
    <row r="113" spans="1:22" x14ac:dyDescent="0.25">
      <c r="A113" t="s">
        <v>350</v>
      </c>
      <c r="B113">
        <v>104584</v>
      </c>
      <c r="C113">
        <v>104584</v>
      </c>
      <c r="D113" t="s">
        <v>1050</v>
      </c>
      <c r="E113" t="s">
        <v>1051</v>
      </c>
      <c r="F113">
        <v>550548.00479100004</v>
      </c>
      <c r="G113">
        <v>2842780.8251</v>
      </c>
      <c r="H113">
        <v>15.83</v>
      </c>
      <c r="L113" s="15">
        <v>38029.625</v>
      </c>
      <c r="M113" s="15">
        <v>42584.375</v>
      </c>
      <c r="N113" t="s">
        <v>1052</v>
      </c>
      <c r="O113">
        <v>0</v>
      </c>
      <c r="P113">
        <v>0</v>
      </c>
      <c r="R113" t="s">
        <v>660</v>
      </c>
      <c r="S113">
        <v>12</v>
      </c>
      <c r="T113">
        <v>3</v>
      </c>
      <c r="U113">
        <v>0</v>
      </c>
      <c r="V113" t="s">
        <v>1053</v>
      </c>
    </row>
    <row r="114" spans="1:22" x14ac:dyDescent="0.25">
      <c r="A114" t="s">
        <v>352</v>
      </c>
      <c r="B114">
        <v>104581</v>
      </c>
      <c r="C114">
        <v>104581</v>
      </c>
      <c r="D114" t="s">
        <v>1050</v>
      </c>
      <c r="E114" t="s">
        <v>1051</v>
      </c>
      <c r="F114">
        <v>550548.309183</v>
      </c>
      <c r="G114">
        <v>2842774.6733499998</v>
      </c>
      <c r="H114">
        <v>15.63</v>
      </c>
      <c r="L114" s="15">
        <v>38029.625</v>
      </c>
      <c r="M114" s="15">
        <v>42584.375</v>
      </c>
      <c r="N114" t="s">
        <v>1052</v>
      </c>
      <c r="O114">
        <v>0</v>
      </c>
      <c r="P114">
        <v>0</v>
      </c>
      <c r="R114" t="s">
        <v>660</v>
      </c>
      <c r="S114">
        <v>12</v>
      </c>
      <c r="T114">
        <v>3</v>
      </c>
      <c r="U114">
        <v>0</v>
      </c>
      <c r="V114" t="s">
        <v>1053</v>
      </c>
    </row>
    <row r="115" spans="1:22" x14ac:dyDescent="0.25">
      <c r="A115" t="s">
        <v>354</v>
      </c>
      <c r="B115">
        <v>104454</v>
      </c>
      <c r="C115">
        <v>104454</v>
      </c>
      <c r="D115" t="s">
        <v>1050</v>
      </c>
      <c r="E115" t="s">
        <v>1051</v>
      </c>
      <c r="F115">
        <v>550548.32325899997</v>
      </c>
      <c r="G115">
        <v>2842770.98233</v>
      </c>
      <c r="H115">
        <v>15.86</v>
      </c>
      <c r="L115" s="15">
        <v>38029.625</v>
      </c>
      <c r="M115" s="15">
        <v>42584.375</v>
      </c>
      <c r="N115" t="s">
        <v>1052</v>
      </c>
      <c r="O115">
        <v>0</v>
      </c>
      <c r="P115">
        <v>0</v>
      </c>
      <c r="R115" t="s">
        <v>660</v>
      </c>
      <c r="S115">
        <v>12</v>
      </c>
      <c r="T115">
        <v>3</v>
      </c>
      <c r="U115">
        <v>0</v>
      </c>
      <c r="V115" t="s">
        <v>1053</v>
      </c>
    </row>
    <row r="116" spans="1:22" x14ac:dyDescent="0.25">
      <c r="A116" t="s">
        <v>360</v>
      </c>
      <c r="B116">
        <v>52268</v>
      </c>
      <c r="C116">
        <v>52268</v>
      </c>
      <c r="D116" t="s">
        <v>1050</v>
      </c>
      <c r="E116" t="s">
        <v>1051</v>
      </c>
      <c r="F116">
        <v>550107.29704800004</v>
      </c>
      <c r="G116">
        <v>2811384.3289399999</v>
      </c>
      <c r="H116">
        <v>8</v>
      </c>
      <c r="L116" s="15">
        <v>39893</v>
      </c>
      <c r="M116" s="15">
        <v>42080.625</v>
      </c>
      <c r="N116" t="s">
        <v>1052</v>
      </c>
      <c r="O116">
        <v>0</v>
      </c>
      <c r="P116">
        <v>0</v>
      </c>
      <c r="R116" t="s">
        <v>850</v>
      </c>
      <c r="S116">
        <v>13</v>
      </c>
      <c r="T116">
        <v>3</v>
      </c>
      <c r="U116">
        <v>0</v>
      </c>
      <c r="V116" t="s">
        <v>1053</v>
      </c>
    </row>
    <row r="117" spans="1:22" x14ac:dyDescent="0.25">
      <c r="A117" t="s">
        <v>361</v>
      </c>
      <c r="B117">
        <v>144238</v>
      </c>
      <c r="C117">
        <v>144238</v>
      </c>
      <c r="D117" t="s">
        <v>1050</v>
      </c>
      <c r="E117" t="s">
        <v>1051</v>
      </c>
      <c r="F117">
        <v>548993.69054400001</v>
      </c>
      <c r="G117">
        <v>2835499.8716699998</v>
      </c>
      <c r="H117">
        <v>7.28</v>
      </c>
      <c r="L117" s="15">
        <v>21920</v>
      </c>
      <c r="M117" s="15">
        <v>42150.625</v>
      </c>
      <c r="N117" t="s">
        <v>1052</v>
      </c>
      <c r="O117">
        <v>0</v>
      </c>
      <c r="P117">
        <v>0</v>
      </c>
      <c r="R117" t="s">
        <v>846</v>
      </c>
      <c r="S117">
        <v>6</v>
      </c>
      <c r="T117">
        <v>3</v>
      </c>
      <c r="U117">
        <v>0</v>
      </c>
      <c r="V117" t="s">
        <v>1053</v>
      </c>
    </row>
    <row r="118" spans="1:22" x14ac:dyDescent="0.25">
      <c r="A118" t="s">
        <v>363</v>
      </c>
      <c r="B118">
        <v>111734</v>
      </c>
      <c r="C118">
        <v>111734</v>
      </c>
      <c r="D118" t="s">
        <v>1050</v>
      </c>
      <c r="E118" t="s">
        <v>1051</v>
      </c>
      <c r="F118">
        <v>546936.13279800001</v>
      </c>
      <c r="G118">
        <v>2809931.4207700002</v>
      </c>
      <c r="H118">
        <v>6.06</v>
      </c>
      <c r="L118" s="15">
        <v>21920</v>
      </c>
      <c r="M118" s="15">
        <v>41991</v>
      </c>
      <c r="N118" t="s">
        <v>1052</v>
      </c>
      <c r="O118">
        <v>0</v>
      </c>
      <c r="P118">
        <v>0</v>
      </c>
      <c r="R118" t="s">
        <v>850</v>
      </c>
      <c r="S118">
        <v>13</v>
      </c>
      <c r="T118">
        <v>3</v>
      </c>
      <c r="U118">
        <v>0</v>
      </c>
      <c r="V118" t="s">
        <v>1053</v>
      </c>
    </row>
    <row r="119" spans="1:22" x14ac:dyDescent="0.25">
      <c r="A119" t="s">
        <v>365</v>
      </c>
      <c r="B119">
        <v>137533</v>
      </c>
      <c r="C119">
        <v>137533</v>
      </c>
      <c r="D119" t="s">
        <v>1050</v>
      </c>
      <c r="E119" t="s">
        <v>1051</v>
      </c>
      <c r="F119">
        <v>540112.37897600001</v>
      </c>
      <c r="G119">
        <v>2849127.8895100001</v>
      </c>
      <c r="H119">
        <v>6.35</v>
      </c>
      <c r="L119" s="15">
        <v>21920</v>
      </c>
      <c r="M119" s="15">
        <v>42108.375</v>
      </c>
      <c r="N119" t="s">
        <v>1052</v>
      </c>
      <c r="O119">
        <v>0</v>
      </c>
      <c r="P119">
        <v>0</v>
      </c>
      <c r="R119" t="s">
        <v>849</v>
      </c>
      <c r="S119">
        <v>11</v>
      </c>
      <c r="T119">
        <v>3</v>
      </c>
      <c r="U119">
        <v>0</v>
      </c>
      <c r="V119" t="s">
        <v>1053</v>
      </c>
    </row>
    <row r="120" spans="1:22" x14ac:dyDescent="0.25">
      <c r="A120" t="s">
        <v>366</v>
      </c>
      <c r="B120">
        <v>444</v>
      </c>
      <c r="C120">
        <v>444</v>
      </c>
      <c r="D120" t="s">
        <v>1050</v>
      </c>
      <c r="E120" t="s">
        <v>1051</v>
      </c>
      <c r="F120">
        <v>523650.124633</v>
      </c>
      <c r="G120">
        <v>2849119.19832</v>
      </c>
      <c r="H120">
        <v>7.2</v>
      </c>
      <c r="L120" s="15">
        <v>21920</v>
      </c>
      <c r="M120" s="15">
        <v>24283</v>
      </c>
      <c r="N120" t="s">
        <v>1052</v>
      </c>
      <c r="O120">
        <v>0</v>
      </c>
      <c r="P120">
        <v>0</v>
      </c>
      <c r="R120" t="s">
        <v>849</v>
      </c>
      <c r="S120">
        <v>11</v>
      </c>
      <c r="T120">
        <v>3</v>
      </c>
      <c r="U120">
        <v>0</v>
      </c>
      <c r="V120" t="s">
        <v>1053</v>
      </c>
    </row>
    <row r="121" spans="1:22" x14ac:dyDescent="0.25">
      <c r="A121" t="s">
        <v>367</v>
      </c>
      <c r="B121">
        <v>138750</v>
      </c>
      <c r="C121">
        <v>138750</v>
      </c>
      <c r="D121" t="s">
        <v>1050</v>
      </c>
      <c r="E121" t="s">
        <v>1051</v>
      </c>
      <c r="F121">
        <v>523416.95286299998</v>
      </c>
      <c r="G121">
        <v>2838629.4699599999</v>
      </c>
      <c r="H121">
        <v>5.8</v>
      </c>
      <c r="L121" s="15">
        <v>21920</v>
      </c>
      <c r="M121" s="15">
        <v>42150.625</v>
      </c>
      <c r="N121" t="s">
        <v>1052</v>
      </c>
      <c r="O121">
        <v>0</v>
      </c>
      <c r="P121">
        <v>0</v>
      </c>
      <c r="R121" t="s">
        <v>844</v>
      </c>
      <c r="S121">
        <v>0</v>
      </c>
      <c r="T121">
        <v>3</v>
      </c>
      <c r="U121">
        <v>0</v>
      </c>
      <c r="V121" t="s">
        <v>1053</v>
      </c>
    </row>
    <row r="122" spans="1:22" x14ac:dyDescent="0.25">
      <c r="A122" t="s">
        <v>368</v>
      </c>
      <c r="B122">
        <v>900</v>
      </c>
      <c r="C122">
        <v>900</v>
      </c>
      <c r="D122" t="s">
        <v>1050</v>
      </c>
      <c r="E122" t="s">
        <v>1051</v>
      </c>
      <c r="F122">
        <v>543985.17132600001</v>
      </c>
      <c r="G122">
        <v>2849171.2153599998</v>
      </c>
      <c r="L122" s="15">
        <v>36892</v>
      </c>
      <c r="M122" s="15">
        <v>37791</v>
      </c>
      <c r="N122" t="s">
        <v>1052</v>
      </c>
      <c r="O122">
        <v>0</v>
      </c>
      <c r="P122">
        <v>0</v>
      </c>
      <c r="R122" t="s">
        <v>849</v>
      </c>
      <c r="S122">
        <v>11</v>
      </c>
      <c r="T122">
        <v>3</v>
      </c>
      <c r="U122">
        <v>0</v>
      </c>
      <c r="V122" t="s">
        <v>1053</v>
      </c>
    </row>
    <row r="123" spans="1:22" x14ac:dyDescent="0.25">
      <c r="A123" t="s">
        <v>961</v>
      </c>
      <c r="B123">
        <v>8369</v>
      </c>
      <c r="C123">
        <v>8369</v>
      </c>
      <c r="D123" t="s">
        <v>1050</v>
      </c>
      <c r="E123" t="s">
        <v>1051</v>
      </c>
      <c r="F123">
        <v>543985.17132600001</v>
      </c>
      <c r="G123">
        <v>2849171.2153599998</v>
      </c>
      <c r="L123" s="15">
        <v>29224</v>
      </c>
      <c r="M123" s="15">
        <v>39155</v>
      </c>
      <c r="N123" t="s">
        <v>1049</v>
      </c>
      <c r="O123">
        <v>0</v>
      </c>
      <c r="P123">
        <v>0</v>
      </c>
      <c r="R123" t="s">
        <v>849</v>
      </c>
      <c r="S123">
        <v>11</v>
      </c>
      <c r="T123">
        <v>3</v>
      </c>
      <c r="U123">
        <v>0</v>
      </c>
      <c r="V123" t="s">
        <v>1053</v>
      </c>
    </row>
    <row r="124" spans="1:22" x14ac:dyDescent="0.25">
      <c r="A124" t="s">
        <v>882</v>
      </c>
      <c r="B124">
        <v>3709</v>
      </c>
      <c r="C124">
        <v>3709</v>
      </c>
      <c r="D124" t="s">
        <v>444</v>
      </c>
      <c r="E124" t="s">
        <v>1048</v>
      </c>
      <c r="F124">
        <v>543985.17132600001</v>
      </c>
      <c r="G124">
        <v>2849171.2153599998</v>
      </c>
      <c r="L124" s="15">
        <v>35166</v>
      </c>
      <c r="M124" s="15">
        <v>39155</v>
      </c>
      <c r="N124" t="s">
        <v>1049</v>
      </c>
      <c r="O124">
        <v>0</v>
      </c>
      <c r="P124">
        <v>0</v>
      </c>
      <c r="R124" t="s">
        <v>849</v>
      </c>
      <c r="S124">
        <v>11</v>
      </c>
      <c r="T124">
        <v>3</v>
      </c>
      <c r="U124">
        <v>0</v>
      </c>
      <c r="V124" t="s">
        <v>1053</v>
      </c>
    </row>
    <row r="125" spans="1:22" x14ac:dyDescent="0.25">
      <c r="A125" t="s">
        <v>369</v>
      </c>
      <c r="B125">
        <v>134305</v>
      </c>
      <c r="C125">
        <v>134305</v>
      </c>
      <c r="D125" t="s">
        <v>1050</v>
      </c>
      <c r="E125" t="s">
        <v>1051</v>
      </c>
      <c r="F125">
        <v>552330.68492999999</v>
      </c>
      <c r="G125">
        <v>2830622.2047199998</v>
      </c>
      <c r="H125">
        <v>9.06</v>
      </c>
      <c r="L125" s="15">
        <v>21920</v>
      </c>
      <c r="M125" s="15">
        <v>42088.916666666664</v>
      </c>
      <c r="N125" t="s">
        <v>1052</v>
      </c>
      <c r="O125">
        <v>0</v>
      </c>
      <c r="P125">
        <v>0</v>
      </c>
      <c r="R125" t="s">
        <v>850</v>
      </c>
      <c r="S125">
        <v>13</v>
      </c>
      <c r="T125">
        <v>3</v>
      </c>
      <c r="U125">
        <v>0</v>
      </c>
      <c r="V125" t="s">
        <v>1053</v>
      </c>
    </row>
    <row r="126" spans="1:22" x14ac:dyDescent="0.25">
      <c r="A126" t="s">
        <v>370</v>
      </c>
      <c r="B126">
        <v>140725</v>
      </c>
      <c r="C126">
        <v>140725</v>
      </c>
      <c r="D126" t="s">
        <v>1050</v>
      </c>
      <c r="E126" t="s">
        <v>1051</v>
      </c>
      <c r="F126">
        <v>544557.65595100005</v>
      </c>
      <c r="G126">
        <v>2819243.0813600002</v>
      </c>
      <c r="H126">
        <v>6.33</v>
      </c>
      <c r="L126" s="15">
        <v>21920</v>
      </c>
      <c r="M126" s="15">
        <v>42557</v>
      </c>
      <c r="N126" t="s">
        <v>1052</v>
      </c>
      <c r="O126">
        <v>0</v>
      </c>
      <c r="P126">
        <v>0</v>
      </c>
      <c r="R126" t="s">
        <v>850</v>
      </c>
      <c r="S126">
        <v>13</v>
      </c>
      <c r="T126">
        <v>3</v>
      </c>
      <c r="U126">
        <v>0</v>
      </c>
      <c r="V126" t="s">
        <v>1053</v>
      </c>
    </row>
    <row r="127" spans="1:22" x14ac:dyDescent="0.25">
      <c r="A127" t="s">
        <v>373</v>
      </c>
      <c r="B127">
        <v>450</v>
      </c>
      <c r="C127">
        <v>450</v>
      </c>
      <c r="D127" t="s">
        <v>1050</v>
      </c>
      <c r="E127" t="s">
        <v>1051</v>
      </c>
      <c r="F127">
        <v>542659.01376</v>
      </c>
      <c r="G127">
        <v>2836832.40007</v>
      </c>
      <c r="H127">
        <v>6.42</v>
      </c>
      <c r="L127" s="15">
        <v>22651</v>
      </c>
      <c r="M127" s="15">
        <v>25526</v>
      </c>
      <c r="N127" t="s">
        <v>1052</v>
      </c>
      <c r="O127">
        <v>0</v>
      </c>
      <c r="P127">
        <v>0</v>
      </c>
      <c r="R127" t="s">
        <v>844</v>
      </c>
      <c r="S127">
        <v>0</v>
      </c>
      <c r="T127">
        <v>3</v>
      </c>
      <c r="U127">
        <v>0</v>
      </c>
      <c r="V127" t="s">
        <v>1053</v>
      </c>
    </row>
    <row r="128" spans="1:22" x14ac:dyDescent="0.25">
      <c r="A128" t="s">
        <v>374</v>
      </c>
      <c r="B128">
        <v>600</v>
      </c>
      <c r="C128">
        <v>600</v>
      </c>
      <c r="D128" t="s">
        <v>1050</v>
      </c>
      <c r="E128" t="s">
        <v>1051</v>
      </c>
      <c r="F128">
        <v>542885.950281</v>
      </c>
      <c r="G128">
        <v>2827143.3151199999</v>
      </c>
      <c r="H128">
        <v>6.87</v>
      </c>
      <c r="L128" s="15">
        <v>21920</v>
      </c>
      <c r="M128" s="15">
        <v>25471</v>
      </c>
      <c r="N128" t="s">
        <v>1052</v>
      </c>
      <c r="O128">
        <v>0</v>
      </c>
      <c r="P128">
        <v>0</v>
      </c>
      <c r="R128" t="s">
        <v>1430</v>
      </c>
      <c r="S128">
        <v>5</v>
      </c>
      <c r="T128">
        <v>3</v>
      </c>
      <c r="U128">
        <v>0</v>
      </c>
      <c r="V128" t="s">
        <v>1053</v>
      </c>
    </row>
    <row r="129" spans="1:22" x14ac:dyDescent="0.25">
      <c r="A129" t="s">
        <v>375</v>
      </c>
      <c r="B129">
        <v>140346</v>
      </c>
      <c r="C129">
        <v>140346</v>
      </c>
      <c r="D129" t="s">
        <v>1050</v>
      </c>
      <c r="E129" t="s">
        <v>1051</v>
      </c>
      <c r="F129">
        <v>550079.99826499994</v>
      </c>
      <c r="G129">
        <v>2813233.94</v>
      </c>
      <c r="H129">
        <v>8.8699999999999992</v>
      </c>
      <c r="L129" s="15">
        <v>26938</v>
      </c>
      <c r="M129" s="15">
        <v>42080.541666666664</v>
      </c>
      <c r="N129" t="s">
        <v>1052</v>
      </c>
      <c r="O129">
        <v>0</v>
      </c>
      <c r="P129">
        <v>0</v>
      </c>
      <c r="R129" t="s">
        <v>850</v>
      </c>
      <c r="S129">
        <v>13</v>
      </c>
      <c r="T129">
        <v>3</v>
      </c>
      <c r="U129">
        <v>0</v>
      </c>
      <c r="V129" t="s">
        <v>1053</v>
      </c>
    </row>
    <row r="130" spans="1:22" x14ac:dyDescent="0.25">
      <c r="A130" t="s">
        <v>376</v>
      </c>
      <c r="B130">
        <v>140193</v>
      </c>
      <c r="C130">
        <v>140193</v>
      </c>
      <c r="D130" t="s">
        <v>1050</v>
      </c>
      <c r="E130" t="s">
        <v>1051</v>
      </c>
      <c r="F130">
        <v>549382.60791799997</v>
      </c>
      <c r="G130">
        <v>2813108.43395</v>
      </c>
      <c r="H130">
        <v>8.49</v>
      </c>
      <c r="L130" s="15">
        <v>26938</v>
      </c>
      <c r="M130" s="15">
        <v>42080.583333333336</v>
      </c>
      <c r="N130" t="s">
        <v>1052</v>
      </c>
      <c r="O130">
        <v>0</v>
      </c>
      <c r="P130">
        <v>0</v>
      </c>
      <c r="R130" t="s">
        <v>850</v>
      </c>
      <c r="S130">
        <v>13</v>
      </c>
      <c r="T130">
        <v>3</v>
      </c>
      <c r="U130">
        <v>0</v>
      </c>
      <c r="V130" t="s">
        <v>1053</v>
      </c>
    </row>
    <row r="131" spans="1:22" x14ac:dyDescent="0.25">
      <c r="A131" t="s">
        <v>379</v>
      </c>
      <c r="B131">
        <v>524</v>
      </c>
      <c r="C131">
        <v>524</v>
      </c>
      <c r="D131" t="s">
        <v>1050</v>
      </c>
      <c r="E131" t="s">
        <v>1051</v>
      </c>
      <c r="F131">
        <v>551741.56834899995</v>
      </c>
      <c r="G131">
        <v>2845723.0340200001</v>
      </c>
      <c r="L131" s="15">
        <v>21920</v>
      </c>
      <c r="M131" s="15">
        <v>25126</v>
      </c>
      <c r="N131" t="s">
        <v>1052</v>
      </c>
      <c r="O131">
        <v>0</v>
      </c>
      <c r="P131">
        <v>0</v>
      </c>
      <c r="R131" t="s">
        <v>850</v>
      </c>
      <c r="S131">
        <v>13</v>
      </c>
      <c r="T131">
        <v>3</v>
      </c>
      <c r="U131">
        <v>0</v>
      </c>
      <c r="V131" t="s">
        <v>1053</v>
      </c>
    </row>
    <row r="132" spans="1:22" x14ac:dyDescent="0.25">
      <c r="A132" t="s">
        <v>383</v>
      </c>
      <c r="B132">
        <v>2103</v>
      </c>
      <c r="C132">
        <v>2103</v>
      </c>
      <c r="D132" t="s">
        <v>1050</v>
      </c>
      <c r="E132" t="s">
        <v>1051</v>
      </c>
      <c r="F132">
        <v>541638.17432500003</v>
      </c>
      <c r="G132">
        <v>2813971.3863599999</v>
      </c>
      <c r="L132" s="15">
        <v>32505</v>
      </c>
      <c r="M132" s="15">
        <v>34766</v>
      </c>
      <c r="N132" t="s">
        <v>1052</v>
      </c>
      <c r="O132">
        <v>0</v>
      </c>
      <c r="P132">
        <v>0</v>
      </c>
      <c r="R132" t="s">
        <v>141</v>
      </c>
      <c r="S132">
        <v>15</v>
      </c>
      <c r="T132">
        <v>3</v>
      </c>
      <c r="U132">
        <v>0</v>
      </c>
      <c r="V132" t="s">
        <v>1053</v>
      </c>
    </row>
    <row r="133" spans="1:22" x14ac:dyDescent="0.25">
      <c r="A133" t="s">
        <v>384</v>
      </c>
      <c r="B133">
        <v>2076</v>
      </c>
      <c r="C133">
        <v>2076</v>
      </c>
      <c r="D133" t="s">
        <v>1050</v>
      </c>
      <c r="E133" t="s">
        <v>1051</v>
      </c>
      <c r="F133">
        <v>543826.275945</v>
      </c>
      <c r="G133">
        <v>2814227.5206300002</v>
      </c>
      <c r="L133" s="15">
        <v>32505</v>
      </c>
      <c r="M133" s="15">
        <v>34762</v>
      </c>
      <c r="N133" t="s">
        <v>1052</v>
      </c>
      <c r="O133">
        <v>0</v>
      </c>
      <c r="P133">
        <v>0</v>
      </c>
      <c r="R133" t="s">
        <v>141</v>
      </c>
      <c r="S133">
        <v>15</v>
      </c>
      <c r="T133">
        <v>3</v>
      </c>
      <c r="U133">
        <v>0</v>
      </c>
      <c r="V133" t="s">
        <v>1053</v>
      </c>
    </row>
    <row r="134" spans="1:22" x14ac:dyDescent="0.25">
      <c r="A134" t="s">
        <v>386</v>
      </c>
      <c r="B134">
        <v>194004</v>
      </c>
      <c r="C134">
        <v>194004</v>
      </c>
      <c r="D134" t="s">
        <v>1050</v>
      </c>
      <c r="E134" t="s">
        <v>1051</v>
      </c>
      <c r="F134">
        <v>555963.20465700002</v>
      </c>
      <c r="G134">
        <v>2793206.7964900001</v>
      </c>
      <c r="L134" s="15">
        <v>34179.75</v>
      </c>
      <c r="M134" s="15">
        <v>42588.083333333336</v>
      </c>
      <c r="N134" t="s">
        <v>1052</v>
      </c>
      <c r="O134">
        <v>0</v>
      </c>
      <c r="P134">
        <v>0</v>
      </c>
      <c r="R134" t="s">
        <v>847</v>
      </c>
      <c r="S134">
        <v>8</v>
      </c>
      <c r="T134">
        <v>3</v>
      </c>
      <c r="U134">
        <v>0</v>
      </c>
      <c r="V134" t="s">
        <v>1053</v>
      </c>
    </row>
    <row r="135" spans="1:22" x14ac:dyDescent="0.25">
      <c r="A135" t="s">
        <v>398</v>
      </c>
      <c r="B135">
        <v>17876</v>
      </c>
      <c r="C135">
        <v>17876</v>
      </c>
      <c r="D135" t="s">
        <v>1050</v>
      </c>
      <c r="E135" t="s">
        <v>1051</v>
      </c>
      <c r="F135">
        <v>546874.14514899999</v>
      </c>
      <c r="G135">
        <v>2827618.52324</v>
      </c>
      <c r="L135" s="15">
        <v>30899</v>
      </c>
      <c r="M135" s="15">
        <v>42583</v>
      </c>
      <c r="N135" t="s">
        <v>1052</v>
      </c>
      <c r="O135">
        <v>0</v>
      </c>
      <c r="P135">
        <v>0</v>
      </c>
      <c r="R135" t="s">
        <v>850</v>
      </c>
      <c r="S135">
        <v>13</v>
      </c>
      <c r="T135">
        <v>3</v>
      </c>
      <c r="U135">
        <v>0</v>
      </c>
      <c r="V135" t="s">
        <v>1053</v>
      </c>
    </row>
    <row r="136" spans="1:22" x14ac:dyDescent="0.25">
      <c r="A136" t="s">
        <v>410</v>
      </c>
      <c r="B136">
        <v>120233</v>
      </c>
      <c r="C136">
        <v>120233</v>
      </c>
      <c r="D136" t="s">
        <v>1050</v>
      </c>
      <c r="E136" t="s">
        <v>1051</v>
      </c>
      <c r="F136">
        <v>547898.49430000002</v>
      </c>
      <c r="G136">
        <v>2790715.27311</v>
      </c>
      <c r="L136" s="15">
        <v>37091.5</v>
      </c>
      <c r="M136" s="15">
        <v>42584.333333333336</v>
      </c>
      <c r="N136" t="s">
        <v>1052</v>
      </c>
      <c r="O136">
        <v>0</v>
      </c>
      <c r="P136">
        <v>0</v>
      </c>
      <c r="R136" t="s">
        <v>847</v>
      </c>
      <c r="S136">
        <v>8</v>
      </c>
      <c r="T136">
        <v>3</v>
      </c>
      <c r="U136">
        <v>0</v>
      </c>
      <c r="V136" t="s">
        <v>1053</v>
      </c>
    </row>
    <row r="137" spans="1:22" x14ac:dyDescent="0.25">
      <c r="A137" t="s">
        <v>888</v>
      </c>
      <c r="B137">
        <v>119027</v>
      </c>
      <c r="C137">
        <v>119027</v>
      </c>
      <c r="D137" t="s">
        <v>444</v>
      </c>
      <c r="E137" t="s">
        <v>1048</v>
      </c>
      <c r="F137">
        <v>547898.49430000002</v>
      </c>
      <c r="G137">
        <v>2790715.27311</v>
      </c>
      <c r="L137" s="15">
        <v>37091.5</v>
      </c>
      <c r="M137" s="15">
        <v>42556.25</v>
      </c>
      <c r="N137" t="s">
        <v>1049</v>
      </c>
      <c r="O137">
        <v>0</v>
      </c>
      <c r="P137">
        <v>0</v>
      </c>
      <c r="R137" t="s">
        <v>847</v>
      </c>
      <c r="S137">
        <v>8</v>
      </c>
      <c r="T137">
        <v>3</v>
      </c>
      <c r="U137">
        <v>0</v>
      </c>
      <c r="V137" t="s">
        <v>1053</v>
      </c>
    </row>
    <row r="138" spans="1:22" x14ac:dyDescent="0.25">
      <c r="A138" t="s">
        <v>411</v>
      </c>
      <c r="B138">
        <v>76046</v>
      </c>
      <c r="C138">
        <v>76046</v>
      </c>
      <c r="D138" t="s">
        <v>1050</v>
      </c>
      <c r="E138" t="s">
        <v>1051</v>
      </c>
      <c r="F138">
        <v>544340.70360500005</v>
      </c>
      <c r="G138">
        <v>2792026.4404099998</v>
      </c>
      <c r="L138" s="15">
        <v>37091.416666666664</v>
      </c>
      <c r="M138" s="15">
        <v>40820.5</v>
      </c>
      <c r="N138" t="s">
        <v>1052</v>
      </c>
      <c r="O138">
        <v>0</v>
      </c>
      <c r="P138">
        <v>0</v>
      </c>
      <c r="R138" t="s">
        <v>1439</v>
      </c>
      <c r="S138">
        <v>3</v>
      </c>
      <c r="T138">
        <v>3</v>
      </c>
      <c r="U138">
        <v>0</v>
      </c>
      <c r="V138" t="s">
        <v>1053</v>
      </c>
    </row>
    <row r="139" spans="1:22" x14ac:dyDescent="0.25">
      <c r="A139" t="s">
        <v>889</v>
      </c>
      <c r="B139">
        <v>15633</v>
      </c>
      <c r="C139">
        <v>15633</v>
      </c>
      <c r="D139" t="s">
        <v>444</v>
      </c>
      <c r="E139" t="s">
        <v>1048</v>
      </c>
      <c r="F139">
        <v>544340.70360500005</v>
      </c>
      <c r="G139">
        <v>2792026.4404099998</v>
      </c>
      <c r="L139" s="15">
        <v>37091.416666666664</v>
      </c>
      <c r="M139" s="15">
        <v>37773.875</v>
      </c>
      <c r="N139" t="s">
        <v>1049</v>
      </c>
      <c r="O139">
        <v>0</v>
      </c>
      <c r="P139">
        <v>0</v>
      </c>
      <c r="R139" t="s">
        <v>1439</v>
      </c>
      <c r="S139">
        <v>3</v>
      </c>
      <c r="T139">
        <v>3</v>
      </c>
      <c r="U139">
        <v>0</v>
      </c>
      <c r="V139" t="s">
        <v>1053</v>
      </c>
    </row>
    <row r="140" spans="1:22" x14ac:dyDescent="0.25">
      <c r="A140" t="s">
        <v>418</v>
      </c>
      <c r="B140">
        <v>10707</v>
      </c>
      <c r="C140">
        <v>10707</v>
      </c>
      <c r="D140" t="s">
        <v>1050</v>
      </c>
      <c r="E140" t="s">
        <v>1051</v>
      </c>
      <c r="F140">
        <v>551243.28113799996</v>
      </c>
      <c r="G140">
        <v>2848479.73263</v>
      </c>
      <c r="L140" s="15">
        <v>31519</v>
      </c>
      <c r="M140" s="15">
        <v>42583</v>
      </c>
      <c r="N140" t="s">
        <v>1052</v>
      </c>
      <c r="O140">
        <v>0</v>
      </c>
      <c r="P140">
        <v>0</v>
      </c>
      <c r="R140" t="s">
        <v>850</v>
      </c>
      <c r="S140">
        <v>13</v>
      </c>
      <c r="T140">
        <v>3</v>
      </c>
      <c r="U140">
        <v>0</v>
      </c>
      <c r="V140" t="s">
        <v>1053</v>
      </c>
    </row>
    <row r="141" spans="1:22" x14ac:dyDescent="0.25">
      <c r="A141" t="s">
        <v>422</v>
      </c>
      <c r="B141">
        <v>11401</v>
      </c>
      <c r="C141">
        <v>11401</v>
      </c>
      <c r="D141" t="s">
        <v>1050</v>
      </c>
      <c r="E141" t="s">
        <v>1051</v>
      </c>
      <c r="F141">
        <v>535717.99082900002</v>
      </c>
      <c r="G141">
        <v>2849146.5637099999</v>
      </c>
      <c r="H141">
        <v>6.6</v>
      </c>
      <c r="L141" s="15">
        <v>39983.375</v>
      </c>
      <c r="M141" s="15">
        <v>40459.333333333336</v>
      </c>
      <c r="N141" t="s">
        <v>1052</v>
      </c>
      <c r="O141">
        <v>0</v>
      </c>
      <c r="P141">
        <v>0</v>
      </c>
      <c r="R141" t="s">
        <v>849</v>
      </c>
      <c r="S141">
        <v>11</v>
      </c>
      <c r="T141">
        <v>3</v>
      </c>
      <c r="U141">
        <v>0</v>
      </c>
      <c r="V141" t="s">
        <v>1053</v>
      </c>
    </row>
    <row r="142" spans="1:22" x14ac:dyDescent="0.25">
      <c r="A142" t="s">
        <v>424</v>
      </c>
      <c r="B142">
        <v>11401</v>
      </c>
      <c r="C142">
        <v>11401</v>
      </c>
      <c r="D142" t="s">
        <v>1050</v>
      </c>
      <c r="E142" t="s">
        <v>1051</v>
      </c>
      <c r="F142">
        <v>535730.76682899997</v>
      </c>
      <c r="G142">
        <v>2849038.5670500002</v>
      </c>
      <c r="H142">
        <v>6.4</v>
      </c>
      <c r="L142" s="15">
        <v>39983.375</v>
      </c>
      <c r="M142" s="15">
        <v>40459.333333333336</v>
      </c>
      <c r="N142" t="s">
        <v>1052</v>
      </c>
      <c r="O142">
        <v>0</v>
      </c>
      <c r="P142">
        <v>0</v>
      </c>
      <c r="R142" t="s">
        <v>849</v>
      </c>
      <c r="S142">
        <v>11</v>
      </c>
      <c r="T142">
        <v>3</v>
      </c>
      <c r="U142">
        <v>0</v>
      </c>
      <c r="V142" t="s">
        <v>1053</v>
      </c>
    </row>
    <row r="143" spans="1:22" x14ac:dyDescent="0.25">
      <c r="A143" t="s">
        <v>426</v>
      </c>
      <c r="B143">
        <v>11399</v>
      </c>
      <c r="C143">
        <v>11399</v>
      </c>
      <c r="D143" t="s">
        <v>1050</v>
      </c>
      <c r="E143" t="s">
        <v>1051</v>
      </c>
      <c r="F143">
        <v>535723.082712</v>
      </c>
      <c r="G143">
        <v>2848838.3023600001</v>
      </c>
      <c r="H143">
        <v>6.2</v>
      </c>
      <c r="L143" s="15">
        <v>39983.416666666664</v>
      </c>
      <c r="M143" s="15">
        <v>40459.333333333336</v>
      </c>
      <c r="N143" t="s">
        <v>1052</v>
      </c>
      <c r="O143">
        <v>0</v>
      </c>
      <c r="P143">
        <v>0</v>
      </c>
      <c r="R143" t="s">
        <v>849</v>
      </c>
      <c r="S143">
        <v>11</v>
      </c>
      <c r="T143">
        <v>3</v>
      </c>
      <c r="U143">
        <v>0</v>
      </c>
      <c r="V143" t="s">
        <v>1053</v>
      </c>
    </row>
    <row r="144" spans="1:22" x14ac:dyDescent="0.25">
      <c r="A144" t="s">
        <v>962</v>
      </c>
      <c r="B144">
        <v>11425</v>
      </c>
      <c r="C144">
        <v>11425</v>
      </c>
      <c r="D144" t="s">
        <v>1050</v>
      </c>
      <c r="E144" t="s">
        <v>1051</v>
      </c>
      <c r="F144">
        <v>535729.76193699997</v>
      </c>
      <c r="G144">
        <v>2849275.3188999998</v>
      </c>
      <c r="H144">
        <v>4.8</v>
      </c>
      <c r="L144" s="15">
        <v>39983.291666666664</v>
      </c>
      <c r="M144" s="15">
        <v>40459.291666666664</v>
      </c>
      <c r="N144" t="s">
        <v>1049</v>
      </c>
      <c r="O144">
        <v>0</v>
      </c>
      <c r="P144">
        <v>0</v>
      </c>
      <c r="R144" t="s">
        <v>849</v>
      </c>
      <c r="S144">
        <v>11</v>
      </c>
      <c r="T144">
        <v>3</v>
      </c>
      <c r="U144">
        <v>0</v>
      </c>
      <c r="V144" t="s">
        <v>1053</v>
      </c>
    </row>
    <row r="145" spans="1:22" x14ac:dyDescent="0.25">
      <c r="A145" t="s">
        <v>891</v>
      </c>
      <c r="B145">
        <v>10354</v>
      </c>
      <c r="C145">
        <v>10354</v>
      </c>
      <c r="D145" t="s">
        <v>444</v>
      </c>
      <c r="E145" t="s">
        <v>1048</v>
      </c>
      <c r="F145">
        <v>535729.76193699997</v>
      </c>
      <c r="G145">
        <v>2849275.3188999998</v>
      </c>
      <c r="H145">
        <v>4.8</v>
      </c>
      <c r="L145" s="15">
        <v>39983.291666666664</v>
      </c>
      <c r="M145" s="15">
        <v>40459.25</v>
      </c>
      <c r="N145" t="s">
        <v>1049</v>
      </c>
      <c r="O145">
        <v>0</v>
      </c>
      <c r="P145">
        <v>0</v>
      </c>
      <c r="R145" t="s">
        <v>849</v>
      </c>
      <c r="S145">
        <v>11</v>
      </c>
      <c r="T145">
        <v>3</v>
      </c>
      <c r="U145">
        <v>0</v>
      </c>
      <c r="V145" t="s">
        <v>1053</v>
      </c>
    </row>
    <row r="146" spans="1:22" x14ac:dyDescent="0.25">
      <c r="A146" t="s">
        <v>963</v>
      </c>
      <c r="B146">
        <v>11426</v>
      </c>
      <c r="C146">
        <v>11426</v>
      </c>
      <c r="D146" t="s">
        <v>1050</v>
      </c>
      <c r="E146" t="s">
        <v>1051</v>
      </c>
      <c r="F146">
        <v>535729.76193699997</v>
      </c>
      <c r="G146">
        <v>2849275.3188999998</v>
      </c>
      <c r="H146">
        <v>4.8</v>
      </c>
      <c r="L146" s="15">
        <v>39983.291666666664</v>
      </c>
      <c r="M146" s="15">
        <v>40459.333333333336</v>
      </c>
      <c r="N146" t="s">
        <v>1049</v>
      </c>
      <c r="O146">
        <v>0</v>
      </c>
      <c r="P146">
        <v>0</v>
      </c>
      <c r="R146" t="s">
        <v>849</v>
      </c>
      <c r="S146">
        <v>11</v>
      </c>
      <c r="T146">
        <v>3</v>
      </c>
      <c r="U146">
        <v>0</v>
      </c>
      <c r="V146" t="s">
        <v>1053</v>
      </c>
    </row>
    <row r="147" spans="1:22" x14ac:dyDescent="0.25">
      <c r="A147" t="s">
        <v>429</v>
      </c>
      <c r="B147">
        <v>11124</v>
      </c>
      <c r="C147">
        <v>11124</v>
      </c>
      <c r="D147" t="s">
        <v>1050</v>
      </c>
      <c r="E147" t="s">
        <v>1051</v>
      </c>
      <c r="F147">
        <v>536645.05519700004</v>
      </c>
      <c r="G147">
        <v>2849163.38888</v>
      </c>
      <c r="H147">
        <v>6.7</v>
      </c>
      <c r="L147" s="15">
        <v>39983.5</v>
      </c>
      <c r="M147" s="15">
        <v>40459.416666666664</v>
      </c>
      <c r="N147" t="s">
        <v>1052</v>
      </c>
      <c r="O147">
        <v>0</v>
      </c>
      <c r="P147">
        <v>0</v>
      </c>
      <c r="R147" t="s">
        <v>849</v>
      </c>
      <c r="S147">
        <v>11</v>
      </c>
      <c r="T147">
        <v>3</v>
      </c>
      <c r="U147">
        <v>0</v>
      </c>
      <c r="V147" t="s">
        <v>1053</v>
      </c>
    </row>
    <row r="148" spans="1:22" x14ac:dyDescent="0.25">
      <c r="A148" t="s">
        <v>430</v>
      </c>
      <c r="B148">
        <v>11395</v>
      </c>
      <c r="C148">
        <v>11395</v>
      </c>
      <c r="D148" t="s">
        <v>1050</v>
      </c>
      <c r="E148" t="s">
        <v>1051</v>
      </c>
      <c r="F148">
        <v>536643.96478699998</v>
      </c>
      <c r="G148">
        <v>2849070.5295699998</v>
      </c>
      <c r="H148">
        <v>6.4</v>
      </c>
      <c r="L148" s="15">
        <v>39983.5</v>
      </c>
      <c r="M148" s="15">
        <v>40459.416666666664</v>
      </c>
      <c r="N148" t="s">
        <v>1052</v>
      </c>
      <c r="O148">
        <v>0</v>
      </c>
      <c r="P148">
        <v>0</v>
      </c>
      <c r="R148" t="s">
        <v>849</v>
      </c>
      <c r="S148">
        <v>11</v>
      </c>
      <c r="T148">
        <v>3</v>
      </c>
      <c r="U148">
        <v>0</v>
      </c>
      <c r="V148" t="s">
        <v>1053</v>
      </c>
    </row>
    <row r="149" spans="1:22" x14ac:dyDescent="0.25">
      <c r="A149" t="s">
        <v>431</v>
      </c>
      <c r="B149">
        <v>11395</v>
      </c>
      <c r="C149">
        <v>11395</v>
      </c>
      <c r="D149" t="s">
        <v>1050</v>
      </c>
      <c r="E149" t="s">
        <v>1051</v>
      </c>
      <c r="F149">
        <v>536644.18700599996</v>
      </c>
      <c r="G149">
        <v>2848882.5285999998</v>
      </c>
      <c r="H149">
        <v>6.2</v>
      </c>
      <c r="L149" s="15">
        <v>39983.541666666664</v>
      </c>
      <c r="M149" s="15">
        <v>40459.458333333336</v>
      </c>
      <c r="N149" t="s">
        <v>1052</v>
      </c>
      <c r="O149">
        <v>0</v>
      </c>
      <c r="P149">
        <v>0</v>
      </c>
      <c r="R149" t="s">
        <v>849</v>
      </c>
      <c r="S149">
        <v>11</v>
      </c>
      <c r="T149">
        <v>3</v>
      </c>
      <c r="U149">
        <v>0</v>
      </c>
      <c r="V149" t="s">
        <v>1053</v>
      </c>
    </row>
    <row r="150" spans="1:22" x14ac:dyDescent="0.25">
      <c r="A150" t="s">
        <v>964</v>
      </c>
      <c r="B150">
        <v>11427</v>
      </c>
      <c r="C150">
        <v>11427</v>
      </c>
      <c r="D150" t="s">
        <v>1050</v>
      </c>
      <c r="E150" t="s">
        <v>1051</v>
      </c>
      <c r="F150">
        <v>536653.63798899995</v>
      </c>
      <c r="G150">
        <v>2849275.27899</v>
      </c>
      <c r="H150">
        <v>4.9000000000000004</v>
      </c>
      <c r="L150" s="15">
        <v>39983.333333333336</v>
      </c>
      <c r="M150" s="15">
        <v>40459.416666666664</v>
      </c>
      <c r="N150" t="s">
        <v>1049</v>
      </c>
      <c r="O150">
        <v>0</v>
      </c>
      <c r="P150">
        <v>0</v>
      </c>
      <c r="R150" t="s">
        <v>849</v>
      </c>
      <c r="S150">
        <v>11</v>
      </c>
      <c r="T150">
        <v>3</v>
      </c>
      <c r="U150">
        <v>0</v>
      </c>
      <c r="V150" t="s">
        <v>1053</v>
      </c>
    </row>
    <row r="151" spans="1:22" x14ac:dyDescent="0.25">
      <c r="A151" t="s">
        <v>892</v>
      </c>
      <c r="B151">
        <v>9468</v>
      </c>
      <c r="C151">
        <v>9468</v>
      </c>
      <c r="D151" t="s">
        <v>444</v>
      </c>
      <c r="E151" t="s">
        <v>1048</v>
      </c>
      <c r="F151">
        <v>536653.63798899995</v>
      </c>
      <c r="G151">
        <v>2849275.27899</v>
      </c>
      <c r="H151">
        <v>4.9000000000000004</v>
      </c>
      <c r="L151" s="15">
        <v>39983.291666666664</v>
      </c>
      <c r="M151" s="15">
        <v>40459.25</v>
      </c>
      <c r="N151" t="s">
        <v>1049</v>
      </c>
      <c r="O151">
        <v>0</v>
      </c>
      <c r="P151">
        <v>0</v>
      </c>
      <c r="R151" t="s">
        <v>849</v>
      </c>
      <c r="S151">
        <v>11</v>
      </c>
      <c r="T151">
        <v>3</v>
      </c>
      <c r="U151">
        <v>0</v>
      </c>
      <c r="V151" t="s">
        <v>1053</v>
      </c>
    </row>
    <row r="152" spans="1:22" x14ac:dyDescent="0.25">
      <c r="A152" t="s">
        <v>965</v>
      </c>
      <c r="B152">
        <v>11427</v>
      </c>
      <c r="C152">
        <v>11427</v>
      </c>
      <c r="D152" t="s">
        <v>1050</v>
      </c>
      <c r="E152" t="s">
        <v>1051</v>
      </c>
      <c r="F152">
        <v>536653.63798899995</v>
      </c>
      <c r="G152">
        <v>2849275.27899</v>
      </c>
      <c r="H152">
        <v>4.9000000000000004</v>
      </c>
      <c r="L152" s="15">
        <v>39983.333333333336</v>
      </c>
      <c r="M152" s="15">
        <v>40459.416666666664</v>
      </c>
      <c r="N152" t="s">
        <v>1049</v>
      </c>
      <c r="O152">
        <v>0</v>
      </c>
      <c r="P152">
        <v>0</v>
      </c>
      <c r="R152" t="s">
        <v>849</v>
      </c>
      <c r="S152">
        <v>11</v>
      </c>
      <c r="T152">
        <v>3</v>
      </c>
      <c r="U152">
        <v>0</v>
      </c>
      <c r="V152" t="s">
        <v>1053</v>
      </c>
    </row>
    <row r="153" spans="1:22" x14ac:dyDescent="0.25">
      <c r="A153" t="s">
        <v>433</v>
      </c>
      <c r="B153">
        <v>10508</v>
      </c>
      <c r="C153">
        <v>10508</v>
      </c>
      <c r="D153" t="s">
        <v>1050</v>
      </c>
      <c r="E153" t="s">
        <v>1051</v>
      </c>
      <c r="F153">
        <v>539345.24604700005</v>
      </c>
      <c r="G153">
        <v>2849185.6166699999</v>
      </c>
      <c r="H153">
        <v>6.7</v>
      </c>
      <c r="L153" s="15">
        <v>39986.375</v>
      </c>
      <c r="M153" s="15">
        <v>40459.416666666664</v>
      </c>
      <c r="N153" t="s">
        <v>1052</v>
      </c>
      <c r="O153">
        <v>0</v>
      </c>
      <c r="P153">
        <v>0</v>
      </c>
      <c r="R153" t="s">
        <v>849</v>
      </c>
      <c r="S153">
        <v>11</v>
      </c>
      <c r="T153">
        <v>3</v>
      </c>
      <c r="U153">
        <v>0</v>
      </c>
      <c r="V153" t="s">
        <v>1053</v>
      </c>
    </row>
    <row r="154" spans="1:22" x14ac:dyDescent="0.25">
      <c r="A154" t="s">
        <v>434</v>
      </c>
      <c r="B154">
        <v>11354</v>
      </c>
      <c r="C154">
        <v>11354</v>
      </c>
      <c r="D154" t="s">
        <v>1050</v>
      </c>
      <c r="E154" t="s">
        <v>1051</v>
      </c>
      <c r="F154">
        <v>539351.35259899998</v>
      </c>
      <c r="G154">
        <v>2849103.9643799998</v>
      </c>
      <c r="H154">
        <v>6.1</v>
      </c>
      <c r="L154" s="15">
        <v>39986.375</v>
      </c>
      <c r="M154" s="15">
        <v>40459.416666666664</v>
      </c>
      <c r="N154" t="s">
        <v>1052</v>
      </c>
      <c r="O154">
        <v>0</v>
      </c>
      <c r="P154">
        <v>0</v>
      </c>
      <c r="R154" t="s">
        <v>849</v>
      </c>
      <c r="S154">
        <v>11</v>
      </c>
      <c r="T154">
        <v>3</v>
      </c>
      <c r="U154">
        <v>0</v>
      </c>
      <c r="V154" t="s">
        <v>1053</v>
      </c>
    </row>
    <row r="155" spans="1:22" x14ac:dyDescent="0.25">
      <c r="A155" t="s">
        <v>435</v>
      </c>
      <c r="B155">
        <v>11354</v>
      </c>
      <c r="C155">
        <v>11354</v>
      </c>
      <c r="D155" t="s">
        <v>1050</v>
      </c>
      <c r="E155" t="s">
        <v>1051</v>
      </c>
      <c r="F155">
        <v>539348.91451399995</v>
      </c>
      <c r="G155">
        <v>2848919.7224099999</v>
      </c>
      <c r="H155">
        <v>6.3</v>
      </c>
      <c r="L155" s="15">
        <v>39986.375</v>
      </c>
      <c r="M155" s="15">
        <v>40459.416666666664</v>
      </c>
      <c r="N155" t="s">
        <v>1052</v>
      </c>
      <c r="O155">
        <v>0</v>
      </c>
      <c r="P155">
        <v>0</v>
      </c>
      <c r="R155" t="s">
        <v>849</v>
      </c>
      <c r="S155">
        <v>11</v>
      </c>
      <c r="T155">
        <v>3</v>
      </c>
      <c r="U155">
        <v>0</v>
      </c>
      <c r="V155" t="s">
        <v>1053</v>
      </c>
    </row>
    <row r="156" spans="1:22" x14ac:dyDescent="0.25">
      <c r="A156" t="s">
        <v>966</v>
      </c>
      <c r="B156">
        <v>11425</v>
      </c>
      <c r="C156">
        <v>11425</v>
      </c>
      <c r="D156" t="s">
        <v>1050</v>
      </c>
      <c r="E156" t="s">
        <v>1051</v>
      </c>
      <c r="F156">
        <v>539340.80073599995</v>
      </c>
      <c r="G156">
        <v>2849281.9251700002</v>
      </c>
      <c r="H156">
        <v>6</v>
      </c>
      <c r="L156" s="15">
        <v>39983.416666666664</v>
      </c>
      <c r="M156" s="15">
        <v>40459.416666666664</v>
      </c>
      <c r="N156" t="s">
        <v>1049</v>
      </c>
      <c r="O156">
        <v>0</v>
      </c>
      <c r="P156">
        <v>0</v>
      </c>
      <c r="R156" t="s">
        <v>849</v>
      </c>
      <c r="S156">
        <v>11</v>
      </c>
      <c r="T156">
        <v>3</v>
      </c>
      <c r="U156">
        <v>0</v>
      </c>
      <c r="V156" t="s">
        <v>1053</v>
      </c>
    </row>
    <row r="157" spans="1:22" x14ac:dyDescent="0.25">
      <c r="A157" t="s">
        <v>893</v>
      </c>
      <c r="B157">
        <v>11424</v>
      </c>
      <c r="C157">
        <v>11424</v>
      </c>
      <c r="D157" t="s">
        <v>444</v>
      </c>
      <c r="E157" t="s">
        <v>1048</v>
      </c>
      <c r="F157">
        <v>539340.80073599995</v>
      </c>
      <c r="G157">
        <v>2849281.9251700002</v>
      </c>
      <c r="H157">
        <v>6</v>
      </c>
      <c r="L157" s="15">
        <v>39983.333333333336</v>
      </c>
      <c r="M157" s="15">
        <v>40459.291666666664</v>
      </c>
      <c r="N157" t="s">
        <v>1049</v>
      </c>
      <c r="O157">
        <v>0</v>
      </c>
      <c r="P157">
        <v>0</v>
      </c>
      <c r="R157" t="s">
        <v>849</v>
      </c>
      <c r="S157">
        <v>11</v>
      </c>
      <c r="T157">
        <v>3</v>
      </c>
      <c r="U157">
        <v>0</v>
      </c>
      <c r="V157" t="s">
        <v>1053</v>
      </c>
    </row>
    <row r="158" spans="1:22" x14ac:dyDescent="0.25">
      <c r="A158" t="s">
        <v>967</v>
      </c>
      <c r="B158">
        <v>10681</v>
      </c>
      <c r="C158">
        <v>10681</v>
      </c>
      <c r="D158" t="s">
        <v>1050</v>
      </c>
      <c r="E158" t="s">
        <v>1051</v>
      </c>
      <c r="F158">
        <v>539340.80073599995</v>
      </c>
      <c r="G158">
        <v>2849281.9251700002</v>
      </c>
      <c r="H158">
        <v>6</v>
      </c>
      <c r="L158" s="15">
        <v>39983.416666666664</v>
      </c>
      <c r="M158" s="15">
        <v>40459.416666666664</v>
      </c>
      <c r="N158" t="s">
        <v>1049</v>
      </c>
      <c r="O158">
        <v>0</v>
      </c>
      <c r="P158">
        <v>0</v>
      </c>
      <c r="R158" t="s">
        <v>849</v>
      </c>
      <c r="S158">
        <v>11</v>
      </c>
      <c r="T158">
        <v>3</v>
      </c>
      <c r="U158">
        <v>0</v>
      </c>
      <c r="V158" t="s">
        <v>1053</v>
      </c>
    </row>
    <row r="159" spans="1:22" x14ac:dyDescent="0.25">
      <c r="A159" t="s">
        <v>437</v>
      </c>
      <c r="B159">
        <v>10582</v>
      </c>
      <c r="C159">
        <v>10582</v>
      </c>
      <c r="D159" t="s">
        <v>1050</v>
      </c>
      <c r="E159" t="s">
        <v>1051</v>
      </c>
      <c r="F159">
        <v>542907.35709099995</v>
      </c>
      <c r="G159">
        <v>2849207.3348500002</v>
      </c>
      <c r="H159">
        <v>6.8</v>
      </c>
      <c r="L159" s="15">
        <v>40002.416666666664</v>
      </c>
      <c r="M159" s="15">
        <v>40459.333333333336</v>
      </c>
      <c r="N159" t="s">
        <v>1052</v>
      </c>
      <c r="O159">
        <v>0</v>
      </c>
      <c r="P159">
        <v>0</v>
      </c>
      <c r="R159" t="s">
        <v>849</v>
      </c>
      <c r="S159">
        <v>11</v>
      </c>
      <c r="T159">
        <v>3</v>
      </c>
      <c r="U159">
        <v>0</v>
      </c>
      <c r="V159" t="s">
        <v>1053</v>
      </c>
    </row>
    <row r="160" spans="1:22" x14ac:dyDescent="0.25">
      <c r="A160" t="s">
        <v>438</v>
      </c>
      <c r="B160">
        <v>11349</v>
      </c>
      <c r="C160">
        <v>11349</v>
      </c>
      <c r="D160" t="s">
        <v>1050</v>
      </c>
      <c r="E160" t="s">
        <v>1051</v>
      </c>
      <c r="F160">
        <v>542911.23864500003</v>
      </c>
      <c r="G160">
        <v>2849125.89035</v>
      </c>
      <c r="H160">
        <v>6.3</v>
      </c>
      <c r="L160" s="15">
        <v>39986.458333333336</v>
      </c>
      <c r="M160" s="15">
        <v>40459.333333333336</v>
      </c>
      <c r="N160" t="s">
        <v>1052</v>
      </c>
      <c r="O160">
        <v>0</v>
      </c>
      <c r="P160">
        <v>0</v>
      </c>
      <c r="R160" t="s">
        <v>849</v>
      </c>
      <c r="S160">
        <v>11</v>
      </c>
      <c r="T160">
        <v>3</v>
      </c>
      <c r="U160">
        <v>0</v>
      </c>
      <c r="V160" t="s">
        <v>1053</v>
      </c>
    </row>
    <row r="161" spans="1:22" x14ac:dyDescent="0.25">
      <c r="A161" t="s">
        <v>439</v>
      </c>
      <c r="B161">
        <v>11034</v>
      </c>
      <c r="C161">
        <v>11034</v>
      </c>
      <c r="D161" t="s">
        <v>1050</v>
      </c>
      <c r="E161" t="s">
        <v>1051</v>
      </c>
      <c r="F161">
        <v>542917.60996000003</v>
      </c>
      <c r="G161">
        <v>2848971.3291699998</v>
      </c>
      <c r="H161">
        <v>6.3</v>
      </c>
      <c r="L161" s="15">
        <v>39986.458333333336</v>
      </c>
      <c r="M161" s="15">
        <v>40459.375</v>
      </c>
      <c r="N161" t="s">
        <v>1052</v>
      </c>
      <c r="O161">
        <v>0</v>
      </c>
      <c r="P161">
        <v>0</v>
      </c>
      <c r="R161" t="s">
        <v>849</v>
      </c>
      <c r="S161">
        <v>11</v>
      </c>
      <c r="T161">
        <v>3</v>
      </c>
      <c r="U161">
        <v>0</v>
      </c>
      <c r="V161" t="s">
        <v>1053</v>
      </c>
    </row>
    <row r="162" spans="1:22" x14ac:dyDescent="0.25">
      <c r="A162" t="s">
        <v>968</v>
      </c>
      <c r="B162">
        <v>11423</v>
      </c>
      <c r="C162">
        <v>11423</v>
      </c>
      <c r="D162" t="s">
        <v>1050</v>
      </c>
      <c r="E162" t="s">
        <v>1051</v>
      </c>
      <c r="F162">
        <v>542918.39934100001</v>
      </c>
      <c r="G162">
        <v>2849296.8766100002</v>
      </c>
      <c r="H162">
        <v>4.7</v>
      </c>
      <c r="L162" s="15">
        <v>39983.416666666664</v>
      </c>
      <c r="M162" s="15">
        <v>40459.333333333336</v>
      </c>
      <c r="N162" t="s">
        <v>1049</v>
      </c>
      <c r="O162">
        <v>0</v>
      </c>
      <c r="P162">
        <v>0</v>
      </c>
      <c r="R162" t="s">
        <v>849</v>
      </c>
      <c r="S162">
        <v>11</v>
      </c>
      <c r="T162">
        <v>3</v>
      </c>
      <c r="U162">
        <v>0</v>
      </c>
      <c r="V162" t="s">
        <v>1053</v>
      </c>
    </row>
    <row r="163" spans="1:22" x14ac:dyDescent="0.25">
      <c r="A163" t="s">
        <v>894</v>
      </c>
      <c r="B163">
        <v>11422</v>
      </c>
      <c r="C163">
        <v>11422</v>
      </c>
      <c r="D163" t="s">
        <v>444</v>
      </c>
      <c r="E163" t="s">
        <v>1048</v>
      </c>
      <c r="F163">
        <v>542918.39934100001</v>
      </c>
      <c r="G163">
        <v>2849296.8766100002</v>
      </c>
      <c r="H163">
        <v>4.7</v>
      </c>
      <c r="L163" s="15">
        <v>39983.416666666664</v>
      </c>
      <c r="M163" s="15">
        <v>40459.291666666664</v>
      </c>
      <c r="N163" t="s">
        <v>1049</v>
      </c>
      <c r="O163">
        <v>0</v>
      </c>
      <c r="P163">
        <v>0</v>
      </c>
      <c r="R163" t="s">
        <v>849</v>
      </c>
      <c r="S163">
        <v>11</v>
      </c>
      <c r="T163">
        <v>3</v>
      </c>
      <c r="U163">
        <v>0</v>
      </c>
      <c r="V163" t="s">
        <v>1053</v>
      </c>
    </row>
    <row r="164" spans="1:22" x14ac:dyDescent="0.25">
      <c r="A164" t="s">
        <v>969</v>
      </c>
      <c r="B164">
        <v>11424</v>
      </c>
      <c r="C164">
        <v>11424</v>
      </c>
      <c r="D164" t="s">
        <v>1050</v>
      </c>
      <c r="E164" t="s">
        <v>1051</v>
      </c>
      <c r="F164">
        <v>542918.39934100001</v>
      </c>
      <c r="G164">
        <v>2849296.8766100002</v>
      </c>
      <c r="H164">
        <v>4.7</v>
      </c>
      <c r="L164" s="15">
        <v>39983.375</v>
      </c>
      <c r="M164" s="15">
        <v>40459.333333333336</v>
      </c>
      <c r="N164" t="s">
        <v>1049</v>
      </c>
      <c r="O164">
        <v>0</v>
      </c>
      <c r="P164">
        <v>0</v>
      </c>
      <c r="R164" t="s">
        <v>849</v>
      </c>
      <c r="S164">
        <v>11</v>
      </c>
      <c r="T164">
        <v>3</v>
      </c>
      <c r="U164">
        <v>0</v>
      </c>
      <c r="V164" t="s">
        <v>1053</v>
      </c>
    </row>
    <row r="165" spans="1:22" x14ac:dyDescent="0.25">
      <c r="A165" t="s">
        <v>452</v>
      </c>
      <c r="B165">
        <v>102418</v>
      </c>
      <c r="C165">
        <v>102418</v>
      </c>
      <c r="D165" t="s">
        <v>1050</v>
      </c>
      <c r="E165" t="s">
        <v>1051</v>
      </c>
      <c r="F165">
        <v>550352.12428700004</v>
      </c>
      <c r="G165">
        <v>2847679.8708500001</v>
      </c>
      <c r="L165" s="15">
        <v>38135.583333333336</v>
      </c>
      <c r="M165" s="15">
        <v>42584.375</v>
      </c>
      <c r="N165" t="s">
        <v>1052</v>
      </c>
      <c r="O165">
        <v>0</v>
      </c>
      <c r="P165">
        <v>0</v>
      </c>
      <c r="R165" t="s">
        <v>660</v>
      </c>
      <c r="S165">
        <v>12</v>
      </c>
      <c r="T165">
        <v>3</v>
      </c>
      <c r="U165">
        <v>0</v>
      </c>
      <c r="V165" t="s">
        <v>1053</v>
      </c>
    </row>
    <row r="166" spans="1:22" x14ac:dyDescent="0.25">
      <c r="A166" t="s">
        <v>453</v>
      </c>
      <c r="B166">
        <v>102031</v>
      </c>
      <c r="C166">
        <v>102031</v>
      </c>
      <c r="D166" t="s">
        <v>1050</v>
      </c>
      <c r="E166" t="s">
        <v>1051</v>
      </c>
      <c r="F166">
        <v>550577.03962099995</v>
      </c>
      <c r="G166">
        <v>2842815.3870399999</v>
      </c>
      <c r="L166" s="15">
        <v>38135.625</v>
      </c>
      <c r="M166" s="15">
        <v>42584.375</v>
      </c>
      <c r="N166" t="s">
        <v>1052</v>
      </c>
      <c r="O166">
        <v>0</v>
      </c>
      <c r="P166">
        <v>0</v>
      </c>
      <c r="R166" t="s">
        <v>660</v>
      </c>
      <c r="S166">
        <v>12</v>
      </c>
      <c r="T166">
        <v>3</v>
      </c>
      <c r="U166">
        <v>0</v>
      </c>
      <c r="V166" t="s">
        <v>1053</v>
      </c>
    </row>
    <row r="167" spans="1:22" x14ac:dyDescent="0.25">
      <c r="A167" t="s">
        <v>454</v>
      </c>
      <c r="B167">
        <v>145603</v>
      </c>
      <c r="C167">
        <v>145603</v>
      </c>
      <c r="D167" t="s">
        <v>1050</v>
      </c>
      <c r="E167" t="s">
        <v>1051</v>
      </c>
      <c r="F167">
        <v>541215.40110000002</v>
      </c>
      <c r="G167">
        <v>2813535.65503</v>
      </c>
      <c r="L167" s="15">
        <v>32509</v>
      </c>
      <c r="M167" s="15">
        <v>42588</v>
      </c>
      <c r="N167" t="s">
        <v>1052</v>
      </c>
      <c r="O167">
        <v>0</v>
      </c>
      <c r="P167">
        <v>0</v>
      </c>
      <c r="R167" t="s">
        <v>141</v>
      </c>
      <c r="S167">
        <v>15</v>
      </c>
      <c r="T167">
        <v>3</v>
      </c>
      <c r="U167">
        <v>0</v>
      </c>
      <c r="V167" t="s">
        <v>1053</v>
      </c>
    </row>
    <row r="168" spans="1:22" x14ac:dyDescent="0.25">
      <c r="A168" t="s">
        <v>461</v>
      </c>
      <c r="B168">
        <v>88389</v>
      </c>
      <c r="C168">
        <v>88389</v>
      </c>
      <c r="D168" t="s">
        <v>1050</v>
      </c>
      <c r="E168" t="s">
        <v>1051</v>
      </c>
      <c r="F168">
        <v>532835.22234400001</v>
      </c>
      <c r="G168">
        <v>2840495.4670199999</v>
      </c>
      <c r="L168" s="15">
        <v>30692</v>
      </c>
      <c r="M168" s="15">
        <v>40066.416666666664</v>
      </c>
      <c r="N168" t="s">
        <v>1052</v>
      </c>
      <c r="O168">
        <v>0</v>
      </c>
      <c r="P168">
        <v>0</v>
      </c>
      <c r="R168" t="s">
        <v>844</v>
      </c>
      <c r="S168">
        <v>0</v>
      </c>
      <c r="T168">
        <v>3</v>
      </c>
      <c r="U168">
        <v>0</v>
      </c>
      <c r="V168" t="s">
        <v>1053</v>
      </c>
    </row>
    <row r="169" spans="1:22" x14ac:dyDescent="0.25">
      <c r="A169" t="s">
        <v>462</v>
      </c>
      <c r="B169">
        <v>87432</v>
      </c>
      <c r="C169">
        <v>87432</v>
      </c>
      <c r="D169" t="s">
        <v>1050</v>
      </c>
      <c r="E169" t="s">
        <v>1051</v>
      </c>
      <c r="F169">
        <v>532779.02819300001</v>
      </c>
      <c r="G169">
        <v>2840495.3280600002</v>
      </c>
      <c r="L169" s="15">
        <v>30573</v>
      </c>
      <c r="M169" s="15">
        <v>40066.458333333336</v>
      </c>
      <c r="N169" t="s">
        <v>1052</v>
      </c>
      <c r="O169">
        <v>0</v>
      </c>
      <c r="P169">
        <v>0</v>
      </c>
      <c r="R169" t="s">
        <v>844</v>
      </c>
      <c r="S169">
        <v>0</v>
      </c>
      <c r="T169">
        <v>3</v>
      </c>
      <c r="U169">
        <v>0</v>
      </c>
      <c r="V169" t="s">
        <v>1053</v>
      </c>
    </row>
    <row r="170" spans="1:22" x14ac:dyDescent="0.25">
      <c r="A170" t="s">
        <v>463</v>
      </c>
      <c r="B170">
        <v>2817</v>
      </c>
      <c r="C170">
        <v>2817</v>
      </c>
      <c r="D170" t="s">
        <v>1050</v>
      </c>
      <c r="E170" t="s">
        <v>1051</v>
      </c>
      <c r="F170">
        <v>548874.215845</v>
      </c>
      <c r="G170">
        <v>2835995.0031599998</v>
      </c>
      <c r="L170" s="15">
        <v>39767</v>
      </c>
      <c r="M170" s="15">
        <v>42583</v>
      </c>
      <c r="N170" t="s">
        <v>1052</v>
      </c>
      <c r="O170">
        <v>0</v>
      </c>
      <c r="P170">
        <v>0</v>
      </c>
      <c r="R170" t="s">
        <v>846</v>
      </c>
      <c r="S170">
        <v>6</v>
      </c>
      <c r="T170">
        <v>3</v>
      </c>
      <c r="U170">
        <v>0</v>
      </c>
      <c r="V170" t="s">
        <v>1053</v>
      </c>
    </row>
    <row r="171" spans="1:22" x14ac:dyDescent="0.25">
      <c r="A171" t="s">
        <v>482</v>
      </c>
      <c r="B171">
        <v>86211</v>
      </c>
      <c r="C171">
        <v>86211</v>
      </c>
      <c r="D171" t="s">
        <v>1050</v>
      </c>
      <c r="E171" t="s">
        <v>1051</v>
      </c>
      <c r="F171">
        <v>554485.35924799996</v>
      </c>
      <c r="G171">
        <v>2793003.98141</v>
      </c>
      <c r="H171">
        <v>0.2</v>
      </c>
      <c r="L171" s="15">
        <v>36228.625</v>
      </c>
      <c r="M171" s="15">
        <v>42588.083333333336</v>
      </c>
      <c r="N171" t="s">
        <v>1052</v>
      </c>
      <c r="O171">
        <v>0</v>
      </c>
      <c r="P171">
        <v>0</v>
      </c>
      <c r="R171" t="s">
        <v>847</v>
      </c>
      <c r="S171">
        <v>8</v>
      </c>
      <c r="T171">
        <v>3</v>
      </c>
      <c r="U171">
        <v>0</v>
      </c>
      <c r="V171" t="s">
        <v>1053</v>
      </c>
    </row>
    <row r="172" spans="1:22" x14ac:dyDescent="0.25">
      <c r="A172" t="s">
        <v>484</v>
      </c>
      <c r="B172">
        <v>100902</v>
      </c>
      <c r="C172">
        <v>100902</v>
      </c>
      <c r="D172" t="s">
        <v>1050</v>
      </c>
      <c r="E172" t="s">
        <v>1051</v>
      </c>
      <c r="F172">
        <v>547121.59118600003</v>
      </c>
      <c r="G172">
        <v>2792169.4980600001</v>
      </c>
      <c r="H172">
        <v>1.6</v>
      </c>
      <c r="L172" s="15">
        <v>35191.333333333336</v>
      </c>
      <c r="M172" s="15">
        <v>42588.083333333336</v>
      </c>
      <c r="N172" t="s">
        <v>1052</v>
      </c>
      <c r="O172">
        <v>0</v>
      </c>
      <c r="P172">
        <v>0</v>
      </c>
      <c r="R172" t="s">
        <v>1439</v>
      </c>
      <c r="S172">
        <v>3</v>
      </c>
      <c r="T172">
        <v>3</v>
      </c>
      <c r="U172">
        <v>0</v>
      </c>
      <c r="V172" t="s">
        <v>1053</v>
      </c>
    </row>
    <row r="173" spans="1:22" x14ac:dyDescent="0.25">
      <c r="A173" t="s">
        <v>490</v>
      </c>
      <c r="B173">
        <v>123477</v>
      </c>
      <c r="C173">
        <v>123477</v>
      </c>
      <c r="D173" t="s">
        <v>1050</v>
      </c>
      <c r="E173" t="s">
        <v>1051</v>
      </c>
      <c r="F173">
        <v>497464.80100699997</v>
      </c>
      <c r="G173">
        <v>2832744.3664000002</v>
      </c>
      <c r="H173">
        <v>-0.03</v>
      </c>
      <c r="L173" s="15">
        <v>35125.25</v>
      </c>
      <c r="M173" s="15">
        <v>41250.5</v>
      </c>
      <c r="N173" t="s">
        <v>1052</v>
      </c>
      <c r="O173">
        <v>0</v>
      </c>
      <c r="P173">
        <v>0</v>
      </c>
      <c r="R173" t="s">
        <v>1437</v>
      </c>
      <c r="S173">
        <v>4</v>
      </c>
      <c r="T173">
        <v>3</v>
      </c>
      <c r="U173">
        <v>0</v>
      </c>
      <c r="V173" t="s">
        <v>1053</v>
      </c>
    </row>
    <row r="174" spans="1:22" x14ac:dyDescent="0.25">
      <c r="A174" t="s">
        <v>493</v>
      </c>
      <c r="B174">
        <v>158261</v>
      </c>
      <c r="C174">
        <v>158261</v>
      </c>
      <c r="D174" t="s">
        <v>1050</v>
      </c>
      <c r="E174" t="s">
        <v>1051</v>
      </c>
      <c r="F174">
        <v>495832.47541299998</v>
      </c>
      <c r="G174">
        <v>2830631.9029999999</v>
      </c>
      <c r="H174">
        <v>-0.66</v>
      </c>
      <c r="L174" s="15">
        <v>35125.25</v>
      </c>
      <c r="M174" s="15">
        <v>59760.916666666664</v>
      </c>
      <c r="N174" t="s">
        <v>1052</v>
      </c>
      <c r="O174">
        <v>0</v>
      </c>
      <c r="P174">
        <v>0</v>
      </c>
      <c r="R174" t="s">
        <v>1437</v>
      </c>
      <c r="S174">
        <v>4</v>
      </c>
      <c r="T174">
        <v>3</v>
      </c>
      <c r="U174">
        <v>0</v>
      </c>
      <c r="V174" t="s">
        <v>1053</v>
      </c>
    </row>
    <row r="175" spans="1:22" x14ac:dyDescent="0.25">
      <c r="A175" t="s">
        <v>506</v>
      </c>
      <c r="B175">
        <v>69430</v>
      </c>
      <c r="C175">
        <v>69430</v>
      </c>
      <c r="D175" t="s">
        <v>1050</v>
      </c>
      <c r="E175" t="s">
        <v>1051</v>
      </c>
      <c r="F175">
        <v>500530.337291</v>
      </c>
      <c r="G175">
        <v>2827603.70444</v>
      </c>
      <c r="L175" s="15">
        <v>37557.791666666664</v>
      </c>
      <c r="M175" s="15">
        <v>40820.458333333336</v>
      </c>
      <c r="N175" t="s">
        <v>1052</v>
      </c>
      <c r="O175">
        <v>0</v>
      </c>
      <c r="P175">
        <v>0</v>
      </c>
      <c r="R175" t="s">
        <v>844</v>
      </c>
      <c r="S175">
        <v>0</v>
      </c>
      <c r="T175">
        <v>3</v>
      </c>
      <c r="U175">
        <v>0</v>
      </c>
      <c r="V175" t="s">
        <v>1053</v>
      </c>
    </row>
    <row r="176" spans="1:22" x14ac:dyDescent="0.25">
      <c r="A176" t="s">
        <v>897</v>
      </c>
      <c r="B176">
        <v>68003</v>
      </c>
      <c r="C176">
        <v>68003</v>
      </c>
      <c r="D176" t="s">
        <v>444</v>
      </c>
      <c r="E176" t="s">
        <v>1048</v>
      </c>
      <c r="F176">
        <v>500530.337291</v>
      </c>
      <c r="G176">
        <v>2827603.70444</v>
      </c>
      <c r="L176" s="15">
        <v>37894.958333333336</v>
      </c>
      <c r="M176" s="15">
        <v>40820.458333333336</v>
      </c>
      <c r="N176" t="s">
        <v>1049</v>
      </c>
      <c r="O176">
        <v>0</v>
      </c>
      <c r="P176">
        <v>0</v>
      </c>
      <c r="R176" t="s">
        <v>844</v>
      </c>
      <c r="S176">
        <v>0</v>
      </c>
      <c r="T176">
        <v>3</v>
      </c>
      <c r="U176">
        <v>0</v>
      </c>
      <c r="V176" t="s">
        <v>1053</v>
      </c>
    </row>
    <row r="177" spans="1:22" x14ac:dyDescent="0.25">
      <c r="A177" t="s">
        <v>465</v>
      </c>
      <c r="B177">
        <v>31257</v>
      </c>
      <c r="C177">
        <v>31257</v>
      </c>
      <c r="D177" t="s">
        <v>1050</v>
      </c>
      <c r="E177" t="s">
        <v>1051</v>
      </c>
      <c r="F177">
        <v>546638.90357600001</v>
      </c>
      <c r="G177">
        <v>2830946.3496400001</v>
      </c>
      <c r="H177">
        <v>6.5</v>
      </c>
      <c r="L177" s="15">
        <v>39997</v>
      </c>
      <c r="M177" s="15">
        <v>41512.458333333336</v>
      </c>
      <c r="N177" t="s">
        <v>1052</v>
      </c>
      <c r="O177">
        <v>0</v>
      </c>
      <c r="P177">
        <v>0</v>
      </c>
      <c r="R177" t="s">
        <v>1430</v>
      </c>
      <c r="S177">
        <v>5</v>
      </c>
      <c r="T177">
        <v>3</v>
      </c>
      <c r="U177">
        <v>0</v>
      </c>
      <c r="V177" t="s">
        <v>1053</v>
      </c>
    </row>
    <row r="178" spans="1:22" x14ac:dyDescent="0.25">
      <c r="A178" t="s">
        <v>516</v>
      </c>
      <c r="B178">
        <v>42830</v>
      </c>
      <c r="C178">
        <v>42830</v>
      </c>
      <c r="D178" t="s">
        <v>1050</v>
      </c>
      <c r="E178" t="s">
        <v>1051</v>
      </c>
      <c r="F178">
        <v>541296.274722</v>
      </c>
      <c r="G178">
        <v>2844771.5991500001</v>
      </c>
      <c r="H178">
        <v>4.29</v>
      </c>
      <c r="L178" s="15">
        <v>38936.333333333336</v>
      </c>
      <c r="M178" s="15">
        <v>40912.416666666664</v>
      </c>
      <c r="N178" t="s">
        <v>1052</v>
      </c>
      <c r="O178">
        <v>0</v>
      </c>
      <c r="P178">
        <v>0</v>
      </c>
      <c r="R178" t="s">
        <v>844</v>
      </c>
      <c r="S178">
        <v>0</v>
      </c>
      <c r="T178">
        <v>3</v>
      </c>
      <c r="U178">
        <v>0</v>
      </c>
      <c r="V178" t="s">
        <v>1053</v>
      </c>
    </row>
    <row r="179" spans="1:22" x14ac:dyDescent="0.25">
      <c r="A179" t="s">
        <v>524</v>
      </c>
      <c r="B179">
        <v>62057</v>
      </c>
      <c r="C179">
        <v>62057</v>
      </c>
      <c r="D179" t="s">
        <v>1050</v>
      </c>
      <c r="E179" t="s">
        <v>1051</v>
      </c>
      <c r="F179">
        <v>514687.61583000002</v>
      </c>
      <c r="G179">
        <v>2816754.0498799998</v>
      </c>
      <c r="L179" s="15">
        <v>38107.583333333336</v>
      </c>
      <c r="M179" s="15">
        <v>40822.416666666664</v>
      </c>
      <c r="N179" t="s">
        <v>1052</v>
      </c>
      <c r="O179">
        <v>0</v>
      </c>
      <c r="P179">
        <v>0</v>
      </c>
      <c r="R179" t="s">
        <v>844</v>
      </c>
      <c r="S179">
        <v>0</v>
      </c>
      <c r="T179">
        <v>3</v>
      </c>
      <c r="U179">
        <v>0</v>
      </c>
      <c r="V179" t="s">
        <v>1053</v>
      </c>
    </row>
    <row r="180" spans="1:22" x14ac:dyDescent="0.25">
      <c r="A180" t="s">
        <v>525</v>
      </c>
      <c r="B180">
        <v>68603</v>
      </c>
      <c r="C180">
        <v>68603</v>
      </c>
      <c r="D180" t="s">
        <v>1050</v>
      </c>
      <c r="E180" t="s">
        <v>1051</v>
      </c>
      <c r="F180">
        <v>514687.61583000002</v>
      </c>
      <c r="G180">
        <v>2816754.0498799998</v>
      </c>
      <c r="L180" s="15">
        <v>37920.791666666664</v>
      </c>
      <c r="M180" s="15">
        <v>40898.333333333336</v>
      </c>
      <c r="N180" t="s">
        <v>1052</v>
      </c>
      <c r="O180">
        <v>0</v>
      </c>
      <c r="P180">
        <v>0</v>
      </c>
      <c r="R180" t="s">
        <v>844</v>
      </c>
      <c r="S180">
        <v>0</v>
      </c>
      <c r="T180">
        <v>3</v>
      </c>
      <c r="U180">
        <v>0</v>
      </c>
      <c r="V180" t="s">
        <v>1053</v>
      </c>
    </row>
    <row r="181" spans="1:22" x14ac:dyDescent="0.25">
      <c r="A181" t="s">
        <v>526</v>
      </c>
      <c r="B181">
        <v>46057</v>
      </c>
      <c r="C181">
        <v>46057</v>
      </c>
      <c r="D181" t="s">
        <v>1050</v>
      </c>
      <c r="E181" t="s">
        <v>1051</v>
      </c>
      <c r="F181">
        <v>506726.63903700002</v>
      </c>
      <c r="G181">
        <v>2821637.7876499998</v>
      </c>
      <c r="L181" s="15">
        <v>38665.416666666664</v>
      </c>
      <c r="M181" s="15">
        <v>40822.333333333336</v>
      </c>
      <c r="N181" t="s">
        <v>1052</v>
      </c>
      <c r="O181">
        <v>0</v>
      </c>
      <c r="P181">
        <v>0</v>
      </c>
      <c r="R181" t="s">
        <v>844</v>
      </c>
      <c r="S181">
        <v>0</v>
      </c>
      <c r="T181">
        <v>3</v>
      </c>
      <c r="U181">
        <v>0</v>
      </c>
      <c r="V181" t="s">
        <v>1053</v>
      </c>
    </row>
    <row r="182" spans="1:22" x14ac:dyDescent="0.25">
      <c r="A182" t="s">
        <v>529</v>
      </c>
      <c r="B182">
        <v>148871</v>
      </c>
      <c r="C182">
        <v>148871</v>
      </c>
      <c r="D182" t="s">
        <v>1050</v>
      </c>
      <c r="E182" t="s">
        <v>1051</v>
      </c>
      <c r="F182">
        <v>536617.76691000001</v>
      </c>
      <c r="G182">
        <v>2841424.5197899998</v>
      </c>
      <c r="H182">
        <v>5.84</v>
      </c>
      <c r="L182" s="15">
        <v>27964</v>
      </c>
      <c r="M182" s="15">
        <v>42584.333333333336</v>
      </c>
      <c r="N182" t="s">
        <v>1052</v>
      </c>
      <c r="O182">
        <v>0</v>
      </c>
      <c r="P182">
        <v>0</v>
      </c>
      <c r="R182" t="s">
        <v>844</v>
      </c>
      <c r="S182">
        <v>0</v>
      </c>
      <c r="T182">
        <v>3</v>
      </c>
      <c r="U182">
        <v>0</v>
      </c>
      <c r="V182" t="s">
        <v>1053</v>
      </c>
    </row>
    <row r="183" spans="1:22" x14ac:dyDescent="0.25">
      <c r="A183" t="s">
        <v>530</v>
      </c>
      <c r="B183">
        <v>128006</v>
      </c>
      <c r="C183">
        <v>128006</v>
      </c>
      <c r="D183" t="s">
        <v>1050</v>
      </c>
      <c r="E183" t="s">
        <v>1051</v>
      </c>
      <c r="F183">
        <v>544723.38387799996</v>
      </c>
      <c r="G183">
        <v>2844681.95303</v>
      </c>
      <c r="H183">
        <v>5.62</v>
      </c>
      <c r="L183" s="15">
        <v>27967</v>
      </c>
      <c r="M183" s="15">
        <v>42584.291666666664</v>
      </c>
      <c r="N183" t="s">
        <v>1052</v>
      </c>
      <c r="O183">
        <v>0</v>
      </c>
      <c r="P183">
        <v>0</v>
      </c>
      <c r="R183" t="s">
        <v>844</v>
      </c>
      <c r="S183">
        <v>0</v>
      </c>
      <c r="T183">
        <v>3</v>
      </c>
      <c r="U183">
        <v>0</v>
      </c>
      <c r="V183" t="s">
        <v>1053</v>
      </c>
    </row>
    <row r="184" spans="1:22" x14ac:dyDescent="0.25">
      <c r="A184" t="s">
        <v>531</v>
      </c>
      <c r="B184">
        <v>11565</v>
      </c>
      <c r="C184">
        <v>11565</v>
      </c>
      <c r="D184" t="s">
        <v>1050</v>
      </c>
      <c r="E184" t="s">
        <v>1051</v>
      </c>
      <c r="F184">
        <v>549669.47949299996</v>
      </c>
      <c r="G184">
        <v>2847026.3040900002</v>
      </c>
      <c r="H184">
        <v>5.77</v>
      </c>
      <c r="L184" s="15">
        <v>30897</v>
      </c>
      <c r="M184" s="15">
        <v>42583</v>
      </c>
      <c r="N184" t="s">
        <v>1052</v>
      </c>
      <c r="O184">
        <v>0</v>
      </c>
      <c r="P184">
        <v>0</v>
      </c>
      <c r="R184" t="s">
        <v>844</v>
      </c>
      <c r="S184">
        <v>0</v>
      </c>
      <c r="T184">
        <v>3</v>
      </c>
      <c r="U184">
        <v>0</v>
      </c>
      <c r="V184" t="s">
        <v>1053</v>
      </c>
    </row>
    <row r="185" spans="1:22" x14ac:dyDescent="0.25">
      <c r="A185" t="s">
        <v>532</v>
      </c>
      <c r="B185">
        <v>123313</v>
      </c>
      <c r="C185">
        <v>123313</v>
      </c>
      <c r="D185" t="s">
        <v>1050</v>
      </c>
      <c r="E185" t="s">
        <v>1051</v>
      </c>
      <c r="F185">
        <v>534826.32335600001</v>
      </c>
      <c r="G185">
        <v>2835823.9712399999</v>
      </c>
      <c r="H185">
        <v>5.5</v>
      </c>
      <c r="L185" s="15">
        <v>31252</v>
      </c>
      <c r="M185" s="15">
        <v>42584.291666666664</v>
      </c>
      <c r="N185" t="s">
        <v>1052</v>
      </c>
      <c r="O185">
        <v>0</v>
      </c>
      <c r="P185">
        <v>0</v>
      </c>
      <c r="R185" t="s">
        <v>844</v>
      </c>
      <c r="S185">
        <v>0</v>
      </c>
      <c r="T185">
        <v>3</v>
      </c>
      <c r="U185">
        <v>0</v>
      </c>
      <c r="V185" t="s">
        <v>1053</v>
      </c>
    </row>
    <row r="186" spans="1:22" x14ac:dyDescent="0.25">
      <c r="A186" t="s">
        <v>533</v>
      </c>
      <c r="B186">
        <v>101606</v>
      </c>
      <c r="C186">
        <v>101606</v>
      </c>
      <c r="D186" t="s">
        <v>1050</v>
      </c>
      <c r="E186" t="s">
        <v>1051</v>
      </c>
      <c r="F186">
        <v>534132.43466399994</v>
      </c>
      <c r="G186">
        <v>2834745.7777399998</v>
      </c>
      <c r="H186">
        <v>5.58</v>
      </c>
      <c r="L186" s="15">
        <v>31252</v>
      </c>
      <c r="M186" s="15">
        <v>40822.541666666664</v>
      </c>
      <c r="N186" t="s">
        <v>1052</v>
      </c>
      <c r="O186">
        <v>0</v>
      </c>
      <c r="P186">
        <v>0</v>
      </c>
      <c r="R186" t="s">
        <v>844</v>
      </c>
      <c r="S186">
        <v>0</v>
      </c>
      <c r="T186">
        <v>3</v>
      </c>
      <c r="U186">
        <v>0</v>
      </c>
      <c r="V186" t="s">
        <v>1053</v>
      </c>
    </row>
    <row r="187" spans="1:22" x14ac:dyDescent="0.25">
      <c r="A187" t="s">
        <v>534</v>
      </c>
      <c r="B187">
        <v>20547</v>
      </c>
      <c r="C187">
        <v>20547</v>
      </c>
      <c r="D187" t="s">
        <v>1050</v>
      </c>
      <c r="E187" t="s">
        <v>1051</v>
      </c>
      <c r="F187">
        <v>550297.77373699995</v>
      </c>
      <c r="G187">
        <v>2846072.95756</v>
      </c>
      <c r="H187">
        <v>5.5</v>
      </c>
      <c r="L187" s="15">
        <v>36526</v>
      </c>
      <c r="M187" s="15">
        <v>37581</v>
      </c>
      <c r="N187" t="s">
        <v>1052</v>
      </c>
      <c r="O187">
        <v>0</v>
      </c>
      <c r="P187">
        <v>0</v>
      </c>
      <c r="R187" t="s">
        <v>660</v>
      </c>
      <c r="S187">
        <v>12</v>
      </c>
      <c r="T187">
        <v>3</v>
      </c>
      <c r="U187">
        <v>0</v>
      </c>
      <c r="V187" t="s">
        <v>1053</v>
      </c>
    </row>
    <row r="188" spans="1:22" x14ac:dyDescent="0.25">
      <c r="A188" t="s">
        <v>545</v>
      </c>
      <c r="B188">
        <v>152872</v>
      </c>
      <c r="C188">
        <v>152872</v>
      </c>
      <c r="D188" t="s">
        <v>1050</v>
      </c>
      <c r="E188" t="s">
        <v>1051</v>
      </c>
      <c r="F188">
        <v>528121.49</v>
      </c>
      <c r="G188">
        <v>2844482.3673</v>
      </c>
      <c r="H188">
        <v>6.88</v>
      </c>
      <c r="L188" s="15">
        <v>27189</v>
      </c>
      <c r="M188" s="15">
        <v>42588</v>
      </c>
      <c r="N188" t="s">
        <v>1052</v>
      </c>
      <c r="O188">
        <v>0</v>
      </c>
      <c r="P188">
        <v>0</v>
      </c>
      <c r="R188" t="s">
        <v>844</v>
      </c>
      <c r="S188">
        <v>0</v>
      </c>
      <c r="T188">
        <v>3</v>
      </c>
      <c r="U188">
        <v>0</v>
      </c>
      <c r="V188" t="s">
        <v>1053</v>
      </c>
    </row>
    <row r="189" spans="1:22" x14ac:dyDescent="0.25">
      <c r="A189" t="s">
        <v>546</v>
      </c>
      <c r="B189">
        <v>153722</v>
      </c>
      <c r="C189">
        <v>153722</v>
      </c>
      <c r="D189" t="s">
        <v>1050</v>
      </c>
      <c r="E189" t="s">
        <v>1051</v>
      </c>
      <c r="F189">
        <v>529221.30528800003</v>
      </c>
      <c r="G189">
        <v>2838406.20774</v>
      </c>
      <c r="H189">
        <v>5.33</v>
      </c>
      <c r="L189" s="15">
        <v>27395</v>
      </c>
      <c r="M189" s="15">
        <v>42588</v>
      </c>
      <c r="N189" t="s">
        <v>1052</v>
      </c>
      <c r="O189">
        <v>0</v>
      </c>
      <c r="P189">
        <v>0</v>
      </c>
      <c r="R189" t="s">
        <v>844</v>
      </c>
      <c r="S189">
        <v>0</v>
      </c>
      <c r="T189">
        <v>3</v>
      </c>
      <c r="U189">
        <v>0</v>
      </c>
      <c r="V189" t="s">
        <v>1053</v>
      </c>
    </row>
    <row r="190" spans="1:22" x14ac:dyDescent="0.25">
      <c r="A190" t="s">
        <v>547</v>
      </c>
      <c r="B190">
        <v>152874</v>
      </c>
      <c r="C190">
        <v>152874</v>
      </c>
      <c r="D190" t="s">
        <v>1050</v>
      </c>
      <c r="E190" t="s">
        <v>1051</v>
      </c>
      <c r="F190">
        <v>526197.90825600002</v>
      </c>
      <c r="G190">
        <v>2834065.5580099998</v>
      </c>
      <c r="H190">
        <v>4.42</v>
      </c>
      <c r="L190" s="15">
        <v>26938</v>
      </c>
      <c r="M190" s="15">
        <v>42587.958333333336</v>
      </c>
      <c r="N190" t="s">
        <v>1052</v>
      </c>
      <c r="O190">
        <v>0</v>
      </c>
      <c r="P190">
        <v>0</v>
      </c>
      <c r="R190" t="s">
        <v>844</v>
      </c>
      <c r="S190">
        <v>0</v>
      </c>
      <c r="T190">
        <v>3</v>
      </c>
      <c r="U190">
        <v>0</v>
      </c>
      <c r="V190" t="s">
        <v>1053</v>
      </c>
    </row>
    <row r="191" spans="1:22" x14ac:dyDescent="0.25">
      <c r="A191" t="s">
        <v>548</v>
      </c>
      <c r="B191">
        <v>154353</v>
      </c>
      <c r="C191">
        <v>154353</v>
      </c>
      <c r="D191" t="s">
        <v>1050</v>
      </c>
      <c r="E191" t="s">
        <v>1051</v>
      </c>
      <c r="F191">
        <v>515246.03585099999</v>
      </c>
      <c r="G191">
        <v>2841332.0105300001</v>
      </c>
      <c r="H191">
        <v>6.07</v>
      </c>
      <c r="L191" s="15">
        <v>27303</v>
      </c>
      <c r="M191" s="15">
        <v>42588.083333333336</v>
      </c>
      <c r="N191" t="s">
        <v>1052</v>
      </c>
      <c r="O191">
        <v>0</v>
      </c>
      <c r="P191">
        <v>0</v>
      </c>
      <c r="R191" t="s">
        <v>844</v>
      </c>
      <c r="S191">
        <v>0</v>
      </c>
      <c r="T191">
        <v>3</v>
      </c>
      <c r="U191">
        <v>0</v>
      </c>
      <c r="V191" t="s">
        <v>1053</v>
      </c>
    </row>
    <row r="192" spans="1:22" x14ac:dyDescent="0.25">
      <c r="A192" t="s">
        <v>549</v>
      </c>
      <c r="B192">
        <v>153766</v>
      </c>
      <c r="C192">
        <v>153766</v>
      </c>
      <c r="D192" t="s">
        <v>1050</v>
      </c>
      <c r="E192" t="s">
        <v>1051</v>
      </c>
      <c r="F192">
        <v>532930.540331</v>
      </c>
      <c r="G192">
        <v>2825366.6787</v>
      </c>
      <c r="H192">
        <v>5.99</v>
      </c>
      <c r="L192" s="15">
        <v>27303</v>
      </c>
      <c r="M192" s="15">
        <v>42588</v>
      </c>
      <c r="N192" t="s">
        <v>1052</v>
      </c>
      <c r="O192">
        <v>0</v>
      </c>
      <c r="P192">
        <v>0</v>
      </c>
      <c r="R192" t="s">
        <v>844</v>
      </c>
      <c r="S192">
        <v>0</v>
      </c>
      <c r="T192">
        <v>3</v>
      </c>
      <c r="U192">
        <v>0</v>
      </c>
      <c r="V192" t="s">
        <v>1053</v>
      </c>
    </row>
    <row r="193" spans="1:22" x14ac:dyDescent="0.25">
      <c r="A193" t="s">
        <v>550</v>
      </c>
      <c r="B193">
        <v>157012</v>
      </c>
      <c r="C193">
        <v>157012</v>
      </c>
      <c r="D193" t="s">
        <v>1050</v>
      </c>
      <c r="E193" t="s">
        <v>1051</v>
      </c>
      <c r="F193">
        <v>528081.14913200005</v>
      </c>
      <c r="G193">
        <v>2813120.0158899999</v>
      </c>
      <c r="H193">
        <v>5.0199999999999996</v>
      </c>
      <c r="L193" s="15">
        <v>22028</v>
      </c>
      <c r="M193" s="15">
        <v>42588</v>
      </c>
      <c r="N193" t="s">
        <v>1052</v>
      </c>
      <c r="O193">
        <v>0</v>
      </c>
      <c r="P193">
        <v>0</v>
      </c>
      <c r="R193" t="s">
        <v>1434</v>
      </c>
      <c r="S193">
        <v>7</v>
      </c>
      <c r="T193">
        <v>3</v>
      </c>
      <c r="U193">
        <v>0</v>
      </c>
      <c r="V193" t="s">
        <v>1053</v>
      </c>
    </row>
    <row r="194" spans="1:22" x14ac:dyDescent="0.25">
      <c r="A194" t="s">
        <v>551</v>
      </c>
      <c r="B194">
        <v>152719</v>
      </c>
      <c r="C194">
        <v>152719</v>
      </c>
      <c r="D194" t="s">
        <v>1050</v>
      </c>
      <c r="E194" t="s">
        <v>1051</v>
      </c>
      <c r="F194">
        <v>520563.278467</v>
      </c>
      <c r="G194">
        <v>2800327.5739600002</v>
      </c>
      <c r="H194">
        <v>1.46</v>
      </c>
      <c r="L194" s="15">
        <v>24122</v>
      </c>
      <c r="M194" s="15">
        <v>42588</v>
      </c>
      <c r="N194" t="s">
        <v>1052</v>
      </c>
      <c r="O194">
        <v>0</v>
      </c>
      <c r="P194">
        <v>0</v>
      </c>
      <c r="R194" t="s">
        <v>1434</v>
      </c>
      <c r="S194">
        <v>7</v>
      </c>
      <c r="T194">
        <v>3</v>
      </c>
      <c r="U194">
        <v>0</v>
      </c>
      <c r="V194" t="s">
        <v>1053</v>
      </c>
    </row>
    <row r="195" spans="1:22" x14ac:dyDescent="0.25">
      <c r="A195" t="s">
        <v>552</v>
      </c>
      <c r="B195">
        <v>153847</v>
      </c>
      <c r="C195">
        <v>153847</v>
      </c>
      <c r="D195" t="s">
        <v>1050</v>
      </c>
      <c r="E195" t="s">
        <v>1051</v>
      </c>
      <c r="F195">
        <v>521819.80682200001</v>
      </c>
      <c r="G195">
        <v>2813695.2701500002</v>
      </c>
      <c r="H195">
        <v>2.5</v>
      </c>
      <c r="L195" s="15">
        <v>23380</v>
      </c>
      <c r="M195" s="15">
        <v>42588</v>
      </c>
      <c r="N195" t="s">
        <v>1052</v>
      </c>
      <c r="O195">
        <v>0</v>
      </c>
      <c r="P195">
        <v>0</v>
      </c>
      <c r="R195" t="s">
        <v>1434</v>
      </c>
      <c r="S195">
        <v>7</v>
      </c>
      <c r="T195">
        <v>3</v>
      </c>
      <c r="U195">
        <v>0</v>
      </c>
      <c r="V195" t="s">
        <v>1053</v>
      </c>
    </row>
    <row r="196" spans="1:22" x14ac:dyDescent="0.25">
      <c r="A196" t="s">
        <v>553</v>
      </c>
      <c r="B196">
        <v>154010</v>
      </c>
      <c r="C196">
        <v>154010</v>
      </c>
      <c r="D196" t="s">
        <v>1050</v>
      </c>
      <c r="E196" t="s">
        <v>1051</v>
      </c>
      <c r="F196">
        <v>535136.75851900002</v>
      </c>
      <c r="G196">
        <v>2801654.3868900002</v>
      </c>
      <c r="H196">
        <v>1.95</v>
      </c>
      <c r="L196" s="15">
        <v>22817</v>
      </c>
      <c r="M196" s="15">
        <v>42588</v>
      </c>
      <c r="N196" t="s">
        <v>1052</v>
      </c>
      <c r="O196">
        <v>0</v>
      </c>
      <c r="P196">
        <v>0</v>
      </c>
      <c r="R196" t="s">
        <v>845</v>
      </c>
      <c r="S196">
        <v>2</v>
      </c>
      <c r="T196">
        <v>3</v>
      </c>
      <c r="U196">
        <v>0</v>
      </c>
      <c r="V196" t="s">
        <v>1053</v>
      </c>
    </row>
    <row r="197" spans="1:22" x14ac:dyDescent="0.25">
      <c r="A197" t="s">
        <v>555</v>
      </c>
      <c r="B197">
        <v>152014</v>
      </c>
      <c r="C197">
        <v>152014</v>
      </c>
      <c r="D197" t="s">
        <v>1050</v>
      </c>
      <c r="E197" t="s">
        <v>1051</v>
      </c>
      <c r="F197">
        <v>529887.64993700001</v>
      </c>
      <c r="G197">
        <v>2808798.5597199998</v>
      </c>
      <c r="H197">
        <v>4.4000000000000004</v>
      </c>
      <c r="L197" s="15">
        <v>24117</v>
      </c>
      <c r="M197" s="15">
        <v>42588</v>
      </c>
      <c r="N197" t="s">
        <v>1052</v>
      </c>
      <c r="O197">
        <v>0</v>
      </c>
      <c r="P197">
        <v>0</v>
      </c>
      <c r="R197" t="s">
        <v>1434</v>
      </c>
      <c r="S197">
        <v>7</v>
      </c>
      <c r="T197">
        <v>3</v>
      </c>
      <c r="U197">
        <v>0</v>
      </c>
      <c r="V197" t="s">
        <v>1053</v>
      </c>
    </row>
    <row r="198" spans="1:22" x14ac:dyDescent="0.25">
      <c r="A198" t="s">
        <v>558</v>
      </c>
      <c r="B198">
        <v>150343</v>
      </c>
      <c r="C198">
        <v>150343</v>
      </c>
      <c r="D198" t="s">
        <v>1050</v>
      </c>
      <c r="E198" t="s">
        <v>1051</v>
      </c>
      <c r="F198">
        <v>540902.53697400005</v>
      </c>
      <c r="G198">
        <v>2813518.6402400001</v>
      </c>
      <c r="H198">
        <v>5.04</v>
      </c>
      <c r="L198" s="15">
        <v>30688</v>
      </c>
      <c r="M198" s="15">
        <v>42588</v>
      </c>
      <c r="N198" t="s">
        <v>1052</v>
      </c>
      <c r="O198">
        <v>0</v>
      </c>
      <c r="P198">
        <v>0</v>
      </c>
      <c r="R198" t="s">
        <v>845</v>
      </c>
      <c r="S198">
        <v>2</v>
      </c>
      <c r="T198">
        <v>3</v>
      </c>
      <c r="U198">
        <v>0</v>
      </c>
      <c r="V198" t="s">
        <v>1053</v>
      </c>
    </row>
    <row r="199" spans="1:22" x14ac:dyDescent="0.25">
      <c r="A199" t="s">
        <v>560</v>
      </c>
      <c r="B199">
        <v>147479</v>
      </c>
      <c r="C199">
        <v>147479</v>
      </c>
      <c r="D199" t="s">
        <v>1050</v>
      </c>
      <c r="E199" t="s">
        <v>1051</v>
      </c>
      <c r="F199">
        <v>539659.93279800005</v>
      </c>
      <c r="G199">
        <v>2816165.7534500002</v>
      </c>
      <c r="H199">
        <v>5.57</v>
      </c>
      <c r="L199" s="15">
        <v>34404</v>
      </c>
      <c r="M199" s="15">
        <v>42588</v>
      </c>
      <c r="N199" t="s">
        <v>1052</v>
      </c>
      <c r="O199">
        <v>0</v>
      </c>
      <c r="P199">
        <v>0</v>
      </c>
      <c r="R199" t="s">
        <v>846</v>
      </c>
      <c r="S199">
        <v>6</v>
      </c>
      <c r="T199">
        <v>3</v>
      </c>
      <c r="U199">
        <v>0</v>
      </c>
      <c r="V199" t="s">
        <v>1053</v>
      </c>
    </row>
    <row r="200" spans="1:22" x14ac:dyDescent="0.25">
      <c r="A200" t="s">
        <v>561</v>
      </c>
      <c r="B200">
        <v>146135</v>
      </c>
      <c r="C200">
        <v>146135</v>
      </c>
      <c r="D200" t="s">
        <v>1050</v>
      </c>
      <c r="E200" t="s">
        <v>1051</v>
      </c>
      <c r="F200">
        <v>536227.05372600001</v>
      </c>
      <c r="G200">
        <v>2811229.3259000001</v>
      </c>
      <c r="H200">
        <v>5.05</v>
      </c>
      <c r="L200" s="15">
        <v>34408</v>
      </c>
      <c r="M200" s="15">
        <v>42588</v>
      </c>
      <c r="N200" t="s">
        <v>1052</v>
      </c>
      <c r="O200">
        <v>0</v>
      </c>
      <c r="P200">
        <v>0</v>
      </c>
      <c r="R200" t="s">
        <v>845</v>
      </c>
      <c r="S200">
        <v>2</v>
      </c>
      <c r="T200">
        <v>3</v>
      </c>
      <c r="U200">
        <v>0</v>
      </c>
      <c r="V200" t="s">
        <v>1053</v>
      </c>
    </row>
    <row r="201" spans="1:22" x14ac:dyDescent="0.25">
      <c r="A201" t="s">
        <v>562</v>
      </c>
      <c r="B201">
        <v>143806</v>
      </c>
      <c r="C201">
        <v>143806</v>
      </c>
      <c r="D201" t="s">
        <v>1050</v>
      </c>
      <c r="E201" t="s">
        <v>1051</v>
      </c>
      <c r="F201">
        <v>543273.07580999995</v>
      </c>
      <c r="G201">
        <v>2818955.3735400001</v>
      </c>
      <c r="H201">
        <v>5.17</v>
      </c>
      <c r="L201" s="15">
        <v>35908</v>
      </c>
      <c r="M201" s="15">
        <v>42588</v>
      </c>
      <c r="N201" t="s">
        <v>1052</v>
      </c>
      <c r="O201">
        <v>0</v>
      </c>
      <c r="P201">
        <v>0</v>
      </c>
      <c r="R201" t="s">
        <v>1430</v>
      </c>
      <c r="S201">
        <v>5</v>
      </c>
      <c r="T201">
        <v>3</v>
      </c>
      <c r="U201">
        <v>0</v>
      </c>
      <c r="V201" t="s">
        <v>1053</v>
      </c>
    </row>
    <row r="202" spans="1:22" x14ac:dyDescent="0.25">
      <c r="A202" t="s">
        <v>573</v>
      </c>
      <c r="B202">
        <v>177941</v>
      </c>
      <c r="C202">
        <v>177941</v>
      </c>
      <c r="D202" t="s">
        <v>1050</v>
      </c>
      <c r="E202" t="s">
        <v>1051</v>
      </c>
      <c r="F202">
        <v>538936.76234599994</v>
      </c>
      <c r="G202">
        <v>2794379.5368499998</v>
      </c>
      <c r="L202" s="15">
        <v>35165.916666666664</v>
      </c>
      <c r="M202" s="15">
        <v>42587.958333333336</v>
      </c>
      <c r="N202" t="s">
        <v>1052</v>
      </c>
      <c r="O202">
        <v>0</v>
      </c>
      <c r="P202">
        <v>0</v>
      </c>
      <c r="R202" t="s">
        <v>1439</v>
      </c>
      <c r="S202">
        <v>3</v>
      </c>
      <c r="T202">
        <v>3</v>
      </c>
      <c r="U202">
        <v>0</v>
      </c>
      <c r="V202" t="s">
        <v>1053</v>
      </c>
    </row>
    <row r="203" spans="1:22" x14ac:dyDescent="0.25">
      <c r="A203" t="s">
        <v>576</v>
      </c>
      <c r="B203">
        <v>150524</v>
      </c>
      <c r="C203">
        <v>150524</v>
      </c>
      <c r="D203" t="s">
        <v>1050</v>
      </c>
      <c r="E203" t="s">
        <v>1051</v>
      </c>
      <c r="F203">
        <v>503544.22151399998</v>
      </c>
      <c r="G203">
        <v>2829110.1906900001</v>
      </c>
      <c r="L203" s="15">
        <v>29285</v>
      </c>
      <c r="M203" s="15">
        <v>42588</v>
      </c>
      <c r="N203" t="s">
        <v>1052</v>
      </c>
      <c r="O203">
        <v>0</v>
      </c>
      <c r="P203">
        <v>0</v>
      </c>
      <c r="R203" t="s">
        <v>844</v>
      </c>
      <c r="S203">
        <v>0</v>
      </c>
      <c r="T203">
        <v>3</v>
      </c>
      <c r="U203">
        <v>0</v>
      </c>
      <c r="V203" t="s">
        <v>1053</v>
      </c>
    </row>
    <row r="204" spans="1:22" x14ac:dyDescent="0.25">
      <c r="A204" t="s">
        <v>578</v>
      </c>
      <c r="B204">
        <v>547</v>
      </c>
      <c r="C204">
        <v>547</v>
      </c>
      <c r="D204" t="s">
        <v>1050</v>
      </c>
      <c r="E204" t="s">
        <v>1051</v>
      </c>
      <c r="F204">
        <v>553494.91454999999</v>
      </c>
      <c r="G204">
        <v>2797528.85653</v>
      </c>
      <c r="L204" s="15">
        <v>24838</v>
      </c>
      <c r="M204" s="15">
        <v>25384</v>
      </c>
      <c r="N204" t="s">
        <v>1052</v>
      </c>
      <c r="O204">
        <v>0</v>
      </c>
      <c r="P204">
        <v>0</v>
      </c>
      <c r="R204" t="s">
        <v>141</v>
      </c>
      <c r="S204">
        <v>15</v>
      </c>
      <c r="T204">
        <v>3</v>
      </c>
      <c r="U204">
        <v>0</v>
      </c>
      <c r="V204" t="s">
        <v>1053</v>
      </c>
    </row>
    <row r="205" spans="1:22" x14ac:dyDescent="0.25">
      <c r="A205" t="s">
        <v>579</v>
      </c>
      <c r="B205">
        <v>547</v>
      </c>
      <c r="C205">
        <v>547</v>
      </c>
      <c r="D205" t="s">
        <v>1050</v>
      </c>
      <c r="E205" t="s">
        <v>1051</v>
      </c>
      <c r="F205">
        <v>549490.49096099997</v>
      </c>
      <c r="G205">
        <v>2799082.7278700001</v>
      </c>
      <c r="L205" s="15">
        <v>24838</v>
      </c>
      <c r="M205" s="15">
        <v>25384</v>
      </c>
      <c r="N205" t="s">
        <v>1052</v>
      </c>
      <c r="O205">
        <v>0</v>
      </c>
      <c r="P205">
        <v>0</v>
      </c>
      <c r="R205" t="s">
        <v>141</v>
      </c>
      <c r="S205">
        <v>15</v>
      </c>
      <c r="T205">
        <v>3</v>
      </c>
      <c r="U205">
        <v>0</v>
      </c>
      <c r="V205" t="s">
        <v>1053</v>
      </c>
    </row>
    <row r="206" spans="1:22" x14ac:dyDescent="0.25">
      <c r="A206" t="s">
        <v>580</v>
      </c>
      <c r="B206">
        <v>159697</v>
      </c>
      <c r="C206">
        <v>159697</v>
      </c>
      <c r="D206" t="s">
        <v>1050</v>
      </c>
      <c r="E206" t="s">
        <v>1051</v>
      </c>
      <c r="F206">
        <v>529857.54834900005</v>
      </c>
      <c r="G206">
        <v>2833068.8634899999</v>
      </c>
      <c r="H206">
        <v>4.87</v>
      </c>
      <c r="L206" s="15">
        <v>21916</v>
      </c>
      <c r="M206" s="15">
        <v>42588</v>
      </c>
      <c r="N206" t="s">
        <v>1052</v>
      </c>
      <c r="O206">
        <v>0</v>
      </c>
      <c r="P206">
        <v>0</v>
      </c>
      <c r="R206" t="s">
        <v>844</v>
      </c>
      <c r="S206">
        <v>0</v>
      </c>
      <c r="T206">
        <v>3</v>
      </c>
      <c r="U206">
        <v>0</v>
      </c>
      <c r="V206" t="s">
        <v>1053</v>
      </c>
    </row>
    <row r="207" spans="1:22" x14ac:dyDescent="0.25">
      <c r="A207" t="s">
        <v>581</v>
      </c>
      <c r="B207">
        <v>158238</v>
      </c>
      <c r="C207">
        <v>158238</v>
      </c>
      <c r="D207" t="s">
        <v>1050</v>
      </c>
      <c r="E207" t="s">
        <v>1051</v>
      </c>
      <c r="F207">
        <v>505923.00423999998</v>
      </c>
      <c r="G207">
        <v>2832349.0016700001</v>
      </c>
      <c r="H207">
        <v>1.86</v>
      </c>
      <c r="L207" s="15">
        <v>21916</v>
      </c>
      <c r="M207" s="15">
        <v>42588</v>
      </c>
      <c r="N207" t="s">
        <v>1052</v>
      </c>
      <c r="O207">
        <v>0</v>
      </c>
      <c r="P207">
        <v>0</v>
      </c>
      <c r="R207" t="s">
        <v>844</v>
      </c>
      <c r="S207">
        <v>0</v>
      </c>
      <c r="T207">
        <v>3</v>
      </c>
      <c r="U207">
        <v>0</v>
      </c>
      <c r="V207" t="s">
        <v>1053</v>
      </c>
    </row>
    <row r="208" spans="1:22" x14ac:dyDescent="0.25">
      <c r="A208" t="s">
        <v>582</v>
      </c>
      <c r="B208">
        <v>157296</v>
      </c>
      <c r="C208">
        <v>157296</v>
      </c>
      <c r="D208" t="s">
        <v>1050</v>
      </c>
      <c r="E208" t="s">
        <v>1051</v>
      </c>
      <c r="F208">
        <v>513586.635542</v>
      </c>
      <c r="G208">
        <v>2815995.4546599998</v>
      </c>
      <c r="H208">
        <v>0.83</v>
      </c>
      <c r="L208" s="15">
        <v>21916</v>
      </c>
      <c r="M208" s="15">
        <v>42588</v>
      </c>
      <c r="N208" t="s">
        <v>1052</v>
      </c>
      <c r="O208">
        <v>0</v>
      </c>
      <c r="P208">
        <v>0</v>
      </c>
      <c r="R208" t="s">
        <v>844</v>
      </c>
      <c r="S208">
        <v>0</v>
      </c>
      <c r="T208">
        <v>3</v>
      </c>
      <c r="U208">
        <v>0</v>
      </c>
      <c r="V208" t="s">
        <v>1053</v>
      </c>
    </row>
    <row r="209" spans="1:22" x14ac:dyDescent="0.25">
      <c r="A209" t="s">
        <v>583</v>
      </c>
      <c r="B209">
        <v>156750</v>
      </c>
      <c r="C209">
        <v>156750</v>
      </c>
      <c r="D209" t="s">
        <v>1050</v>
      </c>
      <c r="E209" t="s">
        <v>1051</v>
      </c>
      <c r="F209">
        <v>520550.93860300002</v>
      </c>
      <c r="G209">
        <v>2823483.48361</v>
      </c>
      <c r="H209">
        <v>3.23</v>
      </c>
      <c r="L209" s="15">
        <v>24869</v>
      </c>
      <c r="M209" s="15">
        <v>42588</v>
      </c>
      <c r="N209" t="s">
        <v>1052</v>
      </c>
      <c r="O209">
        <v>0</v>
      </c>
      <c r="P209">
        <v>0</v>
      </c>
      <c r="R209" t="s">
        <v>844</v>
      </c>
      <c r="S209">
        <v>0</v>
      </c>
      <c r="T209">
        <v>3</v>
      </c>
      <c r="U209">
        <v>0</v>
      </c>
      <c r="V209" t="s">
        <v>1053</v>
      </c>
    </row>
    <row r="210" spans="1:22" x14ac:dyDescent="0.25">
      <c r="A210" t="s">
        <v>584</v>
      </c>
      <c r="B210">
        <v>159859</v>
      </c>
      <c r="C210">
        <v>159859</v>
      </c>
      <c r="D210" t="s">
        <v>1050</v>
      </c>
      <c r="E210" t="s">
        <v>1051</v>
      </c>
      <c r="F210">
        <v>531339.17827100004</v>
      </c>
      <c r="G210">
        <v>2796653.0946999998</v>
      </c>
      <c r="H210">
        <v>0.9</v>
      </c>
      <c r="L210" s="15">
        <v>21916</v>
      </c>
      <c r="M210" s="15">
        <v>42588</v>
      </c>
      <c r="N210" t="s">
        <v>1052</v>
      </c>
      <c r="O210">
        <v>0</v>
      </c>
      <c r="P210">
        <v>0</v>
      </c>
      <c r="R210" t="s">
        <v>845</v>
      </c>
      <c r="S210">
        <v>2</v>
      </c>
      <c r="T210">
        <v>3</v>
      </c>
      <c r="U210">
        <v>0</v>
      </c>
      <c r="V210" t="s">
        <v>1053</v>
      </c>
    </row>
    <row r="211" spans="1:22" x14ac:dyDescent="0.25">
      <c r="A211" t="s">
        <v>585</v>
      </c>
      <c r="B211">
        <v>155927</v>
      </c>
      <c r="C211">
        <v>155927</v>
      </c>
      <c r="D211" t="s">
        <v>1050</v>
      </c>
      <c r="E211" t="s">
        <v>1051</v>
      </c>
      <c r="F211">
        <v>516738.04577999999</v>
      </c>
      <c r="G211">
        <v>2806005.0518299998</v>
      </c>
      <c r="H211">
        <v>0.85</v>
      </c>
      <c r="L211" s="15">
        <v>21916</v>
      </c>
      <c r="M211" s="15">
        <v>42588</v>
      </c>
      <c r="N211" t="s">
        <v>1052</v>
      </c>
      <c r="O211">
        <v>0</v>
      </c>
      <c r="P211">
        <v>0</v>
      </c>
      <c r="R211" t="s">
        <v>1434</v>
      </c>
      <c r="S211">
        <v>7</v>
      </c>
      <c r="T211">
        <v>3</v>
      </c>
      <c r="U211">
        <v>0</v>
      </c>
      <c r="V211" t="s">
        <v>1053</v>
      </c>
    </row>
    <row r="212" spans="1:22" x14ac:dyDescent="0.25">
      <c r="A212" t="s">
        <v>590</v>
      </c>
      <c r="B212">
        <v>150202</v>
      </c>
      <c r="C212">
        <v>150202</v>
      </c>
      <c r="D212" t="s">
        <v>1050</v>
      </c>
      <c r="E212" t="s">
        <v>1051</v>
      </c>
      <c r="F212">
        <v>539588.99876800005</v>
      </c>
      <c r="G212">
        <v>2804073.0302499998</v>
      </c>
      <c r="H212">
        <v>1.49</v>
      </c>
      <c r="L212" s="15">
        <v>30783</v>
      </c>
      <c r="M212" s="15">
        <v>42588</v>
      </c>
      <c r="N212" t="s">
        <v>1052</v>
      </c>
      <c r="O212">
        <v>0</v>
      </c>
      <c r="P212">
        <v>0</v>
      </c>
      <c r="R212" t="s">
        <v>845</v>
      </c>
      <c r="S212">
        <v>2</v>
      </c>
      <c r="T212">
        <v>3</v>
      </c>
      <c r="U212">
        <v>0</v>
      </c>
      <c r="V212" t="s">
        <v>1053</v>
      </c>
    </row>
    <row r="213" spans="1:22" x14ac:dyDescent="0.25">
      <c r="A213" t="s">
        <v>591</v>
      </c>
      <c r="B213">
        <v>150613</v>
      </c>
      <c r="C213">
        <v>150613</v>
      </c>
      <c r="D213" t="s">
        <v>1050</v>
      </c>
      <c r="E213" t="s">
        <v>1051</v>
      </c>
      <c r="F213">
        <v>542487.81049900001</v>
      </c>
      <c r="G213">
        <v>2808886.7533499999</v>
      </c>
      <c r="H213">
        <v>4.55</v>
      </c>
      <c r="L213" s="15">
        <v>30590</v>
      </c>
      <c r="M213" s="15">
        <v>42588</v>
      </c>
      <c r="N213" t="s">
        <v>1052</v>
      </c>
      <c r="O213">
        <v>0</v>
      </c>
      <c r="P213">
        <v>0</v>
      </c>
      <c r="R213" t="s">
        <v>141</v>
      </c>
      <c r="S213">
        <v>15</v>
      </c>
      <c r="T213">
        <v>3</v>
      </c>
      <c r="U213">
        <v>0</v>
      </c>
      <c r="V213" t="s">
        <v>1053</v>
      </c>
    </row>
    <row r="214" spans="1:22" x14ac:dyDescent="0.25">
      <c r="A214" t="s">
        <v>592</v>
      </c>
      <c r="B214">
        <v>150595</v>
      </c>
      <c r="C214">
        <v>150595</v>
      </c>
      <c r="D214" t="s">
        <v>1050</v>
      </c>
      <c r="E214" t="s">
        <v>1051</v>
      </c>
      <c r="F214">
        <v>537547.304581</v>
      </c>
      <c r="G214">
        <v>2814537.35812</v>
      </c>
      <c r="H214">
        <v>5.0999999999999996</v>
      </c>
      <c r="L214" s="15">
        <v>30966</v>
      </c>
      <c r="M214" s="15">
        <v>42588</v>
      </c>
      <c r="N214" t="s">
        <v>1052</v>
      </c>
      <c r="O214">
        <v>0</v>
      </c>
      <c r="P214">
        <v>0</v>
      </c>
      <c r="R214" t="s">
        <v>846</v>
      </c>
      <c r="S214">
        <v>6</v>
      </c>
      <c r="T214">
        <v>3</v>
      </c>
      <c r="U214">
        <v>0</v>
      </c>
      <c r="V214" t="s">
        <v>1053</v>
      </c>
    </row>
    <row r="215" spans="1:22" x14ac:dyDescent="0.25">
      <c r="A215" t="s">
        <v>602</v>
      </c>
      <c r="B215">
        <v>145682</v>
      </c>
      <c r="C215">
        <v>145682</v>
      </c>
      <c r="D215" t="s">
        <v>1050</v>
      </c>
      <c r="E215" t="s">
        <v>1051</v>
      </c>
      <c r="F215">
        <v>539378.11804199999</v>
      </c>
      <c r="G215">
        <v>2829573.2022799999</v>
      </c>
      <c r="H215">
        <v>5</v>
      </c>
      <c r="L215" s="15">
        <v>35322</v>
      </c>
      <c r="M215" s="15">
        <v>42588</v>
      </c>
      <c r="N215" t="s">
        <v>1052</v>
      </c>
      <c r="O215">
        <v>0</v>
      </c>
      <c r="P215">
        <v>0</v>
      </c>
      <c r="R215" t="s">
        <v>846</v>
      </c>
      <c r="S215">
        <v>6</v>
      </c>
      <c r="T215">
        <v>3</v>
      </c>
      <c r="U215">
        <v>0</v>
      </c>
      <c r="V215" t="s">
        <v>1053</v>
      </c>
    </row>
    <row r="216" spans="1:22" x14ac:dyDescent="0.25">
      <c r="A216" t="s">
        <v>603</v>
      </c>
      <c r="B216">
        <v>146031</v>
      </c>
      <c r="C216">
        <v>146031</v>
      </c>
      <c r="D216" t="s">
        <v>1050</v>
      </c>
      <c r="E216" t="s">
        <v>1051</v>
      </c>
      <c r="F216">
        <v>539512.65079500002</v>
      </c>
      <c r="G216">
        <v>2825180.5585599998</v>
      </c>
      <c r="H216">
        <v>6.08</v>
      </c>
      <c r="L216" s="15">
        <v>35390</v>
      </c>
      <c r="M216" s="15">
        <v>42588</v>
      </c>
      <c r="N216" t="s">
        <v>1052</v>
      </c>
      <c r="O216">
        <v>0</v>
      </c>
      <c r="P216">
        <v>0</v>
      </c>
      <c r="R216" t="s">
        <v>846</v>
      </c>
      <c r="S216">
        <v>6</v>
      </c>
      <c r="T216">
        <v>3</v>
      </c>
      <c r="U216">
        <v>0</v>
      </c>
      <c r="V216" t="s">
        <v>1053</v>
      </c>
    </row>
    <row r="217" spans="1:22" x14ac:dyDescent="0.25">
      <c r="A217" t="s">
        <v>604</v>
      </c>
      <c r="B217">
        <v>139758</v>
      </c>
      <c r="C217">
        <v>139758</v>
      </c>
      <c r="D217" t="s">
        <v>1050</v>
      </c>
      <c r="E217" t="s">
        <v>1051</v>
      </c>
      <c r="F217">
        <v>542695.344789</v>
      </c>
      <c r="G217">
        <v>2825496.00067</v>
      </c>
      <c r="H217">
        <v>6.66</v>
      </c>
      <c r="L217" s="15">
        <v>36686.625</v>
      </c>
      <c r="M217" s="15">
        <v>42587.958333333336</v>
      </c>
      <c r="N217" t="s">
        <v>1052</v>
      </c>
      <c r="O217">
        <v>0</v>
      </c>
      <c r="P217">
        <v>0</v>
      </c>
      <c r="R217" t="s">
        <v>1430</v>
      </c>
      <c r="S217">
        <v>5</v>
      </c>
      <c r="T217">
        <v>3</v>
      </c>
      <c r="U217">
        <v>0</v>
      </c>
      <c r="V217" t="s">
        <v>1053</v>
      </c>
    </row>
    <row r="218" spans="1:22" x14ac:dyDescent="0.25">
      <c r="A218" t="s">
        <v>606</v>
      </c>
      <c r="B218">
        <v>132656</v>
      </c>
      <c r="C218">
        <v>132656</v>
      </c>
      <c r="D218" t="s">
        <v>1050</v>
      </c>
      <c r="E218" t="s">
        <v>1051</v>
      </c>
      <c r="F218">
        <v>543095.754831</v>
      </c>
      <c r="G218">
        <v>2825101.0602899999</v>
      </c>
      <c r="H218">
        <v>6.2</v>
      </c>
      <c r="L218" s="15">
        <v>36705.541666666664</v>
      </c>
      <c r="M218" s="15">
        <v>42587.958333333336</v>
      </c>
      <c r="N218" t="s">
        <v>1052</v>
      </c>
      <c r="O218">
        <v>0</v>
      </c>
      <c r="P218">
        <v>0</v>
      </c>
      <c r="R218" t="s">
        <v>1430</v>
      </c>
      <c r="S218">
        <v>5</v>
      </c>
      <c r="T218">
        <v>3</v>
      </c>
      <c r="U218">
        <v>0</v>
      </c>
      <c r="V218" t="s">
        <v>1053</v>
      </c>
    </row>
    <row r="219" spans="1:22" x14ac:dyDescent="0.25">
      <c r="A219" t="s">
        <v>607</v>
      </c>
      <c r="B219">
        <v>135339</v>
      </c>
      <c r="C219">
        <v>135339</v>
      </c>
      <c r="D219" t="s">
        <v>1050</v>
      </c>
      <c r="E219" t="s">
        <v>1051</v>
      </c>
      <c r="F219">
        <v>543978.24830700003</v>
      </c>
      <c r="G219">
        <v>2825738.4786700001</v>
      </c>
      <c r="H219">
        <v>6.15</v>
      </c>
      <c r="L219" s="15">
        <v>36689.5</v>
      </c>
      <c r="M219" s="15">
        <v>42588</v>
      </c>
      <c r="N219" t="s">
        <v>1052</v>
      </c>
      <c r="O219">
        <v>0</v>
      </c>
      <c r="P219">
        <v>0</v>
      </c>
      <c r="R219" t="s">
        <v>660</v>
      </c>
      <c r="S219">
        <v>12</v>
      </c>
      <c r="T219">
        <v>3</v>
      </c>
      <c r="U219">
        <v>0</v>
      </c>
      <c r="V219" t="s">
        <v>1053</v>
      </c>
    </row>
    <row r="220" spans="1:22" x14ac:dyDescent="0.25">
      <c r="A220" t="s">
        <v>597</v>
      </c>
      <c r="B220">
        <v>64681</v>
      </c>
      <c r="C220">
        <v>64681</v>
      </c>
      <c r="D220" t="s">
        <v>1050</v>
      </c>
      <c r="E220" t="s">
        <v>1051</v>
      </c>
      <c r="F220">
        <v>541831.12970100006</v>
      </c>
      <c r="G220">
        <v>2825218.0095899999</v>
      </c>
      <c r="H220">
        <v>6.3</v>
      </c>
      <c r="L220" s="15">
        <v>38894.5</v>
      </c>
      <c r="M220" s="15">
        <v>41590.5</v>
      </c>
      <c r="N220" t="s">
        <v>1052</v>
      </c>
      <c r="O220">
        <v>0</v>
      </c>
      <c r="P220">
        <v>0</v>
      </c>
      <c r="R220" t="s">
        <v>1430</v>
      </c>
      <c r="S220">
        <v>5</v>
      </c>
      <c r="T220">
        <v>3</v>
      </c>
      <c r="U220">
        <v>0</v>
      </c>
      <c r="V220" t="s">
        <v>1053</v>
      </c>
    </row>
    <row r="221" spans="1:22" x14ac:dyDescent="0.25">
      <c r="A221" t="s">
        <v>598</v>
      </c>
      <c r="B221">
        <v>63091</v>
      </c>
      <c r="C221">
        <v>63091</v>
      </c>
      <c r="D221" t="s">
        <v>1050</v>
      </c>
      <c r="E221" t="s">
        <v>1051</v>
      </c>
      <c r="F221">
        <v>541905.43739800004</v>
      </c>
      <c r="G221">
        <v>2821991.4276700001</v>
      </c>
      <c r="H221">
        <v>6.2</v>
      </c>
      <c r="L221" s="15">
        <v>38905.416666666664</v>
      </c>
      <c r="M221" s="15">
        <v>41590.458333333336</v>
      </c>
      <c r="N221" t="s">
        <v>1052</v>
      </c>
      <c r="O221">
        <v>0</v>
      </c>
      <c r="P221">
        <v>0</v>
      </c>
      <c r="R221" t="s">
        <v>1430</v>
      </c>
      <c r="S221">
        <v>5</v>
      </c>
      <c r="T221">
        <v>3</v>
      </c>
      <c r="U221">
        <v>0</v>
      </c>
      <c r="V221" t="s">
        <v>1053</v>
      </c>
    </row>
    <row r="222" spans="1:22" x14ac:dyDescent="0.25">
      <c r="A222" t="s">
        <v>599</v>
      </c>
      <c r="B222">
        <v>64609</v>
      </c>
      <c r="C222">
        <v>64609</v>
      </c>
      <c r="D222" t="s">
        <v>1050</v>
      </c>
      <c r="E222" t="s">
        <v>1051</v>
      </c>
      <c r="F222">
        <v>539287.30647800001</v>
      </c>
      <c r="G222">
        <v>2821943.4768400001</v>
      </c>
      <c r="H222">
        <v>5.5</v>
      </c>
      <c r="L222" s="15">
        <v>38897.416666666664</v>
      </c>
      <c r="M222" s="15">
        <v>41590.458333333336</v>
      </c>
      <c r="N222" t="s">
        <v>1052</v>
      </c>
      <c r="O222">
        <v>0</v>
      </c>
      <c r="P222">
        <v>0</v>
      </c>
      <c r="R222" t="s">
        <v>846</v>
      </c>
      <c r="S222">
        <v>6</v>
      </c>
      <c r="T222">
        <v>3</v>
      </c>
      <c r="U222">
        <v>0</v>
      </c>
      <c r="V222" t="s">
        <v>1053</v>
      </c>
    </row>
    <row r="223" spans="1:22" x14ac:dyDescent="0.25">
      <c r="A223" t="s">
        <v>600</v>
      </c>
      <c r="B223">
        <v>64620</v>
      </c>
      <c r="C223">
        <v>64620</v>
      </c>
      <c r="D223" t="s">
        <v>1050</v>
      </c>
      <c r="E223" t="s">
        <v>1051</v>
      </c>
      <c r="F223">
        <v>537271.66142799996</v>
      </c>
      <c r="G223">
        <v>2822054.5999799999</v>
      </c>
      <c r="H223">
        <v>5.6</v>
      </c>
      <c r="L223" s="15">
        <v>38896.416666666664</v>
      </c>
      <c r="M223" s="15">
        <v>41590.458333333336</v>
      </c>
      <c r="N223" t="s">
        <v>1052</v>
      </c>
      <c r="O223">
        <v>0</v>
      </c>
      <c r="P223">
        <v>0</v>
      </c>
      <c r="R223" t="s">
        <v>846</v>
      </c>
      <c r="S223">
        <v>6</v>
      </c>
      <c r="T223">
        <v>3</v>
      </c>
      <c r="U223">
        <v>0</v>
      </c>
      <c r="V223" t="s">
        <v>1053</v>
      </c>
    </row>
    <row r="224" spans="1:22" x14ac:dyDescent="0.25">
      <c r="A224" t="s">
        <v>601</v>
      </c>
      <c r="B224">
        <v>63600</v>
      </c>
      <c r="C224">
        <v>63600</v>
      </c>
      <c r="D224" t="s">
        <v>1050</v>
      </c>
      <c r="E224" t="s">
        <v>1051</v>
      </c>
      <c r="F224">
        <v>537886.18903500005</v>
      </c>
      <c r="G224">
        <v>2816968.5200800002</v>
      </c>
      <c r="H224">
        <v>4.9000000000000004</v>
      </c>
      <c r="L224" s="15">
        <v>38898.375</v>
      </c>
      <c r="M224" s="15">
        <v>41590.416666666664</v>
      </c>
      <c r="N224" t="s">
        <v>1052</v>
      </c>
      <c r="O224">
        <v>0</v>
      </c>
      <c r="P224">
        <v>0</v>
      </c>
      <c r="R224" t="s">
        <v>846</v>
      </c>
      <c r="S224">
        <v>6</v>
      </c>
      <c r="T224">
        <v>3</v>
      </c>
      <c r="U224">
        <v>0</v>
      </c>
      <c r="V224" t="s">
        <v>1053</v>
      </c>
    </row>
    <row r="225" spans="1:22" x14ac:dyDescent="0.25">
      <c r="A225" t="s">
        <v>610</v>
      </c>
      <c r="B225">
        <v>21768</v>
      </c>
      <c r="C225">
        <v>21768</v>
      </c>
      <c r="D225" t="s">
        <v>1050</v>
      </c>
      <c r="E225" t="s">
        <v>1051</v>
      </c>
      <c r="F225">
        <v>550360.00842900004</v>
      </c>
      <c r="G225">
        <v>2847539.9978900002</v>
      </c>
      <c r="H225">
        <v>16.13</v>
      </c>
      <c r="L225" s="15">
        <v>39986</v>
      </c>
      <c r="M225" s="15">
        <v>41666.416666666664</v>
      </c>
      <c r="N225" t="s">
        <v>1052</v>
      </c>
      <c r="O225">
        <v>0</v>
      </c>
      <c r="P225">
        <v>0</v>
      </c>
      <c r="R225" t="s">
        <v>660</v>
      </c>
      <c r="S225">
        <v>12</v>
      </c>
      <c r="T225">
        <v>3</v>
      </c>
      <c r="U225">
        <v>0</v>
      </c>
      <c r="V225" t="s">
        <v>1053</v>
      </c>
    </row>
    <row r="226" spans="1:22" x14ac:dyDescent="0.25">
      <c r="A226" t="s">
        <v>612</v>
      </c>
      <c r="B226">
        <v>3061</v>
      </c>
      <c r="C226">
        <v>3061</v>
      </c>
      <c r="D226" t="s">
        <v>1050</v>
      </c>
      <c r="E226" t="s">
        <v>1051</v>
      </c>
      <c r="F226">
        <v>550360.01544600003</v>
      </c>
      <c r="G226">
        <v>2847524.9810199998</v>
      </c>
      <c r="L226" s="15">
        <v>39986</v>
      </c>
      <c r="M226" s="15">
        <v>40113.5</v>
      </c>
      <c r="N226" t="s">
        <v>1052</v>
      </c>
      <c r="O226">
        <v>0</v>
      </c>
      <c r="P226">
        <v>0</v>
      </c>
      <c r="R226" t="s">
        <v>660</v>
      </c>
      <c r="S226">
        <v>12</v>
      </c>
      <c r="T226">
        <v>3</v>
      </c>
      <c r="U226">
        <v>0</v>
      </c>
      <c r="V226" t="s">
        <v>1053</v>
      </c>
    </row>
    <row r="227" spans="1:22" x14ac:dyDescent="0.25">
      <c r="A227" t="s">
        <v>614</v>
      </c>
      <c r="B227">
        <v>3061</v>
      </c>
      <c r="C227">
        <v>3061</v>
      </c>
      <c r="D227" t="s">
        <v>1050</v>
      </c>
      <c r="E227" t="s">
        <v>1051</v>
      </c>
      <c r="F227">
        <v>550359.93417899997</v>
      </c>
      <c r="G227">
        <v>2847678.0589100001</v>
      </c>
      <c r="H227">
        <v>16.39</v>
      </c>
      <c r="L227" s="15">
        <v>39986</v>
      </c>
      <c r="M227" s="15">
        <v>40113.5</v>
      </c>
      <c r="N227" t="s">
        <v>1052</v>
      </c>
      <c r="O227">
        <v>0</v>
      </c>
      <c r="P227">
        <v>0</v>
      </c>
      <c r="R227" t="s">
        <v>660</v>
      </c>
      <c r="S227">
        <v>12</v>
      </c>
      <c r="T227">
        <v>3</v>
      </c>
      <c r="U227">
        <v>0</v>
      </c>
      <c r="V227" t="s">
        <v>1053</v>
      </c>
    </row>
    <row r="228" spans="1:22" x14ac:dyDescent="0.25">
      <c r="A228" t="s">
        <v>616</v>
      </c>
      <c r="B228">
        <v>3061</v>
      </c>
      <c r="C228">
        <v>3061</v>
      </c>
      <c r="D228" t="s">
        <v>1050</v>
      </c>
      <c r="E228" t="s">
        <v>1051</v>
      </c>
      <c r="F228">
        <v>550360.51373500004</v>
      </c>
      <c r="G228">
        <v>2847670.9856799999</v>
      </c>
      <c r="H228">
        <v>16.489999999999998</v>
      </c>
      <c r="L228" s="15">
        <v>39986</v>
      </c>
      <c r="M228" s="15">
        <v>40113.5</v>
      </c>
      <c r="N228" t="s">
        <v>1052</v>
      </c>
      <c r="O228">
        <v>0</v>
      </c>
      <c r="P228">
        <v>0</v>
      </c>
      <c r="R228" t="s">
        <v>660</v>
      </c>
      <c r="S228">
        <v>12</v>
      </c>
      <c r="T228">
        <v>3</v>
      </c>
      <c r="U228">
        <v>0</v>
      </c>
      <c r="V228" t="s">
        <v>1053</v>
      </c>
    </row>
    <row r="229" spans="1:22" x14ac:dyDescent="0.25">
      <c r="A229" t="s">
        <v>644</v>
      </c>
      <c r="B229">
        <v>146071</v>
      </c>
      <c r="C229">
        <v>146071</v>
      </c>
      <c r="D229" t="s">
        <v>1050</v>
      </c>
      <c r="E229" t="s">
        <v>1051</v>
      </c>
      <c r="F229">
        <v>546593.31381399999</v>
      </c>
      <c r="G229">
        <v>2813652.26021</v>
      </c>
      <c r="H229">
        <v>6.32</v>
      </c>
      <c r="L229" s="15">
        <v>34397</v>
      </c>
      <c r="M229" s="15">
        <v>42588</v>
      </c>
      <c r="N229" t="s">
        <v>1052</v>
      </c>
      <c r="O229">
        <v>0</v>
      </c>
      <c r="P229">
        <v>0</v>
      </c>
      <c r="R229" t="s">
        <v>850</v>
      </c>
      <c r="S229">
        <v>13</v>
      </c>
      <c r="T229">
        <v>3</v>
      </c>
      <c r="U229">
        <v>0</v>
      </c>
      <c r="V229" t="s">
        <v>1053</v>
      </c>
    </row>
    <row r="230" spans="1:22" x14ac:dyDescent="0.25">
      <c r="A230" t="s">
        <v>647</v>
      </c>
      <c r="B230">
        <v>11519</v>
      </c>
      <c r="C230">
        <v>11519</v>
      </c>
      <c r="D230" t="s">
        <v>1050</v>
      </c>
      <c r="E230" t="s">
        <v>1051</v>
      </c>
      <c r="F230">
        <v>542705.32197100006</v>
      </c>
      <c r="G230">
        <v>2822375.3901200001</v>
      </c>
      <c r="H230">
        <v>5.14</v>
      </c>
      <c r="L230" s="15">
        <v>30887</v>
      </c>
      <c r="M230" s="15">
        <v>42583</v>
      </c>
      <c r="N230" t="s">
        <v>1052</v>
      </c>
      <c r="O230">
        <v>0</v>
      </c>
      <c r="P230">
        <v>0</v>
      </c>
      <c r="R230" t="s">
        <v>1430</v>
      </c>
      <c r="S230">
        <v>5</v>
      </c>
      <c r="T230">
        <v>3</v>
      </c>
      <c r="U230">
        <v>0</v>
      </c>
      <c r="V230" t="s">
        <v>1053</v>
      </c>
    </row>
    <row r="231" spans="1:22" x14ac:dyDescent="0.25">
      <c r="A231" t="s">
        <v>974</v>
      </c>
      <c r="B231">
        <v>149365</v>
      </c>
      <c r="C231">
        <v>149365</v>
      </c>
      <c r="D231" t="s">
        <v>1050</v>
      </c>
      <c r="E231" t="s">
        <v>1051</v>
      </c>
      <c r="F231">
        <v>517917.03982200002</v>
      </c>
      <c r="G231">
        <v>2849141.1927999998</v>
      </c>
      <c r="L231" s="15">
        <v>23300</v>
      </c>
      <c r="M231" s="15">
        <v>42584.291666666664</v>
      </c>
      <c r="N231" t="s">
        <v>1049</v>
      </c>
      <c r="O231">
        <v>0</v>
      </c>
      <c r="P231">
        <v>0</v>
      </c>
      <c r="R231" t="s">
        <v>849</v>
      </c>
      <c r="S231">
        <v>11</v>
      </c>
      <c r="T231">
        <v>3</v>
      </c>
      <c r="U231">
        <v>0</v>
      </c>
      <c r="V231" t="s">
        <v>1053</v>
      </c>
    </row>
    <row r="232" spans="1:22" x14ac:dyDescent="0.25">
      <c r="A232" t="s">
        <v>906</v>
      </c>
      <c r="B232">
        <v>17684</v>
      </c>
      <c r="C232">
        <v>17684</v>
      </c>
      <c r="D232" t="s">
        <v>444</v>
      </c>
      <c r="E232" t="s">
        <v>1048</v>
      </c>
      <c r="F232">
        <v>517917.03982200002</v>
      </c>
      <c r="G232">
        <v>2849141.1927999998</v>
      </c>
      <c r="L232" s="15">
        <v>23285</v>
      </c>
      <c r="M232" s="15">
        <v>42556</v>
      </c>
      <c r="N232" t="s">
        <v>1049</v>
      </c>
      <c r="O232">
        <v>0</v>
      </c>
      <c r="P232">
        <v>0</v>
      </c>
      <c r="R232" t="s">
        <v>849</v>
      </c>
      <c r="S232">
        <v>11</v>
      </c>
      <c r="T232">
        <v>3</v>
      </c>
      <c r="U232">
        <v>0</v>
      </c>
      <c r="V232" t="s">
        <v>1053</v>
      </c>
    </row>
    <row r="233" spans="1:22" x14ac:dyDescent="0.25">
      <c r="A233" t="s">
        <v>975</v>
      </c>
      <c r="B233">
        <v>151056</v>
      </c>
      <c r="C233">
        <v>151056</v>
      </c>
      <c r="D233" t="s">
        <v>1050</v>
      </c>
      <c r="E233" t="s">
        <v>1051</v>
      </c>
      <c r="F233">
        <v>517917.03982200002</v>
      </c>
      <c r="G233">
        <v>2849141.1927999998</v>
      </c>
      <c r="L233" s="15">
        <v>23300</v>
      </c>
      <c r="M233" s="15">
        <v>42584.291666666664</v>
      </c>
      <c r="N233" t="s">
        <v>1049</v>
      </c>
      <c r="O233">
        <v>0</v>
      </c>
      <c r="P233">
        <v>0</v>
      </c>
      <c r="R233" t="s">
        <v>849</v>
      </c>
      <c r="S233">
        <v>11</v>
      </c>
      <c r="T233">
        <v>3</v>
      </c>
      <c r="U233">
        <v>0</v>
      </c>
      <c r="V233" t="s">
        <v>1053</v>
      </c>
    </row>
    <row r="234" spans="1:22" x14ac:dyDescent="0.25">
      <c r="A234" t="s">
        <v>976</v>
      </c>
      <c r="B234">
        <v>140887</v>
      </c>
      <c r="C234">
        <v>140887</v>
      </c>
      <c r="D234" t="s">
        <v>1050</v>
      </c>
      <c r="E234" t="s">
        <v>1051</v>
      </c>
      <c r="F234">
        <v>523106.54892500001</v>
      </c>
      <c r="G234">
        <v>2849149.2445499999</v>
      </c>
      <c r="L234" s="15">
        <v>23300</v>
      </c>
      <c r="M234" s="15">
        <v>42584.291666666664</v>
      </c>
      <c r="N234" t="s">
        <v>1049</v>
      </c>
      <c r="O234">
        <v>0</v>
      </c>
      <c r="P234">
        <v>0</v>
      </c>
      <c r="R234" t="s">
        <v>849</v>
      </c>
      <c r="S234">
        <v>11</v>
      </c>
      <c r="T234">
        <v>3</v>
      </c>
      <c r="U234">
        <v>0</v>
      </c>
      <c r="V234" t="s">
        <v>1053</v>
      </c>
    </row>
    <row r="235" spans="1:22" x14ac:dyDescent="0.25">
      <c r="A235" t="s">
        <v>907</v>
      </c>
      <c r="B235">
        <v>16730</v>
      </c>
      <c r="C235">
        <v>16730</v>
      </c>
      <c r="D235" t="s">
        <v>444</v>
      </c>
      <c r="E235" t="s">
        <v>1048</v>
      </c>
      <c r="F235">
        <v>523106.54892500001</v>
      </c>
      <c r="G235">
        <v>2849149.2445499999</v>
      </c>
      <c r="L235" s="15">
        <v>23285</v>
      </c>
      <c r="M235" s="15">
        <v>42556</v>
      </c>
      <c r="N235" t="s">
        <v>1049</v>
      </c>
      <c r="O235">
        <v>0</v>
      </c>
      <c r="P235">
        <v>0</v>
      </c>
      <c r="R235" t="s">
        <v>849</v>
      </c>
      <c r="S235">
        <v>11</v>
      </c>
      <c r="T235">
        <v>3</v>
      </c>
      <c r="U235">
        <v>0</v>
      </c>
      <c r="V235" t="s">
        <v>1053</v>
      </c>
    </row>
    <row r="236" spans="1:22" x14ac:dyDescent="0.25">
      <c r="A236" t="s">
        <v>977</v>
      </c>
      <c r="B236">
        <v>141503</v>
      </c>
      <c r="C236">
        <v>141503</v>
      </c>
      <c r="D236" t="s">
        <v>1050</v>
      </c>
      <c r="E236" t="s">
        <v>1051</v>
      </c>
      <c r="F236">
        <v>523106.54892500001</v>
      </c>
      <c r="G236">
        <v>2849149.2445499999</v>
      </c>
      <c r="L236" s="15">
        <v>23127</v>
      </c>
      <c r="M236" s="15">
        <v>42584.291666666664</v>
      </c>
      <c r="N236" t="s">
        <v>1049</v>
      </c>
      <c r="O236">
        <v>0</v>
      </c>
      <c r="P236">
        <v>0</v>
      </c>
      <c r="R236" t="s">
        <v>849</v>
      </c>
      <c r="S236">
        <v>11</v>
      </c>
      <c r="T236">
        <v>3</v>
      </c>
      <c r="U236">
        <v>0</v>
      </c>
      <c r="V236" t="s">
        <v>1053</v>
      </c>
    </row>
    <row r="237" spans="1:22" x14ac:dyDescent="0.25">
      <c r="A237" t="s">
        <v>978</v>
      </c>
      <c r="B237">
        <v>155379</v>
      </c>
      <c r="C237">
        <v>155379</v>
      </c>
      <c r="D237" t="s">
        <v>1050</v>
      </c>
      <c r="E237" t="s">
        <v>1051</v>
      </c>
      <c r="F237">
        <v>527378.43718300003</v>
      </c>
      <c r="G237">
        <v>2849188.4087700001</v>
      </c>
      <c r="L237" s="15">
        <v>23300</v>
      </c>
      <c r="M237" s="15">
        <v>42584.291666666664</v>
      </c>
      <c r="N237" t="s">
        <v>1049</v>
      </c>
      <c r="O237">
        <v>0</v>
      </c>
      <c r="P237">
        <v>0</v>
      </c>
      <c r="R237" t="s">
        <v>849</v>
      </c>
      <c r="S237">
        <v>11</v>
      </c>
      <c r="T237">
        <v>3</v>
      </c>
      <c r="U237">
        <v>0</v>
      </c>
      <c r="V237" t="s">
        <v>1053</v>
      </c>
    </row>
    <row r="238" spans="1:22" x14ac:dyDescent="0.25">
      <c r="A238" t="s">
        <v>908</v>
      </c>
      <c r="B238">
        <v>16739</v>
      </c>
      <c r="C238">
        <v>16739</v>
      </c>
      <c r="D238" t="s">
        <v>444</v>
      </c>
      <c r="E238" t="s">
        <v>1048</v>
      </c>
      <c r="F238">
        <v>527378.43718300003</v>
      </c>
      <c r="G238">
        <v>2849188.4087700001</v>
      </c>
      <c r="L238" s="15">
        <v>23285</v>
      </c>
      <c r="M238" s="15">
        <v>42555</v>
      </c>
      <c r="N238" t="s">
        <v>1049</v>
      </c>
      <c r="O238">
        <v>0</v>
      </c>
      <c r="P238">
        <v>0</v>
      </c>
      <c r="R238" t="s">
        <v>849</v>
      </c>
      <c r="S238">
        <v>11</v>
      </c>
      <c r="T238">
        <v>3</v>
      </c>
      <c r="U238">
        <v>0</v>
      </c>
      <c r="V238" t="s">
        <v>1053</v>
      </c>
    </row>
    <row r="239" spans="1:22" x14ac:dyDescent="0.25">
      <c r="A239" t="s">
        <v>979</v>
      </c>
      <c r="B239">
        <v>139941</v>
      </c>
      <c r="C239">
        <v>139941</v>
      </c>
      <c r="D239" t="s">
        <v>1050</v>
      </c>
      <c r="E239" t="s">
        <v>1051</v>
      </c>
      <c r="F239">
        <v>527378.43718300003</v>
      </c>
      <c r="G239">
        <v>2849188.4087700001</v>
      </c>
      <c r="L239" s="15">
        <v>23300</v>
      </c>
      <c r="M239" s="15">
        <v>42584.291666666664</v>
      </c>
      <c r="N239" t="s">
        <v>1049</v>
      </c>
      <c r="O239">
        <v>0</v>
      </c>
      <c r="P239">
        <v>0</v>
      </c>
      <c r="R239" t="s">
        <v>849</v>
      </c>
      <c r="S239">
        <v>11</v>
      </c>
      <c r="T239">
        <v>3</v>
      </c>
      <c r="U239">
        <v>0</v>
      </c>
      <c r="V239" t="s">
        <v>1053</v>
      </c>
    </row>
    <row r="240" spans="1:22" x14ac:dyDescent="0.25">
      <c r="A240" t="s">
        <v>980</v>
      </c>
      <c r="B240">
        <v>133276</v>
      </c>
      <c r="C240">
        <v>133276</v>
      </c>
      <c r="D240" t="s">
        <v>1050</v>
      </c>
      <c r="E240" t="s">
        <v>1051</v>
      </c>
      <c r="F240">
        <v>531950.15613200003</v>
      </c>
      <c r="G240">
        <v>2849228.56746</v>
      </c>
      <c r="L240" s="15">
        <v>23300</v>
      </c>
      <c r="M240" s="15">
        <v>42583.916666666664</v>
      </c>
      <c r="N240" t="s">
        <v>1049</v>
      </c>
      <c r="O240">
        <v>0</v>
      </c>
      <c r="P240">
        <v>0</v>
      </c>
      <c r="R240" t="s">
        <v>849</v>
      </c>
      <c r="S240">
        <v>11</v>
      </c>
      <c r="T240">
        <v>3</v>
      </c>
      <c r="U240">
        <v>0</v>
      </c>
      <c r="V240" t="s">
        <v>1053</v>
      </c>
    </row>
    <row r="241" spans="1:22" x14ac:dyDescent="0.25">
      <c r="A241" t="s">
        <v>909</v>
      </c>
      <c r="B241">
        <v>17969</v>
      </c>
      <c r="C241">
        <v>17969</v>
      </c>
      <c r="D241" t="s">
        <v>444</v>
      </c>
      <c r="E241" t="s">
        <v>1048</v>
      </c>
      <c r="F241">
        <v>531950.15613200003</v>
      </c>
      <c r="G241">
        <v>2849228.56746</v>
      </c>
      <c r="L241" s="15">
        <v>23285</v>
      </c>
      <c r="M241" s="15">
        <v>42555</v>
      </c>
      <c r="N241" t="s">
        <v>1049</v>
      </c>
      <c r="O241">
        <v>0</v>
      </c>
      <c r="P241">
        <v>0</v>
      </c>
      <c r="R241" t="s">
        <v>849</v>
      </c>
      <c r="S241">
        <v>11</v>
      </c>
      <c r="T241">
        <v>3</v>
      </c>
      <c r="U241">
        <v>0</v>
      </c>
      <c r="V241" t="s">
        <v>1053</v>
      </c>
    </row>
    <row r="242" spans="1:22" x14ac:dyDescent="0.25">
      <c r="A242" t="s">
        <v>981</v>
      </c>
      <c r="B242">
        <v>134624</v>
      </c>
      <c r="C242">
        <v>134624</v>
      </c>
      <c r="D242" t="s">
        <v>1050</v>
      </c>
      <c r="E242" t="s">
        <v>1051</v>
      </c>
      <c r="F242">
        <v>531950.15613200003</v>
      </c>
      <c r="G242">
        <v>2849228.56746</v>
      </c>
      <c r="L242" s="15">
        <v>23300</v>
      </c>
      <c r="M242" s="15">
        <v>42583.916666666664</v>
      </c>
      <c r="N242" t="s">
        <v>1049</v>
      </c>
      <c r="O242">
        <v>0</v>
      </c>
      <c r="P242">
        <v>0</v>
      </c>
      <c r="R242" t="s">
        <v>849</v>
      </c>
      <c r="S242">
        <v>11</v>
      </c>
      <c r="T242">
        <v>3</v>
      </c>
      <c r="U242">
        <v>0</v>
      </c>
      <c r="V242" t="s">
        <v>1053</v>
      </c>
    </row>
    <row r="243" spans="1:22" x14ac:dyDescent="0.25">
      <c r="A243" t="s">
        <v>982</v>
      </c>
      <c r="B243">
        <v>12957</v>
      </c>
      <c r="C243">
        <v>12957</v>
      </c>
      <c r="D243" t="s">
        <v>1050</v>
      </c>
      <c r="E243" t="s">
        <v>1051</v>
      </c>
      <c r="F243">
        <v>517876.65216900001</v>
      </c>
      <c r="G243">
        <v>2849344.9007799998</v>
      </c>
      <c r="L243" s="15">
        <v>21916</v>
      </c>
      <c r="M243" s="15">
        <v>42563</v>
      </c>
      <c r="N243" t="s">
        <v>1049</v>
      </c>
      <c r="O243">
        <v>0</v>
      </c>
      <c r="P243">
        <v>0</v>
      </c>
      <c r="R243" t="s">
        <v>849</v>
      </c>
      <c r="S243">
        <v>11</v>
      </c>
      <c r="T243">
        <v>3</v>
      </c>
      <c r="U243">
        <v>0</v>
      </c>
      <c r="V243" t="s">
        <v>1053</v>
      </c>
    </row>
    <row r="244" spans="1:22" x14ac:dyDescent="0.25">
      <c r="A244" t="s">
        <v>910</v>
      </c>
      <c r="B244">
        <v>8263</v>
      </c>
      <c r="C244">
        <v>8263</v>
      </c>
      <c r="D244" t="s">
        <v>444</v>
      </c>
      <c r="E244" t="s">
        <v>1048</v>
      </c>
      <c r="F244">
        <v>517876.65216900001</v>
      </c>
      <c r="G244">
        <v>2849344.9007799998</v>
      </c>
      <c r="L244" s="15">
        <v>33239</v>
      </c>
      <c r="M244" s="15">
        <v>42529</v>
      </c>
      <c r="N244" t="s">
        <v>1049</v>
      </c>
      <c r="O244">
        <v>0</v>
      </c>
      <c r="P244">
        <v>0</v>
      </c>
      <c r="R244" t="s">
        <v>849</v>
      </c>
      <c r="S244">
        <v>11</v>
      </c>
      <c r="T244">
        <v>3</v>
      </c>
      <c r="U244">
        <v>0</v>
      </c>
      <c r="V244" t="s">
        <v>1053</v>
      </c>
    </row>
    <row r="245" spans="1:22" x14ac:dyDescent="0.25">
      <c r="A245" t="s">
        <v>983</v>
      </c>
      <c r="B245">
        <v>8395</v>
      </c>
      <c r="C245">
        <v>8395</v>
      </c>
      <c r="D245" t="s">
        <v>1050</v>
      </c>
      <c r="E245" t="s">
        <v>1051</v>
      </c>
      <c r="F245">
        <v>517876.65216900001</v>
      </c>
      <c r="G245">
        <v>2849344.9007799998</v>
      </c>
      <c r="L245" s="15">
        <v>33239</v>
      </c>
      <c r="M245" s="15">
        <v>42563</v>
      </c>
      <c r="N245" t="s">
        <v>1049</v>
      </c>
      <c r="O245">
        <v>0</v>
      </c>
      <c r="P245">
        <v>0</v>
      </c>
      <c r="R245" t="s">
        <v>849</v>
      </c>
      <c r="S245">
        <v>11</v>
      </c>
      <c r="T245">
        <v>3</v>
      </c>
      <c r="U245">
        <v>0</v>
      </c>
      <c r="V245" t="s">
        <v>1053</v>
      </c>
    </row>
    <row r="246" spans="1:22" x14ac:dyDescent="0.25">
      <c r="A246" t="s">
        <v>988</v>
      </c>
      <c r="B246">
        <v>4742</v>
      </c>
      <c r="C246">
        <v>4742</v>
      </c>
      <c r="D246" t="s">
        <v>1050</v>
      </c>
      <c r="E246" t="s">
        <v>1051</v>
      </c>
      <c r="F246">
        <v>549229.34132799995</v>
      </c>
      <c r="G246">
        <v>2832749.02452</v>
      </c>
      <c r="L246" s="15">
        <v>29799</v>
      </c>
      <c r="M246" s="15">
        <v>34540</v>
      </c>
      <c r="N246" t="s">
        <v>1049</v>
      </c>
      <c r="O246">
        <v>0</v>
      </c>
      <c r="P246">
        <v>0</v>
      </c>
      <c r="R246" t="s">
        <v>660</v>
      </c>
      <c r="S246">
        <v>12</v>
      </c>
      <c r="T246">
        <v>3</v>
      </c>
      <c r="U246">
        <v>0</v>
      </c>
      <c r="V246" t="s">
        <v>1053</v>
      </c>
    </row>
    <row r="247" spans="1:22" x14ac:dyDescent="0.25">
      <c r="A247" t="s">
        <v>913</v>
      </c>
      <c r="B247">
        <v>13461</v>
      </c>
      <c r="C247">
        <v>13461</v>
      </c>
      <c r="D247" t="s">
        <v>444</v>
      </c>
      <c r="E247" t="s">
        <v>1048</v>
      </c>
      <c r="F247">
        <v>549229.34132799995</v>
      </c>
      <c r="G247">
        <v>2832749.02452</v>
      </c>
      <c r="L247" s="15">
        <v>29080</v>
      </c>
      <c r="M247" s="15">
        <v>42555</v>
      </c>
      <c r="N247" t="s">
        <v>1049</v>
      </c>
      <c r="O247">
        <v>0</v>
      </c>
      <c r="P247">
        <v>0</v>
      </c>
      <c r="R247" t="s">
        <v>660</v>
      </c>
      <c r="S247">
        <v>12</v>
      </c>
      <c r="T247">
        <v>3</v>
      </c>
      <c r="U247">
        <v>0</v>
      </c>
      <c r="V247" t="s">
        <v>1053</v>
      </c>
    </row>
    <row r="248" spans="1:22" x14ac:dyDescent="0.25">
      <c r="A248" t="s">
        <v>989</v>
      </c>
      <c r="B248">
        <v>4741</v>
      </c>
      <c r="C248">
        <v>4741</v>
      </c>
      <c r="D248" t="s">
        <v>1050</v>
      </c>
      <c r="E248" t="s">
        <v>1051</v>
      </c>
      <c r="F248">
        <v>549229.34132799995</v>
      </c>
      <c r="G248">
        <v>2832749.02452</v>
      </c>
      <c r="L248" s="15">
        <v>29800</v>
      </c>
      <c r="M248" s="15">
        <v>34540</v>
      </c>
      <c r="N248" t="s">
        <v>1049</v>
      </c>
      <c r="O248">
        <v>0</v>
      </c>
      <c r="P248">
        <v>0</v>
      </c>
      <c r="R248" t="s">
        <v>660</v>
      </c>
      <c r="S248">
        <v>12</v>
      </c>
      <c r="T248">
        <v>3</v>
      </c>
      <c r="U248">
        <v>0</v>
      </c>
      <c r="V248" t="s">
        <v>1053</v>
      </c>
    </row>
    <row r="249" spans="1:22" x14ac:dyDescent="0.25">
      <c r="A249" t="s">
        <v>990</v>
      </c>
      <c r="B249">
        <v>14679</v>
      </c>
      <c r="C249">
        <v>14679</v>
      </c>
      <c r="D249" t="s">
        <v>1050</v>
      </c>
      <c r="E249" t="s">
        <v>1051</v>
      </c>
      <c r="F249">
        <v>543821.31679399998</v>
      </c>
      <c r="G249">
        <v>2818509.3287399998</v>
      </c>
      <c r="L249" s="15">
        <v>25738</v>
      </c>
      <c r="M249" s="15">
        <v>40483</v>
      </c>
      <c r="N249" t="s">
        <v>1049</v>
      </c>
      <c r="O249">
        <v>0</v>
      </c>
      <c r="P249">
        <v>0</v>
      </c>
      <c r="R249" t="s">
        <v>660</v>
      </c>
      <c r="S249">
        <v>12</v>
      </c>
      <c r="T249">
        <v>3</v>
      </c>
      <c r="U249">
        <v>0</v>
      </c>
      <c r="V249" t="s">
        <v>1053</v>
      </c>
    </row>
    <row r="250" spans="1:22" x14ac:dyDescent="0.25">
      <c r="A250" t="s">
        <v>914</v>
      </c>
      <c r="B250">
        <v>14295</v>
      </c>
      <c r="C250">
        <v>14295</v>
      </c>
      <c r="D250" t="s">
        <v>444</v>
      </c>
      <c r="E250" t="s">
        <v>1048</v>
      </c>
      <c r="F250">
        <v>543821.31679399998</v>
      </c>
      <c r="G250">
        <v>2818509.3287399998</v>
      </c>
      <c r="L250" s="15">
        <v>26158</v>
      </c>
      <c r="M250" s="15">
        <v>40483</v>
      </c>
      <c r="N250" t="s">
        <v>1049</v>
      </c>
      <c r="O250">
        <v>0</v>
      </c>
      <c r="P250">
        <v>0</v>
      </c>
      <c r="R250" t="s">
        <v>660</v>
      </c>
      <c r="S250">
        <v>12</v>
      </c>
      <c r="T250">
        <v>3</v>
      </c>
      <c r="U250">
        <v>0</v>
      </c>
      <c r="V250" t="s">
        <v>1053</v>
      </c>
    </row>
    <row r="251" spans="1:22" x14ac:dyDescent="0.25">
      <c r="A251" t="s">
        <v>991</v>
      </c>
      <c r="B251">
        <v>14663</v>
      </c>
      <c r="C251">
        <v>14663</v>
      </c>
      <c r="D251" t="s">
        <v>1050</v>
      </c>
      <c r="E251" t="s">
        <v>1051</v>
      </c>
      <c r="F251">
        <v>543821.31679399998</v>
      </c>
      <c r="G251">
        <v>2818509.3287399998</v>
      </c>
      <c r="L251" s="15">
        <v>25738</v>
      </c>
      <c r="M251" s="15">
        <v>40483</v>
      </c>
      <c r="N251" t="s">
        <v>1049</v>
      </c>
      <c r="O251">
        <v>0</v>
      </c>
      <c r="P251">
        <v>0</v>
      </c>
      <c r="R251" t="s">
        <v>660</v>
      </c>
      <c r="S251">
        <v>12</v>
      </c>
      <c r="T251">
        <v>3</v>
      </c>
      <c r="U251">
        <v>0</v>
      </c>
      <c r="V251" t="s">
        <v>1053</v>
      </c>
    </row>
    <row r="252" spans="1:22" x14ac:dyDescent="0.25">
      <c r="A252" t="s">
        <v>992</v>
      </c>
      <c r="B252">
        <v>25386</v>
      </c>
      <c r="C252">
        <v>25386</v>
      </c>
      <c r="D252" t="s">
        <v>1050</v>
      </c>
      <c r="E252" t="s">
        <v>1051</v>
      </c>
      <c r="F252">
        <v>542831.23300699994</v>
      </c>
      <c r="G252">
        <v>2811277.3426399999</v>
      </c>
      <c r="L252" s="15">
        <v>25738</v>
      </c>
      <c r="M252" s="15">
        <v>42583</v>
      </c>
      <c r="N252" t="s">
        <v>1049</v>
      </c>
      <c r="O252">
        <v>0</v>
      </c>
      <c r="P252">
        <v>0</v>
      </c>
      <c r="R252" t="s">
        <v>141</v>
      </c>
      <c r="S252">
        <v>15</v>
      </c>
      <c r="T252">
        <v>3</v>
      </c>
      <c r="U252">
        <v>0</v>
      </c>
      <c r="V252" t="s">
        <v>1053</v>
      </c>
    </row>
    <row r="253" spans="1:22" x14ac:dyDescent="0.25">
      <c r="A253" t="s">
        <v>915</v>
      </c>
      <c r="B253">
        <v>16706</v>
      </c>
      <c r="C253">
        <v>16706</v>
      </c>
      <c r="D253" t="s">
        <v>444</v>
      </c>
      <c r="E253" t="s">
        <v>1048</v>
      </c>
      <c r="F253">
        <v>542831.23300699994</v>
      </c>
      <c r="G253">
        <v>2811277.3426399999</v>
      </c>
      <c r="L253" s="15">
        <v>25781</v>
      </c>
      <c r="M253" s="15">
        <v>42490</v>
      </c>
      <c r="N253" t="s">
        <v>1049</v>
      </c>
      <c r="O253">
        <v>0</v>
      </c>
      <c r="P253">
        <v>0</v>
      </c>
      <c r="R253" t="s">
        <v>141</v>
      </c>
      <c r="S253">
        <v>15</v>
      </c>
      <c r="T253">
        <v>3</v>
      </c>
      <c r="U253">
        <v>0</v>
      </c>
      <c r="V253" t="s">
        <v>1053</v>
      </c>
    </row>
    <row r="254" spans="1:22" x14ac:dyDescent="0.25">
      <c r="A254" t="s">
        <v>993</v>
      </c>
      <c r="B254">
        <v>25318</v>
      </c>
      <c r="C254">
        <v>25318</v>
      </c>
      <c r="D254" t="s">
        <v>1050</v>
      </c>
      <c r="E254" t="s">
        <v>1051</v>
      </c>
      <c r="F254">
        <v>542831.23300699994</v>
      </c>
      <c r="G254">
        <v>2811277.3426399999</v>
      </c>
      <c r="L254" s="15">
        <v>25738</v>
      </c>
      <c r="M254" s="15">
        <v>42583</v>
      </c>
      <c r="N254" t="s">
        <v>1049</v>
      </c>
      <c r="O254">
        <v>0</v>
      </c>
      <c r="P254">
        <v>0</v>
      </c>
      <c r="R254" t="s">
        <v>141</v>
      </c>
      <c r="S254">
        <v>15</v>
      </c>
      <c r="T254">
        <v>3</v>
      </c>
      <c r="U254">
        <v>0</v>
      </c>
      <c r="V254" t="s">
        <v>1053</v>
      </c>
    </row>
    <row r="255" spans="1:22" x14ac:dyDescent="0.25">
      <c r="A255" t="s">
        <v>994</v>
      </c>
      <c r="B255">
        <v>25207</v>
      </c>
      <c r="C255">
        <v>25207</v>
      </c>
      <c r="D255" t="s">
        <v>1050</v>
      </c>
      <c r="E255" t="s">
        <v>1051</v>
      </c>
      <c r="F255">
        <v>543926.95694900001</v>
      </c>
      <c r="G255">
        <v>2818478.88956</v>
      </c>
      <c r="L255" s="15">
        <v>24730</v>
      </c>
      <c r="M255" s="15">
        <v>42583</v>
      </c>
      <c r="N255" t="s">
        <v>1049</v>
      </c>
      <c r="O255">
        <v>0</v>
      </c>
      <c r="P255">
        <v>0</v>
      </c>
      <c r="R255" t="s">
        <v>660</v>
      </c>
      <c r="S255">
        <v>12</v>
      </c>
      <c r="T255">
        <v>3</v>
      </c>
      <c r="U255">
        <v>0</v>
      </c>
      <c r="V255" t="s">
        <v>1053</v>
      </c>
    </row>
    <row r="256" spans="1:22" x14ac:dyDescent="0.25">
      <c r="A256" t="s">
        <v>916</v>
      </c>
      <c r="B256">
        <v>17784</v>
      </c>
      <c r="C256">
        <v>17784</v>
      </c>
      <c r="D256" t="s">
        <v>444</v>
      </c>
      <c r="E256" t="s">
        <v>1048</v>
      </c>
      <c r="F256">
        <v>543926.95694900001</v>
      </c>
      <c r="G256">
        <v>2818478.88956</v>
      </c>
      <c r="L256" s="15">
        <v>24730</v>
      </c>
      <c r="M256" s="15">
        <v>42555</v>
      </c>
      <c r="N256" t="s">
        <v>1049</v>
      </c>
      <c r="O256">
        <v>0</v>
      </c>
      <c r="P256">
        <v>0</v>
      </c>
      <c r="R256" t="s">
        <v>660</v>
      </c>
      <c r="S256">
        <v>12</v>
      </c>
      <c r="T256">
        <v>3</v>
      </c>
      <c r="U256">
        <v>0</v>
      </c>
      <c r="V256" t="s">
        <v>1053</v>
      </c>
    </row>
    <row r="257" spans="1:22" x14ac:dyDescent="0.25">
      <c r="A257" t="s">
        <v>995</v>
      </c>
      <c r="B257">
        <v>17409</v>
      </c>
      <c r="C257">
        <v>17409</v>
      </c>
      <c r="D257" t="s">
        <v>1050</v>
      </c>
      <c r="E257" t="s">
        <v>1051</v>
      </c>
      <c r="F257">
        <v>543926.95694900001</v>
      </c>
      <c r="G257">
        <v>2818478.88956</v>
      </c>
      <c r="L257" s="15">
        <v>24731</v>
      </c>
      <c r="M257" s="15">
        <v>42583</v>
      </c>
      <c r="N257" t="s">
        <v>1049</v>
      </c>
      <c r="O257">
        <v>0</v>
      </c>
      <c r="P257">
        <v>0</v>
      </c>
      <c r="R257" t="s">
        <v>660</v>
      </c>
      <c r="S257">
        <v>12</v>
      </c>
      <c r="T257">
        <v>3</v>
      </c>
      <c r="U257">
        <v>0</v>
      </c>
      <c r="V257" t="s">
        <v>1053</v>
      </c>
    </row>
    <row r="258" spans="1:22" x14ac:dyDescent="0.25">
      <c r="A258" t="s">
        <v>996</v>
      </c>
      <c r="B258">
        <v>12766</v>
      </c>
      <c r="C258">
        <v>12766</v>
      </c>
      <c r="D258" t="s">
        <v>1050</v>
      </c>
      <c r="E258" t="s">
        <v>1051</v>
      </c>
      <c r="F258">
        <v>544399.06636099995</v>
      </c>
      <c r="G258">
        <v>2809462.1250499999</v>
      </c>
      <c r="L258" s="15">
        <v>29783</v>
      </c>
      <c r="M258" s="15">
        <v>42583</v>
      </c>
      <c r="N258" t="s">
        <v>1049</v>
      </c>
      <c r="O258">
        <v>0</v>
      </c>
      <c r="P258">
        <v>0</v>
      </c>
      <c r="R258" t="s">
        <v>141</v>
      </c>
      <c r="S258">
        <v>15</v>
      </c>
      <c r="T258">
        <v>3</v>
      </c>
      <c r="U258">
        <v>0</v>
      </c>
      <c r="V258" t="s">
        <v>1053</v>
      </c>
    </row>
    <row r="259" spans="1:22" x14ac:dyDescent="0.25">
      <c r="A259" t="s">
        <v>917</v>
      </c>
      <c r="B259">
        <v>11660</v>
      </c>
      <c r="C259">
        <v>11660</v>
      </c>
      <c r="D259" t="s">
        <v>444</v>
      </c>
      <c r="E259" t="s">
        <v>1048</v>
      </c>
      <c r="F259">
        <v>544399.06636099995</v>
      </c>
      <c r="G259">
        <v>2809462.1250499999</v>
      </c>
      <c r="L259" s="15">
        <v>30076</v>
      </c>
      <c r="M259" s="15">
        <v>42555</v>
      </c>
      <c r="N259" t="s">
        <v>1049</v>
      </c>
      <c r="O259">
        <v>0</v>
      </c>
      <c r="P259">
        <v>0</v>
      </c>
      <c r="R259" t="s">
        <v>141</v>
      </c>
      <c r="S259">
        <v>15</v>
      </c>
      <c r="T259">
        <v>3</v>
      </c>
      <c r="U259">
        <v>0</v>
      </c>
      <c r="V259" t="s">
        <v>1053</v>
      </c>
    </row>
    <row r="260" spans="1:22" x14ac:dyDescent="0.25">
      <c r="A260" t="s">
        <v>997</v>
      </c>
      <c r="B260">
        <v>20143</v>
      </c>
      <c r="C260">
        <v>20143</v>
      </c>
      <c r="D260" t="s">
        <v>1050</v>
      </c>
      <c r="E260" t="s">
        <v>1051</v>
      </c>
      <c r="F260">
        <v>544399.06636099995</v>
      </c>
      <c r="G260">
        <v>2809462.1250499999</v>
      </c>
      <c r="L260" s="15">
        <v>29783</v>
      </c>
      <c r="M260" s="15">
        <v>42583</v>
      </c>
      <c r="N260" t="s">
        <v>1049</v>
      </c>
      <c r="O260">
        <v>0</v>
      </c>
      <c r="P260">
        <v>0</v>
      </c>
      <c r="R260" t="s">
        <v>141</v>
      </c>
      <c r="S260">
        <v>15</v>
      </c>
      <c r="T260">
        <v>3</v>
      </c>
      <c r="U260">
        <v>0</v>
      </c>
      <c r="V260" t="s">
        <v>1053</v>
      </c>
    </row>
    <row r="261" spans="1:22" x14ac:dyDescent="0.25">
      <c r="A261" t="s">
        <v>998</v>
      </c>
      <c r="B261">
        <v>19285</v>
      </c>
      <c r="C261">
        <v>19285</v>
      </c>
      <c r="D261" t="s">
        <v>1050</v>
      </c>
      <c r="E261" t="s">
        <v>1051</v>
      </c>
      <c r="F261">
        <v>547886.15824599995</v>
      </c>
      <c r="G261">
        <v>2810057.6938999998</v>
      </c>
      <c r="L261" s="15">
        <v>29798</v>
      </c>
      <c r="M261" s="15">
        <v>42583</v>
      </c>
      <c r="N261" t="s">
        <v>1049</v>
      </c>
      <c r="O261">
        <v>0</v>
      </c>
      <c r="P261">
        <v>0</v>
      </c>
      <c r="R261" t="s">
        <v>850</v>
      </c>
      <c r="S261">
        <v>13</v>
      </c>
      <c r="T261">
        <v>3</v>
      </c>
      <c r="U261">
        <v>0</v>
      </c>
      <c r="V261" t="s">
        <v>1053</v>
      </c>
    </row>
    <row r="262" spans="1:22" x14ac:dyDescent="0.25">
      <c r="A262" t="s">
        <v>918</v>
      </c>
      <c r="B262">
        <v>7512</v>
      </c>
      <c r="C262">
        <v>7512</v>
      </c>
      <c r="D262" t="s">
        <v>444</v>
      </c>
      <c r="E262" t="s">
        <v>1048</v>
      </c>
      <c r="F262">
        <v>547886.15824599995</v>
      </c>
      <c r="G262">
        <v>2810057.6938999998</v>
      </c>
      <c r="L262" s="15">
        <v>29799</v>
      </c>
      <c r="M262" s="15">
        <v>42555</v>
      </c>
      <c r="N262" t="s">
        <v>1049</v>
      </c>
      <c r="O262">
        <v>0</v>
      </c>
      <c r="P262">
        <v>0</v>
      </c>
      <c r="R262" t="s">
        <v>850</v>
      </c>
      <c r="S262">
        <v>13</v>
      </c>
      <c r="T262">
        <v>3</v>
      </c>
      <c r="U262">
        <v>0</v>
      </c>
      <c r="V262" t="s">
        <v>1053</v>
      </c>
    </row>
    <row r="263" spans="1:22" x14ac:dyDescent="0.25">
      <c r="A263" t="s">
        <v>999</v>
      </c>
      <c r="B263">
        <v>19022</v>
      </c>
      <c r="C263">
        <v>19022</v>
      </c>
      <c r="D263" t="s">
        <v>1050</v>
      </c>
      <c r="E263" t="s">
        <v>1051</v>
      </c>
      <c r="F263">
        <v>547886.15824599995</v>
      </c>
      <c r="G263">
        <v>2810057.6938999998</v>
      </c>
      <c r="L263" s="15">
        <v>29799</v>
      </c>
      <c r="M263" s="15">
        <v>42583</v>
      </c>
      <c r="N263" t="s">
        <v>1049</v>
      </c>
      <c r="O263">
        <v>0</v>
      </c>
      <c r="P263">
        <v>0</v>
      </c>
      <c r="R263" t="s">
        <v>850</v>
      </c>
      <c r="S263">
        <v>13</v>
      </c>
      <c r="T263">
        <v>3</v>
      </c>
      <c r="U263">
        <v>0</v>
      </c>
      <c r="V263" t="s">
        <v>1053</v>
      </c>
    </row>
    <row r="264" spans="1:22" x14ac:dyDescent="0.25">
      <c r="A264" t="s">
        <v>1002</v>
      </c>
      <c r="B264">
        <v>18311</v>
      </c>
      <c r="C264">
        <v>18311</v>
      </c>
      <c r="D264" t="s">
        <v>1050</v>
      </c>
      <c r="E264" t="s">
        <v>1051</v>
      </c>
      <c r="F264">
        <v>547782.85563500004</v>
      </c>
      <c r="G264">
        <v>2801476.2458500001</v>
      </c>
      <c r="L264" s="15">
        <v>24324</v>
      </c>
      <c r="M264" s="15">
        <v>42583</v>
      </c>
      <c r="N264" t="s">
        <v>1049</v>
      </c>
      <c r="O264">
        <v>0</v>
      </c>
      <c r="P264">
        <v>0</v>
      </c>
      <c r="R264" t="s">
        <v>141</v>
      </c>
      <c r="S264">
        <v>15</v>
      </c>
      <c r="T264">
        <v>3</v>
      </c>
      <c r="U264">
        <v>0</v>
      </c>
      <c r="V264" t="s">
        <v>1053</v>
      </c>
    </row>
    <row r="265" spans="1:22" x14ac:dyDescent="0.25">
      <c r="A265" t="s">
        <v>920</v>
      </c>
      <c r="B265">
        <v>17430</v>
      </c>
      <c r="C265">
        <v>17430</v>
      </c>
      <c r="D265" t="s">
        <v>444</v>
      </c>
      <c r="E265" t="s">
        <v>1048</v>
      </c>
      <c r="F265">
        <v>547782.85563500004</v>
      </c>
      <c r="G265">
        <v>2801476.2458500001</v>
      </c>
      <c r="L265" s="15">
        <v>25117</v>
      </c>
      <c r="M265" s="15">
        <v>42555</v>
      </c>
      <c r="N265" t="s">
        <v>1049</v>
      </c>
      <c r="O265">
        <v>0</v>
      </c>
      <c r="P265">
        <v>0</v>
      </c>
      <c r="R265" t="s">
        <v>141</v>
      </c>
      <c r="S265">
        <v>15</v>
      </c>
      <c r="T265">
        <v>3</v>
      </c>
      <c r="U265">
        <v>0</v>
      </c>
      <c r="V265" t="s">
        <v>1053</v>
      </c>
    </row>
    <row r="266" spans="1:22" x14ac:dyDescent="0.25">
      <c r="A266" t="s">
        <v>1003</v>
      </c>
      <c r="B266">
        <v>13937</v>
      </c>
      <c r="C266">
        <v>13937</v>
      </c>
      <c r="D266" t="s">
        <v>1050</v>
      </c>
      <c r="E266" t="s">
        <v>1051</v>
      </c>
      <c r="F266">
        <v>547782.85563500004</v>
      </c>
      <c r="G266">
        <v>2801476.2458500001</v>
      </c>
      <c r="L266" s="15">
        <v>24324</v>
      </c>
      <c r="M266" s="15">
        <v>42583</v>
      </c>
      <c r="N266" t="s">
        <v>1049</v>
      </c>
      <c r="O266">
        <v>0</v>
      </c>
      <c r="P266">
        <v>0</v>
      </c>
      <c r="R266" t="s">
        <v>141</v>
      </c>
      <c r="S266">
        <v>15</v>
      </c>
      <c r="T266">
        <v>3</v>
      </c>
      <c r="U266">
        <v>0</v>
      </c>
      <c r="V266" t="s">
        <v>1053</v>
      </c>
    </row>
    <row r="267" spans="1:22" x14ac:dyDescent="0.25">
      <c r="A267" t="s">
        <v>1004</v>
      </c>
      <c r="B267">
        <v>12596</v>
      </c>
      <c r="C267">
        <v>12596</v>
      </c>
      <c r="D267" t="s">
        <v>1050</v>
      </c>
      <c r="E267" t="s">
        <v>1051</v>
      </c>
      <c r="F267">
        <v>552390.70774300001</v>
      </c>
      <c r="G267">
        <v>2829404.2787299999</v>
      </c>
      <c r="L267" s="15">
        <v>29221</v>
      </c>
      <c r="M267" s="15">
        <v>42582</v>
      </c>
      <c r="N267" t="s">
        <v>1049</v>
      </c>
      <c r="O267">
        <v>0</v>
      </c>
      <c r="P267">
        <v>0</v>
      </c>
      <c r="R267" t="s">
        <v>850</v>
      </c>
      <c r="S267">
        <v>13</v>
      </c>
      <c r="T267">
        <v>3</v>
      </c>
      <c r="U267">
        <v>0</v>
      </c>
      <c r="V267" t="s">
        <v>1053</v>
      </c>
    </row>
    <row r="268" spans="1:22" x14ac:dyDescent="0.25">
      <c r="A268" t="s">
        <v>921</v>
      </c>
      <c r="B268">
        <v>13268</v>
      </c>
      <c r="C268">
        <v>13268</v>
      </c>
      <c r="D268" t="s">
        <v>444</v>
      </c>
      <c r="E268" t="s">
        <v>1048</v>
      </c>
      <c r="F268">
        <v>552390.70774300001</v>
      </c>
      <c r="G268">
        <v>2829404.2787299999</v>
      </c>
      <c r="L268" s="15">
        <v>29221</v>
      </c>
      <c r="M268" s="15">
        <v>42550</v>
      </c>
      <c r="N268" t="s">
        <v>1049</v>
      </c>
      <c r="O268">
        <v>0</v>
      </c>
      <c r="P268">
        <v>0</v>
      </c>
      <c r="R268" t="s">
        <v>850</v>
      </c>
      <c r="S268">
        <v>13</v>
      </c>
      <c r="T268">
        <v>3</v>
      </c>
      <c r="U268">
        <v>0</v>
      </c>
      <c r="V268" t="s">
        <v>1053</v>
      </c>
    </row>
    <row r="269" spans="1:22" x14ac:dyDescent="0.25">
      <c r="A269" t="s">
        <v>1005</v>
      </c>
      <c r="B269">
        <v>12294</v>
      </c>
      <c r="C269">
        <v>12294</v>
      </c>
      <c r="D269" t="s">
        <v>1050</v>
      </c>
      <c r="E269" t="s">
        <v>1051</v>
      </c>
      <c r="F269">
        <v>552390.70774300001</v>
      </c>
      <c r="G269">
        <v>2829404.2787299999</v>
      </c>
      <c r="L269" s="15">
        <v>29221</v>
      </c>
      <c r="M269" s="15">
        <v>42582</v>
      </c>
      <c r="N269" t="s">
        <v>1049</v>
      </c>
      <c r="O269">
        <v>0</v>
      </c>
      <c r="P269">
        <v>0</v>
      </c>
      <c r="R269" t="s">
        <v>850</v>
      </c>
      <c r="S269">
        <v>13</v>
      </c>
      <c r="T269">
        <v>3</v>
      </c>
      <c r="U269">
        <v>0</v>
      </c>
      <c r="V269" t="s">
        <v>1053</v>
      </c>
    </row>
    <row r="270" spans="1:22" x14ac:dyDescent="0.25">
      <c r="A270" t="s">
        <v>681</v>
      </c>
      <c r="B270">
        <v>142912</v>
      </c>
      <c r="C270">
        <v>142912</v>
      </c>
      <c r="D270" t="s">
        <v>1050</v>
      </c>
      <c r="E270" t="s">
        <v>1051</v>
      </c>
      <c r="F270">
        <v>550357.961243</v>
      </c>
      <c r="G270">
        <v>2821139.5937299998</v>
      </c>
      <c r="H270">
        <v>10.33</v>
      </c>
      <c r="L270" s="15">
        <v>21920</v>
      </c>
      <c r="M270" s="15">
        <v>42557</v>
      </c>
      <c r="N270" t="s">
        <v>1052</v>
      </c>
      <c r="O270">
        <v>0</v>
      </c>
      <c r="P270">
        <v>0</v>
      </c>
      <c r="R270" t="s">
        <v>850</v>
      </c>
      <c r="S270">
        <v>13</v>
      </c>
      <c r="T270">
        <v>3</v>
      </c>
      <c r="U270">
        <v>0</v>
      </c>
      <c r="V270" t="s">
        <v>1053</v>
      </c>
    </row>
    <row r="271" spans="1:22" x14ac:dyDescent="0.25">
      <c r="A271" t="s">
        <v>1006</v>
      </c>
      <c r="B271">
        <v>13355</v>
      </c>
      <c r="C271">
        <v>13355</v>
      </c>
      <c r="D271" t="s">
        <v>1050</v>
      </c>
      <c r="E271" t="s">
        <v>1051</v>
      </c>
      <c r="F271">
        <v>549099.16628700006</v>
      </c>
      <c r="G271">
        <v>2822120.5005700001</v>
      </c>
      <c r="L271" s="15">
        <v>29220</v>
      </c>
      <c r="M271" s="15">
        <v>42582</v>
      </c>
      <c r="N271" t="s">
        <v>1049</v>
      </c>
      <c r="O271">
        <v>0</v>
      </c>
      <c r="P271">
        <v>0</v>
      </c>
      <c r="R271" t="s">
        <v>850</v>
      </c>
      <c r="S271">
        <v>13</v>
      </c>
      <c r="T271">
        <v>3</v>
      </c>
      <c r="U271">
        <v>0</v>
      </c>
      <c r="V271" t="s">
        <v>1053</v>
      </c>
    </row>
    <row r="272" spans="1:22" x14ac:dyDescent="0.25">
      <c r="A272" t="s">
        <v>922</v>
      </c>
      <c r="B272">
        <v>13323</v>
      </c>
      <c r="C272">
        <v>13323</v>
      </c>
      <c r="D272" t="s">
        <v>444</v>
      </c>
      <c r="E272" t="s">
        <v>1048</v>
      </c>
      <c r="F272">
        <v>549099.16628700006</v>
      </c>
      <c r="G272">
        <v>2822120.5005700001</v>
      </c>
      <c r="L272" s="15">
        <v>29220</v>
      </c>
      <c r="M272" s="15">
        <v>42550</v>
      </c>
      <c r="N272" t="s">
        <v>1049</v>
      </c>
      <c r="O272">
        <v>0</v>
      </c>
      <c r="P272">
        <v>0</v>
      </c>
      <c r="R272" t="s">
        <v>850</v>
      </c>
      <c r="S272">
        <v>13</v>
      </c>
      <c r="T272">
        <v>3</v>
      </c>
      <c r="U272">
        <v>0</v>
      </c>
      <c r="V272" t="s">
        <v>1053</v>
      </c>
    </row>
    <row r="273" spans="1:22" x14ac:dyDescent="0.25">
      <c r="A273" t="s">
        <v>1007</v>
      </c>
      <c r="B273">
        <v>13355</v>
      </c>
      <c r="C273">
        <v>13355</v>
      </c>
      <c r="D273" t="s">
        <v>1050</v>
      </c>
      <c r="E273" t="s">
        <v>1051</v>
      </c>
      <c r="F273">
        <v>549099.16628700006</v>
      </c>
      <c r="G273">
        <v>2822120.5005700001</v>
      </c>
      <c r="L273" s="15">
        <v>29220</v>
      </c>
      <c r="M273" s="15">
        <v>42582</v>
      </c>
      <c r="N273" t="s">
        <v>1049</v>
      </c>
      <c r="O273">
        <v>0</v>
      </c>
      <c r="P273">
        <v>0</v>
      </c>
      <c r="R273" t="s">
        <v>850</v>
      </c>
      <c r="S273">
        <v>13</v>
      </c>
      <c r="T273">
        <v>3</v>
      </c>
      <c r="U273">
        <v>0</v>
      </c>
      <c r="V273" t="s">
        <v>1053</v>
      </c>
    </row>
    <row r="274" spans="1:22" x14ac:dyDescent="0.25">
      <c r="A274" t="s">
        <v>1008</v>
      </c>
      <c r="B274">
        <v>16660</v>
      </c>
      <c r="C274">
        <v>16660</v>
      </c>
      <c r="D274" t="s">
        <v>1050</v>
      </c>
      <c r="E274" t="s">
        <v>1051</v>
      </c>
      <c r="F274">
        <v>556238.78845200001</v>
      </c>
      <c r="G274">
        <v>2796678.46533</v>
      </c>
      <c r="L274" s="15">
        <v>25378</v>
      </c>
      <c r="M274" s="15">
        <v>42583</v>
      </c>
      <c r="N274" t="s">
        <v>1049</v>
      </c>
      <c r="O274">
        <v>0</v>
      </c>
      <c r="P274">
        <v>0</v>
      </c>
      <c r="R274" t="s">
        <v>141</v>
      </c>
      <c r="S274">
        <v>15</v>
      </c>
      <c r="T274">
        <v>3</v>
      </c>
      <c r="U274">
        <v>0</v>
      </c>
      <c r="V274" t="s">
        <v>1053</v>
      </c>
    </row>
    <row r="275" spans="1:22" x14ac:dyDescent="0.25">
      <c r="A275" t="s">
        <v>923</v>
      </c>
      <c r="B275">
        <v>16783</v>
      </c>
      <c r="C275">
        <v>16783</v>
      </c>
      <c r="D275" t="s">
        <v>444</v>
      </c>
      <c r="E275" t="s">
        <v>1048</v>
      </c>
      <c r="F275">
        <v>556238.78845200001</v>
      </c>
      <c r="G275">
        <v>2796678.46533</v>
      </c>
      <c r="L275" s="15">
        <v>25569</v>
      </c>
      <c r="M275" s="15">
        <v>42460</v>
      </c>
      <c r="N275" t="s">
        <v>1049</v>
      </c>
      <c r="O275">
        <v>0</v>
      </c>
      <c r="P275">
        <v>0</v>
      </c>
      <c r="R275" t="s">
        <v>141</v>
      </c>
      <c r="S275">
        <v>15</v>
      </c>
      <c r="T275">
        <v>3</v>
      </c>
      <c r="U275">
        <v>0</v>
      </c>
      <c r="V275" t="s">
        <v>1053</v>
      </c>
    </row>
    <row r="276" spans="1:22" x14ac:dyDescent="0.25">
      <c r="A276" t="s">
        <v>1009</v>
      </c>
      <c r="B276">
        <v>26351</v>
      </c>
      <c r="C276">
        <v>26351</v>
      </c>
      <c r="D276" t="s">
        <v>1050</v>
      </c>
      <c r="E276" t="s">
        <v>1051</v>
      </c>
      <c r="F276">
        <v>556238.78845200001</v>
      </c>
      <c r="G276">
        <v>2796678.46533</v>
      </c>
      <c r="L276" s="15">
        <v>25933</v>
      </c>
      <c r="M276" s="15">
        <v>42583</v>
      </c>
      <c r="N276" t="s">
        <v>1049</v>
      </c>
      <c r="O276">
        <v>0</v>
      </c>
      <c r="P276">
        <v>0</v>
      </c>
      <c r="R276" t="s">
        <v>141</v>
      </c>
      <c r="S276">
        <v>15</v>
      </c>
      <c r="T276">
        <v>3</v>
      </c>
      <c r="U276">
        <v>0</v>
      </c>
      <c r="V276" t="s">
        <v>1053</v>
      </c>
    </row>
    <row r="277" spans="1:22" x14ac:dyDescent="0.25">
      <c r="A277" t="s">
        <v>1010</v>
      </c>
      <c r="B277">
        <v>1538</v>
      </c>
      <c r="C277">
        <v>1538</v>
      </c>
      <c r="D277" t="s">
        <v>1050</v>
      </c>
      <c r="E277" t="s">
        <v>1051</v>
      </c>
      <c r="F277">
        <v>544352.21839499997</v>
      </c>
      <c r="G277">
        <v>2809668.2749999999</v>
      </c>
      <c r="L277" s="15">
        <v>41046</v>
      </c>
      <c r="M277" s="15">
        <v>42583</v>
      </c>
      <c r="N277" t="s">
        <v>1049</v>
      </c>
      <c r="O277">
        <v>0</v>
      </c>
      <c r="P277">
        <v>0</v>
      </c>
      <c r="R277" t="s">
        <v>141</v>
      </c>
      <c r="S277">
        <v>15</v>
      </c>
      <c r="T277">
        <v>3</v>
      </c>
      <c r="U277">
        <v>0</v>
      </c>
      <c r="V277" t="s">
        <v>1053</v>
      </c>
    </row>
    <row r="278" spans="1:22" x14ac:dyDescent="0.25">
      <c r="A278" t="s">
        <v>924</v>
      </c>
      <c r="B278">
        <v>1490</v>
      </c>
      <c r="C278">
        <v>1490</v>
      </c>
      <c r="D278" t="s">
        <v>444</v>
      </c>
      <c r="E278" t="s">
        <v>1048</v>
      </c>
      <c r="F278">
        <v>544352.21839499997</v>
      </c>
      <c r="G278">
        <v>2809668.2749999999</v>
      </c>
      <c r="L278" s="15">
        <v>41047</v>
      </c>
      <c r="M278" s="15">
        <v>42555</v>
      </c>
      <c r="N278" t="s">
        <v>1049</v>
      </c>
      <c r="O278">
        <v>0</v>
      </c>
      <c r="P278">
        <v>0</v>
      </c>
      <c r="R278" t="s">
        <v>141</v>
      </c>
      <c r="S278">
        <v>15</v>
      </c>
      <c r="T278">
        <v>3</v>
      </c>
      <c r="U278">
        <v>0</v>
      </c>
      <c r="V278" t="s">
        <v>1053</v>
      </c>
    </row>
    <row r="279" spans="1:22" x14ac:dyDescent="0.25">
      <c r="A279" t="s">
        <v>1011</v>
      </c>
      <c r="B279">
        <v>1526</v>
      </c>
      <c r="C279">
        <v>1526</v>
      </c>
      <c r="D279" t="s">
        <v>1050</v>
      </c>
      <c r="E279" t="s">
        <v>1051</v>
      </c>
      <c r="F279">
        <v>544352.21839499997</v>
      </c>
      <c r="G279">
        <v>2809668.2749999999</v>
      </c>
      <c r="L279" s="15">
        <v>41046</v>
      </c>
      <c r="M279" s="15">
        <v>42583</v>
      </c>
      <c r="N279" t="s">
        <v>1049</v>
      </c>
      <c r="O279">
        <v>0</v>
      </c>
      <c r="P279">
        <v>0</v>
      </c>
      <c r="R279" t="s">
        <v>141</v>
      </c>
      <c r="S279">
        <v>15</v>
      </c>
      <c r="T279">
        <v>3</v>
      </c>
      <c r="U279">
        <v>0</v>
      </c>
      <c r="V279" t="s">
        <v>1053</v>
      </c>
    </row>
    <row r="280" spans="1:22" x14ac:dyDescent="0.25">
      <c r="A280" t="s">
        <v>1012</v>
      </c>
      <c r="B280">
        <v>1503</v>
      </c>
      <c r="C280">
        <v>1503</v>
      </c>
      <c r="D280" t="s">
        <v>1050</v>
      </c>
      <c r="E280" t="s">
        <v>1051</v>
      </c>
      <c r="F280">
        <v>544211.45686499996</v>
      </c>
      <c r="G280">
        <v>2814201.10054</v>
      </c>
      <c r="L280" s="15">
        <v>41079</v>
      </c>
      <c r="M280" s="15">
        <v>42581</v>
      </c>
      <c r="N280" t="s">
        <v>1049</v>
      </c>
      <c r="O280">
        <v>0</v>
      </c>
      <c r="P280">
        <v>0</v>
      </c>
      <c r="R280" t="s">
        <v>141</v>
      </c>
      <c r="S280">
        <v>15</v>
      </c>
      <c r="T280">
        <v>3</v>
      </c>
      <c r="U280">
        <v>0</v>
      </c>
      <c r="V280" t="s">
        <v>1053</v>
      </c>
    </row>
    <row r="281" spans="1:22" x14ac:dyDescent="0.25">
      <c r="A281" t="s">
        <v>925</v>
      </c>
      <c r="B281">
        <v>1476</v>
      </c>
      <c r="C281">
        <v>1476</v>
      </c>
      <c r="D281" t="s">
        <v>444</v>
      </c>
      <c r="E281" t="s">
        <v>1048</v>
      </c>
      <c r="F281">
        <v>544211.45686499996</v>
      </c>
      <c r="G281">
        <v>2814201.10054</v>
      </c>
      <c r="L281" s="15">
        <v>41079</v>
      </c>
      <c r="M281" s="15">
        <v>42555</v>
      </c>
      <c r="N281" t="s">
        <v>1049</v>
      </c>
      <c r="O281">
        <v>0</v>
      </c>
      <c r="P281">
        <v>0</v>
      </c>
      <c r="R281" t="s">
        <v>141</v>
      </c>
      <c r="S281">
        <v>15</v>
      </c>
      <c r="T281">
        <v>3</v>
      </c>
      <c r="U281">
        <v>0</v>
      </c>
      <c r="V281" t="s">
        <v>1053</v>
      </c>
    </row>
    <row r="282" spans="1:22" x14ac:dyDescent="0.25">
      <c r="A282" t="s">
        <v>1013</v>
      </c>
      <c r="B282">
        <v>1505</v>
      </c>
      <c r="C282">
        <v>1505</v>
      </c>
      <c r="D282" t="s">
        <v>1050</v>
      </c>
      <c r="E282" t="s">
        <v>1051</v>
      </c>
      <c r="F282">
        <v>544211.45686499996</v>
      </c>
      <c r="G282">
        <v>2814201.10054</v>
      </c>
      <c r="L282" s="15">
        <v>41079</v>
      </c>
      <c r="M282" s="15">
        <v>42583</v>
      </c>
      <c r="N282" t="s">
        <v>1049</v>
      </c>
      <c r="O282">
        <v>0</v>
      </c>
      <c r="P282">
        <v>0</v>
      </c>
      <c r="R282" t="s">
        <v>141</v>
      </c>
      <c r="S282">
        <v>15</v>
      </c>
      <c r="T282">
        <v>3</v>
      </c>
      <c r="U282">
        <v>0</v>
      </c>
      <c r="V282" t="s">
        <v>1053</v>
      </c>
    </row>
    <row r="283" spans="1:22" x14ac:dyDescent="0.25">
      <c r="A283" t="s">
        <v>926</v>
      </c>
      <c r="B283">
        <v>12269</v>
      </c>
      <c r="C283">
        <v>12269</v>
      </c>
      <c r="D283" t="s">
        <v>444</v>
      </c>
      <c r="E283" t="s">
        <v>1048</v>
      </c>
      <c r="F283">
        <v>549268.45868000004</v>
      </c>
      <c r="G283">
        <v>2832706.0907100001</v>
      </c>
      <c r="L283" s="15">
        <v>30278</v>
      </c>
      <c r="M283" s="15">
        <v>42555</v>
      </c>
      <c r="N283" t="s">
        <v>1049</v>
      </c>
      <c r="O283">
        <v>0</v>
      </c>
      <c r="P283">
        <v>0</v>
      </c>
      <c r="R283" t="s">
        <v>660</v>
      </c>
      <c r="S283">
        <v>12</v>
      </c>
      <c r="T283">
        <v>3</v>
      </c>
      <c r="U283">
        <v>0</v>
      </c>
      <c r="V283" t="s">
        <v>1053</v>
      </c>
    </row>
    <row r="284" spans="1:22" x14ac:dyDescent="0.25">
      <c r="A284" t="s">
        <v>927</v>
      </c>
      <c r="B284">
        <v>12203</v>
      </c>
      <c r="C284">
        <v>12203</v>
      </c>
      <c r="D284" t="s">
        <v>444</v>
      </c>
      <c r="E284" t="s">
        <v>1048</v>
      </c>
      <c r="F284">
        <v>549268.45868000004</v>
      </c>
      <c r="G284">
        <v>2832706.0907100001</v>
      </c>
      <c r="L284" s="15">
        <v>30284</v>
      </c>
      <c r="M284" s="15">
        <v>42555</v>
      </c>
      <c r="N284" t="s">
        <v>1049</v>
      </c>
      <c r="O284">
        <v>0</v>
      </c>
      <c r="P284">
        <v>0</v>
      </c>
      <c r="R284" t="s">
        <v>660</v>
      </c>
      <c r="S284">
        <v>12</v>
      </c>
      <c r="T284">
        <v>3</v>
      </c>
      <c r="U284">
        <v>0</v>
      </c>
      <c r="V284" t="s">
        <v>1053</v>
      </c>
    </row>
    <row r="285" spans="1:22" x14ac:dyDescent="0.25">
      <c r="A285" t="s">
        <v>928</v>
      </c>
      <c r="B285">
        <v>12197</v>
      </c>
      <c r="C285">
        <v>12197</v>
      </c>
      <c r="D285" t="s">
        <v>444</v>
      </c>
      <c r="E285" t="s">
        <v>1048</v>
      </c>
      <c r="F285">
        <v>549268.45868000004</v>
      </c>
      <c r="G285">
        <v>2832706.0907100001</v>
      </c>
      <c r="L285" s="15">
        <v>30278</v>
      </c>
      <c r="M285" s="15">
        <v>42474</v>
      </c>
      <c r="N285" t="s">
        <v>1049</v>
      </c>
      <c r="O285">
        <v>0</v>
      </c>
      <c r="P285">
        <v>0</v>
      </c>
      <c r="R285" t="s">
        <v>660</v>
      </c>
      <c r="S285">
        <v>12</v>
      </c>
      <c r="T285">
        <v>3</v>
      </c>
      <c r="U285">
        <v>0</v>
      </c>
      <c r="V285" t="s">
        <v>1053</v>
      </c>
    </row>
    <row r="286" spans="1:22" x14ac:dyDescent="0.25">
      <c r="A286" t="s">
        <v>929</v>
      </c>
      <c r="B286">
        <v>13395</v>
      </c>
      <c r="C286">
        <v>13395</v>
      </c>
      <c r="D286" t="s">
        <v>444</v>
      </c>
      <c r="E286" t="s">
        <v>1048</v>
      </c>
      <c r="F286">
        <v>549268.45868000004</v>
      </c>
      <c r="G286">
        <v>2832706.0907100001</v>
      </c>
      <c r="L286" s="15">
        <v>29080</v>
      </c>
      <c r="M286" s="15">
        <v>42474</v>
      </c>
      <c r="N286" t="s">
        <v>1049</v>
      </c>
      <c r="O286">
        <v>0</v>
      </c>
      <c r="P286">
        <v>0</v>
      </c>
      <c r="R286" t="s">
        <v>660</v>
      </c>
      <c r="S286">
        <v>12</v>
      </c>
      <c r="T286">
        <v>3</v>
      </c>
      <c r="U286">
        <v>0</v>
      </c>
      <c r="V286" t="s">
        <v>1053</v>
      </c>
    </row>
    <row r="287" spans="1:22" x14ac:dyDescent="0.25">
      <c r="A287" t="s">
        <v>930</v>
      </c>
      <c r="B287">
        <v>5409</v>
      </c>
      <c r="C287">
        <v>5409</v>
      </c>
      <c r="D287" t="s">
        <v>444</v>
      </c>
      <c r="E287" t="s">
        <v>1048</v>
      </c>
      <c r="F287">
        <v>549268.45868000004</v>
      </c>
      <c r="G287">
        <v>2832706.0907100001</v>
      </c>
      <c r="L287" s="15">
        <v>30829</v>
      </c>
      <c r="M287" s="15">
        <v>39805</v>
      </c>
      <c r="N287" t="s">
        <v>1049</v>
      </c>
      <c r="O287">
        <v>0</v>
      </c>
      <c r="P287">
        <v>0</v>
      </c>
      <c r="R287" t="s">
        <v>660</v>
      </c>
      <c r="S287">
        <v>12</v>
      </c>
      <c r="T287">
        <v>3</v>
      </c>
      <c r="U287">
        <v>0</v>
      </c>
      <c r="V287" t="s">
        <v>1053</v>
      </c>
    </row>
    <row r="288" spans="1:22" x14ac:dyDescent="0.25">
      <c r="A288" t="s">
        <v>1014</v>
      </c>
      <c r="B288">
        <v>19685</v>
      </c>
      <c r="C288">
        <v>19685</v>
      </c>
      <c r="D288" t="s">
        <v>1050</v>
      </c>
      <c r="E288" t="s">
        <v>1051</v>
      </c>
      <c r="F288">
        <v>549268.45868000004</v>
      </c>
      <c r="G288">
        <v>2832706.0907100001</v>
      </c>
      <c r="L288" s="15">
        <v>30279</v>
      </c>
      <c r="M288" s="15">
        <v>42583</v>
      </c>
      <c r="N288" t="s">
        <v>1049</v>
      </c>
      <c r="O288">
        <v>0</v>
      </c>
      <c r="P288">
        <v>0</v>
      </c>
      <c r="R288" t="s">
        <v>660</v>
      </c>
      <c r="S288">
        <v>12</v>
      </c>
      <c r="T288">
        <v>3</v>
      </c>
      <c r="U288">
        <v>0</v>
      </c>
      <c r="V288" t="s">
        <v>1053</v>
      </c>
    </row>
    <row r="289" spans="1:22" x14ac:dyDescent="0.25">
      <c r="A289" t="s">
        <v>1015</v>
      </c>
      <c r="B289">
        <v>19645</v>
      </c>
      <c r="C289">
        <v>19645</v>
      </c>
      <c r="D289" t="s">
        <v>1050</v>
      </c>
      <c r="E289" t="s">
        <v>1051</v>
      </c>
      <c r="F289">
        <v>549268.45868000004</v>
      </c>
      <c r="G289">
        <v>2832706.0907100001</v>
      </c>
      <c r="L289" s="15">
        <v>30279</v>
      </c>
      <c r="M289" s="15">
        <v>42583</v>
      </c>
      <c r="N289" t="s">
        <v>1049</v>
      </c>
      <c r="O289">
        <v>0</v>
      </c>
      <c r="P289">
        <v>0</v>
      </c>
      <c r="R289" t="s">
        <v>660</v>
      </c>
      <c r="S289">
        <v>12</v>
      </c>
      <c r="T289">
        <v>3</v>
      </c>
      <c r="U289">
        <v>0</v>
      </c>
      <c r="V289" t="s">
        <v>1053</v>
      </c>
    </row>
    <row r="290" spans="1:22" x14ac:dyDescent="0.25">
      <c r="A290" t="s">
        <v>931</v>
      </c>
      <c r="B290">
        <v>4396</v>
      </c>
      <c r="C290">
        <v>4396</v>
      </c>
      <c r="D290" t="s">
        <v>444</v>
      </c>
      <c r="E290" t="s">
        <v>1048</v>
      </c>
      <c r="F290">
        <v>544144.80549599999</v>
      </c>
      <c r="G290">
        <v>2825861.7285799999</v>
      </c>
      <c r="L290" s="15">
        <v>38072</v>
      </c>
      <c r="M290" s="15">
        <v>42555</v>
      </c>
      <c r="N290" t="s">
        <v>1049</v>
      </c>
      <c r="O290">
        <v>0</v>
      </c>
      <c r="P290">
        <v>0</v>
      </c>
      <c r="R290" t="s">
        <v>660</v>
      </c>
      <c r="S290">
        <v>12</v>
      </c>
      <c r="T290">
        <v>3</v>
      </c>
      <c r="U290">
        <v>0</v>
      </c>
      <c r="V290" t="s">
        <v>1053</v>
      </c>
    </row>
    <row r="291" spans="1:22" x14ac:dyDescent="0.25">
      <c r="A291" t="s">
        <v>1018</v>
      </c>
      <c r="B291">
        <v>11986</v>
      </c>
      <c r="C291">
        <v>11986</v>
      </c>
      <c r="D291" t="s">
        <v>1050</v>
      </c>
      <c r="E291" t="s">
        <v>1051</v>
      </c>
      <c r="F291">
        <v>544144.80549599999</v>
      </c>
      <c r="G291">
        <v>2825861.7285799999</v>
      </c>
      <c r="L291" s="15">
        <v>38072</v>
      </c>
      <c r="M291" s="15">
        <v>42583</v>
      </c>
      <c r="N291" t="s">
        <v>1049</v>
      </c>
      <c r="O291">
        <v>0</v>
      </c>
      <c r="P291">
        <v>0</v>
      </c>
      <c r="R291" t="s">
        <v>660</v>
      </c>
      <c r="S291">
        <v>12</v>
      </c>
      <c r="T291">
        <v>3</v>
      </c>
      <c r="U291">
        <v>0</v>
      </c>
      <c r="V291" t="s">
        <v>1053</v>
      </c>
    </row>
    <row r="292" spans="1:22" x14ac:dyDescent="0.25">
      <c r="A292" t="s">
        <v>932</v>
      </c>
      <c r="B292">
        <v>5558</v>
      </c>
      <c r="C292">
        <v>5558</v>
      </c>
      <c r="D292" t="s">
        <v>444</v>
      </c>
      <c r="E292" t="s">
        <v>1048</v>
      </c>
      <c r="F292">
        <v>544144.80549599999</v>
      </c>
      <c r="G292">
        <v>2825861.7285799999</v>
      </c>
      <c r="L292" s="15">
        <v>36633</v>
      </c>
      <c r="M292" s="15">
        <v>42434</v>
      </c>
      <c r="N292" t="s">
        <v>1049</v>
      </c>
      <c r="O292">
        <v>0</v>
      </c>
      <c r="P292">
        <v>0</v>
      </c>
      <c r="R292" t="s">
        <v>660</v>
      </c>
      <c r="S292">
        <v>12</v>
      </c>
      <c r="T292">
        <v>3</v>
      </c>
      <c r="U292">
        <v>0</v>
      </c>
      <c r="V292" t="s">
        <v>1053</v>
      </c>
    </row>
    <row r="293" spans="1:22" x14ac:dyDescent="0.25">
      <c r="A293" t="s">
        <v>1019</v>
      </c>
      <c r="B293">
        <v>5791</v>
      </c>
      <c r="C293">
        <v>5791</v>
      </c>
      <c r="D293" t="s">
        <v>1050</v>
      </c>
      <c r="E293" t="s">
        <v>1051</v>
      </c>
      <c r="F293">
        <v>544138.01401299995</v>
      </c>
      <c r="G293">
        <v>2825874.0093399999</v>
      </c>
      <c r="L293" s="15">
        <v>36633</v>
      </c>
      <c r="M293" s="15">
        <v>42583</v>
      </c>
      <c r="N293" t="s">
        <v>1049</v>
      </c>
      <c r="O293">
        <v>0</v>
      </c>
      <c r="P293">
        <v>0</v>
      </c>
      <c r="R293" t="s">
        <v>660</v>
      </c>
      <c r="S293">
        <v>12</v>
      </c>
      <c r="T293">
        <v>3</v>
      </c>
      <c r="U293">
        <v>0</v>
      </c>
      <c r="V293" t="s">
        <v>1053</v>
      </c>
    </row>
    <row r="294" spans="1:22" x14ac:dyDescent="0.25">
      <c r="A294" t="s">
        <v>933</v>
      </c>
      <c r="B294">
        <v>5408</v>
      </c>
      <c r="C294">
        <v>5408</v>
      </c>
      <c r="D294" t="s">
        <v>444</v>
      </c>
      <c r="E294" t="s">
        <v>1048</v>
      </c>
      <c r="F294">
        <v>544138.01401299995</v>
      </c>
      <c r="G294">
        <v>2825874.0093399999</v>
      </c>
      <c r="L294" s="15">
        <v>36633</v>
      </c>
      <c r="M294" s="15">
        <v>42555</v>
      </c>
      <c r="N294" t="s">
        <v>1049</v>
      </c>
      <c r="O294">
        <v>0</v>
      </c>
      <c r="P294">
        <v>0</v>
      </c>
      <c r="R294" t="s">
        <v>660</v>
      </c>
      <c r="S294">
        <v>12</v>
      </c>
      <c r="T294">
        <v>3</v>
      </c>
      <c r="U294">
        <v>0</v>
      </c>
      <c r="V294" t="s">
        <v>1053</v>
      </c>
    </row>
    <row r="295" spans="1:22" x14ac:dyDescent="0.25">
      <c r="A295" t="s">
        <v>1020</v>
      </c>
      <c r="B295">
        <v>6755</v>
      </c>
      <c r="C295">
        <v>6755</v>
      </c>
      <c r="D295" t="s">
        <v>1050</v>
      </c>
      <c r="E295" t="s">
        <v>1051</v>
      </c>
      <c r="F295">
        <v>544138.01401299995</v>
      </c>
      <c r="G295">
        <v>2825874.0093399999</v>
      </c>
      <c r="L295" s="15">
        <v>36633.458333333336</v>
      </c>
      <c r="M295" s="15">
        <v>42583</v>
      </c>
      <c r="N295" t="s">
        <v>1049</v>
      </c>
      <c r="O295">
        <v>0</v>
      </c>
      <c r="P295">
        <v>0</v>
      </c>
      <c r="R295" t="s">
        <v>660</v>
      </c>
      <c r="S295">
        <v>12</v>
      </c>
      <c r="T295">
        <v>3</v>
      </c>
      <c r="U295">
        <v>0</v>
      </c>
      <c r="V295" t="s">
        <v>1053</v>
      </c>
    </row>
    <row r="296" spans="1:22" x14ac:dyDescent="0.25">
      <c r="A296" t="s">
        <v>700</v>
      </c>
      <c r="B296">
        <v>6</v>
      </c>
      <c r="C296">
        <v>6</v>
      </c>
      <c r="D296" t="s">
        <v>1050</v>
      </c>
      <c r="E296" t="s">
        <v>1051</v>
      </c>
      <c r="F296">
        <v>542647.67924600001</v>
      </c>
      <c r="G296">
        <v>2825007.4857999999</v>
      </c>
      <c r="H296">
        <v>9.93</v>
      </c>
      <c r="L296" s="15">
        <v>38531</v>
      </c>
      <c r="M296" s="15">
        <v>38583</v>
      </c>
      <c r="N296" t="s">
        <v>1052</v>
      </c>
      <c r="O296">
        <v>0</v>
      </c>
      <c r="P296">
        <v>0</v>
      </c>
      <c r="R296" t="s">
        <v>1430</v>
      </c>
      <c r="S296">
        <v>5</v>
      </c>
      <c r="T296">
        <v>3</v>
      </c>
      <c r="U296">
        <v>0</v>
      </c>
      <c r="V296" t="s">
        <v>1053</v>
      </c>
    </row>
    <row r="297" spans="1:22" x14ac:dyDescent="0.25">
      <c r="A297" t="s">
        <v>701</v>
      </c>
      <c r="B297">
        <v>6</v>
      </c>
      <c r="C297">
        <v>6</v>
      </c>
      <c r="D297" t="s">
        <v>1050</v>
      </c>
      <c r="E297" t="s">
        <v>1051</v>
      </c>
      <c r="F297">
        <v>542647.67924600001</v>
      </c>
      <c r="G297">
        <v>2825007.4857999999</v>
      </c>
      <c r="H297">
        <v>7.81</v>
      </c>
      <c r="L297" s="15">
        <v>38531</v>
      </c>
      <c r="M297" s="15">
        <v>38583</v>
      </c>
      <c r="N297" t="s">
        <v>1052</v>
      </c>
      <c r="O297">
        <v>0</v>
      </c>
      <c r="P297">
        <v>0</v>
      </c>
      <c r="R297" t="s">
        <v>1430</v>
      </c>
      <c r="S297">
        <v>5</v>
      </c>
      <c r="T297">
        <v>3</v>
      </c>
      <c r="U297">
        <v>0</v>
      </c>
      <c r="V297" t="s">
        <v>1053</v>
      </c>
    </row>
    <row r="298" spans="1:22" x14ac:dyDescent="0.25">
      <c r="A298" t="s">
        <v>702</v>
      </c>
      <c r="B298">
        <v>6</v>
      </c>
      <c r="C298">
        <v>6</v>
      </c>
      <c r="D298" t="s">
        <v>1050</v>
      </c>
      <c r="E298" t="s">
        <v>1051</v>
      </c>
      <c r="F298">
        <v>542471.85234099999</v>
      </c>
      <c r="G298">
        <v>2825011.3548400002</v>
      </c>
      <c r="H298">
        <v>6.89</v>
      </c>
      <c r="L298" s="15">
        <v>38531</v>
      </c>
      <c r="M298" s="15">
        <v>38583</v>
      </c>
      <c r="N298" t="s">
        <v>1052</v>
      </c>
      <c r="O298">
        <v>0</v>
      </c>
      <c r="P298">
        <v>0</v>
      </c>
      <c r="R298" t="s">
        <v>1430</v>
      </c>
      <c r="S298">
        <v>5</v>
      </c>
      <c r="T298">
        <v>3</v>
      </c>
      <c r="U298">
        <v>0</v>
      </c>
      <c r="V298" t="s">
        <v>1053</v>
      </c>
    </row>
    <row r="299" spans="1:22" x14ac:dyDescent="0.25">
      <c r="A299" t="s">
        <v>703</v>
      </c>
      <c r="B299">
        <v>6</v>
      </c>
      <c r="C299">
        <v>6</v>
      </c>
      <c r="D299" t="s">
        <v>1050</v>
      </c>
      <c r="E299" t="s">
        <v>1051</v>
      </c>
      <c r="F299">
        <v>542251.83176600002</v>
      </c>
      <c r="G299">
        <v>2825011.76407</v>
      </c>
      <c r="H299">
        <v>7.72</v>
      </c>
      <c r="L299" s="15">
        <v>38531</v>
      </c>
      <c r="M299" s="15">
        <v>38583</v>
      </c>
      <c r="N299" t="s">
        <v>1052</v>
      </c>
      <c r="O299">
        <v>0</v>
      </c>
      <c r="P299">
        <v>0</v>
      </c>
      <c r="R299" t="s">
        <v>1430</v>
      </c>
      <c r="S299">
        <v>5</v>
      </c>
      <c r="T299">
        <v>3</v>
      </c>
      <c r="U299">
        <v>0</v>
      </c>
      <c r="V299" t="s">
        <v>1053</v>
      </c>
    </row>
    <row r="300" spans="1:22" x14ac:dyDescent="0.25">
      <c r="A300" t="s">
        <v>1021</v>
      </c>
      <c r="B300">
        <v>12785</v>
      </c>
      <c r="C300">
        <v>12785</v>
      </c>
      <c r="D300" t="s">
        <v>1050</v>
      </c>
      <c r="E300" t="s">
        <v>1051</v>
      </c>
      <c r="F300">
        <v>544201.60258299997</v>
      </c>
      <c r="G300">
        <v>2822064.7360399999</v>
      </c>
      <c r="L300" s="15">
        <v>37987</v>
      </c>
      <c r="M300" s="15">
        <v>42583</v>
      </c>
      <c r="N300" t="s">
        <v>1049</v>
      </c>
      <c r="O300">
        <v>0</v>
      </c>
      <c r="P300">
        <v>0</v>
      </c>
      <c r="R300" t="s">
        <v>660</v>
      </c>
      <c r="S300">
        <v>12</v>
      </c>
      <c r="T300">
        <v>3</v>
      </c>
      <c r="U300">
        <v>0</v>
      </c>
      <c r="V300" t="s">
        <v>1053</v>
      </c>
    </row>
    <row r="301" spans="1:22" x14ac:dyDescent="0.25">
      <c r="A301" t="s">
        <v>709</v>
      </c>
      <c r="B301">
        <v>840</v>
      </c>
      <c r="C301">
        <v>840</v>
      </c>
      <c r="D301" t="s">
        <v>1050</v>
      </c>
      <c r="E301" t="s">
        <v>1051</v>
      </c>
      <c r="F301">
        <v>542469.32623600005</v>
      </c>
      <c r="G301">
        <v>2822013.6277999999</v>
      </c>
      <c r="L301" s="15">
        <v>37280.541666666664</v>
      </c>
      <c r="M301" s="15">
        <v>37670.416666666664</v>
      </c>
      <c r="N301" t="s">
        <v>1052</v>
      </c>
      <c r="O301">
        <v>0</v>
      </c>
      <c r="P301">
        <v>0</v>
      </c>
      <c r="R301" t="s">
        <v>1430</v>
      </c>
      <c r="S301">
        <v>5</v>
      </c>
      <c r="T301">
        <v>3</v>
      </c>
      <c r="U301">
        <v>0</v>
      </c>
      <c r="V301" t="s">
        <v>1053</v>
      </c>
    </row>
    <row r="302" spans="1:22" x14ac:dyDescent="0.25">
      <c r="A302" t="s">
        <v>934</v>
      </c>
      <c r="B302">
        <v>4144</v>
      </c>
      <c r="C302">
        <v>4144</v>
      </c>
      <c r="D302" t="s">
        <v>444</v>
      </c>
      <c r="E302" t="s">
        <v>1048</v>
      </c>
      <c r="F302">
        <v>544201.60258299997</v>
      </c>
      <c r="G302">
        <v>2822064.7360399999</v>
      </c>
      <c r="L302" s="15">
        <v>37429</v>
      </c>
      <c r="M302" s="15">
        <v>42555</v>
      </c>
      <c r="N302" t="s">
        <v>1049</v>
      </c>
      <c r="O302">
        <v>0</v>
      </c>
      <c r="P302">
        <v>0</v>
      </c>
      <c r="R302" t="s">
        <v>660</v>
      </c>
      <c r="S302">
        <v>12</v>
      </c>
      <c r="T302">
        <v>3</v>
      </c>
      <c r="U302">
        <v>0</v>
      </c>
      <c r="V302" t="s">
        <v>1053</v>
      </c>
    </row>
    <row r="303" spans="1:22" x14ac:dyDescent="0.25">
      <c r="A303" t="s">
        <v>1022</v>
      </c>
      <c r="B303">
        <v>20194</v>
      </c>
      <c r="C303">
        <v>20194</v>
      </c>
      <c r="D303" t="s">
        <v>1050</v>
      </c>
      <c r="E303" t="s">
        <v>1051</v>
      </c>
      <c r="F303">
        <v>544201.60258299997</v>
      </c>
      <c r="G303">
        <v>2822064.7360399999</v>
      </c>
      <c r="L303" s="15">
        <v>37429.5</v>
      </c>
      <c r="M303" s="15">
        <v>42583</v>
      </c>
      <c r="N303" t="s">
        <v>1049</v>
      </c>
      <c r="O303">
        <v>0</v>
      </c>
      <c r="P303">
        <v>0</v>
      </c>
      <c r="R303" t="s">
        <v>660</v>
      </c>
      <c r="S303">
        <v>12</v>
      </c>
      <c r="T303">
        <v>3</v>
      </c>
      <c r="U303">
        <v>0</v>
      </c>
      <c r="V303" t="s">
        <v>1053</v>
      </c>
    </row>
    <row r="304" spans="1:22" x14ac:dyDescent="0.25">
      <c r="A304" t="s">
        <v>935</v>
      </c>
      <c r="B304">
        <v>2379</v>
      </c>
      <c r="C304">
        <v>2379</v>
      </c>
      <c r="D304" t="s">
        <v>444</v>
      </c>
      <c r="E304" t="s">
        <v>1048</v>
      </c>
      <c r="F304">
        <v>543118.70552099997</v>
      </c>
      <c r="G304">
        <v>2818514.0234400001</v>
      </c>
      <c r="L304" s="15">
        <v>40135</v>
      </c>
      <c r="M304" s="15">
        <v>42555</v>
      </c>
      <c r="N304" t="s">
        <v>1049</v>
      </c>
      <c r="O304">
        <v>0</v>
      </c>
      <c r="P304">
        <v>0</v>
      </c>
      <c r="R304" t="s">
        <v>660</v>
      </c>
      <c r="S304">
        <v>12</v>
      </c>
      <c r="T304">
        <v>3</v>
      </c>
      <c r="U304">
        <v>0</v>
      </c>
      <c r="V304" t="s">
        <v>1053</v>
      </c>
    </row>
    <row r="305" spans="1:22" x14ac:dyDescent="0.25">
      <c r="A305" t="s">
        <v>1025</v>
      </c>
      <c r="B305">
        <v>2650</v>
      </c>
      <c r="C305">
        <v>2650</v>
      </c>
      <c r="D305" t="s">
        <v>1050</v>
      </c>
      <c r="E305" t="s">
        <v>1051</v>
      </c>
      <c r="F305">
        <v>543118.70552099997</v>
      </c>
      <c r="G305">
        <v>2818514.0234400001</v>
      </c>
      <c r="L305" s="15">
        <v>39882</v>
      </c>
      <c r="M305" s="15">
        <v>42583</v>
      </c>
      <c r="N305" t="s">
        <v>1049</v>
      </c>
      <c r="O305">
        <v>0</v>
      </c>
      <c r="P305">
        <v>0</v>
      </c>
      <c r="R305" t="s">
        <v>660</v>
      </c>
      <c r="S305">
        <v>12</v>
      </c>
      <c r="T305">
        <v>3</v>
      </c>
      <c r="U305">
        <v>0</v>
      </c>
      <c r="V305" t="s">
        <v>1053</v>
      </c>
    </row>
    <row r="306" spans="1:22" x14ac:dyDescent="0.25">
      <c r="A306" t="s">
        <v>1023</v>
      </c>
      <c r="B306">
        <v>5690</v>
      </c>
      <c r="C306">
        <v>5690</v>
      </c>
      <c r="D306" t="s">
        <v>1050</v>
      </c>
      <c r="E306" t="s">
        <v>1051</v>
      </c>
      <c r="F306">
        <v>543845.69757099997</v>
      </c>
      <c r="G306">
        <v>2818498.2903800001</v>
      </c>
      <c r="L306" s="15">
        <v>36874</v>
      </c>
      <c r="M306" s="15">
        <v>42583</v>
      </c>
      <c r="N306" t="s">
        <v>1049</v>
      </c>
      <c r="O306">
        <v>0</v>
      </c>
      <c r="P306">
        <v>0</v>
      </c>
      <c r="R306" t="s">
        <v>660</v>
      </c>
      <c r="S306">
        <v>12</v>
      </c>
      <c r="T306">
        <v>3</v>
      </c>
      <c r="U306">
        <v>0</v>
      </c>
      <c r="V306" t="s">
        <v>1053</v>
      </c>
    </row>
    <row r="307" spans="1:22" x14ac:dyDescent="0.25">
      <c r="A307" t="s">
        <v>936</v>
      </c>
      <c r="B307">
        <v>6119</v>
      </c>
      <c r="C307">
        <v>6119</v>
      </c>
      <c r="D307" t="s">
        <v>444</v>
      </c>
      <c r="E307" t="s">
        <v>1048</v>
      </c>
      <c r="F307">
        <v>543845.69757099997</v>
      </c>
      <c r="G307">
        <v>2818498.2903800001</v>
      </c>
      <c r="L307" s="15">
        <v>36372</v>
      </c>
      <c r="M307" s="15">
        <v>42494</v>
      </c>
      <c r="N307" t="s">
        <v>1049</v>
      </c>
      <c r="O307">
        <v>0</v>
      </c>
      <c r="P307">
        <v>0</v>
      </c>
      <c r="R307" t="s">
        <v>660</v>
      </c>
      <c r="S307">
        <v>12</v>
      </c>
      <c r="T307">
        <v>3</v>
      </c>
      <c r="U307">
        <v>0</v>
      </c>
      <c r="V307" t="s">
        <v>1053</v>
      </c>
    </row>
    <row r="308" spans="1:22" x14ac:dyDescent="0.25">
      <c r="A308" t="s">
        <v>1024</v>
      </c>
      <c r="B308">
        <v>5699</v>
      </c>
      <c r="C308">
        <v>5699</v>
      </c>
      <c r="D308" t="s">
        <v>1050</v>
      </c>
      <c r="E308" t="s">
        <v>1051</v>
      </c>
      <c r="F308">
        <v>543845.69757099997</v>
      </c>
      <c r="G308">
        <v>2818498.2903800001</v>
      </c>
      <c r="L308" s="15">
        <v>36874</v>
      </c>
      <c r="M308" s="15">
        <v>42583</v>
      </c>
      <c r="N308" t="s">
        <v>1049</v>
      </c>
      <c r="O308">
        <v>0</v>
      </c>
      <c r="P308">
        <v>0</v>
      </c>
      <c r="R308" t="s">
        <v>660</v>
      </c>
      <c r="S308">
        <v>12</v>
      </c>
      <c r="T308">
        <v>3</v>
      </c>
      <c r="U308">
        <v>0</v>
      </c>
      <c r="V308" t="s">
        <v>1053</v>
      </c>
    </row>
    <row r="309" spans="1:22" x14ac:dyDescent="0.25">
      <c r="A309" t="s">
        <v>1016</v>
      </c>
      <c r="B309">
        <v>20929</v>
      </c>
      <c r="C309">
        <v>20929</v>
      </c>
      <c r="D309" t="s">
        <v>1050</v>
      </c>
      <c r="E309" t="s">
        <v>1051</v>
      </c>
      <c r="F309">
        <v>541225.81872700003</v>
      </c>
      <c r="G309">
        <v>2812043.2725399998</v>
      </c>
      <c r="L309" s="15">
        <v>29419</v>
      </c>
      <c r="M309" s="15">
        <v>41655</v>
      </c>
      <c r="N309" t="s">
        <v>1049</v>
      </c>
      <c r="O309">
        <v>0</v>
      </c>
      <c r="P309">
        <v>0</v>
      </c>
      <c r="R309" t="s">
        <v>141</v>
      </c>
      <c r="S309">
        <v>15</v>
      </c>
      <c r="T309">
        <v>3</v>
      </c>
      <c r="U309">
        <v>0</v>
      </c>
      <c r="V309" t="s">
        <v>1053</v>
      </c>
    </row>
    <row r="310" spans="1:22" x14ac:dyDescent="0.25">
      <c r="A310" t="s">
        <v>937</v>
      </c>
      <c r="B310">
        <v>12237</v>
      </c>
      <c r="C310">
        <v>12237</v>
      </c>
      <c r="D310" t="s">
        <v>444</v>
      </c>
      <c r="E310" t="s">
        <v>1048</v>
      </c>
      <c r="F310">
        <v>541225.81872700003</v>
      </c>
      <c r="G310">
        <v>2812043.2725399998</v>
      </c>
      <c r="L310" s="15">
        <v>29418</v>
      </c>
      <c r="M310" s="15">
        <v>41655</v>
      </c>
      <c r="N310" t="s">
        <v>1049</v>
      </c>
      <c r="O310">
        <v>0</v>
      </c>
      <c r="P310">
        <v>0</v>
      </c>
      <c r="R310" t="s">
        <v>141</v>
      </c>
      <c r="S310">
        <v>15</v>
      </c>
      <c r="T310">
        <v>3</v>
      </c>
      <c r="U310">
        <v>0</v>
      </c>
      <c r="V310" t="s">
        <v>1053</v>
      </c>
    </row>
    <row r="311" spans="1:22" x14ac:dyDescent="0.25">
      <c r="A311" t="s">
        <v>1017</v>
      </c>
      <c r="B311">
        <v>20107</v>
      </c>
      <c r="C311">
        <v>20107</v>
      </c>
      <c r="D311" t="s">
        <v>1050</v>
      </c>
      <c r="E311" t="s">
        <v>1051</v>
      </c>
      <c r="F311">
        <v>541225.81872700003</v>
      </c>
      <c r="G311">
        <v>2812043.2725399998</v>
      </c>
      <c r="L311" s="15">
        <v>29418</v>
      </c>
      <c r="M311" s="15">
        <v>41655</v>
      </c>
      <c r="N311" t="s">
        <v>1049</v>
      </c>
      <c r="O311">
        <v>0</v>
      </c>
      <c r="P311">
        <v>0</v>
      </c>
      <c r="R311" t="s">
        <v>141</v>
      </c>
      <c r="S311">
        <v>15</v>
      </c>
      <c r="T311">
        <v>3</v>
      </c>
      <c r="U311">
        <v>0</v>
      </c>
      <c r="V311" t="s">
        <v>1053</v>
      </c>
    </row>
    <row r="312" spans="1:22" x14ac:dyDescent="0.25">
      <c r="A312" t="s">
        <v>1026</v>
      </c>
      <c r="B312">
        <v>13726</v>
      </c>
      <c r="C312">
        <v>13726</v>
      </c>
      <c r="D312" t="s">
        <v>1050</v>
      </c>
      <c r="E312" t="s">
        <v>1051</v>
      </c>
      <c r="F312">
        <v>532642.11890700005</v>
      </c>
      <c r="G312">
        <v>2849219.1837399998</v>
      </c>
      <c r="L312" s="15">
        <v>28776</v>
      </c>
      <c r="M312" s="15">
        <v>42583</v>
      </c>
      <c r="N312" t="s">
        <v>1049</v>
      </c>
      <c r="O312">
        <v>0</v>
      </c>
      <c r="P312">
        <v>0</v>
      </c>
      <c r="R312" t="s">
        <v>849</v>
      </c>
      <c r="S312">
        <v>11</v>
      </c>
      <c r="T312">
        <v>3</v>
      </c>
      <c r="U312">
        <v>0</v>
      </c>
      <c r="V312" t="s">
        <v>1053</v>
      </c>
    </row>
    <row r="313" spans="1:22" x14ac:dyDescent="0.25">
      <c r="A313" t="s">
        <v>938</v>
      </c>
      <c r="B313">
        <v>13778</v>
      </c>
      <c r="C313">
        <v>13778</v>
      </c>
      <c r="D313" t="s">
        <v>444</v>
      </c>
      <c r="E313" t="s">
        <v>1048</v>
      </c>
      <c r="F313">
        <v>532642.11890700005</v>
      </c>
      <c r="G313">
        <v>2849219.1837399998</v>
      </c>
      <c r="L313" s="15">
        <v>28703</v>
      </c>
      <c r="M313" s="15">
        <v>42555</v>
      </c>
      <c r="N313" t="s">
        <v>1049</v>
      </c>
      <c r="O313">
        <v>0</v>
      </c>
      <c r="P313">
        <v>0</v>
      </c>
      <c r="R313" t="s">
        <v>849</v>
      </c>
      <c r="S313">
        <v>11</v>
      </c>
      <c r="T313">
        <v>3</v>
      </c>
      <c r="U313">
        <v>0</v>
      </c>
      <c r="V313" t="s">
        <v>1053</v>
      </c>
    </row>
    <row r="314" spans="1:22" x14ac:dyDescent="0.25">
      <c r="A314" t="s">
        <v>1027</v>
      </c>
      <c r="B314">
        <v>13734</v>
      </c>
      <c r="C314">
        <v>13734</v>
      </c>
      <c r="D314" t="s">
        <v>1050</v>
      </c>
      <c r="E314" t="s">
        <v>1051</v>
      </c>
      <c r="F314">
        <v>532642.11890700005</v>
      </c>
      <c r="G314">
        <v>2849219.1837399998</v>
      </c>
      <c r="L314" s="15">
        <v>28776</v>
      </c>
      <c r="M314" s="15">
        <v>42583</v>
      </c>
      <c r="N314" t="s">
        <v>1049</v>
      </c>
      <c r="O314">
        <v>0</v>
      </c>
      <c r="P314">
        <v>0</v>
      </c>
      <c r="R314" t="s">
        <v>849</v>
      </c>
      <c r="S314">
        <v>11</v>
      </c>
      <c r="T314">
        <v>3</v>
      </c>
      <c r="U314">
        <v>0</v>
      </c>
      <c r="V314" t="s">
        <v>1053</v>
      </c>
    </row>
    <row r="315" spans="1:22" x14ac:dyDescent="0.25">
      <c r="A315" t="s">
        <v>1028</v>
      </c>
      <c r="B315">
        <v>12337</v>
      </c>
      <c r="C315">
        <v>12337</v>
      </c>
      <c r="D315" t="s">
        <v>1050</v>
      </c>
      <c r="E315" t="s">
        <v>1051</v>
      </c>
      <c r="F315">
        <v>549889.30008700001</v>
      </c>
      <c r="G315">
        <v>2849322.8555700001</v>
      </c>
      <c r="L315" s="15">
        <v>30225</v>
      </c>
      <c r="M315" s="15">
        <v>42583</v>
      </c>
      <c r="N315" t="s">
        <v>1049</v>
      </c>
      <c r="O315">
        <v>0</v>
      </c>
      <c r="P315">
        <v>0</v>
      </c>
      <c r="R315" t="s">
        <v>849</v>
      </c>
      <c r="S315">
        <v>11</v>
      </c>
      <c r="T315">
        <v>3</v>
      </c>
      <c r="U315">
        <v>0</v>
      </c>
      <c r="V315" t="s">
        <v>1053</v>
      </c>
    </row>
    <row r="316" spans="1:22" x14ac:dyDescent="0.25">
      <c r="A316" t="s">
        <v>939</v>
      </c>
      <c r="B316">
        <v>13686</v>
      </c>
      <c r="C316">
        <v>13686</v>
      </c>
      <c r="D316" t="s">
        <v>444</v>
      </c>
      <c r="E316" t="s">
        <v>1048</v>
      </c>
      <c r="F316">
        <v>549889.30008700001</v>
      </c>
      <c r="G316">
        <v>2849322.8555700001</v>
      </c>
      <c r="L316" s="15">
        <v>28775</v>
      </c>
      <c r="M316" s="15">
        <v>42460</v>
      </c>
      <c r="N316" t="s">
        <v>1049</v>
      </c>
      <c r="O316">
        <v>0</v>
      </c>
      <c r="P316">
        <v>0</v>
      </c>
      <c r="R316" t="s">
        <v>849</v>
      </c>
      <c r="S316">
        <v>11</v>
      </c>
      <c r="T316">
        <v>3</v>
      </c>
      <c r="U316">
        <v>0</v>
      </c>
      <c r="V316" t="s">
        <v>1053</v>
      </c>
    </row>
    <row r="317" spans="1:22" x14ac:dyDescent="0.25">
      <c r="A317" t="s">
        <v>1029</v>
      </c>
      <c r="B317">
        <v>13755</v>
      </c>
      <c r="C317">
        <v>13755</v>
      </c>
      <c r="D317" t="s">
        <v>1050</v>
      </c>
      <c r="E317" t="s">
        <v>1051</v>
      </c>
      <c r="F317">
        <v>549889.30008700001</v>
      </c>
      <c r="G317">
        <v>2849322.8555700001</v>
      </c>
      <c r="L317" s="15">
        <v>28775</v>
      </c>
      <c r="M317" s="15">
        <v>42583</v>
      </c>
      <c r="N317" t="s">
        <v>1049</v>
      </c>
      <c r="O317">
        <v>0</v>
      </c>
      <c r="P317">
        <v>0</v>
      </c>
      <c r="R317" t="s">
        <v>849</v>
      </c>
      <c r="S317">
        <v>11</v>
      </c>
      <c r="T317">
        <v>3</v>
      </c>
      <c r="U317">
        <v>0</v>
      </c>
      <c r="V317" t="s">
        <v>1053</v>
      </c>
    </row>
    <row r="318" spans="1:22" x14ac:dyDescent="0.25">
      <c r="A318" t="s">
        <v>1030</v>
      </c>
      <c r="B318">
        <v>11943</v>
      </c>
      <c r="C318">
        <v>11943</v>
      </c>
      <c r="D318" t="s">
        <v>1050</v>
      </c>
      <c r="E318" t="s">
        <v>1051</v>
      </c>
      <c r="F318">
        <v>551827.86786899995</v>
      </c>
      <c r="G318">
        <v>2850833.1187300002</v>
      </c>
      <c r="L318" s="15">
        <v>30641</v>
      </c>
      <c r="M318" s="15">
        <v>42583</v>
      </c>
      <c r="N318" t="s">
        <v>1049</v>
      </c>
      <c r="O318">
        <v>0</v>
      </c>
      <c r="P318">
        <v>0</v>
      </c>
      <c r="R318" t="s">
        <v>660</v>
      </c>
      <c r="S318">
        <v>12</v>
      </c>
      <c r="T318">
        <v>3</v>
      </c>
      <c r="U318">
        <v>0</v>
      </c>
      <c r="V318" t="s">
        <v>1053</v>
      </c>
    </row>
    <row r="319" spans="1:22" x14ac:dyDescent="0.25">
      <c r="A319" t="s">
        <v>940</v>
      </c>
      <c r="B319">
        <v>11891</v>
      </c>
      <c r="C319">
        <v>11891</v>
      </c>
      <c r="D319" t="s">
        <v>444</v>
      </c>
      <c r="E319" t="s">
        <v>1048</v>
      </c>
      <c r="F319">
        <v>551827.86786899995</v>
      </c>
      <c r="G319">
        <v>2850833.1187300002</v>
      </c>
      <c r="L319" s="15">
        <v>30651</v>
      </c>
      <c r="M319" s="15">
        <v>42555</v>
      </c>
      <c r="N319" t="s">
        <v>1049</v>
      </c>
      <c r="O319">
        <v>0</v>
      </c>
      <c r="P319">
        <v>0</v>
      </c>
      <c r="R319" t="s">
        <v>660</v>
      </c>
      <c r="S319">
        <v>12</v>
      </c>
      <c r="T319">
        <v>3</v>
      </c>
      <c r="U319">
        <v>0</v>
      </c>
      <c r="V319" t="s">
        <v>1053</v>
      </c>
    </row>
    <row r="320" spans="1:22" x14ac:dyDescent="0.25">
      <c r="A320" t="s">
        <v>1031</v>
      </c>
      <c r="B320">
        <v>18682</v>
      </c>
      <c r="C320">
        <v>18682</v>
      </c>
      <c r="D320" t="s">
        <v>1050</v>
      </c>
      <c r="E320" t="s">
        <v>1051</v>
      </c>
      <c r="F320">
        <v>551827.86786899995</v>
      </c>
      <c r="G320">
        <v>2850833.1187300002</v>
      </c>
      <c r="L320" s="15">
        <v>30641</v>
      </c>
      <c r="M320" s="15">
        <v>42583</v>
      </c>
      <c r="N320" t="s">
        <v>1049</v>
      </c>
      <c r="O320">
        <v>0</v>
      </c>
      <c r="P320">
        <v>0</v>
      </c>
      <c r="R320" t="s">
        <v>660</v>
      </c>
      <c r="S320">
        <v>12</v>
      </c>
      <c r="T320">
        <v>3</v>
      </c>
      <c r="U320">
        <v>0</v>
      </c>
      <c r="V320" t="s">
        <v>1053</v>
      </c>
    </row>
    <row r="321" spans="1:22" x14ac:dyDescent="0.25">
      <c r="A321" t="s">
        <v>1032</v>
      </c>
      <c r="B321">
        <v>23130</v>
      </c>
      <c r="C321">
        <v>23130</v>
      </c>
      <c r="D321" t="s">
        <v>1050</v>
      </c>
      <c r="E321" t="s">
        <v>1051</v>
      </c>
      <c r="F321">
        <v>550450.87708200002</v>
      </c>
      <c r="G321">
        <v>2849324.9868399999</v>
      </c>
      <c r="L321" s="15">
        <v>28598</v>
      </c>
      <c r="M321" s="15">
        <v>42583</v>
      </c>
      <c r="N321" t="s">
        <v>1049</v>
      </c>
      <c r="O321">
        <v>0</v>
      </c>
      <c r="P321">
        <v>0</v>
      </c>
      <c r="R321" t="s">
        <v>660</v>
      </c>
      <c r="S321">
        <v>12</v>
      </c>
      <c r="T321">
        <v>3</v>
      </c>
      <c r="U321">
        <v>0</v>
      </c>
      <c r="V321" t="s">
        <v>1053</v>
      </c>
    </row>
    <row r="322" spans="1:22" x14ac:dyDescent="0.25">
      <c r="A322" t="s">
        <v>941</v>
      </c>
      <c r="B322">
        <v>13880</v>
      </c>
      <c r="C322">
        <v>13880</v>
      </c>
      <c r="D322" t="s">
        <v>444</v>
      </c>
      <c r="E322" t="s">
        <v>1048</v>
      </c>
      <c r="F322">
        <v>550450.87708200002</v>
      </c>
      <c r="G322">
        <v>2849324.9868399999</v>
      </c>
      <c r="L322" s="15">
        <v>28597</v>
      </c>
      <c r="M322" s="15">
        <v>42555</v>
      </c>
      <c r="N322" t="s">
        <v>1049</v>
      </c>
      <c r="O322">
        <v>0</v>
      </c>
      <c r="P322">
        <v>0</v>
      </c>
      <c r="R322" t="s">
        <v>660</v>
      </c>
      <c r="S322">
        <v>12</v>
      </c>
      <c r="T322">
        <v>3</v>
      </c>
      <c r="U322">
        <v>0</v>
      </c>
      <c r="V322" t="s">
        <v>1053</v>
      </c>
    </row>
    <row r="323" spans="1:22" x14ac:dyDescent="0.25">
      <c r="A323" t="s">
        <v>1033</v>
      </c>
      <c r="B323">
        <v>23155</v>
      </c>
      <c r="C323">
        <v>23155</v>
      </c>
      <c r="D323" t="s">
        <v>1050</v>
      </c>
      <c r="E323" t="s">
        <v>1051</v>
      </c>
      <c r="F323">
        <v>550450.87708200002</v>
      </c>
      <c r="G323">
        <v>2849324.9868399999</v>
      </c>
      <c r="L323" s="15">
        <v>28597</v>
      </c>
      <c r="M323" s="15">
        <v>42583</v>
      </c>
      <c r="N323" t="s">
        <v>1049</v>
      </c>
      <c r="O323">
        <v>0</v>
      </c>
      <c r="P323">
        <v>0</v>
      </c>
      <c r="R323" t="s">
        <v>660</v>
      </c>
      <c r="S323">
        <v>12</v>
      </c>
      <c r="T323">
        <v>3</v>
      </c>
      <c r="U323">
        <v>0</v>
      </c>
      <c r="V323" t="s">
        <v>1053</v>
      </c>
    </row>
    <row r="324" spans="1:22" x14ac:dyDescent="0.25">
      <c r="A324" t="s">
        <v>1034</v>
      </c>
      <c r="B324">
        <v>21793</v>
      </c>
      <c r="C324">
        <v>21793</v>
      </c>
      <c r="D324" t="s">
        <v>1050</v>
      </c>
      <c r="E324" t="s">
        <v>1051</v>
      </c>
      <c r="F324">
        <v>552163.01797799999</v>
      </c>
      <c r="G324">
        <v>2838034.65319</v>
      </c>
      <c r="L324" s="15">
        <v>28919</v>
      </c>
      <c r="M324" s="15">
        <v>42583</v>
      </c>
      <c r="N324" t="s">
        <v>1049</v>
      </c>
      <c r="O324">
        <v>0</v>
      </c>
      <c r="P324">
        <v>0</v>
      </c>
      <c r="R324" t="s">
        <v>850</v>
      </c>
      <c r="S324">
        <v>13</v>
      </c>
      <c r="T324">
        <v>3</v>
      </c>
      <c r="U324">
        <v>0</v>
      </c>
      <c r="V324" t="s">
        <v>1053</v>
      </c>
    </row>
    <row r="325" spans="1:22" x14ac:dyDescent="0.25">
      <c r="A325" t="s">
        <v>942</v>
      </c>
      <c r="B325">
        <v>13453</v>
      </c>
      <c r="C325">
        <v>13453</v>
      </c>
      <c r="D325" t="s">
        <v>444</v>
      </c>
      <c r="E325" t="s">
        <v>1048</v>
      </c>
      <c r="F325">
        <v>552163.01797799999</v>
      </c>
      <c r="G325">
        <v>2838034.65319</v>
      </c>
      <c r="L325" s="15">
        <v>28919</v>
      </c>
      <c r="M325" s="15">
        <v>42555</v>
      </c>
      <c r="N325" t="s">
        <v>1049</v>
      </c>
      <c r="O325">
        <v>0</v>
      </c>
      <c r="P325">
        <v>0</v>
      </c>
      <c r="R325" t="s">
        <v>850</v>
      </c>
      <c r="S325">
        <v>13</v>
      </c>
      <c r="T325">
        <v>3</v>
      </c>
      <c r="U325">
        <v>0</v>
      </c>
      <c r="V325" t="s">
        <v>1053</v>
      </c>
    </row>
    <row r="326" spans="1:22" x14ac:dyDescent="0.25">
      <c r="A326" t="s">
        <v>1035</v>
      </c>
      <c r="B326">
        <v>21786</v>
      </c>
      <c r="C326">
        <v>21786</v>
      </c>
      <c r="D326" t="s">
        <v>1050</v>
      </c>
      <c r="E326" t="s">
        <v>1051</v>
      </c>
      <c r="F326">
        <v>552163.01797799999</v>
      </c>
      <c r="G326">
        <v>2838034.65319</v>
      </c>
      <c r="L326" s="15">
        <v>28919</v>
      </c>
      <c r="M326" s="15">
        <v>42583</v>
      </c>
      <c r="N326" t="s">
        <v>1049</v>
      </c>
      <c r="O326">
        <v>0</v>
      </c>
      <c r="P326">
        <v>0</v>
      </c>
      <c r="R326" t="s">
        <v>850</v>
      </c>
      <c r="S326">
        <v>13</v>
      </c>
      <c r="T326">
        <v>3</v>
      </c>
      <c r="U326">
        <v>0</v>
      </c>
      <c r="V326" t="s">
        <v>1053</v>
      </c>
    </row>
    <row r="327" spans="1:22" x14ac:dyDescent="0.25">
      <c r="A327" t="s">
        <v>1036</v>
      </c>
      <c r="B327">
        <v>14644</v>
      </c>
      <c r="C327">
        <v>14644</v>
      </c>
      <c r="D327" t="s">
        <v>1050</v>
      </c>
      <c r="E327" t="s">
        <v>1051</v>
      </c>
      <c r="F327">
        <v>514509.22797000001</v>
      </c>
      <c r="G327">
        <v>2852140.298</v>
      </c>
      <c r="L327" s="15">
        <v>34740</v>
      </c>
      <c r="M327" s="15">
        <v>42583</v>
      </c>
      <c r="N327" t="s">
        <v>1049</v>
      </c>
      <c r="O327">
        <v>0</v>
      </c>
      <c r="P327">
        <v>0</v>
      </c>
      <c r="R327" t="s">
        <v>849</v>
      </c>
      <c r="S327">
        <v>11</v>
      </c>
      <c r="T327">
        <v>3</v>
      </c>
      <c r="U327">
        <v>0</v>
      </c>
      <c r="V327" t="s">
        <v>1053</v>
      </c>
    </row>
    <row r="328" spans="1:22" x14ac:dyDescent="0.25">
      <c r="A328" t="s">
        <v>943</v>
      </c>
      <c r="B328">
        <v>7379</v>
      </c>
      <c r="C328">
        <v>7379</v>
      </c>
      <c r="D328" t="s">
        <v>444</v>
      </c>
      <c r="E328" t="s">
        <v>1048</v>
      </c>
      <c r="F328">
        <v>514509.22797000001</v>
      </c>
      <c r="G328">
        <v>2852140.298</v>
      </c>
      <c r="L328" s="15">
        <v>34700</v>
      </c>
      <c r="M328" s="15">
        <v>42555</v>
      </c>
      <c r="N328" t="s">
        <v>1049</v>
      </c>
      <c r="O328">
        <v>0</v>
      </c>
      <c r="P328">
        <v>0</v>
      </c>
      <c r="R328" t="s">
        <v>849</v>
      </c>
      <c r="S328">
        <v>11</v>
      </c>
      <c r="T328">
        <v>3</v>
      </c>
      <c r="U328">
        <v>0</v>
      </c>
      <c r="V328" t="s">
        <v>1053</v>
      </c>
    </row>
    <row r="329" spans="1:22" x14ac:dyDescent="0.25">
      <c r="A329" t="s">
        <v>1037</v>
      </c>
      <c r="B329">
        <v>14712</v>
      </c>
      <c r="C329">
        <v>14712</v>
      </c>
      <c r="D329" t="s">
        <v>1050</v>
      </c>
      <c r="E329" t="s">
        <v>1051</v>
      </c>
      <c r="F329">
        <v>514509.22797000001</v>
      </c>
      <c r="G329">
        <v>2852140.298</v>
      </c>
      <c r="L329" s="15">
        <v>34740</v>
      </c>
      <c r="M329" s="15">
        <v>42583</v>
      </c>
      <c r="N329" t="s">
        <v>1049</v>
      </c>
      <c r="O329">
        <v>0</v>
      </c>
      <c r="P329">
        <v>0</v>
      </c>
      <c r="R329" t="s">
        <v>849</v>
      </c>
      <c r="S329">
        <v>11</v>
      </c>
      <c r="T329">
        <v>3</v>
      </c>
      <c r="U329">
        <v>0</v>
      </c>
      <c r="V329" t="s">
        <v>1053</v>
      </c>
    </row>
    <row r="330" spans="1:22" x14ac:dyDescent="0.25">
      <c r="A330" t="s">
        <v>1038</v>
      </c>
      <c r="B330">
        <v>16319</v>
      </c>
      <c r="C330">
        <v>16319</v>
      </c>
      <c r="D330" t="s">
        <v>1050</v>
      </c>
      <c r="E330" t="s">
        <v>1051</v>
      </c>
      <c r="F330">
        <v>515620.48779699998</v>
      </c>
      <c r="G330">
        <v>2850948.8878700002</v>
      </c>
      <c r="L330" s="15">
        <v>34697</v>
      </c>
      <c r="M330" s="15">
        <v>42583</v>
      </c>
      <c r="N330" t="s">
        <v>1049</v>
      </c>
      <c r="O330">
        <v>0</v>
      </c>
      <c r="P330">
        <v>0</v>
      </c>
      <c r="R330" t="s">
        <v>849</v>
      </c>
      <c r="S330">
        <v>11</v>
      </c>
      <c r="T330">
        <v>3</v>
      </c>
      <c r="U330">
        <v>0</v>
      </c>
      <c r="V330" t="s">
        <v>1053</v>
      </c>
    </row>
    <row r="331" spans="1:22" x14ac:dyDescent="0.25">
      <c r="A331" t="s">
        <v>944</v>
      </c>
      <c r="B331">
        <v>7716</v>
      </c>
      <c r="C331">
        <v>7716</v>
      </c>
      <c r="D331" t="s">
        <v>444</v>
      </c>
      <c r="E331" t="s">
        <v>1048</v>
      </c>
      <c r="F331">
        <v>515620.48779699998</v>
      </c>
      <c r="G331">
        <v>2850948.8878700002</v>
      </c>
      <c r="L331" s="15">
        <v>31847</v>
      </c>
      <c r="M331" s="15">
        <v>42555</v>
      </c>
      <c r="N331" t="s">
        <v>1049</v>
      </c>
      <c r="O331">
        <v>0</v>
      </c>
      <c r="P331">
        <v>0</v>
      </c>
      <c r="R331" t="s">
        <v>849</v>
      </c>
      <c r="S331">
        <v>11</v>
      </c>
      <c r="T331">
        <v>3</v>
      </c>
      <c r="U331">
        <v>0</v>
      </c>
      <c r="V331" t="s">
        <v>1053</v>
      </c>
    </row>
    <row r="332" spans="1:22" x14ac:dyDescent="0.25">
      <c r="A332" t="s">
        <v>1039</v>
      </c>
      <c r="B332">
        <v>16250</v>
      </c>
      <c r="C332">
        <v>16250</v>
      </c>
      <c r="D332" t="s">
        <v>1050</v>
      </c>
      <c r="E332" t="s">
        <v>1051</v>
      </c>
      <c r="F332">
        <v>515620.48779699998</v>
      </c>
      <c r="G332">
        <v>2850948.8878700002</v>
      </c>
      <c r="L332" s="15">
        <v>34740</v>
      </c>
      <c r="M332" s="15">
        <v>42583</v>
      </c>
      <c r="N332" t="s">
        <v>1049</v>
      </c>
      <c r="O332">
        <v>0</v>
      </c>
      <c r="P332">
        <v>0</v>
      </c>
      <c r="R332" t="s">
        <v>849</v>
      </c>
      <c r="S332">
        <v>11</v>
      </c>
      <c r="T332">
        <v>3</v>
      </c>
      <c r="U332">
        <v>0</v>
      </c>
      <c r="V332" t="s">
        <v>1053</v>
      </c>
    </row>
    <row r="333" spans="1:22" x14ac:dyDescent="0.25">
      <c r="A333" t="s">
        <v>1040</v>
      </c>
      <c r="B333">
        <v>1649</v>
      </c>
      <c r="C333">
        <v>1649</v>
      </c>
      <c r="D333" t="s">
        <v>1050</v>
      </c>
      <c r="E333" t="s">
        <v>1051</v>
      </c>
      <c r="F333">
        <v>541005.40563099994</v>
      </c>
      <c r="G333">
        <v>2849358.4361299998</v>
      </c>
      <c r="L333" s="15">
        <v>37987</v>
      </c>
      <c r="M333" s="15">
        <v>41220</v>
      </c>
      <c r="N333" t="s">
        <v>1049</v>
      </c>
      <c r="O333">
        <v>0</v>
      </c>
      <c r="P333">
        <v>0</v>
      </c>
      <c r="R333" t="s">
        <v>849</v>
      </c>
      <c r="S333">
        <v>11</v>
      </c>
      <c r="T333">
        <v>3</v>
      </c>
      <c r="U333">
        <v>0</v>
      </c>
      <c r="V333" t="s">
        <v>1053</v>
      </c>
    </row>
    <row r="334" spans="1:22" x14ac:dyDescent="0.25">
      <c r="A334" t="s">
        <v>945</v>
      </c>
      <c r="B334">
        <v>1169</v>
      </c>
      <c r="C334">
        <v>1169</v>
      </c>
      <c r="D334" t="s">
        <v>444</v>
      </c>
      <c r="E334" t="s">
        <v>1048</v>
      </c>
      <c r="F334">
        <v>541005.40563099994</v>
      </c>
      <c r="G334">
        <v>2849358.4361299998</v>
      </c>
      <c r="L334" s="15">
        <v>36342</v>
      </c>
      <c r="M334" s="15">
        <v>37529</v>
      </c>
      <c r="N334" t="s">
        <v>1049</v>
      </c>
      <c r="O334">
        <v>0</v>
      </c>
      <c r="P334">
        <v>0</v>
      </c>
      <c r="R334" t="s">
        <v>849</v>
      </c>
      <c r="S334">
        <v>11</v>
      </c>
      <c r="T334">
        <v>3</v>
      </c>
      <c r="U334">
        <v>0</v>
      </c>
      <c r="V334" t="s">
        <v>1053</v>
      </c>
    </row>
    <row r="335" spans="1:22" x14ac:dyDescent="0.25">
      <c r="A335" t="s">
        <v>1041</v>
      </c>
      <c r="B335">
        <v>2467</v>
      </c>
      <c r="C335">
        <v>2467</v>
      </c>
      <c r="D335" t="s">
        <v>1050</v>
      </c>
      <c r="E335" t="s">
        <v>1051</v>
      </c>
      <c r="F335">
        <v>541005.40563099994</v>
      </c>
      <c r="G335">
        <v>2849358.4361299998</v>
      </c>
      <c r="L335" s="15">
        <v>37987</v>
      </c>
      <c r="M335" s="15">
        <v>41220</v>
      </c>
      <c r="N335" t="s">
        <v>1049</v>
      </c>
      <c r="O335">
        <v>0</v>
      </c>
      <c r="P335">
        <v>0</v>
      </c>
      <c r="R335" t="s">
        <v>849</v>
      </c>
      <c r="S335">
        <v>11</v>
      </c>
      <c r="T335">
        <v>3</v>
      </c>
      <c r="U335">
        <v>0</v>
      </c>
      <c r="V335" t="s">
        <v>1053</v>
      </c>
    </row>
    <row r="336" spans="1:22" x14ac:dyDescent="0.25">
      <c r="A336" t="s">
        <v>1042</v>
      </c>
      <c r="B336">
        <v>2169</v>
      </c>
      <c r="C336">
        <v>2169</v>
      </c>
      <c r="D336" t="s">
        <v>1050</v>
      </c>
      <c r="E336" t="s">
        <v>1051</v>
      </c>
      <c r="F336">
        <v>544783.05665399996</v>
      </c>
      <c r="G336">
        <v>2849365.4225900001</v>
      </c>
      <c r="L336" s="15">
        <v>37987</v>
      </c>
      <c r="M336" s="15">
        <v>41194</v>
      </c>
      <c r="N336" t="s">
        <v>1049</v>
      </c>
      <c r="O336">
        <v>0</v>
      </c>
      <c r="P336">
        <v>0</v>
      </c>
      <c r="R336" t="s">
        <v>849</v>
      </c>
      <c r="S336">
        <v>11</v>
      </c>
      <c r="T336">
        <v>3</v>
      </c>
      <c r="U336">
        <v>0</v>
      </c>
      <c r="V336" t="s">
        <v>1053</v>
      </c>
    </row>
    <row r="337" spans="1:22" x14ac:dyDescent="0.25">
      <c r="A337" t="s">
        <v>946</v>
      </c>
      <c r="B337">
        <v>1168</v>
      </c>
      <c r="C337">
        <v>1168</v>
      </c>
      <c r="D337" t="s">
        <v>444</v>
      </c>
      <c r="E337" t="s">
        <v>1048</v>
      </c>
      <c r="F337">
        <v>544783.05665399996</v>
      </c>
      <c r="G337">
        <v>2849365.4225900001</v>
      </c>
      <c r="L337" s="15">
        <v>36342</v>
      </c>
      <c r="M337" s="15">
        <v>37529</v>
      </c>
      <c r="N337" t="s">
        <v>1049</v>
      </c>
      <c r="O337">
        <v>0</v>
      </c>
      <c r="P337">
        <v>0</v>
      </c>
      <c r="R337" t="s">
        <v>849</v>
      </c>
      <c r="S337">
        <v>11</v>
      </c>
      <c r="T337">
        <v>3</v>
      </c>
      <c r="U337">
        <v>0</v>
      </c>
      <c r="V337" t="s">
        <v>1053</v>
      </c>
    </row>
    <row r="338" spans="1:22" x14ac:dyDescent="0.25">
      <c r="A338" t="s">
        <v>1043</v>
      </c>
      <c r="B338">
        <v>1714</v>
      </c>
      <c r="C338">
        <v>1714</v>
      </c>
      <c r="D338" t="s">
        <v>1050</v>
      </c>
      <c r="E338" t="s">
        <v>1051</v>
      </c>
      <c r="F338">
        <v>544783.05665399996</v>
      </c>
      <c r="G338">
        <v>2849365.4225900001</v>
      </c>
      <c r="L338" s="15">
        <v>37987</v>
      </c>
      <c r="M338" s="15">
        <v>41194</v>
      </c>
      <c r="N338" t="s">
        <v>1049</v>
      </c>
      <c r="O338">
        <v>0</v>
      </c>
      <c r="P338">
        <v>0</v>
      </c>
      <c r="R338" t="s">
        <v>849</v>
      </c>
      <c r="S338">
        <v>11</v>
      </c>
      <c r="T338">
        <v>3</v>
      </c>
      <c r="U338">
        <v>0</v>
      </c>
      <c r="V338" t="s">
        <v>1053</v>
      </c>
    </row>
    <row r="339" spans="1:22" x14ac:dyDescent="0.25">
      <c r="A339" t="s">
        <v>947</v>
      </c>
      <c r="B339">
        <v>1489</v>
      </c>
      <c r="C339">
        <v>1489</v>
      </c>
      <c r="D339" t="s">
        <v>444</v>
      </c>
      <c r="E339" t="s">
        <v>1048</v>
      </c>
      <c r="F339">
        <v>549901.44112900004</v>
      </c>
      <c r="G339">
        <v>2849366.48257</v>
      </c>
      <c r="L339" s="15">
        <v>38899</v>
      </c>
      <c r="M339" s="15">
        <v>38961</v>
      </c>
      <c r="N339" t="s">
        <v>1049</v>
      </c>
      <c r="O339">
        <v>0</v>
      </c>
      <c r="P339">
        <v>0</v>
      </c>
      <c r="R339" t="s">
        <v>849</v>
      </c>
      <c r="S339">
        <v>11</v>
      </c>
      <c r="T339">
        <v>3</v>
      </c>
      <c r="U339">
        <v>0</v>
      </c>
      <c r="V339" t="s">
        <v>1053</v>
      </c>
    </row>
    <row r="340" spans="1:22" x14ac:dyDescent="0.25">
      <c r="A340" t="s">
        <v>1044</v>
      </c>
      <c r="B340">
        <v>61415</v>
      </c>
      <c r="C340">
        <v>61415</v>
      </c>
      <c r="D340" t="s">
        <v>1050</v>
      </c>
      <c r="E340" t="s">
        <v>1051</v>
      </c>
      <c r="F340">
        <v>547745.25452099997</v>
      </c>
      <c r="G340">
        <v>2832327.3353900001</v>
      </c>
      <c r="L340" s="15">
        <v>39916</v>
      </c>
      <c r="M340" s="15">
        <v>42486.541666666664</v>
      </c>
      <c r="N340" t="s">
        <v>1049</v>
      </c>
      <c r="O340">
        <v>0</v>
      </c>
      <c r="P340">
        <v>0</v>
      </c>
      <c r="R340" t="s">
        <v>846</v>
      </c>
      <c r="S340">
        <v>6</v>
      </c>
      <c r="T340">
        <v>3</v>
      </c>
      <c r="U340">
        <v>0</v>
      </c>
      <c r="V340" t="s">
        <v>1053</v>
      </c>
    </row>
    <row r="341" spans="1:22" x14ac:dyDescent="0.25">
      <c r="A341" t="s">
        <v>948</v>
      </c>
      <c r="B341">
        <v>6664</v>
      </c>
      <c r="C341">
        <v>6664</v>
      </c>
      <c r="D341" t="s">
        <v>444</v>
      </c>
      <c r="E341" t="s">
        <v>1048</v>
      </c>
      <c r="F341">
        <v>547745.25452099997</v>
      </c>
      <c r="G341">
        <v>2832327.3353900001</v>
      </c>
      <c r="L341" s="15">
        <v>39967.625</v>
      </c>
      <c r="M341" s="15">
        <v>42541</v>
      </c>
      <c r="N341" t="s">
        <v>1049</v>
      </c>
      <c r="O341">
        <v>0</v>
      </c>
      <c r="P341">
        <v>0</v>
      </c>
      <c r="R341" t="s">
        <v>846</v>
      </c>
      <c r="S341">
        <v>6</v>
      </c>
      <c r="T341">
        <v>3</v>
      </c>
      <c r="U341">
        <v>0</v>
      </c>
      <c r="V341" t="s">
        <v>1053</v>
      </c>
    </row>
    <row r="342" spans="1:22" x14ac:dyDescent="0.25">
      <c r="A342" t="s">
        <v>1045</v>
      </c>
      <c r="B342">
        <v>61629</v>
      </c>
      <c r="C342">
        <v>61629</v>
      </c>
      <c r="D342" t="s">
        <v>1050</v>
      </c>
      <c r="E342" t="s">
        <v>1051</v>
      </c>
      <c r="F342">
        <v>547745.25452099997</v>
      </c>
      <c r="G342">
        <v>2832327.3353900001</v>
      </c>
      <c r="L342" s="15">
        <v>39916</v>
      </c>
      <c r="M342" s="15">
        <v>42486.541666666664</v>
      </c>
      <c r="N342" t="s">
        <v>1049</v>
      </c>
      <c r="O342">
        <v>0</v>
      </c>
      <c r="P342">
        <v>0</v>
      </c>
      <c r="R342" t="s">
        <v>846</v>
      </c>
      <c r="S342">
        <v>6</v>
      </c>
      <c r="T342">
        <v>3</v>
      </c>
      <c r="U342">
        <v>0</v>
      </c>
      <c r="V342" t="s">
        <v>1053</v>
      </c>
    </row>
    <row r="343" spans="1:22" x14ac:dyDescent="0.25">
      <c r="A343" t="s">
        <v>733</v>
      </c>
      <c r="B343">
        <v>136439</v>
      </c>
      <c r="C343">
        <v>136439</v>
      </c>
      <c r="D343" t="s">
        <v>1050</v>
      </c>
      <c r="E343" t="s">
        <v>1051</v>
      </c>
      <c r="F343">
        <v>515257.00828800001</v>
      </c>
      <c r="G343">
        <v>2817265.17937</v>
      </c>
      <c r="H343">
        <v>-0.32</v>
      </c>
      <c r="L343" s="15">
        <v>35075.625</v>
      </c>
      <c r="M343" s="15">
        <v>41248.666666666664</v>
      </c>
      <c r="N343" t="s">
        <v>1052</v>
      </c>
      <c r="O343">
        <v>0</v>
      </c>
      <c r="P343">
        <v>0</v>
      </c>
      <c r="R343" t="s">
        <v>844</v>
      </c>
      <c r="S343">
        <v>0</v>
      </c>
      <c r="T343">
        <v>3</v>
      </c>
      <c r="U343">
        <v>0</v>
      </c>
      <c r="V343" t="s">
        <v>1053</v>
      </c>
    </row>
    <row r="344" spans="1:22" x14ac:dyDescent="0.25">
      <c r="A344" t="s">
        <v>748</v>
      </c>
      <c r="B344">
        <v>146672</v>
      </c>
      <c r="C344">
        <v>146672</v>
      </c>
      <c r="D344" t="s">
        <v>1050</v>
      </c>
      <c r="E344" t="s">
        <v>1051</v>
      </c>
      <c r="F344">
        <v>520354.11696299998</v>
      </c>
      <c r="G344">
        <v>2808190.5191199998</v>
      </c>
      <c r="H344">
        <v>2.4</v>
      </c>
      <c r="L344" s="15">
        <v>35325</v>
      </c>
      <c r="M344" s="15">
        <v>42588</v>
      </c>
      <c r="N344" t="s">
        <v>1052</v>
      </c>
      <c r="O344">
        <v>0</v>
      </c>
      <c r="P344">
        <v>0</v>
      </c>
      <c r="R344" t="s">
        <v>1434</v>
      </c>
      <c r="S344">
        <v>7</v>
      </c>
      <c r="T344">
        <v>3</v>
      </c>
      <c r="U344">
        <v>0</v>
      </c>
      <c r="V344" t="s">
        <v>1053</v>
      </c>
    </row>
    <row r="345" spans="1:22" x14ac:dyDescent="0.25">
      <c r="A345" t="s">
        <v>749</v>
      </c>
      <c r="B345">
        <v>41725</v>
      </c>
      <c r="C345">
        <v>41725</v>
      </c>
      <c r="D345" t="s">
        <v>1050</v>
      </c>
      <c r="E345" t="s">
        <v>1051</v>
      </c>
      <c r="F345">
        <v>517147.421477</v>
      </c>
      <c r="G345">
        <v>2846252.3969899998</v>
      </c>
      <c r="H345">
        <v>6.98</v>
      </c>
      <c r="L345" s="15">
        <v>40849.5</v>
      </c>
      <c r="M345" s="15">
        <v>42588</v>
      </c>
      <c r="N345" t="s">
        <v>1052</v>
      </c>
      <c r="O345">
        <v>0</v>
      </c>
      <c r="P345">
        <v>0</v>
      </c>
      <c r="R345" t="s">
        <v>844</v>
      </c>
      <c r="S345">
        <v>0</v>
      </c>
      <c r="T345">
        <v>3</v>
      </c>
      <c r="U345">
        <v>0</v>
      </c>
      <c r="V345" t="s">
        <v>1053</v>
      </c>
    </row>
    <row r="346" spans="1:22" x14ac:dyDescent="0.25">
      <c r="A346" t="s">
        <v>753</v>
      </c>
      <c r="B346">
        <v>122181</v>
      </c>
      <c r="C346">
        <v>122181</v>
      </c>
      <c r="D346" t="s">
        <v>1050</v>
      </c>
      <c r="E346" t="s">
        <v>1051</v>
      </c>
      <c r="F346">
        <v>518978.58670799999</v>
      </c>
      <c r="G346">
        <v>2807103.3039899999</v>
      </c>
      <c r="H346">
        <v>1.36</v>
      </c>
      <c r="L346" s="15">
        <v>36327.875</v>
      </c>
      <c r="M346" s="15">
        <v>42588</v>
      </c>
      <c r="N346" t="s">
        <v>1052</v>
      </c>
      <c r="O346">
        <v>0</v>
      </c>
      <c r="P346">
        <v>0</v>
      </c>
      <c r="R346" t="s">
        <v>1434</v>
      </c>
      <c r="S346">
        <v>7</v>
      </c>
      <c r="T346">
        <v>3</v>
      </c>
      <c r="U346">
        <v>0</v>
      </c>
      <c r="V346" t="s">
        <v>1053</v>
      </c>
    </row>
    <row r="347" spans="1:22" x14ac:dyDescent="0.25">
      <c r="A347" t="s">
        <v>754</v>
      </c>
      <c r="B347">
        <v>71354</v>
      </c>
      <c r="C347">
        <v>71354</v>
      </c>
      <c r="D347" t="s">
        <v>1050</v>
      </c>
      <c r="E347" t="s">
        <v>1051</v>
      </c>
      <c r="F347">
        <v>518996.00886399997</v>
      </c>
      <c r="G347">
        <v>2806876.3221200001</v>
      </c>
      <c r="H347">
        <v>1.51</v>
      </c>
      <c r="L347" s="15">
        <v>36202.541666666664</v>
      </c>
      <c r="M347" s="15">
        <v>40016.583333333336</v>
      </c>
      <c r="N347" t="s">
        <v>1052</v>
      </c>
      <c r="O347">
        <v>0</v>
      </c>
      <c r="P347">
        <v>0</v>
      </c>
      <c r="R347" t="s">
        <v>1434</v>
      </c>
      <c r="S347">
        <v>7</v>
      </c>
      <c r="T347">
        <v>3</v>
      </c>
      <c r="U347">
        <v>0</v>
      </c>
      <c r="V347" t="s">
        <v>1053</v>
      </c>
    </row>
    <row r="348" spans="1:22" x14ac:dyDescent="0.25">
      <c r="A348" t="s">
        <v>758</v>
      </c>
      <c r="B348">
        <v>152239</v>
      </c>
      <c r="C348">
        <v>152239</v>
      </c>
      <c r="D348" t="s">
        <v>1050</v>
      </c>
      <c r="E348" t="s">
        <v>1051</v>
      </c>
      <c r="F348">
        <v>542272.19927500002</v>
      </c>
      <c r="G348">
        <v>2853287.49303</v>
      </c>
      <c r="L348" s="15">
        <v>27977</v>
      </c>
      <c r="M348" s="15">
        <v>42584.291666666664</v>
      </c>
      <c r="N348" t="s">
        <v>1052</v>
      </c>
      <c r="O348">
        <v>0</v>
      </c>
      <c r="P348">
        <v>0</v>
      </c>
      <c r="R348" t="s">
        <v>848</v>
      </c>
      <c r="S348">
        <v>10</v>
      </c>
      <c r="T348">
        <v>3</v>
      </c>
      <c r="U348">
        <v>0</v>
      </c>
      <c r="V348" t="s">
        <v>1053</v>
      </c>
    </row>
    <row r="349" spans="1:22" x14ac:dyDescent="0.25">
      <c r="A349" t="s">
        <v>782</v>
      </c>
      <c r="B349">
        <v>144637</v>
      </c>
      <c r="C349">
        <v>144637</v>
      </c>
      <c r="D349" t="s">
        <v>1050</v>
      </c>
      <c r="E349" t="s">
        <v>1051</v>
      </c>
      <c r="F349">
        <v>512796.081404</v>
      </c>
      <c r="G349">
        <v>2833171.08158</v>
      </c>
      <c r="H349">
        <v>3.88</v>
      </c>
      <c r="L349" s="15">
        <v>35154</v>
      </c>
      <c r="M349" s="15">
        <v>42588</v>
      </c>
      <c r="N349" t="s">
        <v>1052</v>
      </c>
      <c r="O349">
        <v>0</v>
      </c>
      <c r="P349">
        <v>0</v>
      </c>
      <c r="R349" t="s">
        <v>844</v>
      </c>
      <c r="S349">
        <v>0</v>
      </c>
      <c r="T349">
        <v>3</v>
      </c>
      <c r="U349">
        <v>0</v>
      </c>
      <c r="V349" t="s">
        <v>1053</v>
      </c>
    </row>
    <row r="350" spans="1:22" x14ac:dyDescent="0.25">
      <c r="A350" t="s">
        <v>816</v>
      </c>
      <c r="B350">
        <v>226</v>
      </c>
      <c r="C350">
        <v>226</v>
      </c>
      <c r="D350" t="s">
        <v>1050</v>
      </c>
      <c r="E350" t="s">
        <v>1051</v>
      </c>
      <c r="F350">
        <v>539534.40909600002</v>
      </c>
      <c r="G350">
        <v>2809293.0038399999</v>
      </c>
      <c r="H350">
        <v>3.51</v>
      </c>
      <c r="L350" s="15">
        <v>36300</v>
      </c>
      <c r="M350" s="15">
        <v>36525</v>
      </c>
      <c r="N350" t="s">
        <v>1052</v>
      </c>
      <c r="O350">
        <v>0</v>
      </c>
      <c r="P350">
        <v>0</v>
      </c>
      <c r="R350" t="s">
        <v>845</v>
      </c>
      <c r="S350">
        <v>2</v>
      </c>
      <c r="T350">
        <v>3</v>
      </c>
      <c r="U350">
        <v>0</v>
      </c>
      <c r="V350" t="s">
        <v>1053</v>
      </c>
    </row>
    <row r="351" spans="1:22" x14ac:dyDescent="0.25">
      <c r="A351" t="s">
        <v>819</v>
      </c>
      <c r="B351">
        <v>159871</v>
      </c>
      <c r="C351">
        <v>159871</v>
      </c>
      <c r="D351" t="s">
        <v>1050</v>
      </c>
      <c r="E351" t="s">
        <v>1051</v>
      </c>
      <c r="F351">
        <v>539495.22098999994</v>
      </c>
      <c r="G351">
        <v>2809621.7780599999</v>
      </c>
      <c r="H351">
        <v>3.51</v>
      </c>
      <c r="L351" s="15">
        <v>22144</v>
      </c>
      <c r="M351" s="15">
        <v>42588</v>
      </c>
      <c r="N351" t="s">
        <v>1052</v>
      </c>
      <c r="O351">
        <v>0</v>
      </c>
      <c r="P351">
        <v>0</v>
      </c>
      <c r="R351" t="s">
        <v>845</v>
      </c>
      <c r="S351">
        <v>2</v>
      </c>
      <c r="T351">
        <v>3</v>
      </c>
      <c r="U351">
        <v>0</v>
      </c>
      <c r="V351" t="s">
        <v>1053</v>
      </c>
    </row>
    <row r="352" spans="1:22" x14ac:dyDescent="0.25">
      <c r="A352" t="s">
        <v>821</v>
      </c>
      <c r="B352">
        <v>147500</v>
      </c>
      <c r="C352">
        <v>147500</v>
      </c>
      <c r="D352" t="s">
        <v>1050</v>
      </c>
      <c r="E352" t="s">
        <v>1051</v>
      </c>
      <c r="F352">
        <v>537141.65382500004</v>
      </c>
      <c r="G352">
        <v>2799406.29201</v>
      </c>
      <c r="H352">
        <v>1.41</v>
      </c>
      <c r="L352" s="15">
        <v>34405</v>
      </c>
      <c r="M352" s="15">
        <v>42588</v>
      </c>
      <c r="N352" t="s">
        <v>1052</v>
      </c>
      <c r="O352">
        <v>0</v>
      </c>
      <c r="P352">
        <v>0</v>
      </c>
      <c r="R352" t="s">
        <v>845</v>
      </c>
      <c r="S352">
        <v>2</v>
      </c>
      <c r="T352">
        <v>3</v>
      </c>
      <c r="U352">
        <v>0</v>
      </c>
      <c r="V352" t="s">
        <v>1053</v>
      </c>
    </row>
    <row r="353" spans="1:22" x14ac:dyDescent="0.25">
      <c r="A353" t="s">
        <v>823</v>
      </c>
      <c r="B353">
        <v>47671</v>
      </c>
      <c r="C353">
        <v>47671</v>
      </c>
      <c r="D353" t="s">
        <v>1050</v>
      </c>
      <c r="E353" t="s">
        <v>1051</v>
      </c>
      <c r="F353">
        <v>533624.598061</v>
      </c>
      <c r="G353">
        <v>2792580.2414699998</v>
      </c>
      <c r="L353" s="15">
        <v>37898.625</v>
      </c>
      <c r="M353" s="15">
        <v>40827.375</v>
      </c>
      <c r="N353" t="s">
        <v>1052</v>
      </c>
      <c r="O353">
        <v>0</v>
      </c>
      <c r="P353">
        <v>0</v>
      </c>
      <c r="R353" t="s">
        <v>845</v>
      </c>
      <c r="S353">
        <v>2</v>
      </c>
      <c r="T353">
        <v>3</v>
      </c>
      <c r="U353">
        <v>0</v>
      </c>
      <c r="V353" t="s">
        <v>1053</v>
      </c>
    </row>
    <row r="354" spans="1:22" x14ac:dyDescent="0.25">
      <c r="A354" t="s">
        <v>954</v>
      </c>
      <c r="B354">
        <v>20385</v>
      </c>
      <c r="C354">
        <v>20385</v>
      </c>
      <c r="D354" t="s">
        <v>444</v>
      </c>
      <c r="E354" t="s">
        <v>1048</v>
      </c>
      <c r="F354">
        <v>539562.48404300003</v>
      </c>
      <c r="G354">
        <v>2809322.9855200001</v>
      </c>
      <c r="L354" s="15">
        <v>22167</v>
      </c>
      <c r="M354" s="15">
        <v>42551</v>
      </c>
      <c r="N354" t="s">
        <v>1049</v>
      </c>
      <c r="O354">
        <v>0</v>
      </c>
      <c r="P354">
        <v>0</v>
      </c>
      <c r="R354" t="s">
        <v>845</v>
      </c>
      <c r="S354">
        <v>2</v>
      </c>
      <c r="T354">
        <v>3</v>
      </c>
      <c r="U354">
        <v>0</v>
      </c>
      <c r="V354" t="s">
        <v>1053</v>
      </c>
    </row>
    <row r="355" spans="1:22" x14ac:dyDescent="0.25">
      <c r="A355" t="s">
        <v>827</v>
      </c>
      <c r="B355">
        <v>114130</v>
      </c>
      <c r="C355">
        <v>114130</v>
      </c>
      <c r="D355" t="s">
        <v>1050</v>
      </c>
      <c r="E355" t="s">
        <v>1051</v>
      </c>
      <c r="F355">
        <v>554610.19429699995</v>
      </c>
      <c r="G355">
        <v>2794734.5360400002</v>
      </c>
      <c r="H355">
        <v>-0.2</v>
      </c>
      <c r="L355" s="15">
        <v>35122.875</v>
      </c>
      <c r="M355" s="15">
        <v>40606.208333333336</v>
      </c>
      <c r="N355" t="s">
        <v>1052</v>
      </c>
      <c r="O355">
        <v>0</v>
      </c>
      <c r="P355">
        <v>0</v>
      </c>
      <c r="R355" t="s">
        <v>847</v>
      </c>
      <c r="S355">
        <v>8</v>
      </c>
      <c r="T355">
        <v>3</v>
      </c>
      <c r="U355">
        <v>0</v>
      </c>
      <c r="V355" t="s">
        <v>1053</v>
      </c>
    </row>
    <row r="356" spans="1:22" x14ac:dyDescent="0.25">
      <c r="A356" t="s">
        <v>828</v>
      </c>
      <c r="B356">
        <v>84313</v>
      </c>
      <c r="C356">
        <v>84313</v>
      </c>
      <c r="D356" t="s">
        <v>1050</v>
      </c>
      <c r="E356" t="s">
        <v>1051</v>
      </c>
      <c r="F356">
        <v>547118.466549</v>
      </c>
      <c r="G356">
        <v>2794337.9213700001</v>
      </c>
      <c r="H356">
        <v>0.1</v>
      </c>
      <c r="L356" s="15">
        <v>35065</v>
      </c>
      <c r="M356" s="15">
        <v>39864.708333333336</v>
      </c>
      <c r="N356" t="s">
        <v>1052</v>
      </c>
      <c r="O356">
        <v>0</v>
      </c>
      <c r="P356">
        <v>0</v>
      </c>
      <c r="R356" t="s">
        <v>847</v>
      </c>
      <c r="S356">
        <v>8</v>
      </c>
      <c r="T356">
        <v>3</v>
      </c>
      <c r="U356">
        <v>0</v>
      </c>
      <c r="V356" t="s">
        <v>1053</v>
      </c>
    </row>
    <row r="357" spans="1:22" x14ac:dyDescent="0.25">
      <c r="A357" t="s">
        <v>830</v>
      </c>
      <c r="B357">
        <v>55841</v>
      </c>
      <c r="C357">
        <v>55841</v>
      </c>
      <c r="D357" t="s">
        <v>1050</v>
      </c>
      <c r="E357" t="s">
        <v>1051</v>
      </c>
      <c r="F357">
        <v>530549.98493999999</v>
      </c>
      <c r="G357">
        <v>2852371.4325899999</v>
      </c>
      <c r="H357">
        <v>6.18</v>
      </c>
      <c r="L357" s="15">
        <v>37604.291666666664</v>
      </c>
      <c r="M357" s="15">
        <v>41196.916666666664</v>
      </c>
      <c r="N357" t="s">
        <v>1052</v>
      </c>
      <c r="O357">
        <v>0</v>
      </c>
      <c r="P357">
        <v>0</v>
      </c>
      <c r="R357" t="s">
        <v>848</v>
      </c>
      <c r="S357">
        <v>10</v>
      </c>
      <c r="T357">
        <v>3</v>
      </c>
      <c r="U357">
        <v>0</v>
      </c>
      <c r="V357" t="s">
        <v>1053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4"/>
  <sheetViews>
    <sheetView topLeftCell="A46" workbookViewId="0">
      <selection activeCell="A83" sqref="A83"/>
    </sheetView>
  </sheetViews>
  <sheetFormatPr defaultRowHeight="15" x14ac:dyDescent="0.25"/>
  <cols>
    <col min="1" max="1" width="14.7109375" customWidth="1"/>
    <col min="6" max="6" width="9.28515625" customWidth="1"/>
    <col min="9" max="9" width="9.42578125" customWidth="1"/>
    <col min="10" max="10" width="9.5703125" customWidth="1"/>
    <col min="11" max="11" width="11.85546875" customWidth="1"/>
    <col min="12" max="13" width="15.85546875" bestFit="1" customWidth="1"/>
    <col min="14" max="14" width="9.42578125" customWidth="1"/>
    <col min="17" max="17" width="13.5703125" customWidth="1"/>
  </cols>
  <sheetData>
    <row r="1" spans="1:22" x14ac:dyDescent="0.25">
      <c r="A1" t="s">
        <v>854</v>
      </c>
      <c r="B1" t="s">
        <v>855</v>
      </c>
      <c r="C1" t="s">
        <v>856</v>
      </c>
      <c r="D1" t="s">
        <v>857</v>
      </c>
      <c r="E1" t="s">
        <v>858</v>
      </c>
      <c r="F1" t="s">
        <v>10</v>
      </c>
      <c r="G1" t="s">
        <v>11</v>
      </c>
      <c r="H1" t="s">
        <v>859</v>
      </c>
      <c r="I1" t="s">
        <v>860</v>
      </c>
      <c r="J1" t="s">
        <v>861</v>
      </c>
      <c r="K1" t="s">
        <v>862</v>
      </c>
      <c r="L1" t="s">
        <v>863</v>
      </c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1440</v>
      </c>
      <c r="S1" t="s">
        <v>1441</v>
      </c>
      <c r="T1" t="s">
        <v>1427</v>
      </c>
      <c r="U1" t="s">
        <v>1452</v>
      </c>
      <c r="V1" t="s">
        <v>1453</v>
      </c>
    </row>
    <row r="2" spans="1:22" x14ac:dyDescent="0.25">
      <c r="A2" s="3" t="s">
        <v>37</v>
      </c>
      <c r="B2" s="3">
        <v>146567</v>
      </c>
      <c r="C2" s="3">
        <v>146567</v>
      </c>
      <c r="D2" s="3" t="s">
        <v>1050</v>
      </c>
      <c r="E2" s="3" t="s">
        <v>1051</v>
      </c>
      <c r="F2" s="3">
        <v>529195.69322999998</v>
      </c>
      <c r="G2" s="3">
        <v>2819847.4519400001</v>
      </c>
      <c r="H2" s="17">
        <v>4.59</v>
      </c>
      <c r="I2" s="3"/>
      <c r="J2" s="3"/>
      <c r="K2" s="3"/>
      <c r="L2" s="4">
        <v>35333</v>
      </c>
      <c r="M2" s="4">
        <v>42588</v>
      </c>
      <c r="N2" s="5" t="s">
        <v>1052</v>
      </c>
      <c r="O2" s="3">
        <v>0</v>
      </c>
      <c r="P2" s="3">
        <v>0</v>
      </c>
      <c r="Q2" s="3"/>
      <c r="R2" s="3" t="s">
        <v>846</v>
      </c>
      <c r="S2">
        <v>6</v>
      </c>
      <c r="T2">
        <v>3</v>
      </c>
      <c r="U2">
        <v>0</v>
      </c>
      <c r="V2" t="s">
        <v>1054</v>
      </c>
    </row>
    <row r="3" spans="1:22" x14ac:dyDescent="0.25">
      <c r="A3" s="3" t="s">
        <v>55</v>
      </c>
      <c r="B3" s="3">
        <v>11722</v>
      </c>
      <c r="C3" s="3">
        <v>11722</v>
      </c>
      <c r="D3" s="3" t="s">
        <v>1050</v>
      </c>
      <c r="E3" s="3" t="s">
        <v>1051</v>
      </c>
      <c r="F3" s="3">
        <v>545944.57769399998</v>
      </c>
      <c r="G3" s="3">
        <v>2833858.8676800001</v>
      </c>
      <c r="H3" s="17">
        <v>6.29</v>
      </c>
      <c r="I3" s="3"/>
      <c r="J3" s="3"/>
      <c r="K3" s="3"/>
      <c r="L3" s="4">
        <v>30782</v>
      </c>
      <c r="M3" s="4">
        <v>42583</v>
      </c>
      <c r="N3" s="4" t="s">
        <v>1052</v>
      </c>
      <c r="O3" s="3">
        <v>0</v>
      </c>
      <c r="P3" s="3">
        <v>0</v>
      </c>
      <c r="Q3" s="3"/>
      <c r="R3" s="3" t="s">
        <v>846</v>
      </c>
      <c r="S3">
        <v>6</v>
      </c>
      <c r="T3">
        <v>3</v>
      </c>
      <c r="U3">
        <v>0</v>
      </c>
      <c r="V3" t="s">
        <v>1054</v>
      </c>
    </row>
    <row r="4" spans="1:22" x14ac:dyDescent="0.25">
      <c r="A4" s="3" t="s">
        <v>148</v>
      </c>
      <c r="B4" s="3">
        <v>138732</v>
      </c>
      <c r="C4" s="3">
        <v>138732</v>
      </c>
      <c r="D4" s="3" t="s">
        <v>1050</v>
      </c>
      <c r="E4" s="3" t="s">
        <v>1051</v>
      </c>
      <c r="F4" s="3">
        <v>483519.66726199997</v>
      </c>
      <c r="G4" s="3">
        <v>2845670.9395300001</v>
      </c>
      <c r="H4" s="17">
        <v>-0.14000000000000001</v>
      </c>
      <c r="I4" s="3"/>
      <c r="J4" s="3"/>
      <c r="K4" s="3"/>
      <c r="L4" s="4">
        <v>35065</v>
      </c>
      <c r="M4" s="4">
        <v>41270.416666666664</v>
      </c>
      <c r="N4" s="4" t="s">
        <v>1052</v>
      </c>
      <c r="O4" s="3">
        <v>0</v>
      </c>
      <c r="P4" s="3">
        <v>0</v>
      </c>
      <c r="Q4" s="3"/>
      <c r="R4" s="3" t="s">
        <v>1437</v>
      </c>
      <c r="S4">
        <v>4</v>
      </c>
      <c r="T4">
        <v>3</v>
      </c>
      <c r="U4">
        <v>0</v>
      </c>
      <c r="V4" t="s">
        <v>1054</v>
      </c>
    </row>
    <row r="5" spans="1:22" x14ac:dyDescent="0.25">
      <c r="A5" s="3" t="s">
        <v>153</v>
      </c>
      <c r="B5" s="3">
        <v>72252</v>
      </c>
      <c r="C5" s="3">
        <v>72252</v>
      </c>
      <c r="D5" s="3" t="s">
        <v>1050</v>
      </c>
      <c r="E5" s="3" t="s">
        <v>1051</v>
      </c>
      <c r="F5" s="3">
        <v>480976.11725900002</v>
      </c>
      <c r="G5" s="3">
        <v>2844434.0614999998</v>
      </c>
      <c r="H5" s="17">
        <v>-0.55000000000000004</v>
      </c>
      <c r="I5" s="3"/>
      <c r="J5" s="3"/>
      <c r="K5" s="3"/>
      <c r="L5" s="5">
        <v>35091.375</v>
      </c>
      <c r="M5" s="4">
        <v>38853.625</v>
      </c>
      <c r="N5" s="4" t="s">
        <v>1052</v>
      </c>
      <c r="O5" s="3">
        <v>0</v>
      </c>
      <c r="P5" s="3">
        <v>0</v>
      </c>
      <c r="Q5" s="3"/>
      <c r="R5" s="3" t="s">
        <v>1436</v>
      </c>
      <c r="S5">
        <v>21</v>
      </c>
      <c r="T5">
        <v>3</v>
      </c>
      <c r="U5">
        <v>0</v>
      </c>
      <c r="V5" t="s">
        <v>1054</v>
      </c>
    </row>
    <row r="6" spans="1:22" x14ac:dyDescent="0.25">
      <c r="A6" s="3" t="s">
        <v>155</v>
      </c>
      <c r="B6" s="3">
        <v>103983</v>
      </c>
      <c r="C6" s="3">
        <v>103983</v>
      </c>
      <c r="D6" s="3" t="s">
        <v>1050</v>
      </c>
      <c r="E6" s="3" t="s">
        <v>1051</v>
      </c>
      <c r="F6" s="3">
        <v>475464.63189900003</v>
      </c>
      <c r="G6" s="3">
        <v>2843295.8546000002</v>
      </c>
      <c r="H6" s="17">
        <v>0.28999999999999998</v>
      </c>
      <c r="I6" s="3"/>
      <c r="J6" s="3"/>
      <c r="K6" s="3"/>
      <c r="L6" s="5">
        <v>35091.375</v>
      </c>
      <c r="M6" s="4">
        <v>41182.625</v>
      </c>
      <c r="N6" s="4" t="s">
        <v>1052</v>
      </c>
      <c r="O6" s="3">
        <v>0</v>
      </c>
      <c r="P6" s="3">
        <v>0</v>
      </c>
      <c r="Q6" s="3"/>
      <c r="R6" s="3" t="s">
        <v>1436</v>
      </c>
      <c r="S6">
        <v>21</v>
      </c>
      <c r="T6">
        <v>3</v>
      </c>
      <c r="U6">
        <v>0</v>
      </c>
      <c r="V6" t="s">
        <v>1054</v>
      </c>
    </row>
    <row r="7" spans="1:22" x14ac:dyDescent="0.25">
      <c r="A7" s="3" t="s">
        <v>157</v>
      </c>
      <c r="B7" s="3">
        <v>133214</v>
      </c>
      <c r="C7" s="3">
        <v>133214</v>
      </c>
      <c r="D7" s="3" t="s">
        <v>1050</v>
      </c>
      <c r="E7" s="3" t="s">
        <v>1051</v>
      </c>
      <c r="F7" s="3">
        <v>474927.28001799999</v>
      </c>
      <c r="G7" s="3">
        <v>2843502.8373500002</v>
      </c>
      <c r="H7" s="17"/>
      <c r="I7" s="3"/>
      <c r="J7" s="3"/>
      <c r="K7" s="3"/>
      <c r="L7" s="5">
        <v>36978.666666666664</v>
      </c>
      <c r="M7" s="4">
        <v>42584.333333333336</v>
      </c>
      <c r="N7" s="4" t="s">
        <v>1052</v>
      </c>
      <c r="O7" s="3">
        <v>0</v>
      </c>
      <c r="P7" s="3">
        <v>0</v>
      </c>
      <c r="Q7" s="3"/>
      <c r="R7" s="3" t="s">
        <v>1436</v>
      </c>
      <c r="S7">
        <v>21</v>
      </c>
      <c r="T7">
        <v>3</v>
      </c>
      <c r="U7">
        <v>0</v>
      </c>
      <c r="V7" t="s">
        <v>1054</v>
      </c>
    </row>
    <row r="8" spans="1:22" x14ac:dyDescent="0.25">
      <c r="A8" s="3" t="s">
        <v>875</v>
      </c>
      <c r="B8" s="3">
        <v>93788</v>
      </c>
      <c r="C8" s="3">
        <v>93788</v>
      </c>
      <c r="D8" s="3" t="s">
        <v>444</v>
      </c>
      <c r="E8" s="3" t="s">
        <v>1048</v>
      </c>
      <c r="F8" s="3">
        <v>474927.28001799999</v>
      </c>
      <c r="G8" s="3">
        <v>2843502.8373500002</v>
      </c>
      <c r="H8" s="17"/>
      <c r="I8" s="3"/>
      <c r="J8" s="3"/>
      <c r="K8" s="3"/>
      <c r="L8" s="4">
        <v>36978.666666666664</v>
      </c>
      <c r="M8" s="5">
        <v>42556.25</v>
      </c>
      <c r="N8" s="5" t="s">
        <v>1049</v>
      </c>
      <c r="O8" s="3">
        <v>0</v>
      </c>
      <c r="P8" s="3">
        <v>0</v>
      </c>
      <c r="Q8" s="3"/>
      <c r="R8" s="3" t="s">
        <v>1436</v>
      </c>
      <c r="S8">
        <v>21</v>
      </c>
      <c r="T8">
        <v>3</v>
      </c>
      <c r="U8">
        <v>0</v>
      </c>
      <c r="V8" t="s">
        <v>1054</v>
      </c>
    </row>
    <row r="9" spans="1:22" x14ac:dyDescent="0.25">
      <c r="A9" s="3" t="s">
        <v>875</v>
      </c>
      <c r="B9" s="3">
        <v>93788</v>
      </c>
      <c r="C9" s="3">
        <v>93788</v>
      </c>
      <c r="D9" s="3" t="s">
        <v>444</v>
      </c>
      <c r="E9" s="3" t="s">
        <v>1048</v>
      </c>
      <c r="F9" s="3">
        <v>474927.28001799999</v>
      </c>
      <c r="G9" s="3">
        <v>2843502.8373500002</v>
      </c>
      <c r="H9" s="17"/>
      <c r="I9" s="3"/>
      <c r="J9" s="3"/>
      <c r="K9" s="3"/>
      <c r="L9" s="5">
        <v>36978.666666666664</v>
      </c>
      <c r="M9" s="4">
        <v>42556.25</v>
      </c>
      <c r="N9" s="4" t="s">
        <v>1049</v>
      </c>
      <c r="O9" s="3">
        <v>0</v>
      </c>
      <c r="P9" s="3">
        <v>0</v>
      </c>
      <c r="Q9" s="3"/>
      <c r="R9" s="3" t="s">
        <v>1436</v>
      </c>
      <c r="S9">
        <v>21</v>
      </c>
      <c r="T9">
        <v>3</v>
      </c>
      <c r="U9">
        <v>0</v>
      </c>
      <c r="V9" t="s">
        <v>1054</v>
      </c>
    </row>
    <row r="10" spans="1:22" x14ac:dyDescent="0.25">
      <c r="A10" s="3" t="s">
        <v>164</v>
      </c>
      <c r="B10" s="3">
        <v>194880</v>
      </c>
      <c r="C10" s="3">
        <v>194880</v>
      </c>
      <c r="D10" s="3" t="s">
        <v>1050</v>
      </c>
      <c r="E10" s="3" t="s">
        <v>1051</v>
      </c>
      <c r="F10" s="3">
        <v>505832.91034399997</v>
      </c>
      <c r="G10" s="3">
        <v>2811692.31134</v>
      </c>
      <c r="H10" s="17"/>
      <c r="I10" s="3"/>
      <c r="J10" s="3"/>
      <c r="K10" s="3"/>
      <c r="L10" s="5">
        <v>34185.625</v>
      </c>
      <c r="M10" s="4">
        <v>42588.083333333336</v>
      </c>
      <c r="N10" s="4" t="s">
        <v>1052</v>
      </c>
      <c r="O10" s="3">
        <v>0</v>
      </c>
      <c r="P10" s="3">
        <v>0</v>
      </c>
      <c r="Q10" s="3"/>
      <c r="R10" s="3" t="s">
        <v>1435</v>
      </c>
      <c r="S10">
        <v>1</v>
      </c>
      <c r="T10">
        <v>3</v>
      </c>
      <c r="U10">
        <v>0</v>
      </c>
      <c r="V10" t="s">
        <v>1054</v>
      </c>
    </row>
    <row r="11" spans="1:22" x14ac:dyDescent="0.25">
      <c r="A11" s="3" t="s">
        <v>876</v>
      </c>
      <c r="B11" s="3">
        <v>1580</v>
      </c>
      <c r="C11" s="3">
        <v>1580</v>
      </c>
      <c r="D11" s="3" t="s">
        <v>444</v>
      </c>
      <c r="E11" s="3" t="s">
        <v>1048</v>
      </c>
      <c r="F11" s="3">
        <v>541149.365078</v>
      </c>
      <c r="G11" s="3">
        <v>2820038.7876300002</v>
      </c>
      <c r="H11" s="17"/>
      <c r="I11" s="3"/>
      <c r="J11" s="3"/>
      <c r="K11" s="3"/>
      <c r="L11" s="4">
        <v>27912</v>
      </c>
      <c r="M11" s="5">
        <v>29494</v>
      </c>
      <c r="N11" s="5" t="s">
        <v>1049</v>
      </c>
      <c r="O11" s="3">
        <v>0</v>
      </c>
      <c r="P11" s="3">
        <v>0</v>
      </c>
      <c r="Q11" s="3"/>
      <c r="R11" s="3" t="s">
        <v>1430</v>
      </c>
      <c r="S11">
        <v>5</v>
      </c>
      <c r="T11">
        <v>3</v>
      </c>
      <c r="U11">
        <v>0</v>
      </c>
      <c r="V11" t="s">
        <v>1054</v>
      </c>
    </row>
    <row r="12" spans="1:22" x14ac:dyDescent="0.25">
      <c r="A12" s="3" t="s">
        <v>167</v>
      </c>
      <c r="B12" s="3">
        <v>150413</v>
      </c>
      <c r="C12" s="3">
        <v>150413</v>
      </c>
      <c r="D12" s="3" t="s">
        <v>1050</v>
      </c>
      <c r="E12" s="3" t="s">
        <v>1051</v>
      </c>
      <c r="F12" s="3">
        <v>529825.76054399996</v>
      </c>
      <c r="G12" s="3">
        <v>2790376.5911900001</v>
      </c>
      <c r="H12" s="17">
        <v>-0.15</v>
      </c>
      <c r="I12" s="3"/>
      <c r="J12" s="3"/>
      <c r="K12" s="3"/>
      <c r="L12" s="4">
        <v>28764</v>
      </c>
      <c r="M12" s="5">
        <v>42588</v>
      </c>
      <c r="N12" s="5" t="s">
        <v>1052</v>
      </c>
      <c r="O12" s="3">
        <v>0</v>
      </c>
      <c r="P12" s="3">
        <v>0</v>
      </c>
      <c r="Q12" s="3"/>
      <c r="R12" s="3" t="s">
        <v>1434</v>
      </c>
      <c r="S12">
        <v>7</v>
      </c>
      <c r="T12">
        <v>3</v>
      </c>
      <c r="U12">
        <v>0</v>
      </c>
      <c r="V12" t="s">
        <v>1054</v>
      </c>
    </row>
    <row r="13" spans="1:22" x14ac:dyDescent="0.25">
      <c r="A13" s="3" t="s">
        <v>170</v>
      </c>
      <c r="B13" s="3">
        <v>145754</v>
      </c>
      <c r="C13" s="3">
        <v>145754</v>
      </c>
      <c r="D13" s="3" t="s">
        <v>1050</v>
      </c>
      <c r="E13" s="3" t="s">
        <v>1051</v>
      </c>
      <c r="F13" s="3">
        <v>537971.65433499997</v>
      </c>
      <c r="G13" s="3">
        <v>2820189.5175999999</v>
      </c>
      <c r="H13" s="17">
        <v>5.55</v>
      </c>
      <c r="I13" s="3"/>
      <c r="J13" s="3"/>
      <c r="K13" s="3"/>
      <c r="L13" s="4">
        <v>35224</v>
      </c>
      <c r="M13" s="4">
        <v>42588</v>
      </c>
      <c r="N13" s="4" t="s">
        <v>1052</v>
      </c>
      <c r="O13" s="3">
        <v>0</v>
      </c>
      <c r="P13" s="3">
        <v>0</v>
      </c>
      <c r="Q13" s="3"/>
      <c r="R13" s="3" t="s">
        <v>846</v>
      </c>
      <c r="S13">
        <v>6</v>
      </c>
      <c r="T13">
        <v>3</v>
      </c>
      <c r="U13">
        <v>0</v>
      </c>
      <c r="V13" t="s">
        <v>1054</v>
      </c>
    </row>
    <row r="14" spans="1:22" x14ac:dyDescent="0.25">
      <c r="A14" s="3" t="s">
        <v>171</v>
      </c>
      <c r="B14" s="3">
        <v>146722</v>
      </c>
      <c r="C14" s="3">
        <v>146722</v>
      </c>
      <c r="D14" s="3" t="s">
        <v>1050</v>
      </c>
      <c r="E14" s="3" t="s">
        <v>1051</v>
      </c>
      <c r="F14" s="3">
        <v>533895.38190599997</v>
      </c>
      <c r="G14" s="3">
        <v>2820174.1373800002</v>
      </c>
      <c r="H14" s="17">
        <v>5.56</v>
      </c>
      <c r="I14" s="3"/>
      <c r="J14" s="3"/>
      <c r="K14" s="3"/>
      <c r="L14" s="4">
        <v>35223</v>
      </c>
      <c r="M14" s="4">
        <v>42588</v>
      </c>
      <c r="N14" s="4" t="s">
        <v>1052</v>
      </c>
      <c r="O14" s="3">
        <v>0</v>
      </c>
      <c r="P14" s="3">
        <v>0</v>
      </c>
      <c r="Q14" s="3"/>
      <c r="R14" s="3" t="s">
        <v>846</v>
      </c>
      <c r="S14">
        <v>6</v>
      </c>
      <c r="T14">
        <v>3</v>
      </c>
      <c r="U14">
        <v>0</v>
      </c>
      <c r="V14" t="s">
        <v>1054</v>
      </c>
    </row>
    <row r="15" spans="1:22" x14ac:dyDescent="0.25">
      <c r="A15" s="3" t="s">
        <v>172</v>
      </c>
      <c r="B15" s="3">
        <v>49192</v>
      </c>
      <c r="C15" s="3">
        <v>49192</v>
      </c>
      <c r="D15" s="3" t="s">
        <v>1050</v>
      </c>
      <c r="E15" s="3" t="s">
        <v>1051</v>
      </c>
      <c r="F15" s="3">
        <v>493384.36405199999</v>
      </c>
      <c r="G15" s="3">
        <v>2787169.2332199998</v>
      </c>
      <c r="H15" s="17"/>
      <c r="I15" s="3"/>
      <c r="J15" s="3"/>
      <c r="K15" s="3"/>
      <c r="L15" s="5">
        <v>40325.625</v>
      </c>
      <c r="M15" s="4">
        <v>42588</v>
      </c>
      <c r="N15" s="4" t="s">
        <v>1052</v>
      </c>
      <c r="O15" s="3">
        <v>0</v>
      </c>
      <c r="P15" s="3">
        <v>0</v>
      </c>
      <c r="Q15" s="3"/>
      <c r="R15" s="3" t="s">
        <v>1432</v>
      </c>
      <c r="S15">
        <v>20</v>
      </c>
      <c r="T15">
        <v>3</v>
      </c>
      <c r="U15">
        <v>0</v>
      </c>
      <c r="V15" t="s">
        <v>1054</v>
      </c>
    </row>
    <row r="16" spans="1:22" x14ac:dyDescent="0.25">
      <c r="A16" s="3" t="s">
        <v>175</v>
      </c>
      <c r="B16" s="3">
        <v>49860</v>
      </c>
      <c r="C16" s="3">
        <v>49860</v>
      </c>
      <c r="D16" s="3" t="s">
        <v>1050</v>
      </c>
      <c r="E16" s="3" t="s">
        <v>1051</v>
      </c>
      <c r="F16" s="3">
        <v>493126.06375199999</v>
      </c>
      <c r="G16" s="3">
        <v>2784406.6116900002</v>
      </c>
      <c r="H16" s="17"/>
      <c r="I16" s="3"/>
      <c r="J16" s="3"/>
      <c r="K16" s="3"/>
      <c r="L16" s="5">
        <v>40301.625</v>
      </c>
      <c r="M16" s="4">
        <v>42588</v>
      </c>
      <c r="N16" s="4" t="s">
        <v>1052</v>
      </c>
      <c r="O16" s="3">
        <v>0</v>
      </c>
      <c r="P16" s="3">
        <v>0</v>
      </c>
      <c r="Q16" s="3"/>
      <c r="R16" s="3" t="s">
        <v>1432</v>
      </c>
      <c r="S16">
        <v>20</v>
      </c>
      <c r="T16">
        <v>3</v>
      </c>
      <c r="U16">
        <v>0</v>
      </c>
      <c r="V16" t="s">
        <v>1054</v>
      </c>
    </row>
    <row r="17" spans="1:22" x14ac:dyDescent="0.25">
      <c r="A17" s="3" t="s">
        <v>179</v>
      </c>
      <c r="B17" s="3">
        <v>48372</v>
      </c>
      <c r="C17" s="3">
        <v>48372</v>
      </c>
      <c r="D17" s="3" t="s">
        <v>1050</v>
      </c>
      <c r="E17" s="3" t="s">
        <v>1051</v>
      </c>
      <c r="F17" s="3">
        <v>499442.76207400003</v>
      </c>
      <c r="G17" s="3">
        <v>2784319.9515399998</v>
      </c>
      <c r="H17" s="17"/>
      <c r="I17" s="3"/>
      <c r="J17" s="3"/>
      <c r="K17" s="3"/>
      <c r="L17" s="5">
        <v>40312.666666666664</v>
      </c>
      <c r="M17" s="4">
        <v>42588</v>
      </c>
      <c r="N17" s="4" t="s">
        <v>1052</v>
      </c>
      <c r="O17" s="3">
        <v>0</v>
      </c>
      <c r="P17" s="3">
        <v>0</v>
      </c>
      <c r="Q17" s="3"/>
      <c r="R17" s="3" t="s">
        <v>1432</v>
      </c>
      <c r="S17">
        <v>20</v>
      </c>
      <c r="T17">
        <v>3</v>
      </c>
      <c r="U17">
        <v>0</v>
      </c>
      <c r="V17" t="s">
        <v>1054</v>
      </c>
    </row>
    <row r="18" spans="1:22" x14ac:dyDescent="0.25">
      <c r="A18" s="3" t="s">
        <v>181</v>
      </c>
      <c r="B18" s="3">
        <v>2036</v>
      </c>
      <c r="C18" s="3">
        <v>2036</v>
      </c>
      <c r="D18" s="3" t="s">
        <v>1050</v>
      </c>
      <c r="E18" s="3" t="s">
        <v>1051</v>
      </c>
      <c r="F18" s="3">
        <v>544342.55410299997</v>
      </c>
      <c r="G18" s="3">
        <v>2803398.0168300001</v>
      </c>
      <c r="H18" s="17"/>
      <c r="I18" s="3"/>
      <c r="J18" s="3"/>
      <c r="K18" s="3"/>
      <c r="L18" s="4">
        <v>40548</v>
      </c>
      <c r="M18" s="4">
        <v>42583</v>
      </c>
      <c r="N18" s="4" t="s">
        <v>1052</v>
      </c>
      <c r="O18" s="3">
        <v>0</v>
      </c>
      <c r="P18" s="3">
        <v>0</v>
      </c>
      <c r="Q18" s="3"/>
      <c r="R18" s="3" t="s">
        <v>1438</v>
      </c>
      <c r="S18">
        <v>9</v>
      </c>
      <c r="T18">
        <v>3</v>
      </c>
      <c r="U18">
        <v>0</v>
      </c>
      <c r="V18" t="s">
        <v>1054</v>
      </c>
    </row>
    <row r="19" spans="1:22" x14ac:dyDescent="0.25">
      <c r="A19" s="3" t="s">
        <v>183</v>
      </c>
      <c r="B19" s="3">
        <v>2036</v>
      </c>
      <c r="C19" s="3">
        <v>2036</v>
      </c>
      <c r="D19" s="3" t="s">
        <v>1050</v>
      </c>
      <c r="E19" s="3" t="s">
        <v>1051</v>
      </c>
      <c r="F19" s="3">
        <v>544288.57743900002</v>
      </c>
      <c r="G19" s="3">
        <v>2802386.7486299998</v>
      </c>
      <c r="H19" s="17"/>
      <c r="I19" s="3"/>
      <c r="J19" s="3"/>
      <c r="K19" s="3"/>
      <c r="L19" s="4">
        <v>40548</v>
      </c>
      <c r="M19" s="4">
        <v>42583</v>
      </c>
      <c r="N19" s="4" t="s">
        <v>1052</v>
      </c>
      <c r="O19" s="3">
        <v>0</v>
      </c>
      <c r="P19" s="3">
        <v>0</v>
      </c>
      <c r="Q19" s="3"/>
      <c r="R19" s="3" t="s">
        <v>1438</v>
      </c>
      <c r="S19">
        <v>9</v>
      </c>
      <c r="T19">
        <v>3</v>
      </c>
      <c r="U19">
        <v>0</v>
      </c>
      <c r="V19" t="s">
        <v>1054</v>
      </c>
    </row>
    <row r="20" spans="1:22" x14ac:dyDescent="0.25">
      <c r="A20" s="3" t="s">
        <v>185</v>
      </c>
      <c r="B20" s="3">
        <v>2030</v>
      </c>
      <c r="C20" s="3">
        <v>2030</v>
      </c>
      <c r="D20" s="3" t="s">
        <v>1050</v>
      </c>
      <c r="E20" s="3" t="s">
        <v>1051</v>
      </c>
      <c r="F20" s="3">
        <v>546654.91253500001</v>
      </c>
      <c r="G20" s="3">
        <v>2801497.7637499999</v>
      </c>
      <c r="H20" s="17"/>
      <c r="I20" s="3"/>
      <c r="J20" s="3"/>
      <c r="K20" s="3"/>
      <c r="L20" s="4">
        <v>40554</v>
      </c>
      <c r="M20" s="4">
        <v>42583</v>
      </c>
      <c r="N20" s="4" t="s">
        <v>1052</v>
      </c>
      <c r="O20" s="3">
        <v>0</v>
      </c>
      <c r="P20" s="3">
        <v>0</v>
      </c>
      <c r="Q20" s="3"/>
      <c r="R20" s="3" t="s">
        <v>1438</v>
      </c>
      <c r="S20">
        <v>9</v>
      </c>
      <c r="T20">
        <v>3</v>
      </c>
      <c r="U20">
        <v>0</v>
      </c>
      <c r="V20" t="s">
        <v>1054</v>
      </c>
    </row>
    <row r="21" spans="1:22" x14ac:dyDescent="0.25">
      <c r="A21" s="3" t="s">
        <v>186</v>
      </c>
      <c r="B21" s="3">
        <v>144642</v>
      </c>
      <c r="C21" s="3">
        <v>144642</v>
      </c>
      <c r="D21" s="3" t="s">
        <v>1050</v>
      </c>
      <c r="E21" s="3" t="s">
        <v>1051</v>
      </c>
      <c r="F21" s="3">
        <v>551446.59519799997</v>
      </c>
      <c r="G21" s="3">
        <v>2798486.5257000001</v>
      </c>
      <c r="H21" s="17">
        <v>1.25</v>
      </c>
      <c r="I21" s="3"/>
      <c r="J21" s="3"/>
      <c r="K21" s="3"/>
      <c r="L21" s="4">
        <v>32771</v>
      </c>
      <c r="M21" s="4">
        <v>42588</v>
      </c>
      <c r="N21" s="4" t="s">
        <v>1052</v>
      </c>
      <c r="O21" s="3">
        <v>0</v>
      </c>
      <c r="P21" s="3">
        <v>0</v>
      </c>
      <c r="Q21" s="3"/>
      <c r="R21" s="3" t="s">
        <v>141</v>
      </c>
      <c r="S21">
        <v>15</v>
      </c>
      <c r="T21">
        <v>3</v>
      </c>
      <c r="U21">
        <v>0</v>
      </c>
      <c r="V21" t="s">
        <v>1054</v>
      </c>
    </row>
    <row r="22" spans="1:22" x14ac:dyDescent="0.25">
      <c r="A22" s="3" t="s">
        <v>188</v>
      </c>
      <c r="B22" s="3">
        <v>3110</v>
      </c>
      <c r="C22" s="3">
        <v>3110</v>
      </c>
      <c r="D22" s="3" t="s">
        <v>1050</v>
      </c>
      <c r="E22" s="3" t="s">
        <v>1051</v>
      </c>
      <c r="F22" s="3">
        <v>548166.45976999996</v>
      </c>
      <c r="G22" s="3">
        <v>2799742.3583999998</v>
      </c>
      <c r="H22" s="17">
        <v>1.81</v>
      </c>
      <c r="I22" s="3"/>
      <c r="J22" s="3"/>
      <c r="K22" s="3"/>
      <c r="L22" s="4">
        <v>32927</v>
      </c>
      <c r="M22" s="4">
        <v>36433</v>
      </c>
      <c r="N22" s="4" t="s">
        <v>1052</v>
      </c>
      <c r="O22" s="3">
        <v>0</v>
      </c>
      <c r="P22" s="3">
        <v>0</v>
      </c>
      <c r="Q22" s="3"/>
      <c r="R22" s="3" t="s">
        <v>141</v>
      </c>
      <c r="S22">
        <v>15</v>
      </c>
      <c r="T22">
        <v>3</v>
      </c>
      <c r="U22">
        <v>0</v>
      </c>
      <c r="V22" t="s">
        <v>1054</v>
      </c>
    </row>
    <row r="23" spans="1:22" x14ac:dyDescent="0.25">
      <c r="A23" s="3" t="s">
        <v>189</v>
      </c>
      <c r="B23" s="3">
        <v>145815</v>
      </c>
      <c r="C23" s="3">
        <v>145815</v>
      </c>
      <c r="D23" s="3" t="s">
        <v>1050</v>
      </c>
      <c r="E23" s="3" t="s">
        <v>1051</v>
      </c>
      <c r="F23" s="3">
        <v>548166.45976999996</v>
      </c>
      <c r="G23" s="3">
        <v>2799742.3583999998</v>
      </c>
      <c r="H23" s="17">
        <v>1.81</v>
      </c>
      <c r="I23" s="3"/>
      <c r="J23" s="3"/>
      <c r="K23" s="3"/>
      <c r="L23" s="4">
        <v>32927</v>
      </c>
      <c r="M23" s="4">
        <v>42588</v>
      </c>
      <c r="N23" s="4" t="s">
        <v>1052</v>
      </c>
      <c r="O23" s="3">
        <v>0</v>
      </c>
      <c r="P23" s="3">
        <v>0</v>
      </c>
      <c r="Q23" s="3"/>
      <c r="R23" s="3" t="s">
        <v>141</v>
      </c>
      <c r="S23">
        <v>15</v>
      </c>
      <c r="T23">
        <v>3</v>
      </c>
      <c r="U23">
        <v>0</v>
      </c>
      <c r="V23" t="s">
        <v>1054</v>
      </c>
    </row>
    <row r="24" spans="1:22" x14ac:dyDescent="0.25">
      <c r="A24" s="3" t="s">
        <v>190</v>
      </c>
      <c r="B24" s="3">
        <v>2485</v>
      </c>
      <c r="C24" s="3">
        <v>2485</v>
      </c>
      <c r="D24" s="3" t="s">
        <v>1050</v>
      </c>
      <c r="E24" s="3" t="s">
        <v>1051</v>
      </c>
      <c r="F24" s="3">
        <v>554954.98173799994</v>
      </c>
      <c r="G24" s="3">
        <v>2797206.9367999998</v>
      </c>
      <c r="H24" s="17"/>
      <c r="I24" s="3"/>
      <c r="J24" s="3"/>
      <c r="K24" s="3"/>
      <c r="L24" s="4">
        <v>32535</v>
      </c>
      <c r="M24" s="4">
        <v>35430</v>
      </c>
      <c r="N24" s="4" t="s">
        <v>1052</v>
      </c>
      <c r="O24" s="3">
        <v>0</v>
      </c>
      <c r="P24" s="3">
        <v>0</v>
      </c>
      <c r="Q24" s="3"/>
      <c r="R24" s="3" t="s">
        <v>141</v>
      </c>
      <c r="S24">
        <v>15</v>
      </c>
      <c r="T24">
        <v>3</v>
      </c>
      <c r="U24">
        <v>0</v>
      </c>
      <c r="V24" t="s">
        <v>1054</v>
      </c>
    </row>
    <row r="25" spans="1:22" x14ac:dyDescent="0.25">
      <c r="A25" s="3" t="s">
        <v>191</v>
      </c>
      <c r="B25" s="3">
        <v>25254</v>
      </c>
      <c r="C25" s="3">
        <v>25254</v>
      </c>
      <c r="D25" s="3" t="s">
        <v>1050</v>
      </c>
      <c r="E25" s="3" t="s">
        <v>1051</v>
      </c>
      <c r="F25" s="3">
        <v>554954.98173799994</v>
      </c>
      <c r="G25" s="3">
        <v>2797206.9367999998</v>
      </c>
      <c r="H25" s="17"/>
      <c r="I25" s="3"/>
      <c r="J25" s="3"/>
      <c r="K25" s="3"/>
      <c r="L25" s="4">
        <v>32535</v>
      </c>
      <c r="M25" s="4">
        <v>37440.416666666664</v>
      </c>
      <c r="N25" s="4" t="s">
        <v>1052</v>
      </c>
      <c r="O25" s="3">
        <v>0</v>
      </c>
      <c r="P25" s="3">
        <v>0</v>
      </c>
      <c r="Q25" s="3"/>
      <c r="R25" s="3" t="s">
        <v>141</v>
      </c>
      <c r="S25">
        <v>15</v>
      </c>
      <c r="T25">
        <v>3</v>
      </c>
      <c r="U25">
        <v>0</v>
      </c>
      <c r="V25" t="s">
        <v>1054</v>
      </c>
    </row>
    <row r="26" spans="1:22" x14ac:dyDescent="0.25">
      <c r="A26" s="3" t="s">
        <v>192</v>
      </c>
      <c r="B26" s="3">
        <v>3533</v>
      </c>
      <c r="C26" s="3">
        <v>3533</v>
      </c>
      <c r="D26" s="3" t="s">
        <v>1050</v>
      </c>
      <c r="E26" s="3" t="s">
        <v>1051</v>
      </c>
      <c r="F26" s="3">
        <v>551494.71541299997</v>
      </c>
      <c r="G26" s="3">
        <v>2798538.7558800001</v>
      </c>
      <c r="H26" s="17"/>
      <c r="I26" s="3"/>
      <c r="J26" s="3"/>
      <c r="K26" s="3"/>
      <c r="L26" s="4">
        <v>32494</v>
      </c>
      <c r="M26" s="4">
        <v>36433</v>
      </c>
      <c r="N26" s="4" t="s">
        <v>1052</v>
      </c>
      <c r="O26" s="3">
        <v>0</v>
      </c>
      <c r="P26" s="3">
        <v>0</v>
      </c>
      <c r="Q26" s="3"/>
      <c r="R26" s="3" t="s">
        <v>141</v>
      </c>
      <c r="S26">
        <v>15</v>
      </c>
      <c r="T26">
        <v>3</v>
      </c>
      <c r="U26">
        <v>0</v>
      </c>
      <c r="V26" t="s">
        <v>1054</v>
      </c>
    </row>
    <row r="27" spans="1:22" x14ac:dyDescent="0.25">
      <c r="A27" s="3" t="s">
        <v>193</v>
      </c>
      <c r="B27" s="3">
        <v>148499</v>
      </c>
      <c r="C27" s="3">
        <v>148499</v>
      </c>
      <c r="D27" s="3" t="s">
        <v>1050</v>
      </c>
      <c r="E27" s="3" t="s">
        <v>1051</v>
      </c>
      <c r="F27" s="3">
        <v>551500.16355099995</v>
      </c>
      <c r="G27" s="3">
        <v>2798693.8092399999</v>
      </c>
      <c r="H27" s="17"/>
      <c r="I27" s="3"/>
      <c r="J27" s="3"/>
      <c r="K27" s="3"/>
      <c r="L27" s="4">
        <v>32494</v>
      </c>
      <c r="M27" s="4">
        <v>42588</v>
      </c>
      <c r="N27" s="4" t="s">
        <v>1052</v>
      </c>
      <c r="O27" s="3">
        <v>0</v>
      </c>
      <c r="P27" s="3">
        <v>0</v>
      </c>
      <c r="Q27" s="3"/>
      <c r="R27" s="3" t="s">
        <v>141</v>
      </c>
      <c r="S27">
        <v>15</v>
      </c>
      <c r="T27">
        <v>3</v>
      </c>
      <c r="U27">
        <v>0</v>
      </c>
      <c r="V27" t="s">
        <v>1054</v>
      </c>
    </row>
    <row r="28" spans="1:22" x14ac:dyDescent="0.25">
      <c r="A28" s="3" t="s">
        <v>195</v>
      </c>
      <c r="B28" s="3">
        <v>3654</v>
      </c>
      <c r="C28" s="3">
        <v>3654</v>
      </c>
      <c r="D28" s="3" t="s">
        <v>1050</v>
      </c>
      <c r="E28" s="3" t="s">
        <v>1051</v>
      </c>
      <c r="F28" s="3">
        <v>551592.68956500001</v>
      </c>
      <c r="G28" s="3">
        <v>2798452.75483</v>
      </c>
      <c r="H28" s="17"/>
      <c r="I28" s="3"/>
      <c r="J28" s="3"/>
      <c r="K28" s="3"/>
      <c r="L28" s="4">
        <v>32507</v>
      </c>
      <c r="M28" s="4">
        <v>36160</v>
      </c>
      <c r="N28" s="4" t="s">
        <v>1052</v>
      </c>
      <c r="O28" s="3">
        <v>0</v>
      </c>
      <c r="P28" s="3">
        <v>0</v>
      </c>
      <c r="Q28" s="3"/>
      <c r="R28" s="3" t="s">
        <v>141</v>
      </c>
      <c r="S28">
        <v>15</v>
      </c>
      <c r="T28">
        <v>3</v>
      </c>
      <c r="U28">
        <v>0</v>
      </c>
      <c r="V28" t="s">
        <v>1054</v>
      </c>
    </row>
    <row r="29" spans="1:22" x14ac:dyDescent="0.25">
      <c r="A29" s="3" t="s">
        <v>196</v>
      </c>
      <c r="B29" s="3">
        <v>3647</v>
      </c>
      <c r="C29" s="3">
        <v>3647</v>
      </c>
      <c r="D29" s="3" t="s">
        <v>1050</v>
      </c>
      <c r="E29" s="3" t="s">
        <v>1051</v>
      </c>
      <c r="F29" s="3">
        <v>548474.72904600005</v>
      </c>
      <c r="G29" s="3">
        <v>2799669.2688899999</v>
      </c>
      <c r="H29" s="17"/>
      <c r="I29" s="3"/>
      <c r="J29" s="3"/>
      <c r="K29" s="3"/>
      <c r="L29" s="4">
        <v>32480</v>
      </c>
      <c r="M29" s="4">
        <v>36433</v>
      </c>
      <c r="N29" s="4" t="s">
        <v>1052</v>
      </c>
      <c r="O29" s="3">
        <v>0</v>
      </c>
      <c r="P29" s="3">
        <v>0</v>
      </c>
      <c r="Q29" s="3"/>
      <c r="R29" s="3" t="s">
        <v>141</v>
      </c>
      <c r="S29">
        <v>15</v>
      </c>
      <c r="T29">
        <v>3</v>
      </c>
      <c r="U29">
        <v>0</v>
      </c>
      <c r="V29" t="s">
        <v>1054</v>
      </c>
    </row>
    <row r="30" spans="1:22" x14ac:dyDescent="0.25">
      <c r="A30" s="3" t="s">
        <v>197</v>
      </c>
      <c r="B30" s="3">
        <v>25662</v>
      </c>
      <c r="C30" s="3">
        <v>25662</v>
      </c>
      <c r="D30" s="3" t="s">
        <v>1050</v>
      </c>
      <c r="E30" s="3" t="s">
        <v>1051</v>
      </c>
      <c r="F30" s="3">
        <v>548474.72904600005</v>
      </c>
      <c r="G30" s="3">
        <v>2799669.2688899999</v>
      </c>
      <c r="H30" s="17"/>
      <c r="I30" s="3"/>
      <c r="J30" s="3"/>
      <c r="K30" s="3"/>
      <c r="L30" s="4">
        <v>32480</v>
      </c>
      <c r="M30" s="4">
        <v>37440.5</v>
      </c>
      <c r="N30" s="4" t="s">
        <v>1052</v>
      </c>
      <c r="O30" s="3">
        <v>0</v>
      </c>
      <c r="P30" s="3">
        <v>0</v>
      </c>
      <c r="Q30" s="3"/>
      <c r="R30" s="3" t="s">
        <v>141</v>
      </c>
      <c r="S30">
        <v>15</v>
      </c>
      <c r="T30">
        <v>3</v>
      </c>
      <c r="U30">
        <v>0</v>
      </c>
      <c r="V30" t="s">
        <v>1054</v>
      </c>
    </row>
    <row r="31" spans="1:22" x14ac:dyDescent="0.25">
      <c r="A31" s="3" t="s">
        <v>198</v>
      </c>
      <c r="B31" s="3">
        <v>170597</v>
      </c>
      <c r="C31" s="3">
        <v>170597</v>
      </c>
      <c r="D31" s="3" t="s">
        <v>1050</v>
      </c>
      <c r="E31" s="3" t="s">
        <v>1051</v>
      </c>
      <c r="F31" s="3">
        <v>498671.20824399998</v>
      </c>
      <c r="G31" s="3">
        <v>2797800.5312800002</v>
      </c>
      <c r="H31" s="17">
        <v>10</v>
      </c>
      <c r="I31" s="3"/>
      <c r="J31" s="3"/>
      <c r="K31" s="3"/>
      <c r="L31" s="5">
        <v>35304.416666666664</v>
      </c>
      <c r="M31" s="4">
        <v>42588.125</v>
      </c>
      <c r="N31" s="4" t="s">
        <v>1052</v>
      </c>
      <c r="O31" s="3">
        <v>0</v>
      </c>
      <c r="P31" s="3">
        <v>0</v>
      </c>
      <c r="Q31" s="3"/>
      <c r="R31" s="3" t="s">
        <v>1432</v>
      </c>
      <c r="S31">
        <v>20</v>
      </c>
      <c r="T31">
        <v>3</v>
      </c>
      <c r="U31">
        <v>0</v>
      </c>
      <c r="V31" t="s">
        <v>1054</v>
      </c>
    </row>
    <row r="32" spans="1:22" x14ac:dyDescent="0.25">
      <c r="A32" s="3" t="s">
        <v>199</v>
      </c>
      <c r="B32" s="3">
        <v>146420</v>
      </c>
      <c r="C32" s="3">
        <v>146420</v>
      </c>
      <c r="D32" s="3" t="s">
        <v>1050</v>
      </c>
      <c r="E32" s="3" t="s">
        <v>1051</v>
      </c>
      <c r="F32" s="3">
        <v>532244.87327500002</v>
      </c>
      <c r="G32" s="3">
        <v>2801450.0487199998</v>
      </c>
      <c r="H32" s="17">
        <v>2.5</v>
      </c>
      <c r="I32" s="3"/>
      <c r="J32" s="3"/>
      <c r="K32" s="3"/>
      <c r="L32" s="4">
        <v>35329</v>
      </c>
      <c r="M32" s="4">
        <v>42588</v>
      </c>
      <c r="N32" s="4" t="s">
        <v>1052</v>
      </c>
      <c r="O32" s="3">
        <v>0</v>
      </c>
      <c r="P32" s="3">
        <v>0</v>
      </c>
      <c r="Q32" s="3"/>
      <c r="R32" s="3" t="s">
        <v>845</v>
      </c>
      <c r="S32">
        <v>2</v>
      </c>
      <c r="T32">
        <v>3</v>
      </c>
      <c r="U32">
        <v>0</v>
      </c>
      <c r="V32" t="s">
        <v>1054</v>
      </c>
    </row>
    <row r="33" spans="1:22" x14ac:dyDescent="0.25">
      <c r="A33" s="3" t="s">
        <v>200</v>
      </c>
      <c r="B33" s="3">
        <v>146653</v>
      </c>
      <c r="C33" s="3">
        <v>146653</v>
      </c>
      <c r="D33" s="3" t="s">
        <v>1050</v>
      </c>
      <c r="E33" s="3" t="s">
        <v>1051</v>
      </c>
      <c r="F33" s="3">
        <v>525062.53566599998</v>
      </c>
      <c r="G33" s="3">
        <v>2801256.4967499999</v>
      </c>
      <c r="H33" s="17">
        <v>2.35</v>
      </c>
      <c r="I33" s="3"/>
      <c r="J33" s="3"/>
      <c r="K33" s="3"/>
      <c r="L33" s="4">
        <v>35300</v>
      </c>
      <c r="M33" s="5">
        <v>42588</v>
      </c>
      <c r="N33" s="5" t="s">
        <v>1052</v>
      </c>
      <c r="O33" s="3">
        <v>0</v>
      </c>
      <c r="P33" s="3">
        <v>0</v>
      </c>
      <c r="Q33" s="3"/>
      <c r="R33" s="3" t="s">
        <v>1434</v>
      </c>
      <c r="S33">
        <v>7</v>
      </c>
      <c r="T33">
        <v>3</v>
      </c>
      <c r="U33">
        <v>0</v>
      </c>
      <c r="V33" t="s">
        <v>1054</v>
      </c>
    </row>
    <row r="34" spans="1:22" x14ac:dyDescent="0.25">
      <c r="A34" s="3" t="s">
        <v>200</v>
      </c>
      <c r="B34" s="3">
        <v>146653</v>
      </c>
      <c r="C34" s="3">
        <v>146653</v>
      </c>
      <c r="D34" s="3" t="s">
        <v>1050</v>
      </c>
      <c r="E34" s="3" t="s">
        <v>1051</v>
      </c>
      <c r="F34" s="3">
        <v>525062.53566599998</v>
      </c>
      <c r="G34" s="3">
        <v>2801256.4967499999</v>
      </c>
      <c r="H34" s="17">
        <v>2.35</v>
      </c>
      <c r="I34" s="3"/>
      <c r="J34" s="3"/>
      <c r="K34" s="3"/>
      <c r="L34" s="4">
        <v>35300</v>
      </c>
      <c r="M34" s="5">
        <v>42588</v>
      </c>
      <c r="N34" s="4" t="s">
        <v>1052</v>
      </c>
      <c r="O34" s="3">
        <v>0</v>
      </c>
      <c r="P34" s="3">
        <v>0</v>
      </c>
      <c r="Q34" s="3"/>
      <c r="R34" s="3" t="s">
        <v>1434</v>
      </c>
      <c r="S34">
        <v>7</v>
      </c>
      <c r="T34">
        <v>3</v>
      </c>
      <c r="U34">
        <v>0</v>
      </c>
      <c r="V34" t="s">
        <v>1054</v>
      </c>
    </row>
    <row r="35" spans="1:22" x14ac:dyDescent="0.25">
      <c r="A35" s="3" t="s">
        <v>203</v>
      </c>
      <c r="B35" s="3">
        <v>19214</v>
      </c>
      <c r="C35" s="3">
        <v>19214</v>
      </c>
      <c r="D35" s="3" t="s">
        <v>1050</v>
      </c>
      <c r="E35" s="3" t="s">
        <v>1051</v>
      </c>
      <c r="F35" s="3">
        <v>532169.64256399998</v>
      </c>
      <c r="G35" s="3">
        <v>2808207.29312</v>
      </c>
      <c r="H35" s="17"/>
      <c r="I35" s="3"/>
      <c r="J35" s="3"/>
      <c r="K35" s="3"/>
      <c r="L35" s="5">
        <v>40225.625</v>
      </c>
      <c r="M35" s="5">
        <v>42522.333333333336</v>
      </c>
      <c r="N35" s="5" t="s">
        <v>1052</v>
      </c>
      <c r="O35" s="3">
        <v>0</v>
      </c>
      <c r="P35" s="3">
        <v>0</v>
      </c>
      <c r="Q35" s="3"/>
      <c r="R35" s="3" t="s">
        <v>845</v>
      </c>
      <c r="S35">
        <v>2</v>
      </c>
      <c r="T35">
        <v>3</v>
      </c>
      <c r="U35">
        <v>0</v>
      </c>
      <c r="V35" t="s">
        <v>1054</v>
      </c>
    </row>
    <row r="36" spans="1:22" x14ac:dyDescent="0.25">
      <c r="A36" s="3" t="s">
        <v>206</v>
      </c>
      <c r="B36" s="3">
        <v>186328</v>
      </c>
      <c r="C36" s="3">
        <v>186328</v>
      </c>
      <c r="D36" s="3" t="s">
        <v>1050</v>
      </c>
      <c r="E36" s="3" t="s">
        <v>1051</v>
      </c>
      <c r="F36" s="3">
        <v>551388.11247399997</v>
      </c>
      <c r="G36" s="3">
        <v>2784986.4053699998</v>
      </c>
      <c r="H36" s="17"/>
      <c r="I36" s="3"/>
      <c r="J36" s="3"/>
      <c r="K36" s="3"/>
      <c r="L36" s="5">
        <v>34187.375</v>
      </c>
      <c r="M36" s="4">
        <v>42588.083333333336</v>
      </c>
      <c r="N36" s="5" t="s">
        <v>1052</v>
      </c>
      <c r="O36" s="3">
        <v>0</v>
      </c>
      <c r="P36" s="3">
        <v>0</v>
      </c>
      <c r="Q36" s="3"/>
      <c r="R36" s="3" t="s">
        <v>847</v>
      </c>
      <c r="S36">
        <v>8</v>
      </c>
      <c r="T36">
        <v>3</v>
      </c>
      <c r="U36">
        <v>0</v>
      </c>
      <c r="V36" t="s">
        <v>1054</v>
      </c>
    </row>
    <row r="37" spans="1:22" x14ac:dyDescent="0.25">
      <c r="A37" s="3" t="s">
        <v>207</v>
      </c>
      <c r="B37" s="3">
        <v>149247</v>
      </c>
      <c r="C37" s="3">
        <v>149247</v>
      </c>
      <c r="D37" s="3" t="s">
        <v>1050</v>
      </c>
      <c r="E37" s="3" t="s">
        <v>1051</v>
      </c>
      <c r="F37" s="3">
        <v>531071.13781700004</v>
      </c>
      <c r="G37" s="3">
        <v>2806361.7310899999</v>
      </c>
      <c r="H37" s="17">
        <v>3.36</v>
      </c>
      <c r="I37" s="3"/>
      <c r="J37" s="3"/>
      <c r="K37" s="3"/>
      <c r="L37" s="4">
        <v>32764</v>
      </c>
      <c r="M37" s="5">
        <v>42588</v>
      </c>
      <c r="N37" s="5" t="s">
        <v>1052</v>
      </c>
      <c r="O37" s="3">
        <v>0</v>
      </c>
      <c r="P37" s="3">
        <v>0</v>
      </c>
      <c r="Q37" s="3"/>
      <c r="R37" s="3" t="s">
        <v>1434</v>
      </c>
      <c r="S37">
        <v>7</v>
      </c>
      <c r="T37">
        <v>3</v>
      </c>
      <c r="U37">
        <v>0</v>
      </c>
      <c r="V37" t="s">
        <v>1054</v>
      </c>
    </row>
    <row r="38" spans="1:22" x14ac:dyDescent="0.25">
      <c r="A38" s="3" t="s">
        <v>208</v>
      </c>
      <c r="B38" s="3">
        <v>146354</v>
      </c>
      <c r="C38" s="3">
        <v>146354</v>
      </c>
      <c r="D38" s="3" t="s">
        <v>1050</v>
      </c>
      <c r="E38" s="3" t="s">
        <v>1051</v>
      </c>
      <c r="F38" s="3">
        <v>525974.24999499996</v>
      </c>
      <c r="G38" s="3">
        <v>2808085.0398800001</v>
      </c>
      <c r="H38" s="17">
        <v>3.19</v>
      </c>
      <c r="I38" s="3"/>
      <c r="J38" s="3"/>
      <c r="K38" s="3"/>
      <c r="L38" s="4">
        <v>35285</v>
      </c>
      <c r="M38" s="4">
        <v>42588</v>
      </c>
      <c r="N38" s="4" t="s">
        <v>1052</v>
      </c>
      <c r="O38" s="3">
        <v>0</v>
      </c>
      <c r="P38" s="3">
        <v>0</v>
      </c>
      <c r="Q38" s="3"/>
      <c r="R38" s="3" t="s">
        <v>1434</v>
      </c>
      <c r="S38">
        <v>7</v>
      </c>
      <c r="T38">
        <v>3</v>
      </c>
      <c r="U38">
        <v>0</v>
      </c>
      <c r="V38" t="s">
        <v>1054</v>
      </c>
    </row>
    <row r="39" spans="1:22" x14ac:dyDescent="0.25">
      <c r="A39" s="6" t="s">
        <v>209</v>
      </c>
      <c r="B39" s="6">
        <v>143751</v>
      </c>
      <c r="C39" s="6">
        <v>143751</v>
      </c>
      <c r="D39" s="6" t="s">
        <v>1050</v>
      </c>
      <c r="E39" s="6" t="s">
        <v>1051</v>
      </c>
      <c r="F39" s="6">
        <v>532627.29281599994</v>
      </c>
      <c r="G39" s="6">
        <v>2806024.34907</v>
      </c>
      <c r="H39" s="17">
        <v>3.5</v>
      </c>
      <c r="I39" s="6"/>
      <c r="J39" s="6"/>
      <c r="K39" s="6"/>
      <c r="L39" s="7">
        <v>36526</v>
      </c>
      <c r="M39" s="7">
        <v>42588</v>
      </c>
      <c r="N39" s="7" t="s">
        <v>1052</v>
      </c>
      <c r="O39" s="6">
        <v>0</v>
      </c>
      <c r="P39" s="6">
        <v>0</v>
      </c>
      <c r="Q39" s="6"/>
      <c r="R39" s="6" t="s">
        <v>845</v>
      </c>
      <c r="S39">
        <v>2</v>
      </c>
      <c r="T39">
        <v>3</v>
      </c>
      <c r="U39">
        <v>0</v>
      </c>
      <c r="V39" t="s">
        <v>1054</v>
      </c>
    </row>
    <row r="40" spans="1:22" x14ac:dyDescent="0.25">
      <c r="A40" s="6" t="s">
        <v>212</v>
      </c>
      <c r="B40" s="6">
        <v>6010</v>
      </c>
      <c r="C40" s="6">
        <v>6010</v>
      </c>
      <c r="D40" s="6" t="s">
        <v>1050</v>
      </c>
      <c r="E40" s="6" t="s">
        <v>1051</v>
      </c>
      <c r="F40" s="6">
        <v>549723.40616999997</v>
      </c>
      <c r="G40" s="6">
        <v>2826921.2065499998</v>
      </c>
      <c r="H40" s="17"/>
      <c r="I40" s="6"/>
      <c r="J40" s="6"/>
      <c r="K40" s="6"/>
      <c r="L40" s="7">
        <v>35240</v>
      </c>
      <c r="M40" s="7">
        <v>41253</v>
      </c>
      <c r="N40" s="7" t="s">
        <v>1052</v>
      </c>
      <c r="O40" s="6">
        <v>0</v>
      </c>
      <c r="P40" s="6">
        <v>0</v>
      </c>
      <c r="Q40" s="6"/>
      <c r="R40" s="6" t="s">
        <v>850</v>
      </c>
      <c r="S40">
        <v>13</v>
      </c>
      <c r="T40">
        <v>3</v>
      </c>
      <c r="U40">
        <v>0</v>
      </c>
      <c r="V40" t="s">
        <v>1054</v>
      </c>
    </row>
    <row r="41" spans="1:22" x14ac:dyDescent="0.25">
      <c r="A41" s="6" t="s">
        <v>213</v>
      </c>
      <c r="B41" s="6">
        <v>147562</v>
      </c>
      <c r="C41" s="6">
        <v>147562</v>
      </c>
      <c r="D41" s="6" t="s">
        <v>1050</v>
      </c>
      <c r="E41" s="6" t="s">
        <v>1051</v>
      </c>
      <c r="F41" s="6">
        <v>539764.45001599996</v>
      </c>
      <c r="G41" s="6">
        <v>2811769.7705799998</v>
      </c>
      <c r="H41" s="17">
        <v>3.24</v>
      </c>
      <c r="I41" s="6"/>
      <c r="J41" s="6"/>
      <c r="K41" s="6"/>
      <c r="L41" s="7">
        <v>34415</v>
      </c>
      <c r="M41" s="7">
        <v>42588</v>
      </c>
      <c r="N41" s="7" t="s">
        <v>1052</v>
      </c>
      <c r="O41" s="6">
        <v>0</v>
      </c>
      <c r="P41" s="6">
        <v>0</v>
      </c>
      <c r="Q41" s="6"/>
      <c r="R41" s="6" t="s">
        <v>845</v>
      </c>
      <c r="S41">
        <v>2</v>
      </c>
      <c r="T41">
        <v>3</v>
      </c>
      <c r="U41">
        <v>0</v>
      </c>
      <c r="V41" t="s">
        <v>1054</v>
      </c>
    </row>
    <row r="42" spans="1:22" x14ac:dyDescent="0.25">
      <c r="A42" s="6" t="s">
        <v>214</v>
      </c>
      <c r="B42" s="6">
        <v>2773</v>
      </c>
      <c r="C42" s="6">
        <v>2773</v>
      </c>
      <c r="D42" s="6" t="s">
        <v>1050</v>
      </c>
      <c r="E42" s="6" t="s">
        <v>1051</v>
      </c>
      <c r="F42" s="6">
        <v>555882.19612700003</v>
      </c>
      <c r="G42" s="6">
        <v>2795262.8611699999</v>
      </c>
      <c r="H42" s="17">
        <v>0.59</v>
      </c>
      <c r="I42" s="6"/>
      <c r="J42" s="6"/>
      <c r="K42" s="6"/>
      <c r="L42" s="7">
        <v>32506</v>
      </c>
      <c r="M42" s="7">
        <v>35453</v>
      </c>
      <c r="N42" s="7" t="s">
        <v>1052</v>
      </c>
      <c r="O42" s="6">
        <v>0</v>
      </c>
      <c r="P42" s="6">
        <v>0</v>
      </c>
      <c r="Q42" s="6"/>
      <c r="R42" s="6" t="s">
        <v>847</v>
      </c>
      <c r="S42">
        <v>8</v>
      </c>
      <c r="T42">
        <v>3</v>
      </c>
      <c r="U42">
        <v>0</v>
      </c>
      <c r="V42" t="s">
        <v>1054</v>
      </c>
    </row>
    <row r="43" spans="1:22" x14ac:dyDescent="0.25">
      <c r="A43" s="6" t="s">
        <v>215</v>
      </c>
      <c r="B43" s="6">
        <v>146123</v>
      </c>
      <c r="C43" s="6">
        <v>146123</v>
      </c>
      <c r="D43" s="6" t="s">
        <v>1050</v>
      </c>
      <c r="E43" s="6" t="s">
        <v>1051</v>
      </c>
      <c r="F43" s="6">
        <v>533608.57035099994</v>
      </c>
      <c r="G43" s="6">
        <v>2792951.1612499999</v>
      </c>
      <c r="H43" s="17">
        <v>0.28999999999999998</v>
      </c>
      <c r="I43" s="6"/>
      <c r="J43" s="6"/>
      <c r="K43" s="6"/>
      <c r="L43" s="7">
        <v>34417</v>
      </c>
      <c r="M43" s="7">
        <v>42587.958333333336</v>
      </c>
      <c r="N43" s="7" t="s">
        <v>1052</v>
      </c>
      <c r="O43" s="6">
        <v>0</v>
      </c>
      <c r="P43" s="6">
        <v>0</v>
      </c>
      <c r="Q43" s="6"/>
      <c r="R43" s="6" t="s">
        <v>845</v>
      </c>
      <c r="S43">
        <v>2</v>
      </c>
      <c r="T43">
        <v>3</v>
      </c>
      <c r="U43">
        <v>0</v>
      </c>
      <c r="V43" t="s">
        <v>1054</v>
      </c>
    </row>
    <row r="44" spans="1:22" x14ac:dyDescent="0.25">
      <c r="A44" s="6" t="s">
        <v>216</v>
      </c>
      <c r="B44" s="6">
        <v>15555</v>
      </c>
      <c r="C44" s="6">
        <v>15555</v>
      </c>
      <c r="D44" s="6" t="s">
        <v>1050</v>
      </c>
      <c r="E44" s="6" t="s">
        <v>1051</v>
      </c>
      <c r="F44" s="6">
        <v>493280.15737899998</v>
      </c>
      <c r="G44" s="6">
        <v>2780113.2107799998</v>
      </c>
      <c r="H44" s="17"/>
      <c r="I44" s="6"/>
      <c r="J44" s="6"/>
      <c r="K44" s="6"/>
      <c r="L44" s="8">
        <v>39798.666666666664</v>
      </c>
      <c r="M44" s="7">
        <v>40449.541666666664</v>
      </c>
      <c r="N44" s="7" t="s">
        <v>1052</v>
      </c>
      <c r="O44" s="6">
        <v>0</v>
      </c>
      <c r="P44" s="6">
        <v>0</v>
      </c>
      <c r="Q44" s="6"/>
      <c r="R44" s="6" t="s">
        <v>1432</v>
      </c>
      <c r="S44">
        <v>20</v>
      </c>
      <c r="T44">
        <v>3</v>
      </c>
      <c r="U44">
        <v>0</v>
      </c>
      <c r="V44" t="s">
        <v>1054</v>
      </c>
    </row>
    <row r="45" spans="1:22" x14ac:dyDescent="0.25">
      <c r="A45" s="6" t="s">
        <v>877</v>
      </c>
      <c r="B45" s="6">
        <v>15555</v>
      </c>
      <c r="C45" s="6">
        <v>15555</v>
      </c>
      <c r="D45" s="6" t="s">
        <v>444</v>
      </c>
      <c r="E45" s="6" t="s">
        <v>1048</v>
      </c>
      <c r="F45" s="6">
        <v>493280.15737899998</v>
      </c>
      <c r="G45" s="6">
        <v>2780113.2107799998</v>
      </c>
      <c r="H45" s="17"/>
      <c r="I45" s="6"/>
      <c r="J45" s="6"/>
      <c r="K45" s="6"/>
      <c r="L45" s="8">
        <v>39798.666666666664</v>
      </c>
      <c r="M45" s="7">
        <v>40449.541666666664</v>
      </c>
      <c r="N45" s="7" t="s">
        <v>1049</v>
      </c>
      <c r="O45" s="6">
        <v>0</v>
      </c>
      <c r="P45" s="6">
        <v>0</v>
      </c>
      <c r="Q45" s="6"/>
      <c r="R45" s="6" t="s">
        <v>1432</v>
      </c>
      <c r="S45">
        <v>20</v>
      </c>
      <c r="T45">
        <v>3</v>
      </c>
      <c r="U45">
        <v>0</v>
      </c>
      <c r="V45" t="s">
        <v>1054</v>
      </c>
    </row>
    <row r="46" spans="1:22" x14ac:dyDescent="0.25">
      <c r="A46" s="6" t="s">
        <v>218</v>
      </c>
      <c r="B46" s="6">
        <v>78842</v>
      </c>
      <c r="C46" s="6">
        <v>78842</v>
      </c>
      <c r="D46" s="6" t="s">
        <v>1050</v>
      </c>
      <c r="E46" s="6" t="s">
        <v>1051</v>
      </c>
      <c r="F46" s="6">
        <v>538367.88040000002</v>
      </c>
      <c r="G46" s="6">
        <v>2786902.2244600002</v>
      </c>
      <c r="H46" s="17"/>
      <c r="I46" s="6"/>
      <c r="J46" s="6"/>
      <c r="K46" s="6"/>
      <c r="L46" s="7">
        <v>38855</v>
      </c>
      <c r="M46" s="8">
        <v>42529.666666666664</v>
      </c>
      <c r="N46" s="8" t="s">
        <v>1052</v>
      </c>
      <c r="O46" s="6">
        <v>0</v>
      </c>
      <c r="P46" s="6">
        <v>0</v>
      </c>
      <c r="Q46" s="6"/>
      <c r="R46" s="6" t="s">
        <v>1439</v>
      </c>
      <c r="S46">
        <v>3</v>
      </c>
      <c r="T46">
        <v>3</v>
      </c>
      <c r="U46">
        <v>0</v>
      </c>
      <c r="V46" t="s">
        <v>1054</v>
      </c>
    </row>
    <row r="47" spans="1:22" x14ac:dyDescent="0.25">
      <c r="A47" s="6" t="s">
        <v>878</v>
      </c>
      <c r="B47" s="6">
        <v>78967</v>
      </c>
      <c r="C47" s="6">
        <v>78967</v>
      </c>
      <c r="D47" s="6" t="s">
        <v>444</v>
      </c>
      <c r="E47" s="6" t="s">
        <v>1048</v>
      </c>
      <c r="F47" s="6">
        <v>538367.88040000002</v>
      </c>
      <c r="G47" s="6">
        <v>2786902.2244600002</v>
      </c>
      <c r="H47" s="17"/>
      <c r="I47" s="6"/>
      <c r="J47" s="6"/>
      <c r="K47" s="6"/>
      <c r="L47" s="7">
        <v>38855</v>
      </c>
      <c r="M47" s="8">
        <v>42529.666666666664</v>
      </c>
      <c r="N47" s="8" t="s">
        <v>1049</v>
      </c>
      <c r="O47" s="6">
        <v>0</v>
      </c>
      <c r="P47" s="6">
        <v>0</v>
      </c>
      <c r="Q47" s="6"/>
      <c r="R47" s="6" t="s">
        <v>1439</v>
      </c>
      <c r="S47">
        <v>3</v>
      </c>
      <c r="T47">
        <v>3</v>
      </c>
      <c r="U47">
        <v>0</v>
      </c>
      <c r="V47" t="s">
        <v>1054</v>
      </c>
    </row>
    <row r="48" spans="1:22" x14ac:dyDescent="0.25">
      <c r="A48" s="6" t="s">
        <v>219</v>
      </c>
      <c r="B48" s="6">
        <v>39686</v>
      </c>
      <c r="C48" s="6">
        <v>39686</v>
      </c>
      <c r="D48" s="6" t="s">
        <v>1050</v>
      </c>
      <c r="E48" s="6" t="s">
        <v>1051</v>
      </c>
      <c r="F48" s="6">
        <v>510520.53321199998</v>
      </c>
      <c r="G48" s="6">
        <v>2860246.0937899998</v>
      </c>
      <c r="H48" s="17">
        <v>7.06</v>
      </c>
      <c r="I48" s="6"/>
      <c r="J48" s="6"/>
      <c r="K48" s="6"/>
      <c r="L48" s="8">
        <v>38730.25</v>
      </c>
      <c r="M48" s="8">
        <v>41192.916666666664</v>
      </c>
      <c r="N48" s="8" t="s">
        <v>1052</v>
      </c>
      <c r="O48" s="6">
        <v>0</v>
      </c>
      <c r="P48" s="6">
        <v>0</v>
      </c>
      <c r="Q48" s="6"/>
      <c r="R48" s="6" t="s">
        <v>1428</v>
      </c>
      <c r="S48">
        <v>16</v>
      </c>
      <c r="T48">
        <v>3</v>
      </c>
      <c r="U48">
        <v>0</v>
      </c>
      <c r="V48" t="s">
        <v>1054</v>
      </c>
    </row>
    <row r="49" spans="1:22" x14ac:dyDescent="0.25">
      <c r="A49" s="6" t="s">
        <v>221</v>
      </c>
      <c r="B49" s="6">
        <v>87359</v>
      </c>
      <c r="C49" s="6">
        <v>87359</v>
      </c>
      <c r="D49" s="6" t="s">
        <v>1050</v>
      </c>
      <c r="E49" s="6" t="s">
        <v>1051</v>
      </c>
      <c r="F49" s="6">
        <v>538377.27978099999</v>
      </c>
      <c r="G49" s="6">
        <v>2851961.07393</v>
      </c>
      <c r="H49" s="17">
        <v>4.87</v>
      </c>
      <c r="I49" s="6"/>
      <c r="J49" s="6"/>
      <c r="K49" s="6"/>
      <c r="L49" s="8">
        <v>38876.5</v>
      </c>
      <c r="M49" s="8">
        <v>42584.333333333336</v>
      </c>
      <c r="N49" s="8" t="s">
        <v>1052</v>
      </c>
      <c r="O49" s="6">
        <v>0</v>
      </c>
      <c r="P49" s="6">
        <v>0</v>
      </c>
      <c r="Q49" s="6"/>
      <c r="R49" s="6" t="s">
        <v>848</v>
      </c>
      <c r="S49">
        <v>10</v>
      </c>
      <c r="T49">
        <v>3</v>
      </c>
      <c r="U49">
        <v>0</v>
      </c>
      <c r="V49" t="s">
        <v>1054</v>
      </c>
    </row>
    <row r="50" spans="1:22" x14ac:dyDescent="0.25">
      <c r="A50" s="6" t="s">
        <v>222</v>
      </c>
      <c r="B50" s="6">
        <v>86371</v>
      </c>
      <c r="C50" s="6">
        <v>86371</v>
      </c>
      <c r="D50" s="6" t="s">
        <v>1050</v>
      </c>
      <c r="E50" s="6" t="s">
        <v>1051</v>
      </c>
      <c r="F50" s="6">
        <v>506726.63903700002</v>
      </c>
      <c r="G50" s="6">
        <v>2821637.7876499998</v>
      </c>
      <c r="H50" s="17">
        <v>-0.19</v>
      </c>
      <c r="I50" s="6"/>
      <c r="J50" s="6"/>
      <c r="K50" s="6"/>
      <c r="L50" s="8">
        <v>38665.416666666664</v>
      </c>
      <c r="M50" s="8">
        <v>42584.333333333336</v>
      </c>
      <c r="N50" s="8" t="s">
        <v>1052</v>
      </c>
      <c r="O50" s="6">
        <v>0</v>
      </c>
      <c r="P50" s="6">
        <v>0</v>
      </c>
      <c r="Q50" s="6"/>
      <c r="R50" s="6" t="s">
        <v>844</v>
      </c>
      <c r="S50">
        <v>0</v>
      </c>
      <c r="T50">
        <v>3</v>
      </c>
      <c r="U50">
        <v>0</v>
      </c>
      <c r="V50" t="s">
        <v>1054</v>
      </c>
    </row>
    <row r="51" spans="1:22" x14ac:dyDescent="0.25">
      <c r="A51" s="6" t="s">
        <v>224</v>
      </c>
      <c r="B51" s="6">
        <v>87941</v>
      </c>
      <c r="C51" s="6">
        <v>87941</v>
      </c>
      <c r="D51" s="6" t="s">
        <v>1050</v>
      </c>
      <c r="E51" s="6" t="s">
        <v>1051</v>
      </c>
      <c r="F51" s="6">
        <v>532004.91449899995</v>
      </c>
      <c r="G51" s="6">
        <v>2860957.4443700002</v>
      </c>
      <c r="H51" s="17">
        <v>5.73</v>
      </c>
      <c r="I51" s="6"/>
      <c r="J51" s="6"/>
      <c r="K51" s="6"/>
      <c r="L51" s="8">
        <v>38875.541666666664</v>
      </c>
      <c r="M51" s="8">
        <v>42584.333333333336</v>
      </c>
      <c r="N51" s="8" t="s">
        <v>1052</v>
      </c>
      <c r="O51" s="6">
        <v>0</v>
      </c>
      <c r="P51" s="6">
        <v>0</v>
      </c>
      <c r="Q51" s="6"/>
      <c r="R51" s="6" t="s">
        <v>848</v>
      </c>
      <c r="S51">
        <v>10</v>
      </c>
      <c r="T51">
        <v>3</v>
      </c>
      <c r="U51">
        <v>0</v>
      </c>
      <c r="V51" t="s">
        <v>1054</v>
      </c>
    </row>
    <row r="52" spans="1:22" x14ac:dyDescent="0.25">
      <c r="A52" s="6" t="s">
        <v>225</v>
      </c>
      <c r="B52" s="6">
        <v>31374</v>
      </c>
      <c r="C52" s="6">
        <v>31374</v>
      </c>
      <c r="D52" s="6" t="s">
        <v>1050</v>
      </c>
      <c r="E52" s="6" t="s">
        <v>1051</v>
      </c>
      <c r="F52" s="6">
        <v>556699.65634900006</v>
      </c>
      <c r="G52" s="6">
        <v>2793377.56538</v>
      </c>
      <c r="H52" s="17"/>
      <c r="I52" s="6"/>
      <c r="J52" s="6"/>
      <c r="K52" s="6"/>
      <c r="L52" s="8">
        <v>35086.291666666664</v>
      </c>
      <c r="M52" s="8">
        <v>36440.291666666664</v>
      </c>
      <c r="N52" s="8" t="s">
        <v>1052</v>
      </c>
      <c r="O52" s="6">
        <v>0</v>
      </c>
      <c r="P52" s="6">
        <v>0</v>
      </c>
      <c r="Q52" s="6"/>
      <c r="R52" s="6" t="s">
        <v>847</v>
      </c>
      <c r="S52">
        <v>8</v>
      </c>
      <c r="T52">
        <v>3</v>
      </c>
      <c r="U52">
        <v>0</v>
      </c>
      <c r="V52" t="s">
        <v>1054</v>
      </c>
    </row>
    <row r="53" spans="1:22" x14ac:dyDescent="0.25">
      <c r="A53" s="6" t="s">
        <v>226</v>
      </c>
      <c r="B53" s="6">
        <v>147834</v>
      </c>
      <c r="C53" s="6">
        <v>147834</v>
      </c>
      <c r="D53" s="6" t="s">
        <v>1050</v>
      </c>
      <c r="E53" s="6" t="s">
        <v>1051</v>
      </c>
      <c r="F53" s="6">
        <v>555056.94282500003</v>
      </c>
      <c r="G53" s="6">
        <v>2796891.7489999998</v>
      </c>
      <c r="H53" s="17">
        <v>0.67</v>
      </c>
      <c r="I53" s="6"/>
      <c r="J53" s="6"/>
      <c r="K53" s="6"/>
      <c r="L53" s="7">
        <v>32590</v>
      </c>
      <c r="M53" s="8">
        <v>42588</v>
      </c>
      <c r="N53" s="8" t="s">
        <v>1052</v>
      </c>
      <c r="O53" s="6">
        <v>0</v>
      </c>
      <c r="P53" s="6">
        <v>0</v>
      </c>
      <c r="Q53" s="6"/>
      <c r="R53" s="6" t="s">
        <v>141</v>
      </c>
      <c r="S53">
        <v>15</v>
      </c>
      <c r="T53">
        <v>3</v>
      </c>
      <c r="U53">
        <v>0</v>
      </c>
      <c r="V53" t="s">
        <v>1054</v>
      </c>
    </row>
    <row r="54" spans="1:22" x14ac:dyDescent="0.25">
      <c r="A54" s="6" t="s">
        <v>227</v>
      </c>
      <c r="B54" s="6">
        <v>3648</v>
      </c>
      <c r="C54" s="6">
        <v>3648</v>
      </c>
      <c r="D54" s="6" t="s">
        <v>1050</v>
      </c>
      <c r="E54" s="6" t="s">
        <v>1051</v>
      </c>
      <c r="F54" s="6">
        <v>544889.76624799997</v>
      </c>
      <c r="G54" s="6">
        <v>2795005.9363000002</v>
      </c>
      <c r="H54" s="17">
        <v>0.49</v>
      </c>
      <c r="I54" s="6"/>
      <c r="J54" s="6"/>
      <c r="K54" s="6"/>
      <c r="L54" s="7">
        <v>32513</v>
      </c>
      <c r="M54" s="7">
        <v>36160</v>
      </c>
      <c r="N54" s="7" t="s">
        <v>1052</v>
      </c>
      <c r="O54" s="6">
        <v>0</v>
      </c>
      <c r="P54" s="6">
        <v>0</v>
      </c>
      <c r="Q54" s="6"/>
      <c r="R54" s="6" t="s">
        <v>1439</v>
      </c>
      <c r="S54">
        <v>3</v>
      </c>
      <c r="T54">
        <v>3</v>
      </c>
      <c r="U54">
        <v>0</v>
      </c>
      <c r="V54" t="s">
        <v>1054</v>
      </c>
    </row>
    <row r="55" spans="1:22" x14ac:dyDescent="0.25">
      <c r="A55" s="6" t="s">
        <v>228</v>
      </c>
      <c r="B55" s="6">
        <v>2872</v>
      </c>
      <c r="C55" s="6">
        <v>2872</v>
      </c>
      <c r="D55" s="6" t="s">
        <v>1050</v>
      </c>
      <c r="E55" s="6" t="s">
        <v>1051</v>
      </c>
      <c r="F55" s="6">
        <v>549518.51248300006</v>
      </c>
      <c r="G55" s="6">
        <v>2796108.4329599999</v>
      </c>
      <c r="H55" s="17">
        <v>1.01</v>
      </c>
      <c r="I55" s="6"/>
      <c r="J55" s="6"/>
      <c r="K55" s="6"/>
      <c r="L55" s="7">
        <v>31492</v>
      </c>
      <c r="M55" s="7">
        <v>34865</v>
      </c>
      <c r="N55" s="7" t="s">
        <v>1052</v>
      </c>
      <c r="O55" s="6">
        <v>0</v>
      </c>
      <c r="P55" s="6">
        <v>0</v>
      </c>
      <c r="Q55" s="6"/>
      <c r="R55" s="6" t="s">
        <v>847</v>
      </c>
      <c r="S55">
        <v>8</v>
      </c>
      <c r="T55">
        <v>3</v>
      </c>
      <c r="U55">
        <v>0</v>
      </c>
      <c r="V55" t="s">
        <v>1054</v>
      </c>
    </row>
    <row r="56" spans="1:22" x14ac:dyDescent="0.25">
      <c r="A56" s="3" t="s">
        <v>229</v>
      </c>
      <c r="B56" s="3">
        <v>146467</v>
      </c>
      <c r="C56" s="3">
        <v>146467</v>
      </c>
      <c r="D56" s="3" t="s">
        <v>1050</v>
      </c>
      <c r="E56" s="3" t="s">
        <v>1051</v>
      </c>
      <c r="F56" s="3">
        <v>549518.51248300006</v>
      </c>
      <c r="G56" s="3">
        <v>2796108.4329599999</v>
      </c>
      <c r="H56" s="17">
        <v>1.01</v>
      </c>
      <c r="I56" s="3"/>
      <c r="J56" s="3"/>
      <c r="K56" s="3"/>
      <c r="L56" s="4">
        <v>31499</v>
      </c>
      <c r="M56" s="5">
        <v>42588</v>
      </c>
      <c r="N56" s="5" t="s">
        <v>1052</v>
      </c>
      <c r="O56" s="3">
        <v>0</v>
      </c>
      <c r="P56" s="3">
        <v>0</v>
      </c>
      <c r="Q56" s="3"/>
      <c r="R56" s="3" t="s">
        <v>847</v>
      </c>
      <c r="S56">
        <v>8</v>
      </c>
      <c r="T56">
        <v>3</v>
      </c>
      <c r="U56">
        <v>0</v>
      </c>
      <c r="V56" t="s">
        <v>1054</v>
      </c>
    </row>
    <row r="57" spans="1:22" x14ac:dyDescent="0.25">
      <c r="A57" s="6" t="s">
        <v>229</v>
      </c>
      <c r="B57" s="6">
        <v>146467</v>
      </c>
      <c r="C57" s="6">
        <v>146467</v>
      </c>
      <c r="D57" s="6" t="s">
        <v>1050</v>
      </c>
      <c r="E57" s="6" t="s">
        <v>1051</v>
      </c>
      <c r="F57" s="6">
        <v>549518.51248300006</v>
      </c>
      <c r="G57" s="6">
        <v>2796108.4329599999</v>
      </c>
      <c r="H57" s="17">
        <v>1.01</v>
      </c>
      <c r="I57" s="6"/>
      <c r="J57" s="6"/>
      <c r="K57" s="6"/>
      <c r="L57" s="7">
        <v>31499</v>
      </c>
      <c r="M57" s="7">
        <v>42588</v>
      </c>
      <c r="N57" s="7" t="s">
        <v>1052</v>
      </c>
      <c r="O57" s="6">
        <v>0</v>
      </c>
      <c r="P57" s="6">
        <v>0</v>
      </c>
      <c r="Q57" s="6"/>
      <c r="R57" s="6" t="s">
        <v>847</v>
      </c>
      <c r="S57">
        <v>8</v>
      </c>
      <c r="T57">
        <v>3</v>
      </c>
      <c r="U57">
        <v>0</v>
      </c>
      <c r="V57" t="s">
        <v>1054</v>
      </c>
    </row>
    <row r="58" spans="1:22" x14ac:dyDescent="0.25">
      <c r="A58" s="6" t="s">
        <v>230</v>
      </c>
      <c r="B58" s="6">
        <v>56761</v>
      </c>
      <c r="C58" s="6">
        <v>56761</v>
      </c>
      <c r="D58" s="6" t="s">
        <v>1050</v>
      </c>
      <c r="E58" s="6" t="s">
        <v>1051</v>
      </c>
      <c r="F58" s="6">
        <v>493419.991454</v>
      </c>
      <c r="G58" s="6">
        <v>2779774.79929</v>
      </c>
      <c r="H58" s="17"/>
      <c r="I58" s="6"/>
      <c r="J58" s="6"/>
      <c r="K58" s="6"/>
      <c r="L58" s="8">
        <v>39848.666666666664</v>
      </c>
      <c r="M58" s="7">
        <v>42325.333333333336</v>
      </c>
      <c r="N58" s="7" t="s">
        <v>1052</v>
      </c>
      <c r="O58" s="6">
        <v>0</v>
      </c>
      <c r="P58" s="6">
        <v>0</v>
      </c>
      <c r="Q58" s="6"/>
      <c r="R58" s="6" t="s">
        <v>1432</v>
      </c>
      <c r="S58">
        <v>20</v>
      </c>
      <c r="T58">
        <v>3</v>
      </c>
      <c r="U58">
        <v>0</v>
      </c>
      <c r="V58" t="s">
        <v>1054</v>
      </c>
    </row>
    <row r="59" spans="1:22" x14ac:dyDescent="0.25">
      <c r="A59" s="6" t="s">
        <v>879</v>
      </c>
      <c r="B59" s="6">
        <v>62371</v>
      </c>
      <c r="C59" s="6">
        <v>62371</v>
      </c>
      <c r="D59" s="6" t="s">
        <v>444</v>
      </c>
      <c r="E59" s="6" t="s">
        <v>1048</v>
      </c>
      <c r="F59" s="6">
        <v>493419.991454</v>
      </c>
      <c r="G59" s="6">
        <v>2779774.79929</v>
      </c>
      <c r="H59" s="17"/>
      <c r="I59" s="6"/>
      <c r="J59" s="6"/>
      <c r="K59" s="6"/>
      <c r="L59" s="8">
        <v>39848.666666666664</v>
      </c>
      <c r="M59" s="7">
        <v>42556.291666666664</v>
      </c>
      <c r="N59" s="8" t="s">
        <v>1049</v>
      </c>
      <c r="O59" s="6">
        <v>0</v>
      </c>
      <c r="P59" s="6">
        <v>0</v>
      </c>
      <c r="Q59" s="6"/>
      <c r="R59" s="6" t="s">
        <v>1432</v>
      </c>
      <c r="S59">
        <v>20</v>
      </c>
      <c r="T59">
        <v>3</v>
      </c>
      <c r="U59">
        <v>0</v>
      </c>
      <c r="V59" t="s">
        <v>1054</v>
      </c>
    </row>
    <row r="60" spans="1:22" x14ac:dyDescent="0.25">
      <c r="A60" s="6" t="s">
        <v>237</v>
      </c>
      <c r="B60" s="6">
        <v>148050</v>
      </c>
      <c r="C60" s="6">
        <v>148050</v>
      </c>
      <c r="D60" s="6" t="s">
        <v>1050</v>
      </c>
      <c r="E60" s="6" t="s">
        <v>1051</v>
      </c>
      <c r="F60" s="6">
        <v>557393.54897700006</v>
      </c>
      <c r="G60" s="6">
        <v>2801420.7241000002</v>
      </c>
      <c r="H60" s="17">
        <v>1.5</v>
      </c>
      <c r="I60" s="6"/>
      <c r="J60" s="6"/>
      <c r="K60" s="6"/>
      <c r="L60" s="7">
        <v>31160</v>
      </c>
      <c r="M60" s="7">
        <v>42584.291666666664</v>
      </c>
      <c r="N60" s="8" t="s">
        <v>1052</v>
      </c>
      <c r="O60" s="6">
        <v>0</v>
      </c>
      <c r="P60" s="6">
        <v>0</v>
      </c>
      <c r="Q60" s="6"/>
      <c r="R60" s="6" t="s">
        <v>1429</v>
      </c>
      <c r="S60">
        <v>14</v>
      </c>
      <c r="T60">
        <v>3</v>
      </c>
      <c r="U60">
        <v>0</v>
      </c>
      <c r="V60" t="s">
        <v>1054</v>
      </c>
    </row>
    <row r="61" spans="1:22" x14ac:dyDescent="0.25">
      <c r="A61" s="6" t="s">
        <v>238</v>
      </c>
      <c r="B61" s="6">
        <v>107273</v>
      </c>
      <c r="C61" s="6">
        <v>107273</v>
      </c>
      <c r="D61" s="6" t="s">
        <v>1050</v>
      </c>
      <c r="E61" s="6" t="s">
        <v>1051</v>
      </c>
      <c r="F61" s="6">
        <v>552757.72039100004</v>
      </c>
      <c r="G61" s="6">
        <v>2800171.4813100002</v>
      </c>
      <c r="H61" s="17">
        <v>1.41</v>
      </c>
      <c r="I61" s="6"/>
      <c r="J61" s="6"/>
      <c r="K61" s="6"/>
      <c r="L61" s="7">
        <v>31315</v>
      </c>
      <c r="M61" s="7">
        <v>40823.458333333336</v>
      </c>
      <c r="N61" s="8" t="s">
        <v>1052</v>
      </c>
      <c r="O61" s="6">
        <v>0</v>
      </c>
      <c r="P61" s="6">
        <v>0</v>
      </c>
      <c r="Q61" s="6"/>
      <c r="R61" s="6" t="s">
        <v>1429</v>
      </c>
      <c r="S61">
        <v>14</v>
      </c>
      <c r="T61">
        <v>3</v>
      </c>
      <c r="U61">
        <v>0</v>
      </c>
      <c r="V61" t="s">
        <v>1054</v>
      </c>
    </row>
    <row r="62" spans="1:22" x14ac:dyDescent="0.25">
      <c r="A62" s="6" t="s">
        <v>239</v>
      </c>
      <c r="B62" s="6">
        <v>12727</v>
      </c>
      <c r="C62" s="6">
        <v>12727</v>
      </c>
      <c r="D62" s="6" t="s">
        <v>1050</v>
      </c>
      <c r="E62" s="6" t="s">
        <v>1051</v>
      </c>
      <c r="F62" s="6">
        <v>552759.04599999997</v>
      </c>
      <c r="G62" s="6">
        <v>2799832.62836</v>
      </c>
      <c r="H62" s="17">
        <v>1.36</v>
      </c>
      <c r="I62" s="6"/>
      <c r="J62" s="6"/>
      <c r="K62" s="6"/>
      <c r="L62" s="7">
        <v>31315</v>
      </c>
      <c r="M62" s="7">
        <v>36937</v>
      </c>
      <c r="N62" s="8" t="s">
        <v>1052</v>
      </c>
      <c r="O62" s="6">
        <v>0</v>
      </c>
      <c r="P62" s="6">
        <v>0</v>
      </c>
      <c r="Q62" s="6"/>
      <c r="R62" s="6" t="s">
        <v>1429</v>
      </c>
      <c r="S62">
        <v>14</v>
      </c>
      <c r="T62">
        <v>3</v>
      </c>
      <c r="U62">
        <v>0</v>
      </c>
      <c r="V62" t="s">
        <v>1054</v>
      </c>
    </row>
    <row r="63" spans="1:22" x14ac:dyDescent="0.25">
      <c r="A63" s="3" t="s">
        <v>240</v>
      </c>
      <c r="B63" s="3">
        <v>106961</v>
      </c>
      <c r="C63" s="3">
        <v>106961</v>
      </c>
      <c r="D63" s="3" t="s">
        <v>1050</v>
      </c>
      <c r="E63" s="3" t="s">
        <v>1051</v>
      </c>
      <c r="F63" s="3">
        <v>548851.43666899996</v>
      </c>
      <c r="G63" s="3">
        <v>2802931.8464100002</v>
      </c>
      <c r="H63" s="17">
        <v>1.9</v>
      </c>
      <c r="I63" s="3"/>
      <c r="J63" s="3"/>
      <c r="K63" s="3"/>
      <c r="L63" s="4">
        <v>31335</v>
      </c>
      <c r="M63" s="5">
        <v>40823.291666666664</v>
      </c>
      <c r="N63" s="5" t="s">
        <v>1052</v>
      </c>
      <c r="O63" s="3">
        <v>0</v>
      </c>
      <c r="P63" s="3">
        <v>0</v>
      </c>
      <c r="Q63" s="3"/>
      <c r="R63" s="3" t="s">
        <v>1429</v>
      </c>
      <c r="S63">
        <v>14</v>
      </c>
      <c r="T63">
        <v>3</v>
      </c>
      <c r="U63">
        <v>0</v>
      </c>
      <c r="V63" t="s">
        <v>1054</v>
      </c>
    </row>
    <row r="64" spans="1:22" x14ac:dyDescent="0.25">
      <c r="A64" s="6" t="s">
        <v>240</v>
      </c>
      <c r="B64" s="6">
        <v>106961</v>
      </c>
      <c r="C64" s="6">
        <v>106961</v>
      </c>
      <c r="D64" s="6" t="s">
        <v>1050</v>
      </c>
      <c r="E64" s="6" t="s">
        <v>1051</v>
      </c>
      <c r="F64" s="6">
        <v>548851.43666899996</v>
      </c>
      <c r="G64" s="6">
        <v>2802931.8464100002</v>
      </c>
      <c r="H64" s="17">
        <v>1.9</v>
      </c>
      <c r="I64" s="6"/>
      <c r="J64" s="6"/>
      <c r="K64" s="6"/>
      <c r="L64" s="7">
        <v>31335</v>
      </c>
      <c r="M64" s="7">
        <v>40823.291666666664</v>
      </c>
      <c r="N64" s="8" t="s">
        <v>1052</v>
      </c>
      <c r="O64" s="6">
        <v>0</v>
      </c>
      <c r="P64" s="6">
        <v>0</v>
      </c>
      <c r="Q64" s="6"/>
      <c r="R64" s="6" t="s">
        <v>1429</v>
      </c>
      <c r="S64">
        <v>14</v>
      </c>
      <c r="T64">
        <v>3</v>
      </c>
      <c r="U64">
        <v>0</v>
      </c>
      <c r="V64" t="s">
        <v>1054</v>
      </c>
    </row>
    <row r="65" spans="1:22" x14ac:dyDescent="0.25">
      <c r="A65" s="6" t="s">
        <v>241</v>
      </c>
      <c r="B65" s="6">
        <v>144482</v>
      </c>
      <c r="C65" s="6">
        <v>144482</v>
      </c>
      <c r="D65" s="6" t="s">
        <v>1050</v>
      </c>
      <c r="E65" s="6" t="s">
        <v>1051</v>
      </c>
      <c r="F65" s="6">
        <v>545787.25479799998</v>
      </c>
      <c r="G65" s="6">
        <v>2802915.5452700001</v>
      </c>
      <c r="H65" s="17">
        <v>1.8</v>
      </c>
      <c r="I65" s="6"/>
      <c r="J65" s="6"/>
      <c r="K65" s="6"/>
      <c r="L65" s="7">
        <v>31310</v>
      </c>
      <c r="M65" s="7">
        <v>42584.291666666664</v>
      </c>
      <c r="N65" s="8" t="s">
        <v>1052</v>
      </c>
      <c r="O65" s="6">
        <v>0</v>
      </c>
      <c r="P65" s="6">
        <v>0</v>
      </c>
      <c r="Q65" s="6"/>
      <c r="R65" s="6" t="s">
        <v>1438</v>
      </c>
      <c r="S65">
        <v>9</v>
      </c>
      <c r="T65">
        <v>3</v>
      </c>
      <c r="U65">
        <v>0</v>
      </c>
      <c r="V65" t="s">
        <v>1054</v>
      </c>
    </row>
    <row r="66" spans="1:22" x14ac:dyDescent="0.25">
      <c r="A66" s="6" t="s">
        <v>242</v>
      </c>
      <c r="B66" s="6">
        <v>149360</v>
      </c>
      <c r="C66" s="6">
        <v>149360</v>
      </c>
      <c r="D66" s="6" t="s">
        <v>1050</v>
      </c>
      <c r="E66" s="6" t="s">
        <v>1051</v>
      </c>
      <c r="F66" s="6">
        <v>543034.294306</v>
      </c>
      <c r="G66" s="6">
        <v>2796697.03749</v>
      </c>
      <c r="H66" s="17">
        <v>0.95</v>
      </c>
      <c r="I66" s="6"/>
      <c r="J66" s="6"/>
      <c r="K66" s="6"/>
      <c r="L66" s="7">
        <v>31141</v>
      </c>
      <c r="M66" s="7">
        <v>42584.291666666664</v>
      </c>
      <c r="N66" s="8" t="s">
        <v>1052</v>
      </c>
      <c r="O66" s="6">
        <v>0</v>
      </c>
      <c r="P66" s="6">
        <v>0</v>
      </c>
      <c r="Q66" s="6"/>
      <c r="R66" s="6" t="s">
        <v>845</v>
      </c>
      <c r="S66">
        <v>2</v>
      </c>
      <c r="T66">
        <v>3</v>
      </c>
      <c r="U66">
        <v>0</v>
      </c>
      <c r="V66" t="s">
        <v>1054</v>
      </c>
    </row>
    <row r="67" spans="1:22" x14ac:dyDescent="0.25">
      <c r="A67" s="6" t="s">
        <v>243</v>
      </c>
      <c r="B67" s="6">
        <v>62810</v>
      </c>
      <c r="C67" s="6">
        <v>62810</v>
      </c>
      <c r="D67" s="6" t="s">
        <v>1050</v>
      </c>
      <c r="E67" s="6" t="s">
        <v>1051</v>
      </c>
      <c r="F67" s="6">
        <v>543364.50314799999</v>
      </c>
      <c r="G67" s="6">
        <v>2796952.1222299999</v>
      </c>
      <c r="H67" s="17">
        <v>1.05</v>
      </c>
      <c r="I67" s="6"/>
      <c r="J67" s="6"/>
      <c r="K67" s="6"/>
      <c r="L67" s="7">
        <v>31309</v>
      </c>
      <c r="M67" s="7">
        <v>40816.458333333336</v>
      </c>
      <c r="N67" s="8" t="s">
        <v>1052</v>
      </c>
      <c r="O67" s="6">
        <v>0</v>
      </c>
      <c r="P67" s="6">
        <v>0</v>
      </c>
      <c r="Q67" s="6"/>
      <c r="R67" s="6" t="s">
        <v>845</v>
      </c>
      <c r="S67">
        <v>2</v>
      </c>
      <c r="T67">
        <v>3</v>
      </c>
      <c r="U67">
        <v>0</v>
      </c>
      <c r="V67" t="s">
        <v>1054</v>
      </c>
    </row>
    <row r="68" spans="1:22" x14ac:dyDescent="0.25">
      <c r="A68" s="6" t="s">
        <v>244</v>
      </c>
      <c r="B68" s="6">
        <v>147395</v>
      </c>
      <c r="C68" s="6">
        <v>147395</v>
      </c>
      <c r="D68" s="6" t="s">
        <v>1050</v>
      </c>
      <c r="E68" s="6" t="s">
        <v>1051</v>
      </c>
      <c r="F68" s="6">
        <v>549110.774523</v>
      </c>
      <c r="G68" s="6">
        <v>2798038.1964599998</v>
      </c>
      <c r="H68" s="17">
        <v>1.5</v>
      </c>
      <c r="I68" s="6"/>
      <c r="J68" s="6"/>
      <c r="K68" s="6"/>
      <c r="L68" s="7">
        <v>33596</v>
      </c>
      <c r="M68" s="7">
        <v>42588</v>
      </c>
      <c r="N68" s="7" t="s">
        <v>1052</v>
      </c>
      <c r="O68" s="6">
        <v>0</v>
      </c>
      <c r="P68" s="6">
        <v>0</v>
      </c>
      <c r="Q68" s="6"/>
      <c r="R68" s="6" t="s">
        <v>847</v>
      </c>
      <c r="S68">
        <v>8</v>
      </c>
      <c r="T68">
        <v>3</v>
      </c>
      <c r="U68">
        <v>0</v>
      </c>
      <c r="V68" t="s">
        <v>1054</v>
      </c>
    </row>
    <row r="69" spans="1:22" x14ac:dyDescent="0.25">
      <c r="A69" s="6" t="s">
        <v>245</v>
      </c>
      <c r="B69" s="6">
        <v>141528</v>
      </c>
      <c r="C69" s="6">
        <v>141528</v>
      </c>
      <c r="D69" s="6" t="s">
        <v>1050</v>
      </c>
      <c r="E69" s="6" t="s">
        <v>1051</v>
      </c>
      <c r="F69" s="6">
        <v>546002.83133800002</v>
      </c>
      <c r="G69" s="6">
        <v>2799310.6833700002</v>
      </c>
      <c r="H69" s="17">
        <v>1.95</v>
      </c>
      <c r="I69" s="6"/>
      <c r="J69" s="6"/>
      <c r="K69" s="6"/>
      <c r="L69" s="7">
        <v>33596</v>
      </c>
      <c r="M69" s="7">
        <v>42588</v>
      </c>
      <c r="N69" s="7" t="s">
        <v>1052</v>
      </c>
      <c r="O69" s="6">
        <v>0</v>
      </c>
      <c r="P69" s="6">
        <v>0</v>
      </c>
      <c r="Q69" s="6"/>
      <c r="R69" s="6" t="s">
        <v>1438</v>
      </c>
      <c r="S69">
        <v>9</v>
      </c>
      <c r="T69">
        <v>3</v>
      </c>
      <c r="U69">
        <v>0</v>
      </c>
      <c r="V69" t="s">
        <v>1054</v>
      </c>
    </row>
    <row r="70" spans="1:22" x14ac:dyDescent="0.25">
      <c r="A70" s="6" t="s">
        <v>246</v>
      </c>
      <c r="B70" s="6">
        <v>146866</v>
      </c>
      <c r="C70" s="6">
        <v>146866</v>
      </c>
      <c r="D70" s="6" t="s">
        <v>1050</v>
      </c>
      <c r="E70" s="6" t="s">
        <v>1051</v>
      </c>
      <c r="F70" s="6">
        <v>552433.30291299999</v>
      </c>
      <c r="G70" s="6">
        <v>2803356.1521399999</v>
      </c>
      <c r="H70" s="17">
        <v>1.33</v>
      </c>
      <c r="I70" s="6"/>
      <c r="J70" s="6"/>
      <c r="K70" s="6"/>
      <c r="L70" s="7">
        <v>33596</v>
      </c>
      <c r="M70" s="7">
        <v>42588</v>
      </c>
      <c r="N70" s="7" t="s">
        <v>1052</v>
      </c>
      <c r="O70" s="6">
        <v>0</v>
      </c>
      <c r="P70" s="6">
        <v>0</v>
      </c>
      <c r="Q70" s="6"/>
      <c r="R70" s="6" t="s">
        <v>1429</v>
      </c>
      <c r="S70">
        <v>14</v>
      </c>
      <c r="T70">
        <v>3</v>
      </c>
      <c r="U70">
        <v>0</v>
      </c>
      <c r="V70" t="s">
        <v>1054</v>
      </c>
    </row>
    <row r="71" spans="1:22" x14ac:dyDescent="0.25">
      <c r="A71" s="6" t="s">
        <v>247</v>
      </c>
      <c r="B71" s="6">
        <v>132264</v>
      </c>
      <c r="C71" s="6">
        <v>132264</v>
      </c>
      <c r="D71" s="6" t="s">
        <v>1050</v>
      </c>
      <c r="E71" s="6" t="s">
        <v>1051</v>
      </c>
      <c r="F71" s="6">
        <v>552187.28588700003</v>
      </c>
      <c r="G71" s="6">
        <v>2817455.6280899998</v>
      </c>
      <c r="H71" s="17">
        <v>7.76</v>
      </c>
      <c r="I71" s="6"/>
      <c r="J71" s="6"/>
      <c r="K71" s="6"/>
      <c r="L71" s="7">
        <v>22579</v>
      </c>
      <c r="M71" s="7">
        <v>42540</v>
      </c>
      <c r="N71" s="7" t="s">
        <v>1052</v>
      </c>
      <c r="O71" s="6">
        <v>0</v>
      </c>
      <c r="P71" s="6">
        <v>0</v>
      </c>
      <c r="Q71" s="6"/>
      <c r="R71" s="6" t="s">
        <v>850</v>
      </c>
      <c r="S71">
        <v>13</v>
      </c>
      <c r="T71">
        <v>3</v>
      </c>
      <c r="U71">
        <v>0</v>
      </c>
      <c r="V71" t="s">
        <v>1054</v>
      </c>
    </row>
    <row r="72" spans="1:22" x14ac:dyDescent="0.25">
      <c r="A72" s="6" t="s">
        <v>257</v>
      </c>
      <c r="B72" s="6">
        <v>1753</v>
      </c>
      <c r="C72" s="6">
        <v>1753</v>
      </c>
      <c r="D72" s="6" t="s">
        <v>1050</v>
      </c>
      <c r="E72" s="6" t="s">
        <v>1051</v>
      </c>
      <c r="F72" s="6">
        <v>542791.67135399999</v>
      </c>
      <c r="G72" s="6">
        <v>2811629.3996100002</v>
      </c>
      <c r="H72" s="17"/>
      <c r="I72" s="6"/>
      <c r="J72" s="6"/>
      <c r="K72" s="6"/>
      <c r="L72" s="7">
        <v>40806</v>
      </c>
      <c r="M72" s="7">
        <v>42583</v>
      </c>
      <c r="N72" s="7" t="s">
        <v>1052</v>
      </c>
      <c r="O72" s="6">
        <v>0</v>
      </c>
      <c r="P72" s="6">
        <v>0</v>
      </c>
      <c r="Q72" s="6"/>
      <c r="R72" s="6" t="s">
        <v>141</v>
      </c>
      <c r="S72">
        <v>15</v>
      </c>
      <c r="T72">
        <v>3</v>
      </c>
      <c r="U72">
        <v>0</v>
      </c>
      <c r="V72" t="s">
        <v>1054</v>
      </c>
    </row>
    <row r="73" spans="1:22" x14ac:dyDescent="0.25">
      <c r="A73" s="3" t="s">
        <v>261</v>
      </c>
      <c r="B73" s="3">
        <v>9033</v>
      </c>
      <c r="C73" s="3">
        <v>9033</v>
      </c>
      <c r="D73" s="3" t="s">
        <v>1050</v>
      </c>
      <c r="E73" s="3" t="s">
        <v>1051</v>
      </c>
      <c r="F73" s="3">
        <v>542779.23091000004</v>
      </c>
      <c r="G73" s="3">
        <v>2814023.7028399999</v>
      </c>
      <c r="H73" s="17"/>
      <c r="I73" s="3"/>
      <c r="J73" s="3"/>
      <c r="K73" s="3"/>
      <c r="L73" s="4">
        <v>30917</v>
      </c>
      <c r="M73" s="5">
        <v>40240</v>
      </c>
      <c r="N73" s="5" t="s">
        <v>1052</v>
      </c>
      <c r="O73" s="3">
        <v>0</v>
      </c>
      <c r="P73" s="3">
        <v>0</v>
      </c>
      <c r="Q73" s="3"/>
      <c r="R73" s="3" t="s">
        <v>141</v>
      </c>
      <c r="S73">
        <v>15</v>
      </c>
      <c r="T73">
        <v>3</v>
      </c>
      <c r="U73">
        <v>0</v>
      </c>
      <c r="V73" t="s">
        <v>1054</v>
      </c>
    </row>
    <row r="74" spans="1:22" x14ac:dyDescent="0.25">
      <c r="A74" s="6" t="s">
        <v>261</v>
      </c>
      <c r="B74" s="6">
        <v>9033</v>
      </c>
      <c r="C74" s="6">
        <v>9033</v>
      </c>
      <c r="D74" s="6" t="s">
        <v>1050</v>
      </c>
      <c r="E74" s="6" t="s">
        <v>1051</v>
      </c>
      <c r="F74" s="6">
        <v>542779.23091000004</v>
      </c>
      <c r="G74" s="6">
        <v>2814023.7028399999</v>
      </c>
      <c r="H74" s="17"/>
      <c r="I74" s="6"/>
      <c r="J74" s="6"/>
      <c r="K74" s="6"/>
      <c r="L74" s="7">
        <v>30917</v>
      </c>
      <c r="M74" s="7">
        <v>40240</v>
      </c>
      <c r="N74" s="7" t="s">
        <v>1052</v>
      </c>
      <c r="O74" s="6">
        <v>0</v>
      </c>
      <c r="P74" s="6">
        <v>0</v>
      </c>
      <c r="Q74" s="6"/>
      <c r="R74" s="6" t="s">
        <v>141</v>
      </c>
      <c r="S74">
        <v>15</v>
      </c>
      <c r="T74">
        <v>3</v>
      </c>
      <c r="U74">
        <v>0</v>
      </c>
      <c r="V74" t="s">
        <v>1054</v>
      </c>
    </row>
    <row r="75" spans="1:22" x14ac:dyDescent="0.25">
      <c r="A75" s="6" t="s">
        <v>262</v>
      </c>
      <c r="B75" s="6">
        <v>7181</v>
      </c>
      <c r="C75" s="6">
        <v>7181</v>
      </c>
      <c r="D75" s="6" t="s">
        <v>1050</v>
      </c>
      <c r="E75" s="6" t="s">
        <v>1051</v>
      </c>
      <c r="F75" s="6">
        <v>543814.14982799999</v>
      </c>
      <c r="G75" s="6">
        <v>2814369.1154900002</v>
      </c>
      <c r="H75" s="17"/>
      <c r="I75" s="6"/>
      <c r="J75" s="6"/>
      <c r="K75" s="6"/>
      <c r="L75" s="7">
        <v>35349</v>
      </c>
      <c r="M75" s="7">
        <v>42583</v>
      </c>
      <c r="N75" s="7" t="s">
        <v>1052</v>
      </c>
      <c r="O75" s="6">
        <v>0</v>
      </c>
      <c r="P75" s="6">
        <v>0</v>
      </c>
      <c r="Q75" s="6"/>
      <c r="R75" s="6" t="s">
        <v>141</v>
      </c>
      <c r="S75">
        <v>15</v>
      </c>
      <c r="T75">
        <v>3</v>
      </c>
      <c r="U75">
        <v>0</v>
      </c>
      <c r="V75" t="s">
        <v>1054</v>
      </c>
    </row>
    <row r="76" spans="1:22" x14ac:dyDescent="0.25">
      <c r="A76" s="6" t="s">
        <v>957</v>
      </c>
      <c r="B76" s="6">
        <v>9275</v>
      </c>
      <c r="C76" s="6">
        <v>9275</v>
      </c>
      <c r="D76" s="6" t="s">
        <v>1050</v>
      </c>
      <c r="E76" s="6" t="s">
        <v>1051</v>
      </c>
      <c r="F76" s="6">
        <v>552452.89588099997</v>
      </c>
      <c r="G76" s="6">
        <v>2849233.10873</v>
      </c>
      <c r="H76" s="17"/>
      <c r="I76" s="6"/>
      <c r="J76" s="6"/>
      <c r="K76" s="6"/>
      <c r="L76" s="7">
        <v>32326</v>
      </c>
      <c r="M76" s="7">
        <v>41732</v>
      </c>
      <c r="N76" s="7" t="s">
        <v>1049</v>
      </c>
      <c r="O76" s="6">
        <v>0</v>
      </c>
      <c r="P76" s="6">
        <v>0</v>
      </c>
      <c r="Q76" s="6"/>
      <c r="R76" s="6" t="s">
        <v>850</v>
      </c>
      <c r="S76">
        <v>13</v>
      </c>
      <c r="T76">
        <v>3</v>
      </c>
      <c r="U76">
        <v>0</v>
      </c>
      <c r="V76" t="s">
        <v>1054</v>
      </c>
    </row>
    <row r="77" spans="1:22" x14ac:dyDescent="0.25">
      <c r="A77" s="3" t="s">
        <v>880</v>
      </c>
      <c r="B77" s="3">
        <v>3658</v>
      </c>
      <c r="C77" s="3">
        <v>3658</v>
      </c>
      <c r="D77" s="3" t="s">
        <v>444</v>
      </c>
      <c r="E77" s="3" t="s">
        <v>1048</v>
      </c>
      <c r="F77" s="3">
        <v>552452.89588099997</v>
      </c>
      <c r="G77" s="3">
        <v>2849233.10873</v>
      </c>
      <c r="H77" s="17"/>
      <c r="I77" s="3"/>
      <c r="J77" s="3"/>
      <c r="K77" s="3"/>
      <c r="L77" s="4">
        <v>36892</v>
      </c>
      <c r="M77" s="4">
        <v>41644</v>
      </c>
      <c r="N77" s="4" t="s">
        <v>1049</v>
      </c>
      <c r="O77" s="3">
        <v>0</v>
      </c>
      <c r="P77" s="3">
        <v>0</v>
      </c>
      <c r="Q77" s="3"/>
      <c r="R77" s="3" t="s">
        <v>850</v>
      </c>
      <c r="S77">
        <v>13</v>
      </c>
      <c r="T77">
        <v>3</v>
      </c>
      <c r="U77">
        <v>0</v>
      </c>
      <c r="V77" t="s">
        <v>1054</v>
      </c>
    </row>
    <row r="78" spans="1:22" x14ac:dyDescent="0.25">
      <c r="A78" s="6" t="s">
        <v>880</v>
      </c>
      <c r="B78" s="6">
        <v>3658</v>
      </c>
      <c r="C78" s="6">
        <v>3658</v>
      </c>
      <c r="D78" s="6" t="s">
        <v>444</v>
      </c>
      <c r="E78" s="6" t="s">
        <v>1048</v>
      </c>
      <c r="F78" s="6">
        <v>552452.89588099997</v>
      </c>
      <c r="G78" s="6">
        <v>2849233.10873</v>
      </c>
      <c r="H78" s="17"/>
      <c r="I78" s="6"/>
      <c r="J78" s="6"/>
      <c r="K78" s="6"/>
      <c r="L78" s="7">
        <v>36892</v>
      </c>
      <c r="M78" s="7">
        <v>41644</v>
      </c>
      <c r="N78" s="7" t="s">
        <v>1049</v>
      </c>
      <c r="O78" s="6">
        <v>0</v>
      </c>
      <c r="P78" s="6">
        <v>0</v>
      </c>
      <c r="Q78" s="6"/>
      <c r="R78" s="6" t="s">
        <v>850</v>
      </c>
      <c r="S78">
        <v>13</v>
      </c>
      <c r="T78">
        <v>3</v>
      </c>
      <c r="U78">
        <v>0</v>
      </c>
      <c r="V78" t="s">
        <v>1054</v>
      </c>
    </row>
    <row r="79" spans="1:22" x14ac:dyDescent="0.25">
      <c r="A79" s="6" t="s">
        <v>958</v>
      </c>
      <c r="B79" s="6">
        <v>8178</v>
      </c>
      <c r="C79" s="6">
        <v>8178</v>
      </c>
      <c r="D79" s="6" t="s">
        <v>1050</v>
      </c>
      <c r="E79" s="6" t="s">
        <v>1051</v>
      </c>
      <c r="F79" s="6">
        <v>552452.89588099997</v>
      </c>
      <c r="G79" s="6">
        <v>2849233.10873</v>
      </c>
      <c r="H79" s="17"/>
      <c r="I79" s="6"/>
      <c r="J79" s="6"/>
      <c r="K79" s="6"/>
      <c r="L79" s="7">
        <v>32326</v>
      </c>
      <c r="M79" s="7">
        <v>41644</v>
      </c>
      <c r="N79" s="7" t="s">
        <v>1049</v>
      </c>
      <c r="O79" s="6">
        <v>0</v>
      </c>
      <c r="P79" s="6">
        <v>0</v>
      </c>
      <c r="Q79" s="6"/>
      <c r="R79" s="6" t="s">
        <v>850</v>
      </c>
      <c r="S79">
        <v>13</v>
      </c>
      <c r="T79">
        <v>3</v>
      </c>
      <c r="U79">
        <v>0</v>
      </c>
      <c r="V79" t="s">
        <v>1054</v>
      </c>
    </row>
    <row r="80" spans="1:22" x14ac:dyDescent="0.25">
      <c r="A80" s="6" t="s">
        <v>265</v>
      </c>
      <c r="B80" s="6">
        <v>140067</v>
      </c>
      <c r="C80" s="6">
        <v>140067</v>
      </c>
      <c r="D80" s="6" t="s">
        <v>1050</v>
      </c>
      <c r="E80" s="6" t="s">
        <v>1051</v>
      </c>
      <c r="F80" s="6">
        <v>543416.79700599995</v>
      </c>
      <c r="G80" s="6">
        <v>2800598.8361900002</v>
      </c>
      <c r="H80" s="17">
        <v>2.79</v>
      </c>
      <c r="I80" s="6"/>
      <c r="J80" s="6"/>
      <c r="K80" s="6"/>
      <c r="L80" s="7">
        <v>23862</v>
      </c>
      <c r="M80" s="7">
        <v>42123.458333333336</v>
      </c>
      <c r="N80" s="7" t="s">
        <v>1052</v>
      </c>
      <c r="O80" s="6">
        <v>0</v>
      </c>
      <c r="P80" s="6">
        <v>0</v>
      </c>
      <c r="Q80" s="6"/>
      <c r="R80" s="6" t="s">
        <v>845</v>
      </c>
      <c r="S80">
        <v>2</v>
      </c>
      <c r="T80">
        <v>3</v>
      </c>
      <c r="U80">
        <v>0</v>
      </c>
      <c r="V80" t="s">
        <v>1054</v>
      </c>
    </row>
    <row r="81" spans="1:22" x14ac:dyDescent="0.25">
      <c r="A81" s="6" t="s">
        <v>267</v>
      </c>
      <c r="B81" s="6">
        <v>1648</v>
      </c>
      <c r="C81" s="6">
        <v>1648</v>
      </c>
      <c r="D81" s="6" t="s">
        <v>1050</v>
      </c>
      <c r="E81" s="6" t="s">
        <v>1051</v>
      </c>
      <c r="F81" s="6">
        <v>557676.37017200002</v>
      </c>
      <c r="G81" s="6">
        <v>2852300.3761700001</v>
      </c>
      <c r="H81" s="17">
        <v>6.68</v>
      </c>
      <c r="I81" s="6"/>
      <c r="J81" s="6"/>
      <c r="K81" s="6"/>
      <c r="L81" s="7">
        <v>34550</v>
      </c>
      <c r="M81" s="7">
        <v>36249</v>
      </c>
      <c r="N81" s="7" t="s">
        <v>1052</v>
      </c>
      <c r="O81" s="6">
        <v>0</v>
      </c>
      <c r="P81" s="6">
        <v>0</v>
      </c>
      <c r="Q81" s="6"/>
      <c r="R81" s="6" t="s">
        <v>850</v>
      </c>
      <c r="S81">
        <v>13</v>
      </c>
      <c r="T81">
        <v>3</v>
      </c>
      <c r="U81">
        <v>0</v>
      </c>
      <c r="V81" t="s">
        <v>1054</v>
      </c>
    </row>
    <row r="82" spans="1:22" x14ac:dyDescent="0.25">
      <c r="A82" s="6" t="s">
        <v>268</v>
      </c>
      <c r="B82" s="6">
        <v>123034</v>
      </c>
      <c r="C82" s="6">
        <v>123034</v>
      </c>
      <c r="D82" s="6" t="s">
        <v>1050</v>
      </c>
      <c r="E82" s="6" t="s">
        <v>1051</v>
      </c>
      <c r="F82" s="6">
        <v>555559.52734300005</v>
      </c>
      <c r="G82" s="6">
        <v>2832265.4152099998</v>
      </c>
      <c r="H82" s="17">
        <v>11.35</v>
      </c>
      <c r="I82" s="6"/>
      <c r="J82" s="6"/>
      <c r="K82" s="6"/>
      <c r="L82" s="7">
        <v>26938</v>
      </c>
      <c r="M82" s="7">
        <v>41485.791666666664</v>
      </c>
      <c r="N82" s="7" t="s">
        <v>1052</v>
      </c>
      <c r="O82" s="6">
        <v>0</v>
      </c>
      <c r="P82" s="6">
        <v>0</v>
      </c>
      <c r="Q82" s="6"/>
      <c r="R82" s="6" t="s">
        <v>850</v>
      </c>
      <c r="S82">
        <v>13</v>
      </c>
      <c r="T82">
        <v>3</v>
      </c>
      <c r="U82">
        <v>0</v>
      </c>
      <c r="V82" t="s">
        <v>1054</v>
      </c>
    </row>
    <row r="83" spans="1:22" x14ac:dyDescent="0.25">
      <c r="A83" s="3" t="s">
        <v>269</v>
      </c>
      <c r="B83" s="3">
        <v>136964</v>
      </c>
      <c r="C83" s="3">
        <v>136964</v>
      </c>
      <c r="D83" s="3" t="s">
        <v>1050</v>
      </c>
      <c r="E83" s="3" t="s">
        <v>1051</v>
      </c>
      <c r="F83" s="3">
        <v>549952.77230299998</v>
      </c>
      <c r="G83" s="3">
        <v>2824953.0882000001</v>
      </c>
      <c r="H83" s="17">
        <v>9.7799999999999994</v>
      </c>
      <c r="I83" s="3"/>
      <c r="J83" s="3"/>
      <c r="K83" s="3"/>
      <c r="L83" s="4">
        <v>27030</v>
      </c>
      <c r="M83" s="5">
        <v>42165.291666666664</v>
      </c>
      <c r="N83" s="5" t="s">
        <v>1052</v>
      </c>
      <c r="O83" s="3">
        <v>0</v>
      </c>
      <c r="P83" s="3">
        <v>0</v>
      </c>
      <c r="Q83" s="3"/>
      <c r="R83" s="3" t="s">
        <v>850</v>
      </c>
      <c r="S83">
        <v>13</v>
      </c>
      <c r="T83">
        <v>3</v>
      </c>
      <c r="U83">
        <v>0</v>
      </c>
      <c r="V83" t="s">
        <v>1054</v>
      </c>
    </row>
    <row r="84" spans="1:22" x14ac:dyDescent="0.25">
      <c r="A84" s="6" t="s">
        <v>269</v>
      </c>
      <c r="B84" s="6">
        <v>136964</v>
      </c>
      <c r="C84" s="6">
        <v>136964</v>
      </c>
      <c r="D84" s="6" t="s">
        <v>1050</v>
      </c>
      <c r="E84" s="6" t="s">
        <v>1051</v>
      </c>
      <c r="F84" s="6">
        <v>549952.77230299998</v>
      </c>
      <c r="G84" s="6">
        <v>2824953.0882000001</v>
      </c>
      <c r="H84" s="17">
        <v>9.7799999999999994</v>
      </c>
      <c r="I84" s="6"/>
      <c r="J84" s="6"/>
      <c r="K84" s="6"/>
      <c r="L84" s="7">
        <v>27030</v>
      </c>
      <c r="M84" s="7">
        <v>42165.291666666664</v>
      </c>
      <c r="N84" s="7" t="s">
        <v>1052</v>
      </c>
      <c r="O84" s="6">
        <v>0</v>
      </c>
      <c r="P84" s="6">
        <v>0</v>
      </c>
      <c r="Q84" s="6"/>
      <c r="R84" s="6" t="s">
        <v>850</v>
      </c>
      <c r="S84">
        <v>13</v>
      </c>
      <c r="T84">
        <v>3</v>
      </c>
      <c r="U84">
        <v>0</v>
      </c>
      <c r="V84" t="s">
        <v>1054</v>
      </c>
    </row>
    <row r="85" spans="1:22" x14ac:dyDescent="0.25">
      <c r="A85" s="6" t="s">
        <v>270</v>
      </c>
      <c r="B85" s="6">
        <v>134886</v>
      </c>
      <c r="C85" s="6">
        <v>134886</v>
      </c>
      <c r="D85" s="6" t="s">
        <v>1050</v>
      </c>
      <c r="E85" s="6" t="s">
        <v>1051</v>
      </c>
      <c r="F85" s="6">
        <v>556556.67902699998</v>
      </c>
      <c r="G85" s="6">
        <v>2820641.6767699998</v>
      </c>
      <c r="H85" s="17">
        <v>10.39</v>
      </c>
      <c r="I85" s="6"/>
      <c r="J85" s="6"/>
      <c r="K85" s="6"/>
      <c r="L85" s="7">
        <v>26938</v>
      </c>
      <c r="M85" s="7">
        <v>42165.25</v>
      </c>
      <c r="N85" s="7" t="s">
        <v>1052</v>
      </c>
      <c r="O85" s="6">
        <v>0</v>
      </c>
      <c r="P85" s="6">
        <v>0</v>
      </c>
      <c r="Q85" s="6"/>
      <c r="R85" s="6" t="s">
        <v>850</v>
      </c>
      <c r="S85">
        <v>13</v>
      </c>
      <c r="T85">
        <v>3</v>
      </c>
      <c r="U85">
        <v>0</v>
      </c>
      <c r="V85" t="s">
        <v>1054</v>
      </c>
    </row>
    <row r="86" spans="1:22" x14ac:dyDescent="0.25">
      <c r="A86" s="6" t="s">
        <v>271</v>
      </c>
      <c r="B86" s="6">
        <v>142424</v>
      </c>
      <c r="C86" s="6">
        <v>142424</v>
      </c>
      <c r="D86" s="6" t="s">
        <v>1050</v>
      </c>
      <c r="E86" s="6" t="s">
        <v>1051</v>
      </c>
      <c r="F86" s="6">
        <v>550539.44117400004</v>
      </c>
      <c r="G86" s="6">
        <v>2841094.8483899999</v>
      </c>
      <c r="H86" s="17">
        <v>6.51</v>
      </c>
      <c r="I86" s="6"/>
      <c r="J86" s="6"/>
      <c r="K86" s="6"/>
      <c r="L86" s="7">
        <v>25682</v>
      </c>
      <c r="M86" s="7">
        <v>42150.625</v>
      </c>
      <c r="N86" s="7" t="s">
        <v>1052</v>
      </c>
      <c r="O86" s="6">
        <v>0</v>
      </c>
      <c r="P86" s="6">
        <v>0</v>
      </c>
      <c r="Q86" s="6"/>
      <c r="R86" s="6" t="s">
        <v>660</v>
      </c>
      <c r="S86">
        <v>12</v>
      </c>
      <c r="T86">
        <v>3</v>
      </c>
      <c r="U86">
        <v>0</v>
      </c>
      <c r="V86" t="s">
        <v>1054</v>
      </c>
    </row>
    <row r="87" spans="1:22" x14ac:dyDescent="0.25">
      <c r="A87" s="6" t="s">
        <v>272</v>
      </c>
      <c r="B87" s="6">
        <v>139950</v>
      </c>
      <c r="C87" s="6">
        <v>139950</v>
      </c>
      <c r="D87" s="6" t="s">
        <v>1050</v>
      </c>
      <c r="E87" s="6" t="s">
        <v>1051</v>
      </c>
      <c r="F87" s="6">
        <v>551869.54826399998</v>
      </c>
      <c r="G87" s="6">
        <v>2855535.51908</v>
      </c>
      <c r="H87" s="17">
        <v>7.43</v>
      </c>
      <c r="I87" s="6"/>
      <c r="J87" s="6"/>
      <c r="K87" s="6"/>
      <c r="L87" s="7">
        <v>25707</v>
      </c>
      <c r="M87" s="7">
        <v>42089.291666666664</v>
      </c>
      <c r="N87" s="7" t="s">
        <v>1052</v>
      </c>
      <c r="O87" s="6">
        <v>0</v>
      </c>
      <c r="P87" s="6">
        <v>0</v>
      </c>
      <c r="Q87" s="6"/>
      <c r="R87" s="6" t="s">
        <v>660</v>
      </c>
      <c r="S87">
        <v>12</v>
      </c>
      <c r="T87">
        <v>3</v>
      </c>
      <c r="U87">
        <v>0</v>
      </c>
      <c r="V87" t="s">
        <v>1054</v>
      </c>
    </row>
    <row r="88" spans="1:22" x14ac:dyDescent="0.25">
      <c r="A88" s="6" t="s">
        <v>273</v>
      </c>
      <c r="B88" s="6">
        <v>140032</v>
      </c>
      <c r="C88" s="6">
        <v>140032</v>
      </c>
      <c r="D88" s="6" t="s">
        <v>1050</v>
      </c>
      <c r="E88" s="6" t="s">
        <v>1051</v>
      </c>
      <c r="F88" s="6">
        <v>541835.031968</v>
      </c>
      <c r="G88" s="6">
        <v>2832969.34876</v>
      </c>
      <c r="H88" s="17">
        <v>6.74</v>
      </c>
      <c r="I88" s="6"/>
      <c r="J88" s="6"/>
      <c r="K88" s="6"/>
      <c r="L88" s="7">
        <v>26938</v>
      </c>
      <c r="M88" s="7">
        <v>42167.416666666664</v>
      </c>
      <c r="N88" s="7" t="s">
        <v>1052</v>
      </c>
      <c r="O88" s="6">
        <v>0</v>
      </c>
      <c r="P88" s="6">
        <v>0</v>
      </c>
      <c r="Q88" s="6"/>
      <c r="R88" s="6" t="s">
        <v>844</v>
      </c>
      <c r="S88">
        <v>0</v>
      </c>
      <c r="T88">
        <v>3</v>
      </c>
      <c r="U88">
        <v>0</v>
      </c>
      <c r="V88" t="s">
        <v>1054</v>
      </c>
    </row>
    <row r="89" spans="1:22" x14ac:dyDescent="0.25">
      <c r="A89" s="6" t="s">
        <v>959</v>
      </c>
      <c r="B89" s="6">
        <v>9009</v>
      </c>
      <c r="C89" s="6">
        <v>9009</v>
      </c>
      <c r="D89" s="6" t="s">
        <v>1050</v>
      </c>
      <c r="E89" s="6" t="s">
        <v>1051</v>
      </c>
      <c r="F89" s="6">
        <v>550379.30738799996</v>
      </c>
      <c r="G89" s="6">
        <v>2837811.8182399999</v>
      </c>
      <c r="H89" s="17"/>
      <c r="I89" s="6"/>
      <c r="J89" s="6"/>
      <c r="K89" s="6"/>
      <c r="L89" s="7">
        <v>33519</v>
      </c>
      <c r="M89" s="7">
        <v>42557</v>
      </c>
      <c r="N89" s="7" t="s">
        <v>1049</v>
      </c>
      <c r="O89" s="6">
        <v>0</v>
      </c>
      <c r="P89" s="6">
        <v>0</v>
      </c>
      <c r="Q89" s="6"/>
      <c r="R89" s="6" t="s">
        <v>660</v>
      </c>
      <c r="S89">
        <v>12</v>
      </c>
      <c r="T89">
        <v>3</v>
      </c>
      <c r="U89">
        <v>0</v>
      </c>
      <c r="V89" t="s">
        <v>1054</v>
      </c>
    </row>
    <row r="90" spans="1:22" x14ac:dyDescent="0.25">
      <c r="A90" s="3" t="s">
        <v>881</v>
      </c>
      <c r="B90" s="3">
        <v>8986</v>
      </c>
      <c r="C90" s="3">
        <v>8986</v>
      </c>
      <c r="D90" s="3" t="s">
        <v>444</v>
      </c>
      <c r="E90" s="3" t="s">
        <v>1048</v>
      </c>
      <c r="F90" s="3">
        <v>550379.30738799996</v>
      </c>
      <c r="G90" s="3">
        <v>2837811.8182399999</v>
      </c>
      <c r="H90" s="17"/>
      <c r="I90" s="3"/>
      <c r="J90" s="3"/>
      <c r="K90" s="3"/>
      <c r="L90" s="4">
        <v>33519</v>
      </c>
      <c r="M90" s="4">
        <v>42541</v>
      </c>
      <c r="N90" s="5" t="s">
        <v>1049</v>
      </c>
      <c r="O90" s="3">
        <v>0</v>
      </c>
      <c r="P90" s="3">
        <v>0</v>
      </c>
      <c r="Q90" s="3"/>
      <c r="R90" s="3" t="s">
        <v>660</v>
      </c>
      <c r="S90">
        <v>12</v>
      </c>
      <c r="T90">
        <v>3</v>
      </c>
      <c r="U90">
        <v>0</v>
      </c>
      <c r="V90" t="s">
        <v>1054</v>
      </c>
    </row>
    <row r="91" spans="1:22" x14ac:dyDescent="0.25">
      <c r="A91" s="6" t="s">
        <v>881</v>
      </c>
      <c r="B91" s="6">
        <v>8986</v>
      </c>
      <c r="C91" s="6">
        <v>8986</v>
      </c>
      <c r="D91" s="6" t="s">
        <v>444</v>
      </c>
      <c r="E91" s="6" t="s">
        <v>1048</v>
      </c>
      <c r="F91" s="6">
        <v>550379.30738799996</v>
      </c>
      <c r="G91" s="6">
        <v>2837811.8182399999</v>
      </c>
      <c r="H91" s="17"/>
      <c r="I91" s="6"/>
      <c r="J91" s="6"/>
      <c r="K91" s="6"/>
      <c r="L91" s="7">
        <v>33519</v>
      </c>
      <c r="M91" s="7">
        <v>42541</v>
      </c>
      <c r="N91" s="7" t="s">
        <v>1049</v>
      </c>
      <c r="O91" s="6">
        <v>0</v>
      </c>
      <c r="P91" s="6">
        <v>0</v>
      </c>
      <c r="Q91" s="6"/>
      <c r="R91" s="6" t="s">
        <v>660</v>
      </c>
      <c r="S91">
        <v>12</v>
      </c>
      <c r="T91">
        <v>3</v>
      </c>
      <c r="U91">
        <v>0</v>
      </c>
      <c r="V91" t="s">
        <v>1054</v>
      </c>
    </row>
    <row r="92" spans="1:22" x14ac:dyDescent="0.25">
      <c r="A92" s="3" t="s">
        <v>960</v>
      </c>
      <c r="B92" s="3">
        <v>9035</v>
      </c>
      <c r="C92" s="3">
        <v>9035</v>
      </c>
      <c r="D92" s="3" t="s">
        <v>1050</v>
      </c>
      <c r="E92" s="3" t="s">
        <v>1051</v>
      </c>
      <c r="F92" s="3">
        <v>550379.30738799996</v>
      </c>
      <c r="G92" s="3">
        <v>2837811.8182399999</v>
      </c>
      <c r="H92" s="17"/>
      <c r="I92" s="3"/>
      <c r="J92" s="3"/>
      <c r="K92" s="3"/>
      <c r="L92" s="4">
        <v>33519</v>
      </c>
      <c r="M92" s="5">
        <v>42583</v>
      </c>
      <c r="N92" s="5" t="s">
        <v>1049</v>
      </c>
      <c r="O92" s="3">
        <v>0</v>
      </c>
      <c r="P92" s="3">
        <v>0</v>
      </c>
      <c r="Q92" s="3"/>
      <c r="R92" s="3" t="s">
        <v>660</v>
      </c>
      <c r="S92">
        <v>12</v>
      </c>
      <c r="T92">
        <v>3</v>
      </c>
      <c r="U92">
        <v>0</v>
      </c>
      <c r="V92" t="s">
        <v>1054</v>
      </c>
    </row>
    <row r="93" spans="1:22" x14ac:dyDescent="0.25">
      <c r="A93" s="6" t="s">
        <v>960</v>
      </c>
      <c r="B93" s="6">
        <v>9035</v>
      </c>
      <c r="C93" s="6">
        <v>9035</v>
      </c>
      <c r="D93" s="6" t="s">
        <v>1050</v>
      </c>
      <c r="E93" s="6" t="s">
        <v>1051</v>
      </c>
      <c r="F93" s="6">
        <v>550379.30738799996</v>
      </c>
      <c r="G93" s="6">
        <v>2837811.8182399999</v>
      </c>
      <c r="H93" s="17"/>
      <c r="I93" s="6"/>
      <c r="J93" s="6"/>
      <c r="K93" s="6"/>
      <c r="L93" s="7">
        <v>33519</v>
      </c>
      <c r="M93" s="7">
        <v>42583</v>
      </c>
      <c r="N93" s="7" t="s">
        <v>1049</v>
      </c>
      <c r="O93" s="6">
        <v>0</v>
      </c>
      <c r="P93" s="6">
        <v>0</v>
      </c>
      <c r="Q93" s="6"/>
      <c r="R93" s="6" t="s">
        <v>660</v>
      </c>
      <c r="S93">
        <v>12</v>
      </c>
      <c r="T93">
        <v>3</v>
      </c>
      <c r="U93">
        <v>0</v>
      </c>
      <c r="V93" t="s">
        <v>1054</v>
      </c>
    </row>
    <row r="94" spans="1:22" x14ac:dyDescent="0.25">
      <c r="A94" s="6" t="s">
        <v>277</v>
      </c>
      <c r="B94" s="6">
        <v>126275</v>
      </c>
      <c r="C94" s="6">
        <v>126275</v>
      </c>
      <c r="D94" s="6" t="s">
        <v>1050</v>
      </c>
      <c r="E94" s="6" t="s">
        <v>1051</v>
      </c>
      <c r="F94" s="6">
        <v>558598.403101</v>
      </c>
      <c r="G94" s="6">
        <v>2858025.6063199998</v>
      </c>
      <c r="H94" s="17"/>
      <c r="I94" s="6"/>
      <c r="J94" s="6"/>
      <c r="K94" s="6"/>
      <c r="L94" s="7">
        <v>29929</v>
      </c>
      <c r="M94" s="7">
        <v>42202.5</v>
      </c>
      <c r="N94" s="7" t="s">
        <v>1052</v>
      </c>
      <c r="O94" s="6">
        <v>0</v>
      </c>
      <c r="P94" s="6">
        <v>0</v>
      </c>
      <c r="Q94" s="6"/>
      <c r="R94" s="6" t="s">
        <v>850</v>
      </c>
      <c r="S94">
        <v>13</v>
      </c>
      <c r="T94">
        <v>3</v>
      </c>
      <c r="U94">
        <v>0</v>
      </c>
      <c r="V94" t="s">
        <v>1054</v>
      </c>
    </row>
    <row r="95" spans="1:22" x14ac:dyDescent="0.25">
      <c r="A95" s="6" t="s">
        <v>278</v>
      </c>
      <c r="B95" s="6">
        <v>136556</v>
      </c>
      <c r="C95" s="6">
        <v>136556</v>
      </c>
      <c r="D95" s="6" t="s">
        <v>1050</v>
      </c>
      <c r="E95" s="6" t="s">
        <v>1051</v>
      </c>
      <c r="F95" s="6">
        <v>546445.49823499995</v>
      </c>
      <c r="G95" s="6">
        <v>2838475.2203899999</v>
      </c>
      <c r="H95" s="17">
        <v>6.83</v>
      </c>
      <c r="I95" s="6"/>
      <c r="J95" s="6"/>
      <c r="K95" s="6"/>
      <c r="L95" s="7">
        <v>30477</v>
      </c>
      <c r="M95" s="7">
        <v>42150.625</v>
      </c>
      <c r="N95" s="7" t="s">
        <v>1052</v>
      </c>
      <c r="O95" s="6">
        <v>0</v>
      </c>
      <c r="P95" s="6">
        <v>0</v>
      </c>
      <c r="Q95" s="6"/>
      <c r="R95" s="6" t="s">
        <v>844</v>
      </c>
      <c r="S95">
        <v>0</v>
      </c>
      <c r="T95">
        <v>3</v>
      </c>
      <c r="U95">
        <v>0</v>
      </c>
      <c r="V95" t="s">
        <v>1054</v>
      </c>
    </row>
    <row r="96" spans="1:22" x14ac:dyDescent="0.25">
      <c r="A96" s="3" t="s">
        <v>279</v>
      </c>
      <c r="B96" s="3">
        <v>11238</v>
      </c>
      <c r="C96" s="3">
        <v>11238</v>
      </c>
      <c r="D96" s="3" t="s">
        <v>1050</v>
      </c>
      <c r="E96" s="3" t="s">
        <v>1051</v>
      </c>
      <c r="F96" s="3">
        <v>542583.48850900005</v>
      </c>
      <c r="G96" s="3">
        <v>2834401.3883699998</v>
      </c>
      <c r="H96" s="17">
        <v>7</v>
      </c>
      <c r="I96" s="3"/>
      <c r="J96" s="3"/>
      <c r="K96" s="3"/>
      <c r="L96" s="4">
        <v>30755</v>
      </c>
      <c r="M96" s="4">
        <v>42583</v>
      </c>
      <c r="N96" s="4" t="s">
        <v>1052</v>
      </c>
      <c r="O96" s="3">
        <v>0</v>
      </c>
      <c r="P96" s="3">
        <v>0</v>
      </c>
      <c r="Q96" s="3"/>
      <c r="R96" s="3" t="s">
        <v>844</v>
      </c>
      <c r="S96">
        <v>0</v>
      </c>
      <c r="T96">
        <v>3</v>
      </c>
      <c r="U96">
        <v>0</v>
      </c>
      <c r="V96" t="s">
        <v>1054</v>
      </c>
    </row>
    <row r="97" spans="1:22" x14ac:dyDescent="0.25">
      <c r="A97" s="6" t="s">
        <v>279</v>
      </c>
      <c r="B97" s="6">
        <v>11238</v>
      </c>
      <c r="C97" s="6">
        <v>11238</v>
      </c>
      <c r="D97" s="6" t="s">
        <v>1050</v>
      </c>
      <c r="E97" s="6" t="s">
        <v>1051</v>
      </c>
      <c r="F97" s="6">
        <v>542583.48850900005</v>
      </c>
      <c r="G97" s="6">
        <v>2834401.3883699998</v>
      </c>
      <c r="H97" s="17">
        <v>7</v>
      </c>
      <c r="I97" s="6"/>
      <c r="J97" s="6"/>
      <c r="K97" s="6"/>
      <c r="L97" s="7">
        <v>30755</v>
      </c>
      <c r="M97" s="7">
        <v>42583</v>
      </c>
      <c r="N97" s="7" t="s">
        <v>1052</v>
      </c>
      <c r="O97" s="6">
        <v>0</v>
      </c>
      <c r="P97" s="6">
        <v>0</v>
      </c>
      <c r="Q97" s="6"/>
      <c r="R97" s="6" t="s">
        <v>844</v>
      </c>
      <c r="S97">
        <v>0</v>
      </c>
      <c r="T97">
        <v>3</v>
      </c>
      <c r="U97">
        <v>0</v>
      </c>
      <c r="V97" t="s">
        <v>1054</v>
      </c>
    </row>
    <row r="98" spans="1:22" x14ac:dyDescent="0.25">
      <c r="A98" s="6" t="s">
        <v>280</v>
      </c>
      <c r="B98" s="6">
        <v>82048</v>
      </c>
      <c r="C98" s="6">
        <v>82048</v>
      </c>
      <c r="D98" s="6" t="s">
        <v>1050</v>
      </c>
      <c r="E98" s="6" t="s">
        <v>1051</v>
      </c>
      <c r="F98" s="6">
        <v>543364.50314799999</v>
      </c>
      <c r="G98" s="6">
        <v>2796952.1222299999</v>
      </c>
      <c r="H98" s="17">
        <v>0.86</v>
      </c>
      <c r="I98" s="6"/>
      <c r="J98" s="6"/>
      <c r="K98" s="6"/>
      <c r="L98" s="7">
        <v>31317</v>
      </c>
      <c r="M98" s="7">
        <v>39750.291666666664</v>
      </c>
      <c r="N98" s="7" t="s">
        <v>1052</v>
      </c>
      <c r="O98" s="6">
        <v>0</v>
      </c>
      <c r="P98" s="6">
        <v>0</v>
      </c>
      <c r="Q98" s="6"/>
      <c r="R98" s="6" t="s">
        <v>845</v>
      </c>
      <c r="S98">
        <v>2</v>
      </c>
      <c r="T98">
        <v>3</v>
      </c>
      <c r="U98">
        <v>0</v>
      </c>
      <c r="V98" t="s">
        <v>1054</v>
      </c>
    </row>
    <row r="99" spans="1:22" x14ac:dyDescent="0.25">
      <c r="A99" s="6" t="s">
        <v>281</v>
      </c>
      <c r="B99" s="6">
        <v>76454</v>
      </c>
      <c r="C99" s="6">
        <v>76454</v>
      </c>
      <c r="D99" s="6" t="s">
        <v>1050</v>
      </c>
      <c r="E99" s="6" t="s">
        <v>1051</v>
      </c>
      <c r="F99" s="6">
        <v>552545.39255300001</v>
      </c>
      <c r="G99" s="6">
        <v>2800158.4711199999</v>
      </c>
      <c r="H99" s="17">
        <v>1.25</v>
      </c>
      <c r="I99" s="6"/>
      <c r="J99" s="6"/>
      <c r="K99" s="6"/>
      <c r="L99" s="7">
        <v>31315</v>
      </c>
      <c r="M99" s="7">
        <v>39745.416666666664</v>
      </c>
      <c r="N99" s="7" t="s">
        <v>1052</v>
      </c>
      <c r="O99" s="6">
        <v>0</v>
      </c>
      <c r="P99" s="6">
        <v>0</v>
      </c>
      <c r="Q99" s="6"/>
      <c r="R99" s="6" t="s">
        <v>1429</v>
      </c>
      <c r="S99">
        <v>14</v>
      </c>
      <c r="T99">
        <v>3</v>
      </c>
      <c r="U99">
        <v>0</v>
      </c>
      <c r="V99" t="s">
        <v>1054</v>
      </c>
    </row>
    <row r="100" spans="1:22" x14ac:dyDescent="0.25">
      <c r="A100" s="6" t="s">
        <v>282</v>
      </c>
      <c r="B100" s="6">
        <v>135704</v>
      </c>
      <c r="C100" s="6">
        <v>135704</v>
      </c>
      <c r="D100" s="6" t="s">
        <v>1050</v>
      </c>
      <c r="E100" s="6" t="s">
        <v>1051</v>
      </c>
      <c r="F100" s="6">
        <v>550154.69129900006</v>
      </c>
      <c r="G100" s="6">
        <v>2808311.8716500001</v>
      </c>
      <c r="H100" s="17">
        <v>2.11</v>
      </c>
      <c r="I100" s="6"/>
      <c r="J100" s="6"/>
      <c r="K100" s="6"/>
      <c r="L100" s="7">
        <v>31279</v>
      </c>
      <c r="M100" s="7">
        <v>42080.5</v>
      </c>
      <c r="N100" s="7" t="s">
        <v>1052</v>
      </c>
      <c r="O100" s="6">
        <v>0</v>
      </c>
      <c r="P100" s="6">
        <v>0</v>
      </c>
      <c r="Q100" s="6"/>
      <c r="R100" s="6" t="s">
        <v>850</v>
      </c>
      <c r="S100">
        <v>13</v>
      </c>
      <c r="T100">
        <v>3</v>
      </c>
      <c r="U100">
        <v>0</v>
      </c>
      <c r="V100" t="s">
        <v>1054</v>
      </c>
    </row>
    <row r="101" spans="1:22" x14ac:dyDescent="0.25">
      <c r="A101" s="6" t="s">
        <v>283</v>
      </c>
      <c r="B101" s="6">
        <v>137484</v>
      </c>
      <c r="C101" s="6">
        <v>137484</v>
      </c>
      <c r="D101" s="6" t="s">
        <v>1050</v>
      </c>
      <c r="E101" s="6" t="s">
        <v>1051</v>
      </c>
      <c r="F101" s="6">
        <v>557518.64790900005</v>
      </c>
      <c r="G101" s="6">
        <v>2811232.7939900002</v>
      </c>
      <c r="H101" s="17">
        <v>2.89</v>
      </c>
      <c r="I101" s="6"/>
      <c r="J101" s="6"/>
      <c r="K101" s="6"/>
      <c r="L101" s="7">
        <v>31343</v>
      </c>
      <c r="M101" s="7">
        <v>42080.541666666664</v>
      </c>
      <c r="N101" s="7" t="s">
        <v>1052</v>
      </c>
      <c r="O101" s="6">
        <v>0</v>
      </c>
      <c r="P101" s="6">
        <v>0</v>
      </c>
      <c r="Q101" s="6"/>
      <c r="R101" s="6" t="s">
        <v>850</v>
      </c>
      <c r="S101">
        <v>13</v>
      </c>
      <c r="T101">
        <v>3</v>
      </c>
      <c r="U101">
        <v>0</v>
      </c>
      <c r="V101" t="s">
        <v>1054</v>
      </c>
    </row>
    <row r="102" spans="1:22" x14ac:dyDescent="0.25">
      <c r="A102" s="6" t="s">
        <v>284</v>
      </c>
      <c r="B102" s="6">
        <v>132189</v>
      </c>
      <c r="C102" s="6">
        <v>132189</v>
      </c>
      <c r="D102" s="6" t="s">
        <v>1050</v>
      </c>
      <c r="E102" s="6" t="s">
        <v>1051</v>
      </c>
      <c r="F102" s="6">
        <v>543413.81397599995</v>
      </c>
      <c r="G102" s="6">
        <v>2827605.7019799999</v>
      </c>
      <c r="H102" s="17">
        <v>6.82</v>
      </c>
      <c r="I102" s="6"/>
      <c r="J102" s="6"/>
      <c r="K102" s="6"/>
      <c r="L102" s="7">
        <v>31686</v>
      </c>
      <c r="M102" s="7">
        <v>42080.541666666664</v>
      </c>
      <c r="N102" s="7" t="s">
        <v>1052</v>
      </c>
      <c r="O102" s="6">
        <v>0</v>
      </c>
      <c r="P102" s="6">
        <v>0</v>
      </c>
      <c r="Q102" s="6"/>
      <c r="R102" s="6" t="s">
        <v>1430</v>
      </c>
      <c r="S102">
        <v>5</v>
      </c>
      <c r="T102">
        <v>3</v>
      </c>
      <c r="U102">
        <v>0</v>
      </c>
      <c r="V102" t="s">
        <v>1054</v>
      </c>
    </row>
    <row r="103" spans="1:22" x14ac:dyDescent="0.25">
      <c r="A103" s="6" t="s">
        <v>285</v>
      </c>
      <c r="B103" s="6">
        <v>121510</v>
      </c>
      <c r="C103" s="6">
        <v>121510</v>
      </c>
      <c r="D103" s="6" t="s">
        <v>1050</v>
      </c>
      <c r="E103" s="6" t="s">
        <v>1051</v>
      </c>
      <c r="F103" s="6">
        <v>556780.76645200001</v>
      </c>
      <c r="G103" s="6">
        <v>2846759.22004</v>
      </c>
      <c r="H103" s="17">
        <v>5.79</v>
      </c>
      <c r="I103" s="6"/>
      <c r="J103" s="6"/>
      <c r="K103" s="6"/>
      <c r="L103" s="7">
        <v>31897</v>
      </c>
      <c r="M103" s="7">
        <v>42165.5</v>
      </c>
      <c r="N103" s="7" t="s">
        <v>1052</v>
      </c>
      <c r="O103" s="6">
        <v>0</v>
      </c>
      <c r="P103" s="6">
        <v>0</v>
      </c>
      <c r="Q103" s="6"/>
      <c r="R103" s="6" t="s">
        <v>850</v>
      </c>
      <c r="S103">
        <v>13</v>
      </c>
      <c r="T103">
        <v>3</v>
      </c>
      <c r="U103">
        <v>0</v>
      </c>
      <c r="V103" t="s">
        <v>1054</v>
      </c>
    </row>
    <row r="104" spans="1:22" x14ac:dyDescent="0.25">
      <c r="A104" s="6" t="s">
        <v>286</v>
      </c>
      <c r="B104" s="6">
        <v>61613</v>
      </c>
      <c r="C104" s="6">
        <v>61613</v>
      </c>
      <c r="D104" s="6" t="s">
        <v>1050</v>
      </c>
      <c r="E104" s="6" t="s">
        <v>1051</v>
      </c>
      <c r="F104" s="6">
        <v>555789.79889500001</v>
      </c>
      <c r="G104" s="6">
        <v>2843894.4690399999</v>
      </c>
      <c r="H104" s="17">
        <v>8.5</v>
      </c>
      <c r="I104" s="6"/>
      <c r="J104" s="6"/>
      <c r="K104" s="6"/>
      <c r="L104" s="7">
        <v>33541</v>
      </c>
      <c r="M104" s="7">
        <v>39041.541666666664</v>
      </c>
      <c r="N104" s="7" t="s">
        <v>1052</v>
      </c>
      <c r="O104" s="6">
        <v>0</v>
      </c>
      <c r="P104" s="6">
        <v>0</v>
      </c>
      <c r="Q104" s="6"/>
      <c r="R104" s="6" t="s">
        <v>850</v>
      </c>
      <c r="S104">
        <v>13</v>
      </c>
      <c r="T104">
        <v>3</v>
      </c>
      <c r="U104">
        <v>0</v>
      </c>
      <c r="V104" t="s">
        <v>1054</v>
      </c>
    </row>
    <row r="105" spans="1:22" x14ac:dyDescent="0.25">
      <c r="A105" s="6" t="s">
        <v>287</v>
      </c>
      <c r="B105" s="6">
        <v>135207</v>
      </c>
      <c r="C105" s="6">
        <v>135207</v>
      </c>
      <c r="D105" s="6" t="s">
        <v>1050</v>
      </c>
      <c r="E105" s="6" t="s">
        <v>1051</v>
      </c>
      <c r="F105" s="6">
        <v>550584.88140399999</v>
      </c>
      <c r="G105" s="6">
        <v>2842335.3464899999</v>
      </c>
      <c r="H105" s="17">
        <v>6.57</v>
      </c>
      <c r="I105" s="6"/>
      <c r="J105" s="6"/>
      <c r="K105" s="6"/>
      <c r="L105" s="7">
        <v>34425</v>
      </c>
      <c r="M105" s="7">
        <v>42150.583333333336</v>
      </c>
      <c r="N105" s="7" t="s">
        <v>1052</v>
      </c>
      <c r="O105" s="6">
        <v>0</v>
      </c>
      <c r="P105" s="6">
        <v>0</v>
      </c>
      <c r="Q105" s="6"/>
      <c r="R105" s="6" t="s">
        <v>660</v>
      </c>
      <c r="S105">
        <v>12</v>
      </c>
      <c r="T105">
        <v>3</v>
      </c>
      <c r="U105">
        <v>0</v>
      </c>
      <c r="V105" t="s">
        <v>1054</v>
      </c>
    </row>
    <row r="106" spans="1:22" x14ac:dyDescent="0.25">
      <c r="A106" s="6" t="s">
        <v>288</v>
      </c>
      <c r="B106" s="6">
        <v>134027</v>
      </c>
      <c r="C106" s="6">
        <v>134027</v>
      </c>
      <c r="D106" s="6" t="s">
        <v>1050</v>
      </c>
      <c r="E106" s="6" t="s">
        <v>1051</v>
      </c>
      <c r="F106" s="6">
        <v>552286.97495299997</v>
      </c>
      <c r="G106" s="6">
        <v>2841727.3234199998</v>
      </c>
      <c r="H106" s="17">
        <v>7.41</v>
      </c>
      <c r="I106" s="6"/>
      <c r="J106" s="6"/>
      <c r="K106" s="6"/>
      <c r="L106" s="7">
        <v>34425</v>
      </c>
      <c r="M106" s="7">
        <v>42073.916666666664</v>
      </c>
      <c r="N106" s="7" t="s">
        <v>1052</v>
      </c>
      <c r="O106" s="6">
        <v>0</v>
      </c>
      <c r="P106" s="6">
        <v>0</v>
      </c>
      <c r="Q106" s="6"/>
      <c r="R106" s="6" t="s">
        <v>850</v>
      </c>
      <c r="S106">
        <v>13</v>
      </c>
      <c r="T106">
        <v>3</v>
      </c>
      <c r="U106">
        <v>0</v>
      </c>
      <c r="V106" t="s">
        <v>1054</v>
      </c>
    </row>
    <row r="107" spans="1:22" x14ac:dyDescent="0.25">
      <c r="A107" s="6" t="s">
        <v>289</v>
      </c>
      <c r="B107" s="6">
        <v>136195</v>
      </c>
      <c r="C107" s="6">
        <v>136195</v>
      </c>
      <c r="D107" s="6" t="s">
        <v>1050</v>
      </c>
      <c r="E107" s="6" t="s">
        <v>1051</v>
      </c>
      <c r="F107" s="6">
        <v>552927.43228299997</v>
      </c>
      <c r="G107" s="6">
        <v>2842159.5500099999</v>
      </c>
      <c r="H107" s="17">
        <v>6.23</v>
      </c>
      <c r="I107" s="6"/>
      <c r="J107" s="6"/>
      <c r="K107" s="6"/>
      <c r="L107" s="7">
        <v>34382</v>
      </c>
      <c r="M107" s="7">
        <v>42150.625</v>
      </c>
      <c r="N107" s="7" t="s">
        <v>1052</v>
      </c>
      <c r="O107" s="6">
        <v>0</v>
      </c>
      <c r="P107" s="6">
        <v>0</v>
      </c>
      <c r="Q107" s="6"/>
      <c r="R107" s="6" t="s">
        <v>850</v>
      </c>
      <c r="S107">
        <v>13</v>
      </c>
      <c r="T107">
        <v>3</v>
      </c>
      <c r="U107">
        <v>0</v>
      </c>
      <c r="V107" t="s">
        <v>1054</v>
      </c>
    </row>
    <row r="108" spans="1:22" x14ac:dyDescent="0.25">
      <c r="A108" s="6" t="s">
        <v>290</v>
      </c>
      <c r="B108" s="6">
        <v>131711</v>
      </c>
      <c r="C108" s="6">
        <v>131711</v>
      </c>
      <c r="D108" s="6" t="s">
        <v>1050</v>
      </c>
      <c r="E108" s="6" t="s">
        <v>1051</v>
      </c>
      <c r="F108" s="6">
        <v>553929.79186899995</v>
      </c>
      <c r="G108" s="6">
        <v>2842163.5895099998</v>
      </c>
      <c r="H108" s="17">
        <v>7.36</v>
      </c>
      <c r="I108" s="6"/>
      <c r="J108" s="6"/>
      <c r="K108" s="6"/>
      <c r="L108" s="7">
        <v>34382</v>
      </c>
      <c r="M108" s="7">
        <v>42202.416666666664</v>
      </c>
      <c r="N108" s="7" t="s">
        <v>1052</v>
      </c>
      <c r="O108" s="6">
        <v>0</v>
      </c>
      <c r="P108" s="6">
        <v>0</v>
      </c>
      <c r="Q108" s="6"/>
      <c r="R108" s="6" t="s">
        <v>850</v>
      </c>
      <c r="S108">
        <v>13</v>
      </c>
      <c r="T108">
        <v>3</v>
      </c>
      <c r="U108">
        <v>0</v>
      </c>
      <c r="V108" t="s">
        <v>1054</v>
      </c>
    </row>
    <row r="109" spans="1:22" x14ac:dyDescent="0.25">
      <c r="A109" s="6" t="s">
        <v>291</v>
      </c>
      <c r="B109" s="6">
        <v>129631</v>
      </c>
      <c r="C109" s="6">
        <v>129631</v>
      </c>
      <c r="D109" s="6" t="s">
        <v>1050</v>
      </c>
      <c r="E109" s="6" t="s">
        <v>1051</v>
      </c>
      <c r="F109" s="6">
        <v>554492.84504599997</v>
      </c>
      <c r="G109" s="6">
        <v>2840904.5181800001</v>
      </c>
      <c r="H109" s="17">
        <v>8.25</v>
      </c>
      <c r="I109" s="6"/>
      <c r="J109" s="6"/>
      <c r="K109" s="6"/>
      <c r="L109" s="7">
        <v>34423</v>
      </c>
      <c r="M109" s="7">
        <v>42181.416666666664</v>
      </c>
      <c r="N109" s="7" t="s">
        <v>1052</v>
      </c>
      <c r="O109" s="6">
        <v>0</v>
      </c>
      <c r="P109" s="6">
        <v>0</v>
      </c>
      <c r="Q109" s="6"/>
      <c r="R109" s="6" t="s">
        <v>850</v>
      </c>
      <c r="S109">
        <v>13</v>
      </c>
      <c r="T109">
        <v>3</v>
      </c>
      <c r="U109">
        <v>0</v>
      </c>
      <c r="V109" t="s">
        <v>1054</v>
      </c>
    </row>
    <row r="110" spans="1:22" x14ac:dyDescent="0.25">
      <c r="A110" s="6" t="s">
        <v>292</v>
      </c>
      <c r="B110" s="6">
        <v>135487</v>
      </c>
      <c r="C110" s="6">
        <v>135487</v>
      </c>
      <c r="D110" s="6" t="s">
        <v>1050</v>
      </c>
      <c r="E110" s="6" t="s">
        <v>1051</v>
      </c>
      <c r="F110" s="6">
        <v>553091.40461600001</v>
      </c>
      <c r="G110" s="6">
        <v>2842805.8421900002</v>
      </c>
      <c r="H110" s="17">
        <v>5.14</v>
      </c>
      <c r="I110" s="6"/>
      <c r="J110" s="6"/>
      <c r="K110" s="6"/>
      <c r="L110" s="7">
        <v>34550</v>
      </c>
      <c r="M110" s="7">
        <v>42202.458333333336</v>
      </c>
      <c r="N110" s="7" t="s">
        <v>1052</v>
      </c>
      <c r="O110" s="6">
        <v>0</v>
      </c>
      <c r="P110" s="6">
        <v>0</v>
      </c>
      <c r="Q110" s="6"/>
      <c r="R110" s="6" t="s">
        <v>850</v>
      </c>
      <c r="S110">
        <v>13</v>
      </c>
      <c r="T110">
        <v>3</v>
      </c>
      <c r="U110">
        <v>0</v>
      </c>
      <c r="V110" t="s">
        <v>1054</v>
      </c>
    </row>
    <row r="111" spans="1:22" x14ac:dyDescent="0.25">
      <c r="A111" s="6" t="s">
        <v>293</v>
      </c>
      <c r="B111" s="6">
        <v>134917</v>
      </c>
      <c r="C111" s="6">
        <v>134917</v>
      </c>
      <c r="D111" s="6" t="s">
        <v>1050</v>
      </c>
      <c r="E111" s="6" t="s">
        <v>1051</v>
      </c>
      <c r="F111" s="6">
        <v>550673.56292499998</v>
      </c>
      <c r="G111" s="6">
        <v>2840921.4932900001</v>
      </c>
      <c r="H111" s="17">
        <v>6.97</v>
      </c>
      <c r="I111" s="6"/>
      <c r="J111" s="6"/>
      <c r="K111" s="6"/>
      <c r="L111" s="7">
        <v>34425</v>
      </c>
      <c r="M111" s="7">
        <v>42150.625</v>
      </c>
      <c r="N111" s="7" t="s">
        <v>1052</v>
      </c>
      <c r="O111" s="6">
        <v>0</v>
      </c>
      <c r="P111" s="6">
        <v>0</v>
      </c>
      <c r="Q111" s="6"/>
      <c r="R111" s="6" t="s">
        <v>660</v>
      </c>
      <c r="S111">
        <v>12</v>
      </c>
      <c r="T111">
        <v>3</v>
      </c>
      <c r="U111">
        <v>0</v>
      </c>
      <c r="V111" t="s">
        <v>1054</v>
      </c>
    </row>
    <row r="112" spans="1:22" x14ac:dyDescent="0.25">
      <c r="A112" s="6" t="s">
        <v>294</v>
      </c>
      <c r="B112" s="6">
        <v>130747</v>
      </c>
      <c r="C112" s="6">
        <v>130747</v>
      </c>
      <c r="D112" s="6" t="s">
        <v>1050</v>
      </c>
      <c r="E112" s="6" t="s">
        <v>1051</v>
      </c>
      <c r="F112" s="6">
        <v>552272.89697400003</v>
      </c>
      <c r="G112" s="6">
        <v>2845295.4341600002</v>
      </c>
      <c r="H112" s="17">
        <v>7.13</v>
      </c>
      <c r="I112" s="6"/>
      <c r="J112" s="6"/>
      <c r="K112" s="6"/>
      <c r="L112" s="7">
        <v>34426</v>
      </c>
      <c r="M112" s="8">
        <v>42150.625</v>
      </c>
      <c r="N112" s="7" t="s">
        <v>1052</v>
      </c>
      <c r="O112" s="6">
        <v>0</v>
      </c>
      <c r="P112" s="6">
        <v>0</v>
      </c>
      <c r="Q112" s="6"/>
      <c r="R112" s="6" t="s">
        <v>850</v>
      </c>
      <c r="S112">
        <v>13</v>
      </c>
      <c r="T112">
        <v>3</v>
      </c>
      <c r="U112">
        <v>0</v>
      </c>
      <c r="V112" t="s">
        <v>1054</v>
      </c>
    </row>
    <row r="113" spans="1:22" x14ac:dyDescent="0.25">
      <c r="A113" s="6" t="s">
        <v>295</v>
      </c>
      <c r="B113" s="6">
        <v>133015</v>
      </c>
      <c r="C113" s="6">
        <v>133015</v>
      </c>
      <c r="D113" s="6" t="s">
        <v>1050</v>
      </c>
      <c r="E113" s="6" t="s">
        <v>1051</v>
      </c>
      <c r="F113" s="6">
        <v>550425.85103699996</v>
      </c>
      <c r="G113" s="6">
        <v>2847472.1411000001</v>
      </c>
      <c r="H113" s="17">
        <v>8.61</v>
      </c>
      <c r="I113" s="6"/>
      <c r="J113" s="6"/>
      <c r="K113" s="6"/>
      <c r="L113" s="7">
        <v>34425</v>
      </c>
      <c r="M113" s="7">
        <v>42150.625</v>
      </c>
      <c r="N113" s="7" t="s">
        <v>1052</v>
      </c>
      <c r="O113" s="6">
        <v>0</v>
      </c>
      <c r="P113" s="6">
        <v>0</v>
      </c>
      <c r="Q113" s="6"/>
      <c r="R113" s="6" t="s">
        <v>660</v>
      </c>
      <c r="S113">
        <v>12</v>
      </c>
      <c r="T113">
        <v>3</v>
      </c>
      <c r="U113">
        <v>0</v>
      </c>
      <c r="V113" t="s">
        <v>1054</v>
      </c>
    </row>
    <row r="114" spans="1:22" x14ac:dyDescent="0.25">
      <c r="A114" s="6" t="s">
        <v>296</v>
      </c>
      <c r="B114" s="6">
        <v>124405</v>
      </c>
      <c r="C114" s="6">
        <v>124405</v>
      </c>
      <c r="D114" s="6" t="s">
        <v>1050</v>
      </c>
      <c r="E114" s="6" t="s">
        <v>1051</v>
      </c>
      <c r="F114" s="6">
        <v>553154.59933300002</v>
      </c>
      <c r="G114" s="6">
        <v>2840807.17074</v>
      </c>
      <c r="H114" s="17">
        <v>7.24</v>
      </c>
      <c r="I114" s="6"/>
      <c r="J114" s="6"/>
      <c r="K114" s="6"/>
      <c r="L114" s="7">
        <v>34425</v>
      </c>
      <c r="M114" s="8">
        <v>42047.625</v>
      </c>
      <c r="N114" s="7" t="s">
        <v>1052</v>
      </c>
      <c r="O114" s="6">
        <v>0</v>
      </c>
      <c r="P114" s="6">
        <v>0</v>
      </c>
      <c r="Q114" s="6"/>
      <c r="R114" s="6" t="s">
        <v>850</v>
      </c>
      <c r="S114">
        <v>13</v>
      </c>
      <c r="T114">
        <v>3</v>
      </c>
      <c r="U114">
        <v>0</v>
      </c>
      <c r="V114" t="s">
        <v>1054</v>
      </c>
    </row>
    <row r="115" spans="1:22" x14ac:dyDescent="0.25">
      <c r="A115" s="6" t="s">
        <v>297</v>
      </c>
      <c r="B115" s="6">
        <v>132081</v>
      </c>
      <c r="C115" s="6">
        <v>132081</v>
      </c>
      <c r="D115" s="6" t="s">
        <v>1050</v>
      </c>
      <c r="E115" s="6" t="s">
        <v>1051</v>
      </c>
      <c r="F115" s="6">
        <v>555864.89985100005</v>
      </c>
      <c r="G115" s="6">
        <v>2839402.9996699998</v>
      </c>
      <c r="H115" s="17">
        <v>10.44</v>
      </c>
      <c r="I115" s="6"/>
      <c r="J115" s="6"/>
      <c r="K115" s="6"/>
      <c r="L115" s="7">
        <v>34290</v>
      </c>
      <c r="M115" s="7">
        <v>42165.375</v>
      </c>
      <c r="N115" s="7" t="s">
        <v>1052</v>
      </c>
      <c r="O115" s="6">
        <v>0</v>
      </c>
      <c r="P115" s="6">
        <v>0</v>
      </c>
      <c r="Q115" s="6"/>
      <c r="R115" s="6" t="s">
        <v>850</v>
      </c>
      <c r="S115">
        <v>13</v>
      </c>
      <c r="T115">
        <v>3</v>
      </c>
      <c r="U115">
        <v>0</v>
      </c>
      <c r="V115" t="s">
        <v>1054</v>
      </c>
    </row>
    <row r="116" spans="1:22" x14ac:dyDescent="0.25">
      <c r="A116" s="6" t="s">
        <v>298</v>
      </c>
      <c r="B116" s="6">
        <v>135781</v>
      </c>
      <c r="C116" s="6">
        <v>135781</v>
      </c>
      <c r="D116" s="6" t="s">
        <v>1050</v>
      </c>
      <c r="E116" s="6" t="s">
        <v>1051</v>
      </c>
      <c r="F116" s="6">
        <v>550286.32639299997</v>
      </c>
      <c r="G116" s="6">
        <v>2847501.5109100002</v>
      </c>
      <c r="H116" s="17">
        <v>6.15</v>
      </c>
      <c r="I116" s="6"/>
      <c r="J116" s="6"/>
      <c r="K116" s="6"/>
      <c r="L116" s="7">
        <v>34653</v>
      </c>
      <c r="M116" s="7">
        <v>42150.625</v>
      </c>
      <c r="N116" s="7" t="s">
        <v>1052</v>
      </c>
      <c r="O116" s="6">
        <v>0</v>
      </c>
      <c r="P116" s="6">
        <v>0</v>
      </c>
      <c r="Q116" s="6"/>
      <c r="R116" s="6" t="s">
        <v>660</v>
      </c>
      <c r="S116">
        <v>12</v>
      </c>
      <c r="T116">
        <v>3</v>
      </c>
      <c r="U116">
        <v>0</v>
      </c>
      <c r="V116" t="s">
        <v>1054</v>
      </c>
    </row>
    <row r="117" spans="1:22" x14ac:dyDescent="0.25">
      <c r="A117" s="6" t="s">
        <v>299</v>
      </c>
      <c r="B117" s="6">
        <v>135429</v>
      </c>
      <c r="C117" s="6">
        <v>135429</v>
      </c>
      <c r="D117" s="6" t="s">
        <v>1050</v>
      </c>
      <c r="E117" s="6" t="s">
        <v>1051</v>
      </c>
      <c r="F117" s="6">
        <v>550527.75693100004</v>
      </c>
      <c r="G117" s="6">
        <v>2842580.9789499999</v>
      </c>
      <c r="H117" s="17">
        <v>5.94</v>
      </c>
      <c r="I117" s="6"/>
      <c r="J117" s="6"/>
      <c r="K117" s="6"/>
      <c r="L117" s="7">
        <v>34652</v>
      </c>
      <c r="M117" s="7">
        <v>42150.625</v>
      </c>
      <c r="N117" s="7" t="s">
        <v>1052</v>
      </c>
      <c r="O117" s="6">
        <v>0</v>
      </c>
      <c r="P117" s="6">
        <v>0</v>
      </c>
      <c r="Q117" s="6"/>
      <c r="R117" s="6" t="s">
        <v>660</v>
      </c>
      <c r="S117">
        <v>12</v>
      </c>
      <c r="T117">
        <v>3</v>
      </c>
      <c r="U117">
        <v>0</v>
      </c>
      <c r="V117" t="s">
        <v>1054</v>
      </c>
    </row>
    <row r="118" spans="1:22" x14ac:dyDescent="0.25">
      <c r="A118" s="6" t="s">
        <v>300</v>
      </c>
      <c r="B118" s="6">
        <v>134885</v>
      </c>
      <c r="C118" s="6">
        <v>134885</v>
      </c>
      <c r="D118" s="6" t="s">
        <v>1050</v>
      </c>
      <c r="E118" s="6" t="s">
        <v>1051</v>
      </c>
      <c r="F118" s="6">
        <v>548670.90622100001</v>
      </c>
      <c r="G118" s="6">
        <v>2847403.5517600002</v>
      </c>
      <c r="H118" s="17">
        <v>6</v>
      </c>
      <c r="I118" s="6"/>
      <c r="J118" s="6"/>
      <c r="K118" s="6"/>
      <c r="L118" s="7">
        <v>34676</v>
      </c>
      <c r="M118" s="7">
        <v>42150.625</v>
      </c>
      <c r="N118" s="7" t="s">
        <v>1052</v>
      </c>
      <c r="O118" s="6">
        <v>0</v>
      </c>
      <c r="P118" s="6">
        <v>0</v>
      </c>
      <c r="Q118" s="6"/>
      <c r="R118" s="6" t="s">
        <v>844</v>
      </c>
      <c r="S118">
        <v>0</v>
      </c>
      <c r="T118">
        <v>3</v>
      </c>
      <c r="U118">
        <v>0</v>
      </c>
      <c r="V118" t="s">
        <v>1054</v>
      </c>
    </row>
    <row r="119" spans="1:22" x14ac:dyDescent="0.25">
      <c r="A119" s="6" t="s">
        <v>301</v>
      </c>
      <c r="B119" s="6">
        <v>129301</v>
      </c>
      <c r="C119" s="6">
        <v>129301</v>
      </c>
      <c r="D119" s="6" t="s">
        <v>1050</v>
      </c>
      <c r="E119" s="6" t="s">
        <v>1051</v>
      </c>
      <c r="F119" s="6">
        <v>550110.25556800002</v>
      </c>
      <c r="G119" s="6">
        <v>2842610.40221</v>
      </c>
      <c r="H119" s="17">
        <v>6</v>
      </c>
      <c r="I119" s="6"/>
      <c r="J119" s="6"/>
      <c r="K119" s="6"/>
      <c r="L119" s="7">
        <v>34676</v>
      </c>
      <c r="M119" s="7">
        <v>42150.625</v>
      </c>
      <c r="N119" s="7" t="s">
        <v>1052</v>
      </c>
      <c r="O119" s="6">
        <v>0</v>
      </c>
      <c r="P119" s="6">
        <v>0</v>
      </c>
      <c r="Q119" s="6"/>
      <c r="R119" s="6" t="s">
        <v>660</v>
      </c>
      <c r="S119">
        <v>12</v>
      </c>
      <c r="T119">
        <v>3</v>
      </c>
      <c r="U119">
        <v>0</v>
      </c>
      <c r="V119" t="s">
        <v>1054</v>
      </c>
    </row>
    <row r="120" spans="1:22" x14ac:dyDescent="0.25">
      <c r="A120" s="3" t="s">
        <v>303</v>
      </c>
      <c r="B120" s="3">
        <v>134348</v>
      </c>
      <c r="C120" s="3">
        <v>134348</v>
      </c>
      <c r="D120" s="3" t="s">
        <v>1050</v>
      </c>
      <c r="E120" s="3" t="s">
        <v>1051</v>
      </c>
      <c r="F120" s="3">
        <v>548827.66876499995</v>
      </c>
      <c r="G120" s="3">
        <v>2842697.5323800002</v>
      </c>
      <c r="H120" s="17">
        <v>6</v>
      </c>
      <c r="I120" s="3"/>
      <c r="J120" s="3"/>
      <c r="K120" s="3"/>
      <c r="L120" s="4">
        <v>34676</v>
      </c>
      <c r="M120" s="4">
        <v>42150.625</v>
      </c>
      <c r="N120" s="4" t="s">
        <v>1052</v>
      </c>
      <c r="O120" s="3">
        <v>0</v>
      </c>
      <c r="P120" s="3">
        <v>0</v>
      </c>
      <c r="Q120" s="3"/>
      <c r="R120" s="3" t="s">
        <v>844</v>
      </c>
      <c r="S120">
        <v>0</v>
      </c>
      <c r="T120">
        <v>3</v>
      </c>
      <c r="U120">
        <v>0</v>
      </c>
      <c r="V120" t="s">
        <v>1054</v>
      </c>
    </row>
    <row r="121" spans="1:22" x14ac:dyDescent="0.25">
      <c r="A121" s="6" t="s">
        <v>303</v>
      </c>
      <c r="B121" s="6">
        <v>134348</v>
      </c>
      <c r="C121" s="6">
        <v>134348</v>
      </c>
      <c r="D121" s="6" t="s">
        <v>1050</v>
      </c>
      <c r="E121" s="6" t="s">
        <v>1051</v>
      </c>
      <c r="F121" s="6">
        <v>548827.66876499995</v>
      </c>
      <c r="G121" s="6">
        <v>2842697.5323800002</v>
      </c>
      <c r="H121" s="17">
        <v>6</v>
      </c>
      <c r="I121" s="6"/>
      <c r="J121" s="6"/>
      <c r="K121" s="6"/>
      <c r="L121" s="7">
        <v>34676</v>
      </c>
      <c r="M121" s="7">
        <v>42150.625</v>
      </c>
      <c r="N121" s="7" t="s">
        <v>1052</v>
      </c>
      <c r="O121" s="6">
        <v>0</v>
      </c>
      <c r="P121" s="6">
        <v>0</v>
      </c>
      <c r="Q121" s="6"/>
      <c r="R121" s="6" t="s">
        <v>844</v>
      </c>
      <c r="S121">
        <v>0</v>
      </c>
      <c r="T121">
        <v>3</v>
      </c>
      <c r="U121">
        <v>0</v>
      </c>
      <c r="V121" t="s">
        <v>1054</v>
      </c>
    </row>
    <row r="122" spans="1:22" x14ac:dyDescent="0.25">
      <c r="A122" s="6" t="s">
        <v>304</v>
      </c>
      <c r="B122" s="6">
        <v>7290</v>
      </c>
      <c r="C122" s="6">
        <v>7290</v>
      </c>
      <c r="D122" s="6" t="s">
        <v>1050</v>
      </c>
      <c r="E122" s="6" t="s">
        <v>1051</v>
      </c>
      <c r="F122" s="6">
        <v>551323.75748100004</v>
      </c>
      <c r="G122" s="6">
        <v>2860095.3619400002</v>
      </c>
      <c r="H122" s="17">
        <v>6.5</v>
      </c>
      <c r="I122" s="6"/>
      <c r="J122" s="6"/>
      <c r="K122" s="6"/>
      <c r="L122" s="8">
        <v>35096.041666666664</v>
      </c>
      <c r="M122" s="7">
        <v>35415.291666666664</v>
      </c>
      <c r="N122" s="7" t="s">
        <v>1052</v>
      </c>
      <c r="O122" s="6">
        <v>0</v>
      </c>
      <c r="P122" s="6">
        <v>0</v>
      </c>
      <c r="Q122" s="6"/>
      <c r="R122" s="6" t="s">
        <v>660</v>
      </c>
      <c r="S122">
        <v>12</v>
      </c>
      <c r="T122">
        <v>3</v>
      </c>
      <c r="U122">
        <v>0</v>
      </c>
      <c r="V122" t="s">
        <v>1054</v>
      </c>
    </row>
    <row r="123" spans="1:22" x14ac:dyDescent="0.25">
      <c r="A123" s="6" t="s">
        <v>306</v>
      </c>
      <c r="B123" s="6">
        <v>7541</v>
      </c>
      <c r="C123" s="6">
        <v>7541</v>
      </c>
      <c r="D123" s="6" t="s">
        <v>1050</v>
      </c>
      <c r="E123" s="6" t="s">
        <v>1051</v>
      </c>
      <c r="F123" s="6">
        <v>551323.75748100004</v>
      </c>
      <c r="G123" s="6">
        <v>2860095.3619400002</v>
      </c>
      <c r="H123" s="17">
        <v>6.5</v>
      </c>
      <c r="I123" s="6"/>
      <c r="J123" s="6"/>
      <c r="K123" s="6"/>
      <c r="L123" s="8">
        <v>35096.041666666664</v>
      </c>
      <c r="M123" s="7">
        <v>35415.291666666664</v>
      </c>
      <c r="N123" s="7" t="s">
        <v>1052</v>
      </c>
      <c r="O123" s="6">
        <v>0</v>
      </c>
      <c r="P123" s="6">
        <v>0</v>
      </c>
      <c r="Q123" s="6"/>
      <c r="R123" s="6" t="s">
        <v>660</v>
      </c>
      <c r="S123">
        <v>12</v>
      </c>
      <c r="T123">
        <v>3</v>
      </c>
      <c r="U123">
        <v>0</v>
      </c>
      <c r="V123" t="s">
        <v>1054</v>
      </c>
    </row>
    <row r="124" spans="1:22" x14ac:dyDescent="0.25">
      <c r="A124" s="6" t="s">
        <v>307</v>
      </c>
      <c r="B124" s="6">
        <v>7454</v>
      </c>
      <c r="C124" s="6">
        <v>7454</v>
      </c>
      <c r="D124" s="6" t="s">
        <v>1050</v>
      </c>
      <c r="E124" s="6" t="s">
        <v>1051</v>
      </c>
      <c r="F124" s="6">
        <v>551407.26407699997</v>
      </c>
      <c r="G124" s="6">
        <v>2860095.6878200001</v>
      </c>
      <c r="H124" s="17">
        <v>6.5</v>
      </c>
      <c r="I124" s="6"/>
      <c r="J124" s="6"/>
      <c r="K124" s="6"/>
      <c r="L124" s="8">
        <v>35096.041666666664</v>
      </c>
      <c r="M124" s="7">
        <v>35415.291666666664</v>
      </c>
      <c r="N124" s="7" t="s">
        <v>1052</v>
      </c>
      <c r="O124" s="6">
        <v>0</v>
      </c>
      <c r="P124" s="6">
        <v>0</v>
      </c>
      <c r="Q124" s="6"/>
      <c r="R124" s="6" t="s">
        <v>660</v>
      </c>
      <c r="S124">
        <v>12</v>
      </c>
      <c r="T124">
        <v>3</v>
      </c>
      <c r="U124">
        <v>0</v>
      </c>
      <c r="V124" t="s">
        <v>1054</v>
      </c>
    </row>
    <row r="125" spans="1:22" x14ac:dyDescent="0.25">
      <c r="A125" s="6" t="s">
        <v>308</v>
      </c>
      <c r="B125" s="6">
        <v>7541</v>
      </c>
      <c r="C125" s="6">
        <v>7541</v>
      </c>
      <c r="D125" s="6" t="s">
        <v>1050</v>
      </c>
      <c r="E125" s="6" t="s">
        <v>1051</v>
      </c>
      <c r="F125" s="6">
        <v>551407.26407699997</v>
      </c>
      <c r="G125" s="6">
        <v>2860095.6878200001</v>
      </c>
      <c r="H125" s="17">
        <v>6.5</v>
      </c>
      <c r="I125" s="6"/>
      <c r="J125" s="6"/>
      <c r="K125" s="6"/>
      <c r="L125" s="8">
        <v>35096.041666666664</v>
      </c>
      <c r="M125" s="7">
        <v>35415.291666666664</v>
      </c>
      <c r="N125" s="7" t="s">
        <v>1052</v>
      </c>
      <c r="O125" s="6">
        <v>0</v>
      </c>
      <c r="P125" s="6">
        <v>0</v>
      </c>
      <c r="Q125" s="6"/>
      <c r="R125" s="6" t="s">
        <v>660</v>
      </c>
      <c r="S125">
        <v>12</v>
      </c>
      <c r="T125">
        <v>3</v>
      </c>
      <c r="U125">
        <v>0</v>
      </c>
      <c r="V125" t="s">
        <v>1054</v>
      </c>
    </row>
    <row r="126" spans="1:22" x14ac:dyDescent="0.25">
      <c r="A126" s="6" t="s">
        <v>309</v>
      </c>
      <c r="B126" s="6">
        <v>7541</v>
      </c>
      <c r="C126" s="6">
        <v>7541</v>
      </c>
      <c r="D126" s="6" t="s">
        <v>1050</v>
      </c>
      <c r="E126" s="6" t="s">
        <v>1051</v>
      </c>
      <c r="F126" s="6">
        <v>551407.26407699997</v>
      </c>
      <c r="G126" s="6">
        <v>2860095.6878200001</v>
      </c>
      <c r="H126" s="17">
        <v>6.5</v>
      </c>
      <c r="I126" s="6"/>
      <c r="J126" s="6"/>
      <c r="K126" s="6"/>
      <c r="L126" s="8">
        <v>35096.041666666664</v>
      </c>
      <c r="M126" s="7">
        <v>35415.291666666664</v>
      </c>
      <c r="N126" s="7" t="s">
        <v>1052</v>
      </c>
      <c r="O126" s="6">
        <v>0</v>
      </c>
      <c r="P126" s="6">
        <v>0</v>
      </c>
      <c r="Q126" s="6"/>
      <c r="R126" s="6" t="s">
        <v>660</v>
      </c>
      <c r="S126">
        <v>12</v>
      </c>
      <c r="T126">
        <v>3</v>
      </c>
      <c r="U126">
        <v>0</v>
      </c>
      <c r="V126" t="s">
        <v>1054</v>
      </c>
    </row>
    <row r="127" spans="1:22" x14ac:dyDescent="0.25">
      <c r="A127" s="6" t="s">
        <v>310</v>
      </c>
      <c r="B127" s="6">
        <v>7541</v>
      </c>
      <c r="C127" s="6">
        <v>7541</v>
      </c>
      <c r="D127" s="6" t="s">
        <v>1050</v>
      </c>
      <c r="E127" s="6" t="s">
        <v>1051</v>
      </c>
      <c r="F127" s="6">
        <v>551462.92512499995</v>
      </c>
      <c r="G127" s="6">
        <v>2860095.90533</v>
      </c>
      <c r="H127" s="17">
        <v>6.5</v>
      </c>
      <c r="I127" s="6"/>
      <c r="J127" s="6"/>
      <c r="K127" s="6"/>
      <c r="L127" s="8">
        <v>35096.041666666664</v>
      </c>
      <c r="M127" s="7">
        <v>35415.291666666664</v>
      </c>
      <c r="N127" s="7" t="s">
        <v>1052</v>
      </c>
      <c r="O127" s="6">
        <v>0</v>
      </c>
      <c r="P127" s="6">
        <v>0</v>
      </c>
      <c r="Q127" s="6"/>
      <c r="R127" s="6" t="s">
        <v>660</v>
      </c>
      <c r="S127">
        <v>12</v>
      </c>
      <c r="T127">
        <v>3</v>
      </c>
      <c r="U127">
        <v>0</v>
      </c>
      <c r="V127" t="s">
        <v>1054</v>
      </c>
    </row>
    <row r="128" spans="1:22" x14ac:dyDescent="0.25">
      <c r="A128" s="6" t="s">
        <v>311</v>
      </c>
      <c r="B128" s="6">
        <v>7541</v>
      </c>
      <c r="C128" s="6">
        <v>7541</v>
      </c>
      <c r="D128" s="6" t="s">
        <v>1050</v>
      </c>
      <c r="E128" s="6" t="s">
        <v>1051</v>
      </c>
      <c r="F128" s="6">
        <v>551462.92512499995</v>
      </c>
      <c r="G128" s="6">
        <v>2860095.90533</v>
      </c>
      <c r="H128" s="17">
        <v>6.5</v>
      </c>
      <c r="I128" s="6"/>
      <c r="J128" s="6"/>
      <c r="K128" s="6"/>
      <c r="L128" s="8">
        <v>35096.041666666664</v>
      </c>
      <c r="M128" s="7">
        <v>35415.291666666664</v>
      </c>
      <c r="N128" s="7" t="s">
        <v>1052</v>
      </c>
      <c r="O128" s="6">
        <v>0</v>
      </c>
      <c r="P128" s="6">
        <v>0</v>
      </c>
      <c r="Q128" s="6"/>
      <c r="R128" s="6" t="s">
        <v>660</v>
      </c>
      <c r="S128">
        <v>12</v>
      </c>
      <c r="T128">
        <v>3</v>
      </c>
      <c r="U128">
        <v>0</v>
      </c>
      <c r="V128" t="s">
        <v>1054</v>
      </c>
    </row>
    <row r="129" spans="1:22" x14ac:dyDescent="0.25">
      <c r="A129" s="6" t="s">
        <v>312</v>
      </c>
      <c r="B129" s="6">
        <v>7154</v>
      </c>
      <c r="C129" s="6">
        <v>7154</v>
      </c>
      <c r="D129" s="6" t="s">
        <v>1050</v>
      </c>
      <c r="E129" s="6" t="s">
        <v>1051</v>
      </c>
      <c r="F129" s="6">
        <v>551462.92512499995</v>
      </c>
      <c r="G129" s="6">
        <v>2860095.90533</v>
      </c>
      <c r="H129" s="17">
        <v>6.5</v>
      </c>
      <c r="I129" s="6"/>
      <c r="J129" s="6"/>
      <c r="K129" s="6"/>
      <c r="L129" s="8">
        <v>35096.041666666664</v>
      </c>
      <c r="M129" s="7">
        <v>35415.291666666664</v>
      </c>
      <c r="N129" s="7" t="s">
        <v>1052</v>
      </c>
      <c r="O129" s="6">
        <v>0</v>
      </c>
      <c r="P129" s="6">
        <v>0</v>
      </c>
      <c r="Q129" s="6"/>
      <c r="R129" s="6" t="s">
        <v>660</v>
      </c>
      <c r="S129">
        <v>12</v>
      </c>
      <c r="T129">
        <v>3</v>
      </c>
      <c r="U129">
        <v>0</v>
      </c>
      <c r="V129" t="s">
        <v>1054</v>
      </c>
    </row>
    <row r="130" spans="1:22" x14ac:dyDescent="0.25">
      <c r="A130" s="6" t="s">
        <v>313</v>
      </c>
      <c r="B130" s="6">
        <v>7269</v>
      </c>
      <c r="C130" s="6">
        <v>7269</v>
      </c>
      <c r="D130" s="6" t="s">
        <v>1050</v>
      </c>
      <c r="E130" s="6" t="s">
        <v>1051</v>
      </c>
      <c r="F130" s="6">
        <v>551462.92512499995</v>
      </c>
      <c r="G130" s="6">
        <v>2860095.90533</v>
      </c>
      <c r="H130" s="17">
        <v>6.5</v>
      </c>
      <c r="I130" s="6"/>
      <c r="J130" s="6"/>
      <c r="K130" s="6"/>
      <c r="L130" s="8">
        <v>35096.041666666664</v>
      </c>
      <c r="M130" s="7">
        <v>35403.958333333336</v>
      </c>
      <c r="N130" s="7" t="s">
        <v>1052</v>
      </c>
      <c r="O130" s="6">
        <v>0</v>
      </c>
      <c r="P130" s="6">
        <v>0</v>
      </c>
      <c r="Q130" s="6"/>
      <c r="R130" s="6" t="s">
        <v>660</v>
      </c>
      <c r="S130">
        <v>12</v>
      </c>
      <c r="T130">
        <v>3</v>
      </c>
      <c r="U130">
        <v>0</v>
      </c>
      <c r="V130" t="s">
        <v>1054</v>
      </c>
    </row>
    <row r="131" spans="1:22" x14ac:dyDescent="0.25">
      <c r="A131" s="6" t="s">
        <v>314</v>
      </c>
      <c r="B131" s="6">
        <v>7668</v>
      </c>
      <c r="C131" s="6">
        <v>7668</v>
      </c>
      <c r="D131" s="6" t="s">
        <v>1050</v>
      </c>
      <c r="E131" s="6" t="s">
        <v>1051</v>
      </c>
      <c r="F131" s="6">
        <v>551602.092787</v>
      </c>
      <c r="G131" s="6">
        <v>2860096.4501899998</v>
      </c>
      <c r="H131" s="17">
        <v>8</v>
      </c>
      <c r="I131" s="6"/>
      <c r="J131" s="6"/>
      <c r="K131" s="6"/>
      <c r="L131" s="8">
        <v>35096.041666666664</v>
      </c>
      <c r="M131" s="7">
        <v>35415.5</v>
      </c>
      <c r="N131" s="7" t="s">
        <v>1052</v>
      </c>
      <c r="O131" s="6">
        <v>0</v>
      </c>
      <c r="P131" s="6">
        <v>0</v>
      </c>
      <c r="Q131" s="6"/>
      <c r="R131" s="6" t="s">
        <v>660</v>
      </c>
      <c r="S131">
        <v>12</v>
      </c>
      <c r="T131">
        <v>3</v>
      </c>
      <c r="U131">
        <v>0</v>
      </c>
      <c r="V131" t="s">
        <v>1054</v>
      </c>
    </row>
    <row r="132" spans="1:22" x14ac:dyDescent="0.25">
      <c r="A132" s="6" t="s">
        <v>315</v>
      </c>
      <c r="B132" s="6">
        <v>7593</v>
      </c>
      <c r="C132" s="6">
        <v>7593</v>
      </c>
      <c r="D132" s="6" t="s">
        <v>1050</v>
      </c>
      <c r="E132" s="6" t="s">
        <v>1051</v>
      </c>
      <c r="F132" s="6">
        <v>551602.092787</v>
      </c>
      <c r="G132" s="6">
        <v>2860096.4501899998</v>
      </c>
      <c r="H132" s="17">
        <v>8</v>
      </c>
      <c r="I132" s="6"/>
      <c r="J132" s="6"/>
      <c r="K132" s="6"/>
      <c r="L132" s="8">
        <v>35096.041666666664</v>
      </c>
      <c r="M132" s="7">
        <v>35415.5</v>
      </c>
      <c r="N132" s="7" t="s">
        <v>1052</v>
      </c>
      <c r="O132" s="6">
        <v>0</v>
      </c>
      <c r="P132" s="6">
        <v>0</v>
      </c>
      <c r="Q132" s="6"/>
      <c r="R132" s="6" t="s">
        <v>660</v>
      </c>
      <c r="S132">
        <v>12</v>
      </c>
      <c r="T132">
        <v>3</v>
      </c>
      <c r="U132">
        <v>0</v>
      </c>
      <c r="V132" t="s">
        <v>1054</v>
      </c>
    </row>
    <row r="133" spans="1:22" x14ac:dyDescent="0.25">
      <c r="A133" s="6" t="s">
        <v>316</v>
      </c>
      <c r="B133" s="6">
        <v>7668</v>
      </c>
      <c r="C133" s="6">
        <v>7668</v>
      </c>
      <c r="D133" s="6" t="s">
        <v>1050</v>
      </c>
      <c r="E133" s="6" t="s">
        <v>1051</v>
      </c>
      <c r="F133" s="6">
        <v>551602.092787</v>
      </c>
      <c r="G133" s="6">
        <v>2860096.4501899998</v>
      </c>
      <c r="H133" s="17">
        <v>8</v>
      </c>
      <c r="I133" s="6"/>
      <c r="J133" s="6"/>
      <c r="K133" s="6"/>
      <c r="L133" s="8">
        <v>35096.041666666664</v>
      </c>
      <c r="M133" s="7">
        <v>35415.5</v>
      </c>
      <c r="N133" s="7" t="s">
        <v>1052</v>
      </c>
      <c r="O133" s="6">
        <v>0</v>
      </c>
      <c r="P133" s="6">
        <v>0</v>
      </c>
      <c r="Q133" s="6"/>
      <c r="R133" s="6" t="s">
        <v>660</v>
      </c>
      <c r="S133">
        <v>12</v>
      </c>
      <c r="T133">
        <v>3</v>
      </c>
      <c r="U133">
        <v>0</v>
      </c>
      <c r="V133" t="s">
        <v>1054</v>
      </c>
    </row>
    <row r="134" spans="1:22" x14ac:dyDescent="0.25">
      <c r="A134" s="6" t="s">
        <v>317</v>
      </c>
      <c r="B134" s="6">
        <v>7667</v>
      </c>
      <c r="C134" s="6">
        <v>7667</v>
      </c>
      <c r="D134" s="6" t="s">
        <v>1050</v>
      </c>
      <c r="E134" s="6" t="s">
        <v>1051</v>
      </c>
      <c r="F134" s="6">
        <v>551602.092787</v>
      </c>
      <c r="G134" s="6">
        <v>2860096.4501899998</v>
      </c>
      <c r="H134" s="17">
        <v>8</v>
      </c>
      <c r="I134" s="6"/>
      <c r="J134" s="6"/>
      <c r="K134" s="6"/>
      <c r="L134" s="8">
        <v>35096.083333333336</v>
      </c>
      <c r="M134" s="7">
        <v>35415.5</v>
      </c>
      <c r="N134" s="7" t="s">
        <v>1052</v>
      </c>
      <c r="O134" s="6">
        <v>0</v>
      </c>
      <c r="P134" s="6">
        <v>0</v>
      </c>
      <c r="Q134" s="6"/>
      <c r="R134" s="6" t="s">
        <v>660</v>
      </c>
      <c r="S134">
        <v>12</v>
      </c>
      <c r="T134">
        <v>3</v>
      </c>
      <c r="U134">
        <v>0</v>
      </c>
      <c r="V134" t="s">
        <v>1054</v>
      </c>
    </row>
    <row r="135" spans="1:22" x14ac:dyDescent="0.25">
      <c r="A135" s="6" t="s">
        <v>318</v>
      </c>
      <c r="B135" s="6">
        <v>7667</v>
      </c>
      <c r="C135" s="6">
        <v>7667</v>
      </c>
      <c r="D135" s="6" t="s">
        <v>1050</v>
      </c>
      <c r="E135" s="6" t="s">
        <v>1051</v>
      </c>
      <c r="F135" s="6">
        <v>551602.092787</v>
      </c>
      <c r="G135" s="6">
        <v>2860096.4501899998</v>
      </c>
      <c r="H135" s="17">
        <v>8</v>
      </c>
      <c r="I135" s="6"/>
      <c r="J135" s="6"/>
      <c r="K135" s="6"/>
      <c r="L135" s="8">
        <v>35096.083333333336</v>
      </c>
      <c r="M135" s="7">
        <v>35415.5</v>
      </c>
      <c r="N135" s="7" t="s">
        <v>1052</v>
      </c>
      <c r="O135" s="6">
        <v>0</v>
      </c>
      <c r="P135" s="6">
        <v>0</v>
      </c>
      <c r="Q135" s="6"/>
      <c r="R135" s="6" t="s">
        <v>660</v>
      </c>
      <c r="S135">
        <v>12</v>
      </c>
      <c r="T135">
        <v>3</v>
      </c>
      <c r="U135">
        <v>0</v>
      </c>
      <c r="V135" t="s">
        <v>1054</v>
      </c>
    </row>
    <row r="136" spans="1:22" x14ac:dyDescent="0.25">
      <c r="A136" s="6" t="s">
        <v>319</v>
      </c>
      <c r="B136" s="6">
        <v>7653</v>
      </c>
      <c r="C136" s="6">
        <v>7653</v>
      </c>
      <c r="D136" s="6" t="s">
        <v>1050</v>
      </c>
      <c r="E136" s="6" t="s">
        <v>1051</v>
      </c>
      <c r="F136" s="6">
        <v>551657.76386499999</v>
      </c>
      <c r="G136" s="6">
        <v>2860096.6685600001</v>
      </c>
      <c r="H136" s="17">
        <v>9.5</v>
      </c>
      <c r="I136" s="6"/>
      <c r="J136" s="6"/>
      <c r="K136" s="6"/>
      <c r="L136" s="8">
        <v>35096.041666666664</v>
      </c>
      <c r="M136" s="7">
        <v>35416.375</v>
      </c>
      <c r="N136" s="7" t="s">
        <v>1052</v>
      </c>
      <c r="O136" s="6">
        <v>0</v>
      </c>
      <c r="P136" s="6">
        <v>0</v>
      </c>
      <c r="Q136" s="6"/>
      <c r="R136" s="6" t="s">
        <v>660</v>
      </c>
      <c r="S136">
        <v>12</v>
      </c>
      <c r="T136">
        <v>3</v>
      </c>
      <c r="U136">
        <v>0</v>
      </c>
      <c r="V136" t="s">
        <v>1054</v>
      </c>
    </row>
    <row r="137" spans="1:22" x14ac:dyDescent="0.25">
      <c r="A137" s="6" t="s">
        <v>320</v>
      </c>
      <c r="B137" s="6">
        <v>7670</v>
      </c>
      <c r="C137" s="6">
        <v>7670</v>
      </c>
      <c r="D137" s="6" t="s">
        <v>1050</v>
      </c>
      <c r="E137" s="6" t="s">
        <v>1051</v>
      </c>
      <c r="F137" s="6">
        <v>551657.76386499999</v>
      </c>
      <c r="G137" s="6">
        <v>2860096.6685600001</v>
      </c>
      <c r="H137" s="17">
        <v>10</v>
      </c>
      <c r="I137" s="6"/>
      <c r="J137" s="6"/>
      <c r="K137" s="6"/>
      <c r="L137" s="8">
        <v>35096.041666666664</v>
      </c>
      <c r="M137" s="7">
        <v>35416.375</v>
      </c>
      <c r="N137" s="8" t="s">
        <v>1052</v>
      </c>
      <c r="O137" s="6">
        <v>0</v>
      </c>
      <c r="P137" s="6">
        <v>0</v>
      </c>
      <c r="Q137" s="6"/>
      <c r="R137" s="6" t="s">
        <v>660</v>
      </c>
      <c r="S137">
        <v>12</v>
      </c>
      <c r="T137">
        <v>3</v>
      </c>
      <c r="U137">
        <v>0</v>
      </c>
      <c r="V137" t="s">
        <v>1054</v>
      </c>
    </row>
    <row r="138" spans="1:22" x14ac:dyDescent="0.25">
      <c r="A138" s="6" t="s">
        <v>321</v>
      </c>
      <c r="B138" s="6">
        <v>7667</v>
      </c>
      <c r="C138" s="6">
        <v>7667</v>
      </c>
      <c r="D138" s="6" t="s">
        <v>1050</v>
      </c>
      <c r="E138" s="6" t="s">
        <v>1051</v>
      </c>
      <c r="F138" s="6">
        <v>551657.76386499999</v>
      </c>
      <c r="G138" s="6">
        <v>2860096.6685600001</v>
      </c>
      <c r="H138" s="17">
        <v>10.5</v>
      </c>
      <c r="I138" s="6"/>
      <c r="J138" s="6"/>
      <c r="K138" s="6"/>
      <c r="L138" s="8">
        <v>35096.041666666664</v>
      </c>
      <c r="M138" s="7">
        <v>35416.375</v>
      </c>
      <c r="N138" s="8" t="s">
        <v>1052</v>
      </c>
      <c r="O138" s="6">
        <v>0</v>
      </c>
      <c r="P138" s="6">
        <v>0</v>
      </c>
      <c r="Q138" s="6"/>
      <c r="R138" s="6" t="s">
        <v>660</v>
      </c>
      <c r="S138">
        <v>12</v>
      </c>
      <c r="T138">
        <v>3</v>
      </c>
      <c r="U138">
        <v>0</v>
      </c>
      <c r="V138" t="s">
        <v>1054</v>
      </c>
    </row>
    <row r="139" spans="1:22" x14ac:dyDescent="0.25">
      <c r="A139" s="6" t="s">
        <v>322</v>
      </c>
      <c r="B139" s="6">
        <v>7669</v>
      </c>
      <c r="C139" s="6">
        <v>7669</v>
      </c>
      <c r="D139" s="6" t="s">
        <v>1050</v>
      </c>
      <c r="E139" s="6" t="s">
        <v>1051</v>
      </c>
      <c r="F139" s="6">
        <v>551657.76386499999</v>
      </c>
      <c r="G139" s="6">
        <v>2860096.6685600001</v>
      </c>
      <c r="H139" s="17">
        <v>10.5</v>
      </c>
      <c r="I139" s="6"/>
      <c r="J139" s="6"/>
      <c r="K139" s="6"/>
      <c r="L139" s="8">
        <v>35096.041666666664</v>
      </c>
      <c r="M139" s="7">
        <v>35416.375</v>
      </c>
      <c r="N139" s="7" t="s">
        <v>1052</v>
      </c>
      <c r="O139" s="6">
        <v>0</v>
      </c>
      <c r="P139" s="6">
        <v>0</v>
      </c>
      <c r="Q139" s="6"/>
      <c r="R139" s="6" t="s">
        <v>660</v>
      </c>
      <c r="S139">
        <v>12</v>
      </c>
      <c r="T139">
        <v>3</v>
      </c>
      <c r="U139">
        <v>0</v>
      </c>
      <c r="V139" t="s">
        <v>1054</v>
      </c>
    </row>
    <row r="140" spans="1:22" x14ac:dyDescent="0.25">
      <c r="A140" s="6" t="s">
        <v>323</v>
      </c>
      <c r="B140" s="6">
        <v>7649</v>
      </c>
      <c r="C140" s="6">
        <v>7649</v>
      </c>
      <c r="D140" s="6" t="s">
        <v>1050</v>
      </c>
      <c r="E140" s="6" t="s">
        <v>1051</v>
      </c>
      <c r="F140" s="6">
        <v>551657.76386499999</v>
      </c>
      <c r="G140" s="6">
        <v>2860096.6685600001</v>
      </c>
      <c r="H140" s="17">
        <v>10.5</v>
      </c>
      <c r="I140" s="6"/>
      <c r="J140" s="6"/>
      <c r="K140" s="6"/>
      <c r="L140" s="8">
        <v>35096.041666666664</v>
      </c>
      <c r="M140" s="7">
        <v>35416.375</v>
      </c>
      <c r="N140" s="7" t="s">
        <v>1052</v>
      </c>
      <c r="O140" s="6">
        <v>0</v>
      </c>
      <c r="P140" s="6">
        <v>0</v>
      </c>
      <c r="Q140" s="6"/>
      <c r="R140" s="6" t="s">
        <v>660</v>
      </c>
      <c r="S140">
        <v>12</v>
      </c>
      <c r="T140">
        <v>3</v>
      </c>
      <c r="U140">
        <v>0</v>
      </c>
      <c r="V140" t="s">
        <v>1054</v>
      </c>
    </row>
    <row r="141" spans="1:22" x14ac:dyDescent="0.25">
      <c r="A141" s="9" t="s">
        <v>324</v>
      </c>
      <c r="B141" s="9">
        <v>7687</v>
      </c>
      <c r="C141" s="9">
        <v>7687</v>
      </c>
      <c r="D141" s="9" t="s">
        <v>1050</v>
      </c>
      <c r="E141" s="9" t="s">
        <v>1051</v>
      </c>
      <c r="F141" s="9">
        <v>551741.26046799996</v>
      </c>
      <c r="G141" s="9">
        <v>2860096.99651</v>
      </c>
      <c r="H141" s="17">
        <v>8.5</v>
      </c>
      <c r="I141" s="9"/>
      <c r="J141" s="9"/>
      <c r="K141" s="9"/>
      <c r="L141" s="11">
        <v>35096.041666666664</v>
      </c>
      <c r="M141" s="10">
        <v>35416.291666666664</v>
      </c>
      <c r="N141" s="11" t="s">
        <v>1052</v>
      </c>
      <c r="O141" s="9">
        <v>0</v>
      </c>
      <c r="P141" s="9">
        <v>0</v>
      </c>
      <c r="Q141" s="9"/>
      <c r="R141" s="9" t="s">
        <v>660</v>
      </c>
      <c r="S141">
        <v>12</v>
      </c>
      <c r="T141">
        <v>3</v>
      </c>
      <c r="U141">
        <v>0</v>
      </c>
      <c r="V141" t="s">
        <v>1054</v>
      </c>
    </row>
    <row r="142" spans="1:22" x14ac:dyDescent="0.25">
      <c r="A142" s="9" t="s">
        <v>325</v>
      </c>
      <c r="B142" s="9">
        <v>7687</v>
      </c>
      <c r="C142" s="9">
        <v>7687</v>
      </c>
      <c r="D142" s="9" t="s">
        <v>1050</v>
      </c>
      <c r="E142" s="9" t="s">
        <v>1051</v>
      </c>
      <c r="F142" s="9">
        <v>551741.26046799996</v>
      </c>
      <c r="G142" s="9">
        <v>2860096.99651</v>
      </c>
      <c r="H142" s="17">
        <v>8.5</v>
      </c>
      <c r="I142" s="9"/>
      <c r="J142" s="9"/>
      <c r="K142" s="9"/>
      <c r="L142" s="11">
        <v>35096.041666666664</v>
      </c>
      <c r="M142" s="10">
        <v>35416.291666666664</v>
      </c>
      <c r="N142" s="10" t="s">
        <v>1052</v>
      </c>
      <c r="O142" s="9">
        <v>0</v>
      </c>
      <c r="P142" s="9">
        <v>0</v>
      </c>
      <c r="Q142" s="9"/>
      <c r="R142" s="9" t="s">
        <v>660</v>
      </c>
      <c r="S142">
        <v>12</v>
      </c>
      <c r="T142">
        <v>3</v>
      </c>
      <c r="U142">
        <v>0</v>
      </c>
      <c r="V142" t="s">
        <v>1054</v>
      </c>
    </row>
    <row r="143" spans="1:22" x14ac:dyDescent="0.25">
      <c r="A143" s="9" t="s">
        <v>326</v>
      </c>
      <c r="B143" s="9">
        <v>109836</v>
      </c>
      <c r="C143" s="9">
        <v>109836</v>
      </c>
      <c r="D143" s="9" t="s">
        <v>1050</v>
      </c>
      <c r="E143" s="9" t="s">
        <v>1051</v>
      </c>
      <c r="F143" s="9">
        <v>543732.77214999998</v>
      </c>
      <c r="G143" s="9">
        <v>2806814.4180700001</v>
      </c>
      <c r="H143" s="17">
        <v>3.41</v>
      </c>
      <c r="I143" s="9"/>
      <c r="J143" s="9"/>
      <c r="K143" s="9"/>
      <c r="L143" s="10">
        <v>35164</v>
      </c>
      <c r="M143" s="10">
        <v>41284.541666666664</v>
      </c>
      <c r="N143" s="10" t="s">
        <v>1052</v>
      </c>
      <c r="O143" s="9">
        <v>0</v>
      </c>
      <c r="P143" s="9">
        <v>0</v>
      </c>
      <c r="Q143" s="9"/>
      <c r="R143" s="9" t="s">
        <v>141</v>
      </c>
      <c r="S143">
        <v>15</v>
      </c>
      <c r="T143">
        <v>3</v>
      </c>
      <c r="U143">
        <v>0</v>
      </c>
      <c r="V143" t="s">
        <v>1054</v>
      </c>
    </row>
    <row r="144" spans="1:22" x14ac:dyDescent="0.25">
      <c r="A144" s="9" t="s">
        <v>327</v>
      </c>
      <c r="B144" s="9">
        <v>122096</v>
      </c>
      <c r="C144" s="9">
        <v>122096</v>
      </c>
      <c r="D144" s="9" t="s">
        <v>1050</v>
      </c>
      <c r="E144" s="9" t="s">
        <v>1051</v>
      </c>
      <c r="F144" s="9">
        <v>545182.561521</v>
      </c>
      <c r="G144" s="9">
        <v>2807679.6426200001</v>
      </c>
      <c r="H144" s="17">
        <v>4.04</v>
      </c>
      <c r="I144" s="9"/>
      <c r="J144" s="9"/>
      <c r="K144" s="9"/>
      <c r="L144" s="10">
        <v>35166</v>
      </c>
      <c r="M144" s="10">
        <v>41612.416666666664</v>
      </c>
      <c r="N144" s="10" t="s">
        <v>1052</v>
      </c>
      <c r="O144" s="9">
        <v>0</v>
      </c>
      <c r="P144" s="9">
        <v>0</v>
      </c>
      <c r="Q144" s="9"/>
      <c r="R144" s="9" t="s">
        <v>141</v>
      </c>
      <c r="S144">
        <v>15</v>
      </c>
      <c r="T144">
        <v>3</v>
      </c>
      <c r="U144">
        <v>0</v>
      </c>
      <c r="V144" t="s">
        <v>1054</v>
      </c>
    </row>
    <row r="145" spans="1:22" x14ac:dyDescent="0.25">
      <c r="A145" s="9" t="s">
        <v>328</v>
      </c>
      <c r="B145" s="9">
        <v>99751</v>
      </c>
      <c r="C145" s="9">
        <v>99751</v>
      </c>
      <c r="D145" s="9" t="s">
        <v>1050</v>
      </c>
      <c r="E145" s="9" t="s">
        <v>1051</v>
      </c>
      <c r="F145" s="9">
        <v>550953.23992700002</v>
      </c>
      <c r="G145" s="9">
        <v>2804102.3832200002</v>
      </c>
      <c r="H145" s="17">
        <v>3.06</v>
      </c>
      <c r="I145" s="9"/>
      <c r="J145" s="9"/>
      <c r="K145" s="9"/>
      <c r="L145" s="10">
        <v>35172</v>
      </c>
      <c r="M145" s="10">
        <v>40646.375</v>
      </c>
      <c r="N145" s="10" t="s">
        <v>1052</v>
      </c>
      <c r="O145" s="9">
        <v>0</v>
      </c>
      <c r="P145" s="9">
        <v>0</v>
      </c>
      <c r="Q145" s="9"/>
      <c r="R145" s="9" t="s">
        <v>1429</v>
      </c>
      <c r="S145">
        <v>14</v>
      </c>
      <c r="T145">
        <v>3</v>
      </c>
      <c r="U145">
        <v>0</v>
      </c>
      <c r="V145" t="s">
        <v>1054</v>
      </c>
    </row>
    <row r="146" spans="1:22" x14ac:dyDescent="0.25">
      <c r="A146" s="9" t="s">
        <v>329</v>
      </c>
      <c r="B146" s="9">
        <v>96893</v>
      </c>
      <c r="C146" s="9">
        <v>96893</v>
      </c>
      <c r="D146" s="9" t="s">
        <v>1050</v>
      </c>
      <c r="E146" s="9" t="s">
        <v>1051</v>
      </c>
      <c r="F146" s="9">
        <v>543354.89932700002</v>
      </c>
      <c r="G146" s="9">
        <v>2820069.6737899999</v>
      </c>
      <c r="H146" s="17">
        <v>6.3</v>
      </c>
      <c r="I146" s="9"/>
      <c r="J146" s="9"/>
      <c r="K146" s="9"/>
      <c r="L146" s="10">
        <v>35250</v>
      </c>
      <c r="M146" s="10">
        <v>40647.375</v>
      </c>
      <c r="N146" s="10" t="s">
        <v>1052</v>
      </c>
      <c r="O146" s="9">
        <v>0</v>
      </c>
      <c r="P146" s="9">
        <v>0</v>
      </c>
      <c r="Q146" s="9"/>
      <c r="R146" s="9" t="s">
        <v>1430</v>
      </c>
      <c r="S146">
        <v>5</v>
      </c>
      <c r="T146">
        <v>3</v>
      </c>
      <c r="U146">
        <v>0</v>
      </c>
      <c r="V146" t="s">
        <v>1054</v>
      </c>
    </row>
    <row r="147" spans="1:22" x14ac:dyDescent="0.25">
      <c r="A147" s="9" t="s">
        <v>330</v>
      </c>
      <c r="B147" s="9">
        <v>133575</v>
      </c>
      <c r="C147" s="9">
        <v>133575</v>
      </c>
      <c r="D147" s="9" t="s">
        <v>1050</v>
      </c>
      <c r="E147" s="9" t="s">
        <v>1051</v>
      </c>
      <c r="F147" s="9">
        <v>549028.50213699997</v>
      </c>
      <c r="G147" s="9">
        <v>2833409.1904199999</v>
      </c>
      <c r="H147" s="17"/>
      <c r="I147" s="9"/>
      <c r="J147" s="9"/>
      <c r="K147" s="9"/>
      <c r="L147" s="10">
        <v>35250</v>
      </c>
      <c r="M147" s="10">
        <v>42080.583333333336</v>
      </c>
      <c r="N147" s="10" t="s">
        <v>1052</v>
      </c>
      <c r="O147" s="9">
        <v>0</v>
      </c>
      <c r="P147" s="9">
        <v>0</v>
      </c>
      <c r="Q147" s="9"/>
      <c r="R147" s="9" t="s">
        <v>846</v>
      </c>
      <c r="S147">
        <v>6</v>
      </c>
      <c r="T147">
        <v>3</v>
      </c>
      <c r="U147">
        <v>0</v>
      </c>
      <c r="V147" t="s">
        <v>1054</v>
      </c>
    </row>
    <row r="148" spans="1:22" x14ac:dyDescent="0.25">
      <c r="A148" s="9" t="s">
        <v>331</v>
      </c>
      <c r="B148" s="9">
        <v>133429</v>
      </c>
      <c r="C148" s="9">
        <v>133429</v>
      </c>
      <c r="D148" s="9" t="s">
        <v>1050</v>
      </c>
      <c r="E148" s="9" t="s">
        <v>1051</v>
      </c>
      <c r="F148" s="9">
        <v>549203.55394999997</v>
      </c>
      <c r="G148" s="9">
        <v>2832228.2212499999</v>
      </c>
      <c r="H148" s="17">
        <v>7.9</v>
      </c>
      <c r="I148" s="9"/>
      <c r="J148" s="9"/>
      <c r="K148" s="9"/>
      <c r="L148" s="10">
        <v>35251</v>
      </c>
      <c r="M148" s="10">
        <v>42080.583333333336</v>
      </c>
      <c r="N148" s="10" t="s">
        <v>1052</v>
      </c>
      <c r="O148" s="9">
        <v>0</v>
      </c>
      <c r="P148" s="9">
        <v>0</v>
      </c>
      <c r="Q148" s="9"/>
      <c r="R148" s="9" t="s">
        <v>660</v>
      </c>
      <c r="S148">
        <v>12</v>
      </c>
      <c r="T148">
        <v>3</v>
      </c>
      <c r="U148">
        <v>0</v>
      </c>
      <c r="V148" t="s">
        <v>1054</v>
      </c>
    </row>
    <row r="149" spans="1:22" x14ac:dyDescent="0.25">
      <c r="A149" s="9" t="s">
        <v>332</v>
      </c>
      <c r="B149" s="9">
        <v>133544</v>
      </c>
      <c r="C149" s="9">
        <v>133544</v>
      </c>
      <c r="D149" s="9" t="s">
        <v>1050</v>
      </c>
      <c r="E149" s="9" t="s">
        <v>1051</v>
      </c>
      <c r="F149" s="9">
        <v>546723.84860499995</v>
      </c>
      <c r="G149" s="9">
        <v>2830663.3714999999</v>
      </c>
      <c r="H149" s="17">
        <v>7.14</v>
      </c>
      <c r="I149" s="9"/>
      <c r="J149" s="9"/>
      <c r="K149" s="9"/>
      <c r="L149" s="10">
        <v>35250</v>
      </c>
      <c r="M149" s="10">
        <v>42080.583333333336</v>
      </c>
      <c r="N149" s="10" t="s">
        <v>1052</v>
      </c>
      <c r="O149" s="9">
        <v>0</v>
      </c>
      <c r="P149" s="9">
        <v>0</v>
      </c>
      <c r="Q149" s="9"/>
      <c r="R149" s="9" t="s">
        <v>1430</v>
      </c>
      <c r="S149">
        <v>5</v>
      </c>
      <c r="T149">
        <v>3</v>
      </c>
      <c r="U149">
        <v>0</v>
      </c>
      <c r="V149" t="s">
        <v>1054</v>
      </c>
    </row>
    <row r="150" spans="1:22" x14ac:dyDescent="0.25">
      <c r="A150" s="9" t="s">
        <v>333</v>
      </c>
      <c r="B150" s="9">
        <v>16046</v>
      </c>
      <c r="C150" s="9">
        <v>16046</v>
      </c>
      <c r="D150" s="9" t="s">
        <v>1050</v>
      </c>
      <c r="E150" s="9" t="s">
        <v>1051</v>
      </c>
      <c r="F150" s="9">
        <v>550500.31690500001</v>
      </c>
      <c r="G150" s="9">
        <v>2842672.7914100001</v>
      </c>
      <c r="H150" s="17"/>
      <c r="I150" s="9"/>
      <c r="J150" s="9"/>
      <c r="K150" s="9"/>
      <c r="L150" s="10">
        <v>35892</v>
      </c>
      <c r="M150" s="10">
        <v>37173.333333333336</v>
      </c>
      <c r="N150" s="10" t="s">
        <v>1052</v>
      </c>
      <c r="O150" s="9">
        <v>0</v>
      </c>
      <c r="P150" s="9">
        <v>0</v>
      </c>
      <c r="Q150" s="9"/>
      <c r="R150" s="9" t="s">
        <v>660</v>
      </c>
      <c r="S150">
        <v>12</v>
      </c>
      <c r="T150">
        <v>3</v>
      </c>
      <c r="U150">
        <v>0</v>
      </c>
      <c r="V150" t="s">
        <v>1054</v>
      </c>
    </row>
    <row r="151" spans="1:22" x14ac:dyDescent="0.25">
      <c r="A151" s="9" t="s">
        <v>334</v>
      </c>
      <c r="B151" s="9">
        <v>131769</v>
      </c>
      <c r="C151" s="9">
        <v>131769</v>
      </c>
      <c r="D151" s="9" t="s">
        <v>1050</v>
      </c>
      <c r="E151" s="9" t="s">
        <v>1051</v>
      </c>
      <c r="F151" s="9">
        <v>557649.43535299995</v>
      </c>
      <c r="G151" s="9">
        <v>2852269.2496500001</v>
      </c>
      <c r="H151" s="17"/>
      <c r="I151" s="9"/>
      <c r="J151" s="9"/>
      <c r="K151" s="9"/>
      <c r="L151" s="10">
        <v>36139</v>
      </c>
      <c r="M151" s="10">
        <v>42202.541666666664</v>
      </c>
      <c r="N151" s="10" t="s">
        <v>1052</v>
      </c>
      <c r="O151" s="9">
        <v>0</v>
      </c>
      <c r="P151" s="9">
        <v>0</v>
      </c>
      <c r="Q151" s="9"/>
      <c r="R151" s="9" t="s">
        <v>850</v>
      </c>
      <c r="S151">
        <v>13</v>
      </c>
      <c r="T151">
        <v>3</v>
      </c>
      <c r="U151">
        <v>0</v>
      </c>
      <c r="V151" t="s">
        <v>1054</v>
      </c>
    </row>
    <row r="152" spans="1:22" x14ac:dyDescent="0.25">
      <c r="A152" s="9" t="s">
        <v>335</v>
      </c>
      <c r="B152" s="9">
        <v>79124</v>
      </c>
      <c r="C152" s="9">
        <v>79124</v>
      </c>
      <c r="D152" s="9" t="s">
        <v>1050</v>
      </c>
      <c r="E152" s="9" t="s">
        <v>1051</v>
      </c>
      <c r="F152" s="9">
        <v>535453.30247300002</v>
      </c>
      <c r="G152" s="9">
        <v>2788401.3759599999</v>
      </c>
      <c r="H152" s="17"/>
      <c r="I152" s="9"/>
      <c r="J152" s="9"/>
      <c r="K152" s="9"/>
      <c r="L152" s="11">
        <v>37330.458333333336</v>
      </c>
      <c r="M152" s="10">
        <v>40821.416666666664</v>
      </c>
      <c r="N152" s="10" t="s">
        <v>1052</v>
      </c>
      <c r="O152" s="9">
        <v>0</v>
      </c>
      <c r="P152" s="9">
        <v>0</v>
      </c>
      <c r="Q152" s="9"/>
      <c r="R152" s="9" t="s">
        <v>1439</v>
      </c>
      <c r="S152">
        <v>3</v>
      </c>
      <c r="T152">
        <v>3</v>
      </c>
      <c r="U152">
        <v>0</v>
      </c>
      <c r="V152" t="s">
        <v>1054</v>
      </c>
    </row>
    <row r="153" spans="1:22" x14ac:dyDescent="0.25">
      <c r="A153" s="9" t="s">
        <v>336</v>
      </c>
      <c r="B153" s="9">
        <v>75789</v>
      </c>
      <c r="C153" s="9">
        <v>75789</v>
      </c>
      <c r="D153" s="9" t="s">
        <v>1050</v>
      </c>
      <c r="E153" s="9" t="s">
        <v>1051</v>
      </c>
      <c r="F153" s="9">
        <v>535453.30247300002</v>
      </c>
      <c r="G153" s="9">
        <v>2788401.3759599999</v>
      </c>
      <c r="H153" s="17"/>
      <c r="I153" s="9"/>
      <c r="J153" s="9"/>
      <c r="K153" s="9"/>
      <c r="L153" s="11">
        <v>37335.375</v>
      </c>
      <c r="M153" s="10">
        <v>40862.5</v>
      </c>
      <c r="N153" s="10" t="s">
        <v>1052</v>
      </c>
      <c r="O153" s="9">
        <v>0</v>
      </c>
      <c r="P153" s="9">
        <v>0</v>
      </c>
      <c r="Q153" s="9"/>
      <c r="R153" s="9" t="s">
        <v>1439</v>
      </c>
      <c r="S153">
        <v>3</v>
      </c>
      <c r="T153">
        <v>3</v>
      </c>
      <c r="U153">
        <v>0</v>
      </c>
      <c r="V153" t="s">
        <v>1054</v>
      </c>
    </row>
    <row r="154" spans="1:22" x14ac:dyDescent="0.25">
      <c r="A154" s="9" t="s">
        <v>337</v>
      </c>
      <c r="B154" s="9">
        <v>67358</v>
      </c>
      <c r="C154" s="9">
        <v>67358</v>
      </c>
      <c r="D154" s="9" t="s">
        <v>1050</v>
      </c>
      <c r="E154" s="9" t="s">
        <v>1051</v>
      </c>
      <c r="F154" s="9">
        <v>533624.598061</v>
      </c>
      <c r="G154" s="9">
        <v>2792580.2414699998</v>
      </c>
      <c r="H154" s="17"/>
      <c r="I154" s="9"/>
      <c r="J154" s="9"/>
      <c r="K154" s="9"/>
      <c r="L154" s="11">
        <v>37932.583333333336</v>
      </c>
      <c r="M154" s="10">
        <v>40827.375</v>
      </c>
      <c r="N154" s="11" t="s">
        <v>1052</v>
      </c>
      <c r="O154" s="9">
        <v>0</v>
      </c>
      <c r="P154" s="9">
        <v>0</v>
      </c>
      <c r="Q154" s="9"/>
      <c r="R154" s="9" t="s">
        <v>845</v>
      </c>
      <c r="S154">
        <v>2</v>
      </c>
      <c r="T154">
        <v>3</v>
      </c>
      <c r="U154">
        <v>0</v>
      </c>
      <c r="V154" t="s">
        <v>1054</v>
      </c>
    </row>
    <row r="155" spans="1:22" x14ac:dyDescent="0.25">
      <c r="A155" s="9" t="s">
        <v>338</v>
      </c>
      <c r="B155" s="9">
        <v>103197</v>
      </c>
      <c r="C155" s="9">
        <v>103197</v>
      </c>
      <c r="D155" s="9" t="s">
        <v>1050</v>
      </c>
      <c r="E155" s="9" t="s">
        <v>1051</v>
      </c>
      <c r="F155" s="9">
        <v>533624.598061</v>
      </c>
      <c r="G155" s="9">
        <v>2792580.2414699998</v>
      </c>
      <c r="H155" s="17"/>
      <c r="I155" s="9"/>
      <c r="J155" s="9"/>
      <c r="K155" s="9"/>
      <c r="L155" s="11">
        <v>37932.583333333336</v>
      </c>
      <c r="M155" s="10">
        <v>42584.333333333336</v>
      </c>
      <c r="N155" s="10" t="s">
        <v>1052</v>
      </c>
      <c r="O155" s="9">
        <v>0</v>
      </c>
      <c r="P155" s="9">
        <v>0</v>
      </c>
      <c r="Q155" s="9"/>
      <c r="R155" s="9" t="s">
        <v>845</v>
      </c>
      <c r="S155">
        <v>2</v>
      </c>
      <c r="T155">
        <v>3</v>
      </c>
      <c r="U155">
        <v>0</v>
      </c>
      <c r="V155" t="s">
        <v>1054</v>
      </c>
    </row>
    <row r="156" spans="1:22" x14ac:dyDescent="0.25">
      <c r="A156" s="12" t="s">
        <v>339</v>
      </c>
      <c r="B156" s="12">
        <v>104718</v>
      </c>
      <c r="C156" s="12">
        <v>104718</v>
      </c>
      <c r="D156" s="12" t="s">
        <v>1050</v>
      </c>
      <c r="E156" s="12" t="s">
        <v>1051</v>
      </c>
      <c r="F156" s="12">
        <v>550359.61002799997</v>
      </c>
      <c r="G156" s="12">
        <v>2847689.43884</v>
      </c>
      <c r="H156" s="17">
        <v>16.36</v>
      </c>
      <c r="I156" s="12"/>
      <c r="J156" s="12"/>
      <c r="K156" s="12"/>
      <c r="L156" s="13">
        <v>38029.458333333336</v>
      </c>
      <c r="M156" s="13">
        <v>42584.375</v>
      </c>
      <c r="N156" s="13" t="s">
        <v>1052</v>
      </c>
      <c r="O156" s="12">
        <v>0</v>
      </c>
      <c r="P156" s="12">
        <v>0</v>
      </c>
      <c r="Q156" s="14"/>
      <c r="R156" s="12" t="s">
        <v>660</v>
      </c>
      <c r="S156">
        <v>12</v>
      </c>
      <c r="T156">
        <v>3</v>
      </c>
      <c r="U156">
        <v>0</v>
      </c>
      <c r="V156" t="s">
        <v>1054</v>
      </c>
    </row>
    <row r="157" spans="1:22" x14ac:dyDescent="0.25">
      <c r="A157" s="9" t="s">
        <v>342</v>
      </c>
      <c r="B157" s="9">
        <v>104455</v>
      </c>
      <c r="C157" s="9">
        <v>104455</v>
      </c>
      <c r="D157" s="9" t="s">
        <v>1050</v>
      </c>
      <c r="E157" s="9" t="s">
        <v>1051</v>
      </c>
      <c r="F157" s="9">
        <v>550359.91193099995</v>
      </c>
      <c r="G157" s="9">
        <v>2847683.9027900002</v>
      </c>
      <c r="H157" s="17">
        <v>16.149999999999999</v>
      </c>
      <c r="I157" s="9"/>
      <c r="J157" s="9"/>
      <c r="K157" s="9"/>
      <c r="L157" s="11">
        <v>38028.5</v>
      </c>
      <c r="M157" s="11">
        <v>42584.375</v>
      </c>
      <c r="N157" s="11" t="s">
        <v>1052</v>
      </c>
      <c r="O157" s="9">
        <v>0</v>
      </c>
      <c r="P157" s="9">
        <v>0</v>
      </c>
      <c r="Q157" s="9"/>
      <c r="R157" s="9" t="s">
        <v>660</v>
      </c>
      <c r="S157">
        <v>12</v>
      </c>
      <c r="T157">
        <v>3</v>
      </c>
      <c r="U157">
        <v>0</v>
      </c>
      <c r="V157" t="s">
        <v>1054</v>
      </c>
    </row>
    <row r="158" spans="1:22" x14ac:dyDescent="0.25">
      <c r="A158" s="9" t="s">
        <v>344</v>
      </c>
      <c r="B158" s="9">
        <v>104724</v>
      </c>
      <c r="C158" s="9">
        <v>104724</v>
      </c>
      <c r="D158" s="9" t="s">
        <v>1050</v>
      </c>
      <c r="E158" s="9" t="s">
        <v>1051</v>
      </c>
      <c r="F158" s="9">
        <v>550359.93417899997</v>
      </c>
      <c r="G158" s="9">
        <v>2847678.0589100001</v>
      </c>
      <c r="H158" s="17">
        <v>16.39</v>
      </c>
      <c r="I158" s="9"/>
      <c r="J158" s="9"/>
      <c r="K158" s="9"/>
      <c r="L158" s="11">
        <v>38028.5</v>
      </c>
      <c r="M158" s="10">
        <v>42584.375</v>
      </c>
      <c r="N158" s="10" t="s">
        <v>1052</v>
      </c>
      <c r="O158" s="9">
        <v>0</v>
      </c>
      <c r="P158" s="9">
        <v>0</v>
      </c>
      <c r="Q158" s="9"/>
      <c r="R158" s="9" t="s">
        <v>660</v>
      </c>
      <c r="S158">
        <v>12</v>
      </c>
      <c r="T158">
        <v>3</v>
      </c>
      <c r="U158">
        <v>0</v>
      </c>
      <c r="V158" t="s">
        <v>1054</v>
      </c>
    </row>
    <row r="159" spans="1:22" x14ac:dyDescent="0.25">
      <c r="A159" s="9" t="s">
        <v>346</v>
      </c>
      <c r="B159" s="9">
        <v>104807</v>
      </c>
      <c r="C159" s="9">
        <v>104807</v>
      </c>
      <c r="D159" s="9" t="s">
        <v>1050</v>
      </c>
      <c r="E159" s="9" t="s">
        <v>1051</v>
      </c>
      <c r="F159" s="9">
        <v>550360.51373500004</v>
      </c>
      <c r="G159" s="9">
        <v>2847670.9856799999</v>
      </c>
      <c r="H159" s="17">
        <v>16.489999999999998</v>
      </c>
      <c r="I159" s="9"/>
      <c r="J159" s="9"/>
      <c r="K159" s="9"/>
      <c r="L159" s="11">
        <v>38028.5</v>
      </c>
      <c r="M159" s="10">
        <v>42584.375</v>
      </c>
      <c r="N159" s="10" t="s">
        <v>1052</v>
      </c>
      <c r="O159" s="9">
        <v>0</v>
      </c>
      <c r="P159" s="9">
        <v>0</v>
      </c>
      <c r="Q159" s="9"/>
      <c r="R159" s="9" t="s">
        <v>660</v>
      </c>
      <c r="S159">
        <v>12</v>
      </c>
      <c r="T159">
        <v>3</v>
      </c>
      <c r="U159">
        <v>0</v>
      </c>
      <c r="V159" t="s">
        <v>1054</v>
      </c>
    </row>
    <row r="160" spans="1:22" x14ac:dyDescent="0.25">
      <c r="A160" s="9" t="s">
        <v>348</v>
      </c>
      <c r="B160" s="9">
        <v>104581</v>
      </c>
      <c r="C160" s="9">
        <v>104581</v>
      </c>
      <c r="D160" s="9" t="s">
        <v>1050</v>
      </c>
      <c r="E160" s="9" t="s">
        <v>1051</v>
      </c>
      <c r="F160" s="9">
        <v>550547.72099399997</v>
      </c>
      <c r="G160" s="9">
        <v>2842784.2072299998</v>
      </c>
      <c r="H160" s="17">
        <v>15.72</v>
      </c>
      <c r="I160" s="9"/>
      <c r="J160" s="9"/>
      <c r="K160" s="9"/>
      <c r="L160" s="11">
        <v>38029.625</v>
      </c>
      <c r="M160" s="11">
        <v>42584.375</v>
      </c>
      <c r="N160" s="11" t="s">
        <v>1052</v>
      </c>
      <c r="O160" s="9">
        <v>0</v>
      </c>
      <c r="P160" s="9">
        <v>0</v>
      </c>
      <c r="Q160" s="9"/>
      <c r="R160" s="9" t="s">
        <v>660</v>
      </c>
      <c r="S160">
        <v>12</v>
      </c>
      <c r="T160">
        <v>3</v>
      </c>
      <c r="U160">
        <v>0</v>
      </c>
      <c r="V160" t="s">
        <v>1054</v>
      </c>
    </row>
    <row r="161" spans="1:22" x14ac:dyDescent="0.25">
      <c r="A161" s="9" t="s">
        <v>350</v>
      </c>
      <c r="B161" s="9">
        <v>104584</v>
      </c>
      <c r="C161" s="9">
        <v>104584</v>
      </c>
      <c r="D161" s="9" t="s">
        <v>1050</v>
      </c>
      <c r="E161" s="9" t="s">
        <v>1051</v>
      </c>
      <c r="F161" s="9">
        <v>550548.00479100004</v>
      </c>
      <c r="G161" s="9">
        <v>2842780.8251</v>
      </c>
      <c r="H161" s="17">
        <v>15.83</v>
      </c>
      <c r="I161" s="9"/>
      <c r="J161" s="9"/>
      <c r="K161" s="9"/>
      <c r="L161" s="11">
        <v>38029.625</v>
      </c>
      <c r="M161" s="10">
        <v>42584.375</v>
      </c>
      <c r="N161" s="10" t="s">
        <v>1052</v>
      </c>
      <c r="O161" s="9">
        <v>0</v>
      </c>
      <c r="P161" s="9">
        <v>0</v>
      </c>
      <c r="Q161" s="9"/>
      <c r="R161" s="9" t="s">
        <v>660</v>
      </c>
      <c r="S161">
        <v>12</v>
      </c>
      <c r="T161">
        <v>3</v>
      </c>
      <c r="U161">
        <v>0</v>
      </c>
      <c r="V161" t="s">
        <v>1054</v>
      </c>
    </row>
    <row r="162" spans="1:22" x14ac:dyDescent="0.25">
      <c r="A162" s="9" t="s">
        <v>352</v>
      </c>
      <c r="B162" s="9">
        <v>104581</v>
      </c>
      <c r="C162" s="9">
        <v>104581</v>
      </c>
      <c r="D162" s="9" t="s">
        <v>1050</v>
      </c>
      <c r="E162" s="9" t="s">
        <v>1051</v>
      </c>
      <c r="F162" s="9">
        <v>550548.309183</v>
      </c>
      <c r="G162" s="9">
        <v>2842774.6733499998</v>
      </c>
      <c r="H162" s="17">
        <v>15.63</v>
      </c>
      <c r="I162" s="9"/>
      <c r="J162" s="9"/>
      <c r="K162" s="9"/>
      <c r="L162" s="11">
        <v>38029.625</v>
      </c>
      <c r="M162" s="10">
        <v>42584.375</v>
      </c>
      <c r="N162" s="10" t="s">
        <v>1052</v>
      </c>
      <c r="O162" s="9">
        <v>0</v>
      </c>
      <c r="P162" s="9">
        <v>0</v>
      </c>
      <c r="Q162" s="9"/>
      <c r="R162" s="9" t="s">
        <v>660</v>
      </c>
      <c r="S162">
        <v>12</v>
      </c>
      <c r="T162">
        <v>3</v>
      </c>
      <c r="U162">
        <v>0</v>
      </c>
      <c r="V162" t="s">
        <v>1054</v>
      </c>
    </row>
    <row r="163" spans="1:22" x14ac:dyDescent="0.25">
      <c r="A163" s="9" t="s">
        <v>354</v>
      </c>
      <c r="B163" s="9">
        <v>104454</v>
      </c>
      <c r="C163" s="9">
        <v>104454</v>
      </c>
      <c r="D163" s="9" t="s">
        <v>1050</v>
      </c>
      <c r="E163" s="9" t="s">
        <v>1051</v>
      </c>
      <c r="F163" s="9">
        <v>550548.32325899997</v>
      </c>
      <c r="G163" s="9">
        <v>2842770.98233</v>
      </c>
      <c r="H163" s="17">
        <v>15.86</v>
      </c>
      <c r="I163" s="9"/>
      <c r="J163" s="9"/>
      <c r="K163" s="9"/>
      <c r="L163" s="11">
        <v>38029.625</v>
      </c>
      <c r="M163" s="10">
        <v>42584.375</v>
      </c>
      <c r="N163" s="10" t="s">
        <v>1052</v>
      </c>
      <c r="O163" s="9">
        <v>0</v>
      </c>
      <c r="P163" s="9">
        <v>0</v>
      </c>
      <c r="Q163" s="9"/>
      <c r="R163" s="9" t="s">
        <v>660</v>
      </c>
      <c r="S163">
        <v>12</v>
      </c>
      <c r="T163">
        <v>3</v>
      </c>
      <c r="U163">
        <v>0</v>
      </c>
      <c r="V163" t="s">
        <v>1054</v>
      </c>
    </row>
    <row r="164" spans="1:22" x14ac:dyDescent="0.25">
      <c r="A164" s="9" t="s">
        <v>356</v>
      </c>
      <c r="B164" s="9">
        <v>88299</v>
      </c>
      <c r="C164" s="9">
        <v>88299</v>
      </c>
      <c r="D164" s="9" t="s">
        <v>1050</v>
      </c>
      <c r="E164" s="9" t="s">
        <v>1051</v>
      </c>
      <c r="F164" s="9">
        <v>554996.24829500006</v>
      </c>
      <c r="G164" s="9">
        <v>2858473.6112299999</v>
      </c>
      <c r="H164" s="17">
        <v>5.0999999999999996</v>
      </c>
      <c r="I164" s="9"/>
      <c r="J164" s="9"/>
      <c r="K164" s="9"/>
      <c r="L164" s="11">
        <v>38377.666666666664</v>
      </c>
      <c r="M164" s="10">
        <v>42150.666666666664</v>
      </c>
      <c r="N164" s="10" t="s">
        <v>1052</v>
      </c>
      <c r="O164" s="9">
        <v>0</v>
      </c>
      <c r="P164" s="9">
        <v>0</v>
      </c>
      <c r="Q164" s="9"/>
      <c r="R164" s="9" t="s">
        <v>850</v>
      </c>
      <c r="S164">
        <v>13</v>
      </c>
      <c r="T164">
        <v>3</v>
      </c>
      <c r="U164">
        <v>0</v>
      </c>
      <c r="V164" t="s">
        <v>1054</v>
      </c>
    </row>
    <row r="165" spans="1:22" x14ac:dyDescent="0.25">
      <c r="A165" s="9" t="s">
        <v>357</v>
      </c>
      <c r="B165" s="9">
        <v>53662</v>
      </c>
      <c r="C165" s="9">
        <v>53662</v>
      </c>
      <c r="D165" s="9" t="s">
        <v>1050</v>
      </c>
      <c r="E165" s="9" t="s">
        <v>1051</v>
      </c>
      <c r="F165" s="9">
        <v>558313.01650899998</v>
      </c>
      <c r="G165" s="9">
        <v>2838524.1298799999</v>
      </c>
      <c r="H165" s="17">
        <v>8.6</v>
      </c>
      <c r="I165" s="9"/>
      <c r="J165" s="9"/>
      <c r="K165" s="9"/>
      <c r="L165" s="10">
        <v>39913</v>
      </c>
      <c r="M165" s="10">
        <v>42150.708333333336</v>
      </c>
      <c r="N165" s="10" t="s">
        <v>1052</v>
      </c>
      <c r="O165" s="9">
        <v>0</v>
      </c>
      <c r="P165" s="9">
        <v>0</v>
      </c>
      <c r="Q165" s="9"/>
      <c r="R165" s="9" t="s">
        <v>850</v>
      </c>
      <c r="S165">
        <v>13</v>
      </c>
      <c r="T165">
        <v>3</v>
      </c>
      <c r="U165">
        <v>0</v>
      </c>
      <c r="V165" t="s">
        <v>1054</v>
      </c>
    </row>
    <row r="166" spans="1:22" x14ac:dyDescent="0.25">
      <c r="A166" s="9" t="s">
        <v>358</v>
      </c>
      <c r="B166" s="9">
        <v>54064</v>
      </c>
      <c r="C166" s="9">
        <v>54064</v>
      </c>
      <c r="D166" s="9" t="s">
        <v>1050</v>
      </c>
      <c r="E166" s="9" t="s">
        <v>1051</v>
      </c>
      <c r="F166" s="9">
        <v>552795.24844899995</v>
      </c>
      <c r="G166" s="9">
        <v>2842345.6882000002</v>
      </c>
      <c r="H166" s="17">
        <v>7</v>
      </c>
      <c r="I166" s="9"/>
      <c r="J166" s="9"/>
      <c r="K166" s="9"/>
      <c r="L166" s="10">
        <v>39896</v>
      </c>
      <c r="M166" s="10">
        <v>42150.708333333336</v>
      </c>
      <c r="N166" s="10" t="s">
        <v>1052</v>
      </c>
      <c r="O166" s="9">
        <v>0</v>
      </c>
      <c r="P166" s="9">
        <v>0</v>
      </c>
      <c r="Q166" s="9"/>
      <c r="R166" s="9" t="s">
        <v>850</v>
      </c>
      <c r="S166">
        <v>13</v>
      </c>
      <c r="T166">
        <v>3</v>
      </c>
      <c r="U166">
        <v>0</v>
      </c>
      <c r="V166" t="s">
        <v>1054</v>
      </c>
    </row>
    <row r="167" spans="1:22" x14ac:dyDescent="0.25">
      <c r="A167" s="9" t="s">
        <v>359</v>
      </c>
      <c r="B167" s="9">
        <v>51350</v>
      </c>
      <c r="C167" s="9">
        <v>51350</v>
      </c>
      <c r="D167" s="9" t="s">
        <v>1050</v>
      </c>
      <c r="E167" s="9" t="s">
        <v>1051</v>
      </c>
      <c r="F167" s="9">
        <v>555609.86072300002</v>
      </c>
      <c r="G167" s="9">
        <v>2815356.6563200001</v>
      </c>
      <c r="H167" s="17">
        <v>5.3</v>
      </c>
      <c r="I167" s="9"/>
      <c r="J167" s="9"/>
      <c r="K167" s="9"/>
      <c r="L167" s="10">
        <v>39897</v>
      </c>
      <c r="M167" s="11">
        <v>42080.625</v>
      </c>
      <c r="N167" s="11" t="s">
        <v>1052</v>
      </c>
      <c r="O167" s="9">
        <v>0</v>
      </c>
      <c r="P167" s="9">
        <v>0</v>
      </c>
      <c r="Q167" s="9"/>
      <c r="R167" s="9" t="s">
        <v>850</v>
      </c>
      <c r="S167">
        <v>13</v>
      </c>
      <c r="T167">
        <v>3</v>
      </c>
      <c r="U167">
        <v>0</v>
      </c>
      <c r="V167" t="s">
        <v>1054</v>
      </c>
    </row>
    <row r="168" spans="1:22" x14ac:dyDescent="0.25">
      <c r="A168" s="9" t="s">
        <v>360</v>
      </c>
      <c r="B168" s="9">
        <v>52268</v>
      </c>
      <c r="C168" s="9">
        <v>52268</v>
      </c>
      <c r="D168" s="9" t="s">
        <v>1050</v>
      </c>
      <c r="E168" s="9" t="s">
        <v>1051</v>
      </c>
      <c r="F168" s="9">
        <v>550107.29704800004</v>
      </c>
      <c r="G168" s="9">
        <v>2811384.3289399999</v>
      </c>
      <c r="H168" s="17">
        <v>8</v>
      </c>
      <c r="I168" s="9"/>
      <c r="J168" s="9"/>
      <c r="K168" s="9"/>
      <c r="L168" s="10">
        <v>39893</v>
      </c>
      <c r="M168" s="11">
        <v>42080.625</v>
      </c>
      <c r="N168" s="11" t="s">
        <v>1052</v>
      </c>
      <c r="O168" s="9">
        <v>0</v>
      </c>
      <c r="P168" s="9">
        <v>0</v>
      </c>
      <c r="Q168" s="9"/>
      <c r="R168" s="9" t="s">
        <v>850</v>
      </c>
      <c r="S168">
        <v>13</v>
      </c>
      <c r="T168">
        <v>3</v>
      </c>
      <c r="U168">
        <v>0</v>
      </c>
      <c r="V168" t="s">
        <v>1054</v>
      </c>
    </row>
    <row r="169" spans="1:22" x14ac:dyDescent="0.25">
      <c r="A169" s="12" t="s">
        <v>361</v>
      </c>
      <c r="B169" s="12">
        <v>144238</v>
      </c>
      <c r="C169" s="12">
        <v>144238</v>
      </c>
      <c r="D169" s="12" t="s">
        <v>1050</v>
      </c>
      <c r="E169" s="12" t="s">
        <v>1051</v>
      </c>
      <c r="F169" s="12">
        <v>548993.69054400001</v>
      </c>
      <c r="G169" s="12">
        <v>2835499.8716699998</v>
      </c>
      <c r="H169" s="17">
        <v>7.28</v>
      </c>
      <c r="I169" s="12"/>
      <c r="J169" s="12"/>
      <c r="K169" s="12"/>
      <c r="L169" s="31">
        <v>21920</v>
      </c>
      <c r="M169" s="13">
        <v>42150.625</v>
      </c>
      <c r="N169" s="13" t="s">
        <v>1052</v>
      </c>
      <c r="O169" s="12">
        <v>0</v>
      </c>
      <c r="P169" s="12">
        <v>0</v>
      </c>
      <c r="Q169" s="14"/>
      <c r="R169" s="12" t="s">
        <v>846</v>
      </c>
      <c r="S169">
        <v>6</v>
      </c>
      <c r="T169">
        <v>3</v>
      </c>
      <c r="U169">
        <v>0</v>
      </c>
      <c r="V169" t="s">
        <v>1054</v>
      </c>
    </row>
    <row r="170" spans="1:22" x14ac:dyDescent="0.25">
      <c r="A170" s="9" t="s">
        <v>363</v>
      </c>
      <c r="B170" s="9">
        <v>111734</v>
      </c>
      <c r="C170" s="9">
        <v>111734</v>
      </c>
      <c r="D170" s="9" t="s">
        <v>1050</v>
      </c>
      <c r="E170" s="9" t="s">
        <v>1051</v>
      </c>
      <c r="F170" s="9">
        <v>546936.13279800001</v>
      </c>
      <c r="G170" s="9">
        <v>2809931.4207700002</v>
      </c>
      <c r="H170" s="17">
        <v>6.06</v>
      </c>
      <c r="I170" s="9"/>
      <c r="J170" s="9"/>
      <c r="K170" s="9"/>
      <c r="L170" s="10">
        <v>21920</v>
      </c>
      <c r="M170" s="10">
        <v>41991</v>
      </c>
      <c r="N170" s="11" t="s">
        <v>1052</v>
      </c>
      <c r="O170" s="9">
        <v>0</v>
      </c>
      <c r="P170" s="9">
        <v>0</v>
      </c>
      <c r="Q170" s="9"/>
      <c r="R170" s="9" t="s">
        <v>850</v>
      </c>
      <c r="S170">
        <v>13</v>
      </c>
      <c r="T170">
        <v>3</v>
      </c>
      <c r="U170">
        <v>0</v>
      </c>
      <c r="V170" t="s">
        <v>1054</v>
      </c>
    </row>
    <row r="171" spans="1:22" x14ac:dyDescent="0.25">
      <c r="A171" s="9" t="s">
        <v>364</v>
      </c>
      <c r="B171" s="9">
        <v>134941</v>
      </c>
      <c r="C171" s="9">
        <v>134941</v>
      </c>
      <c r="D171" s="9" t="s">
        <v>1050</v>
      </c>
      <c r="E171" s="9" t="s">
        <v>1051</v>
      </c>
      <c r="F171" s="9">
        <v>555726.35913999996</v>
      </c>
      <c r="G171" s="9">
        <v>2825744.4891499998</v>
      </c>
      <c r="H171" s="17">
        <v>11.1</v>
      </c>
      <c r="I171" s="9"/>
      <c r="J171" s="9"/>
      <c r="K171" s="9"/>
      <c r="L171" s="10">
        <v>21920</v>
      </c>
      <c r="M171" s="11">
        <v>42164.458333333336</v>
      </c>
      <c r="N171" s="11" t="s">
        <v>1052</v>
      </c>
      <c r="O171" s="9">
        <v>0</v>
      </c>
      <c r="P171" s="9">
        <v>0</v>
      </c>
      <c r="Q171" s="9"/>
      <c r="R171" s="9" t="s">
        <v>850</v>
      </c>
      <c r="S171">
        <v>13</v>
      </c>
      <c r="T171">
        <v>3</v>
      </c>
      <c r="U171">
        <v>0</v>
      </c>
      <c r="V171" t="s">
        <v>1054</v>
      </c>
    </row>
    <row r="172" spans="1:22" x14ac:dyDescent="0.25">
      <c r="A172" s="9" t="s">
        <v>365</v>
      </c>
      <c r="B172" s="9">
        <v>137533</v>
      </c>
      <c r="C172" s="9">
        <v>137533</v>
      </c>
      <c r="D172" s="9" t="s">
        <v>1050</v>
      </c>
      <c r="E172" s="9" t="s">
        <v>1051</v>
      </c>
      <c r="F172" s="9">
        <v>540112.37897600001</v>
      </c>
      <c r="G172" s="9">
        <v>2849127.8895100001</v>
      </c>
      <c r="H172" s="17">
        <v>6.35</v>
      </c>
      <c r="I172" s="9"/>
      <c r="J172" s="9"/>
      <c r="K172" s="9"/>
      <c r="L172" s="10">
        <v>21920</v>
      </c>
      <c r="M172" s="11">
        <v>42108.375</v>
      </c>
      <c r="N172" s="11" t="s">
        <v>1052</v>
      </c>
      <c r="O172" s="9">
        <v>0</v>
      </c>
      <c r="P172" s="9">
        <v>0</v>
      </c>
      <c r="Q172" s="9"/>
      <c r="R172" s="9" t="s">
        <v>849</v>
      </c>
      <c r="S172">
        <v>11</v>
      </c>
      <c r="T172">
        <v>3</v>
      </c>
      <c r="U172">
        <v>0</v>
      </c>
      <c r="V172" t="s">
        <v>1054</v>
      </c>
    </row>
    <row r="173" spans="1:22" x14ac:dyDescent="0.25">
      <c r="A173" s="9" t="s">
        <v>366</v>
      </c>
      <c r="B173" s="9">
        <v>444</v>
      </c>
      <c r="C173" s="9">
        <v>444</v>
      </c>
      <c r="D173" s="9" t="s">
        <v>1050</v>
      </c>
      <c r="E173" s="9" t="s">
        <v>1051</v>
      </c>
      <c r="F173" s="9">
        <v>523650.124633</v>
      </c>
      <c r="G173" s="9">
        <v>2849119.19832</v>
      </c>
      <c r="H173" s="17">
        <v>7.2</v>
      </c>
      <c r="I173" s="9"/>
      <c r="J173" s="9"/>
      <c r="K173" s="9"/>
      <c r="L173" s="10">
        <v>21920</v>
      </c>
      <c r="M173" s="11">
        <v>24283</v>
      </c>
      <c r="N173" s="11" t="s">
        <v>1052</v>
      </c>
      <c r="O173" s="9">
        <v>0</v>
      </c>
      <c r="P173" s="9">
        <v>0</v>
      </c>
      <c r="Q173" s="9"/>
      <c r="R173" s="9" t="s">
        <v>849</v>
      </c>
      <c r="S173">
        <v>11</v>
      </c>
      <c r="T173">
        <v>3</v>
      </c>
      <c r="U173">
        <v>0</v>
      </c>
      <c r="V173" t="s">
        <v>1054</v>
      </c>
    </row>
    <row r="174" spans="1:22" x14ac:dyDescent="0.25">
      <c r="A174" s="9" t="s">
        <v>367</v>
      </c>
      <c r="B174" s="9">
        <v>138750</v>
      </c>
      <c r="C174" s="9">
        <v>138750</v>
      </c>
      <c r="D174" s="9" t="s">
        <v>1050</v>
      </c>
      <c r="E174" s="9" t="s">
        <v>1051</v>
      </c>
      <c r="F174" s="9">
        <v>523416.95286299998</v>
      </c>
      <c r="G174" s="9">
        <v>2838629.4699599999</v>
      </c>
      <c r="H174" s="17">
        <v>5.8</v>
      </c>
      <c r="I174" s="9"/>
      <c r="J174" s="9"/>
      <c r="K174" s="9"/>
      <c r="L174" s="10">
        <v>21920</v>
      </c>
      <c r="M174" s="10">
        <v>42150.625</v>
      </c>
      <c r="N174" s="10" t="s">
        <v>1052</v>
      </c>
      <c r="O174" s="9">
        <v>0</v>
      </c>
      <c r="P174" s="9">
        <v>0</v>
      </c>
      <c r="Q174" s="9"/>
      <c r="R174" s="9" t="s">
        <v>844</v>
      </c>
      <c r="S174">
        <v>0</v>
      </c>
      <c r="T174">
        <v>3</v>
      </c>
      <c r="U174">
        <v>0</v>
      </c>
      <c r="V174" t="s">
        <v>1054</v>
      </c>
    </row>
    <row r="175" spans="1:22" x14ac:dyDescent="0.25">
      <c r="A175" s="9" t="s">
        <v>368</v>
      </c>
      <c r="B175" s="9">
        <v>900</v>
      </c>
      <c r="C175" s="9">
        <v>900</v>
      </c>
      <c r="D175" s="9" t="s">
        <v>1050</v>
      </c>
      <c r="E175" s="9" t="s">
        <v>1051</v>
      </c>
      <c r="F175" s="9">
        <v>543985.17132600001</v>
      </c>
      <c r="G175" s="9">
        <v>2849171.2153599998</v>
      </c>
      <c r="H175" s="17"/>
      <c r="I175" s="9"/>
      <c r="J175" s="9"/>
      <c r="K175" s="9"/>
      <c r="L175" s="10">
        <v>36892</v>
      </c>
      <c r="M175" s="10">
        <v>37791</v>
      </c>
      <c r="N175" s="10" t="s">
        <v>1052</v>
      </c>
      <c r="O175" s="9">
        <v>0</v>
      </c>
      <c r="P175" s="9">
        <v>0</v>
      </c>
      <c r="Q175" s="9"/>
      <c r="R175" s="9" t="s">
        <v>849</v>
      </c>
      <c r="S175">
        <v>11</v>
      </c>
      <c r="T175">
        <v>3</v>
      </c>
      <c r="U175">
        <v>0</v>
      </c>
      <c r="V175" t="s">
        <v>1054</v>
      </c>
    </row>
    <row r="176" spans="1:22" x14ac:dyDescent="0.25">
      <c r="A176" s="9" t="s">
        <v>961</v>
      </c>
      <c r="B176" s="9">
        <v>8369</v>
      </c>
      <c r="C176" s="9">
        <v>8369</v>
      </c>
      <c r="D176" s="9" t="s">
        <v>1050</v>
      </c>
      <c r="E176" s="9" t="s">
        <v>1051</v>
      </c>
      <c r="F176" s="9">
        <v>543985.17132600001</v>
      </c>
      <c r="G176" s="9">
        <v>2849171.2153599998</v>
      </c>
      <c r="H176" s="17"/>
      <c r="I176" s="9"/>
      <c r="J176" s="9"/>
      <c r="K176" s="9"/>
      <c r="L176" s="10">
        <v>29224</v>
      </c>
      <c r="M176" s="10">
        <v>39155</v>
      </c>
      <c r="N176" s="11" t="s">
        <v>1049</v>
      </c>
      <c r="O176" s="9">
        <v>0</v>
      </c>
      <c r="P176" s="9">
        <v>0</v>
      </c>
      <c r="Q176" s="9"/>
      <c r="R176" s="9" t="s">
        <v>849</v>
      </c>
      <c r="S176">
        <v>11</v>
      </c>
      <c r="T176">
        <v>3</v>
      </c>
      <c r="U176">
        <v>0</v>
      </c>
      <c r="V176" t="s">
        <v>1054</v>
      </c>
    </row>
    <row r="177" spans="1:22" x14ac:dyDescent="0.25">
      <c r="A177" s="9" t="s">
        <v>882</v>
      </c>
      <c r="B177" s="9">
        <v>3709</v>
      </c>
      <c r="C177" s="9">
        <v>3709</v>
      </c>
      <c r="D177" s="9" t="s">
        <v>444</v>
      </c>
      <c r="E177" s="9" t="s">
        <v>1048</v>
      </c>
      <c r="F177" s="9">
        <v>543985.17132600001</v>
      </c>
      <c r="G177" s="9">
        <v>2849171.2153599998</v>
      </c>
      <c r="H177" s="17"/>
      <c r="I177" s="9"/>
      <c r="J177" s="9"/>
      <c r="K177" s="9"/>
      <c r="L177" s="10">
        <v>35166</v>
      </c>
      <c r="M177" s="10">
        <v>39155</v>
      </c>
      <c r="N177" s="10" t="s">
        <v>1049</v>
      </c>
      <c r="O177" s="9">
        <v>0</v>
      </c>
      <c r="P177" s="9">
        <v>0</v>
      </c>
      <c r="Q177" s="9"/>
      <c r="R177" s="9" t="s">
        <v>849</v>
      </c>
      <c r="S177">
        <v>11</v>
      </c>
      <c r="T177">
        <v>3</v>
      </c>
      <c r="U177">
        <v>0</v>
      </c>
      <c r="V177" t="s">
        <v>1054</v>
      </c>
    </row>
    <row r="178" spans="1:22" x14ac:dyDescent="0.25">
      <c r="A178" s="9" t="s">
        <v>369</v>
      </c>
      <c r="B178" s="9">
        <v>134305</v>
      </c>
      <c r="C178" s="9">
        <v>134305</v>
      </c>
      <c r="D178" s="9" t="s">
        <v>1050</v>
      </c>
      <c r="E178" s="9" t="s">
        <v>1051</v>
      </c>
      <c r="F178" s="9">
        <v>552330.68492999999</v>
      </c>
      <c r="G178" s="9">
        <v>2830622.2047199998</v>
      </c>
      <c r="H178" s="17">
        <v>9.06</v>
      </c>
      <c r="I178" s="9"/>
      <c r="J178" s="9"/>
      <c r="K178" s="9"/>
      <c r="L178" s="10">
        <v>21920</v>
      </c>
      <c r="M178" s="10">
        <v>42088.916666666664</v>
      </c>
      <c r="N178" s="11" t="s">
        <v>1052</v>
      </c>
      <c r="O178" s="9">
        <v>0</v>
      </c>
      <c r="P178" s="9">
        <v>0</v>
      </c>
      <c r="Q178" s="9"/>
      <c r="R178" s="9" t="s">
        <v>850</v>
      </c>
      <c r="S178">
        <v>13</v>
      </c>
      <c r="T178">
        <v>3</v>
      </c>
      <c r="U178">
        <v>0</v>
      </c>
      <c r="V178" t="s">
        <v>1054</v>
      </c>
    </row>
    <row r="179" spans="1:22" x14ac:dyDescent="0.25">
      <c r="A179" s="9" t="s">
        <v>370</v>
      </c>
      <c r="B179" s="9">
        <v>140725</v>
      </c>
      <c r="C179" s="9">
        <v>140725</v>
      </c>
      <c r="D179" s="9" t="s">
        <v>1050</v>
      </c>
      <c r="E179" s="9" t="s">
        <v>1051</v>
      </c>
      <c r="F179" s="9">
        <v>544557.65595100005</v>
      </c>
      <c r="G179" s="9">
        <v>2819243.0813600002</v>
      </c>
      <c r="H179" s="17">
        <v>6.33</v>
      </c>
      <c r="I179" s="9"/>
      <c r="J179" s="9"/>
      <c r="K179" s="9"/>
      <c r="L179" s="10">
        <v>21920</v>
      </c>
      <c r="M179" s="11">
        <v>42557</v>
      </c>
      <c r="N179" s="11" t="s">
        <v>1052</v>
      </c>
      <c r="O179" s="9">
        <v>0</v>
      </c>
      <c r="P179" s="9">
        <v>0</v>
      </c>
      <c r="Q179" s="9"/>
      <c r="R179" s="9" t="s">
        <v>850</v>
      </c>
      <c r="S179">
        <v>13</v>
      </c>
      <c r="T179">
        <v>3</v>
      </c>
      <c r="U179">
        <v>0</v>
      </c>
      <c r="V179" t="s">
        <v>1054</v>
      </c>
    </row>
    <row r="180" spans="1:22" x14ac:dyDescent="0.25">
      <c r="A180" s="9" t="s">
        <v>371</v>
      </c>
      <c r="B180" s="9">
        <v>142055</v>
      </c>
      <c r="C180" s="9">
        <v>142055</v>
      </c>
      <c r="D180" s="9" t="s">
        <v>1050</v>
      </c>
      <c r="E180" s="9" t="s">
        <v>1051</v>
      </c>
      <c r="F180" s="9">
        <v>553465.50191700005</v>
      </c>
      <c r="G180" s="9">
        <v>2839854.9177700002</v>
      </c>
      <c r="H180" s="17">
        <v>7.9</v>
      </c>
      <c r="I180" s="9"/>
      <c r="J180" s="9"/>
      <c r="K180" s="9"/>
      <c r="L180" s="10">
        <v>22585</v>
      </c>
      <c r="M180" s="11">
        <v>42534</v>
      </c>
      <c r="N180" s="11" t="s">
        <v>1052</v>
      </c>
      <c r="O180" s="9">
        <v>0</v>
      </c>
      <c r="P180" s="9">
        <v>0</v>
      </c>
      <c r="Q180" s="9"/>
      <c r="R180" s="9" t="s">
        <v>850</v>
      </c>
      <c r="S180">
        <v>13</v>
      </c>
      <c r="T180">
        <v>3</v>
      </c>
      <c r="U180">
        <v>0</v>
      </c>
      <c r="V180" t="s">
        <v>1054</v>
      </c>
    </row>
    <row r="181" spans="1:22" x14ac:dyDescent="0.25">
      <c r="A181" s="9" t="s">
        <v>372</v>
      </c>
      <c r="B181" s="9">
        <v>8105</v>
      </c>
      <c r="C181" s="9">
        <v>8105</v>
      </c>
      <c r="D181" s="9" t="s">
        <v>1050</v>
      </c>
      <c r="E181" s="9" t="s">
        <v>1051</v>
      </c>
      <c r="F181" s="9">
        <v>559444.73477900005</v>
      </c>
      <c r="G181" s="9">
        <v>2836710.8490399998</v>
      </c>
      <c r="H181" s="17">
        <v>7.72</v>
      </c>
      <c r="I181" s="9"/>
      <c r="J181" s="9"/>
      <c r="K181" s="9"/>
      <c r="L181" s="10">
        <v>21920</v>
      </c>
      <c r="M181" s="10">
        <v>34179</v>
      </c>
      <c r="N181" s="10" t="s">
        <v>1052</v>
      </c>
      <c r="O181" s="9">
        <v>0</v>
      </c>
      <c r="P181" s="9">
        <v>0</v>
      </c>
      <c r="Q181" s="9"/>
      <c r="R181" s="9" t="s">
        <v>850</v>
      </c>
      <c r="S181">
        <v>13</v>
      </c>
      <c r="T181">
        <v>3</v>
      </c>
      <c r="U181">
        <v>0</v>
      </c>
      <c r="V181" t="s">
        <v>1054</v>
      </c>
    </row>
    <row r="182" spans="1:22" x14ac:dyDescent="0.25">
      <c r="A182" s="9" t="s">
        <v>373</v>
      </c>
      <c r="B182" s="9">
        <v>450</v>
      </c>
      <c r="C182" s="9">
        <v>450</v>
      </c>
      <c r="D182" s="9" t="s">
        <v>1050</v>
      </c>
      <c r="E182" s="9" t="s">
        <v>1051</v>
      </c>
      <c r="F182" s="9">
        <v>542659.01376</v>
      </c>
      <c r="G182" s="9">
        <v>2836832.40007</v>
      </c>
      <c r="H182" s="17">
        <v>6.42</v>
      </c>
      <c r="I182" s="9"/>
      <c r="J182" s="9"/>
      <c r="K182" s="9"/>
      <c r="L182" s="10">
        <v>22651</v>
      </c>
      <c r="M182" s="11">
        <v>25526</v>
      </c>
      <c r="N182" s="10" t="s">
        <v>1052</v>
      </c>
      <c r="O182" s="9">
        <v>0</v>
      </c>
      <c r="P182" s="9">
        <v>0</v>
      </c>
      <c r="Q182" s="9"/>
      <c r="R182" s="9" t="s">
        <v>844</v>
      </c>
      <c r="S182">
        <v>0</v>
      </c>
      <c r="T182">
        <v>3</v>
      </c>
      <c r="U182">
        <v>0</v>
      </c>
      <c r="V182" t="s">
        <v>1054</v>
      </c>
    </row>
    <row r="183" spans="1:22" x14ac:dyDescent="0.25">
      <c r="A183" s="9" t="s">
        <v>374</v>
      </c>
      <c r="B183" s="9">
        <v>600</v>
      </c>
      <c r="C183" s="9">
        <v>600</v>
      </c>
      <c r="D183" s="9" t="s">
        <v>1050</v>
      </c>
      <c r="E183" s="9" t="s">
        <v>1051</v>
      </c>
      <c r="F183" s="9">
        <v>542885.950281</v>
      </c>
      <c r="G183" s="9">
        <v>2827143.3151199999</v>
      </c>
      <c r="H183" s="17">
        <v>6.87</v>
      </c>
      <c r="I183" s="9"/>
      <c r="J183" s="9"/>
      <c r="K183" s="9"/>
      <c r="L183" s="10">
        <v>21920</v>
      </c>
      <c r="M183" s="11">
        <v>25471</v>
      </c>
      <c r="N183" s="11" t="s">
        <v>1052</v>
      </c>
      <c r="O183" s="9">
        <v>0</v>
      </c>
      <c r="P183" s="9">
        <v>0</v>
      </c>
      <c r="Q183" s="9"/>
      <c r="R183" s="9" t="s">
        <v>1430</v>
      </c>
      <c r="S183">
        <v>5</v>
      </c>
      <c r="T183">
        <v>3</v>
      </c>
      <c r="U183">
        <v>0</v>
      </c>
      <c r="V183" t="s">
        <v>1054</v>
      </c>
    </row>
    <row r="184" spans="1:22" x14ac:dyDescent="0.25">
      <c r="A184" s="9" t="s">
        <v>375</v>
      </c>
      <c r="B184" s="9">
        <v>140346</v>
      </c>
      <c r="C184" s="9">
        <v>140346</v>
      </c>
      <c r="D184" s="9" t="s">
        <v>1050</v>
      </c>
      <c r="E184" s="9" t="s">
        <v>1051</v>
      </c>
      <c r="F184" s="9">
        <v>550079.99826499994</v>
      </c>
      <c r="G184" s="9">
        <v>2813233.94</v>
      </c>
      <c r="H184" s="17">
        <v>8.8699999999999992</v>
      </c>
      <c r="I184" s="9"/>
      <c r="J184" s="9"/>
      <c r="K184" s="9"/>
      <c r="L184" s="10">
        <v>26938</v>
      </c>
      <c r="M184" s="10">
        <v>42080.541666666664</v>
      </c>
      <c r="N184" s="10" t="s">
        <v>1052</v>
      </c>
      <c r="O184" s="9">
        <v>0</v>
      </c>
      <c r="P184" s="9">
        <v>0</v>
      </c>
      <c r="Q184" s="9"/>
      <c r="R184" s="9" t="s">
        <v>850</v>
      </c>
      <c r="S184">
        <v>13</v>
      </c>
      <c r="T184">
        <v>3</v>
      </c>
      <c r="U184">
        <v>0</v>
      </c>
      <c r="V184" t="s">
        <v>1054</v>
      </c>
    </row>
    <row r="185" spans="1:22" x14ac:dyDescent="0.25">
      <c r="A185" s="9" t="s">
        <v>376</v>
      </c>
      <c r="B185" s="9">
        <v>140193</v>
      </c>
      <c r="C185" s="9">
        <v>140193</v>
      </c>
      <c r="D185" s="9" t="s">
        <v>1050</v>
      </c>
      <c r="E185" s="9" t="s">
        <v>1051</v>
      </c>
      <c r="F185" s="9">
        <v>549382.60791799997</v>
      </c>
      <c r="G185" s="9">
        <v>2813108.43395</v>
      </c>
      <c r="H185" s="17">
        <v>8.49</v>
      </c>
      <c r="I185" s="9"/>
      <c r="J185" s="9"/>
      <c r="K185" s="9"/>
      <c r="L185" s="10">
        <v>26938</v>
      </c>
      <c r="M185" s="11">
        <v>42080.583333333336</v>
      </c>
      <c r="N185" s="11" t="s">
        <v>1052</v>
      </c>
      <c r="O185" s="9">
        <v>0</v>
      </c>
      <c r="P185" s="9">
        <v>0</v>
      </c>
      <c r="Q185" s="9"/>
      <c r="R185" s="9" t="s">
        <v>850</v>
      </c>
      <c r="S185">
        <v>13</v>
      </c>
      <c r="T185">
        <v>3</v>
      </c>
      <c r="U185">
        <v>0</v>
      </c>
      <c r="V185" t="s">
        <v>1054</v>
      </c>
    </row>
    <row r="186" spans="1:22" x14ac:dyDescent="0.25">
      <c r="A186" s="9" t="s">
        <v>377</v>
      </c>
      <c r="B186" s="9">
        <v>147892</v>
      </c>
      <c r="C186" s="9">
        <v>147892</v>
      </c>
      <c r="D186" s="9" t="s">
        <v>1050</v>
      </c>
      <c r="E186" s="9" t="s">
        <v>1051</v>
      </c>
      <c r="F186" s="9">
        <v>554019.66955600004</v>
      </c>
      <c r="G186" s="9">
        <v>2861143.47939</v>
      </c>
      <c r="H186" s="17">
        <v>7.45</v>
      </c>
      <c r="I186" s="9"/>
      <c r="J186" s="9"/>
      <c r="K186" s="9"/>
      <c r="L186" s="10">
        <v>21916</v>
      </c>
      <c r="M186" s="10">
        <v>42150.625</v>
      </c>
      <c r="N186" s="11" t="s">
        <v>1052</v>
      </c>
      <c r="O186" s="9">
        <v>0</v>
      </c>
      <c r="P186" s="9">
        <v>0</v>
      </c>
      <c r="Q186" s="9"/>
      <c r="R186" s="9" t="s">
        <v>850</v>
      </c>
      <c r="S186">
        <v>13</v>
      </c>
      <c r="T186">
        <v>3</v>
      </c>
      <c r="U186">
        <v>0</v>
      </c>
      <c r="V186" t="s">
        <v>1054</v>
      </c>
    </row>
    <row r="187" spans="1:22" x14ac:dyDescent="0.25">
      <c r="A187" s="9" t="s">
        <v>378</v>
      </c>
      <c r="B187" s="9">
        <v>56672</v>
      </c>
      <c r="C187" s="9">
        <v>56672</v>
      </c>
      <c r="D187" s="9" t="s">
        <v>1050</v>
      </c>
      <c r="E187" s="9" t="s">
        <v>1051</v>
      </c>
      <c r="F187" s="9">
        <v>557213.53694300004</v>
      </c>
      <c r="G187" s="9">
        <v>2856143.4712800002</v>
      </c>
      <c r="H187" s="17">
        <v>5.38</v>
      </c>
      <c r="I187" s="9"/>
      <c r="J187" s="9"/>
      <c r="K187" s="9"/>
      <c r="L187" s="10">
        <v>21916</v>
      </c>
      <c r="M187" s="10">
        <v>38295.5</v>
      </c>
      <c r="N187" s="11" t="s">
        <v>1052</v>
      </c>
      <c r="O187" s="9">
        <v>0</v>
      </c>
      <c r="P187" s="9">
        <v>0</v>
      </c>
      <c r="Q187" s="9"/>
      <c r="R187" s="9" t="s">
        <v>850</v>
      </c>
      <c r="S187">
        <v>13</v>
      </c>
      <c r="T187">
        <v>3</v>
      </c>
      <c r="U187">
        <v>0</v>
      </c>
      <c r="V187" t="s">
        <v>1054</v>
      </c>
    </row>
    <row r="188" spans="1:22" x14ac:dyDescent="0.25">
      <c r="A188" s="9" t="s">
        <v>379</v>
      </c>
      <c r="B188" s="9">
        <v>524</v>
      </c>
      <c r="C188" s="9">
        <v>524</v>
      </c>
      <c r="D188" s="9" t="s">
        <v>1050</v>
      </c>
      <c r="E188" s="9" t="s">
        <v>1051</v>
      </c>
      <c r="F188" s="9">
        <v>551741.56834899995</v>
      </c>
      <c r="G188" s="9">
        <v>2845723.0340200001</v>
      </c>
      <c r="H188" s="17"/>
      <c r="I188" s="9"/>
      <c r="J188" s="9"/>
      <c r="K188" s="9"/>
      <c r="L188" s="10">
        <v>21920</v>
      </c>
      <c r="M188" s="11">
        <v>25126</v>
      </c>
      <c r="N188" s="10" t="s">
        <v>1052</v>
      </c>
      <c r="O188" s="9">
        <v>0</v>
      </c>
      <c r="P188" s="9">
        <v>0</v>
      </c>
      <c r="Q188" s="9"/>
      <c r="R188" s="9" t="s">
        <v>850</v>
      </c>
      <c r="S188">
        <v>13</v>
      </c>
      <c r="T188">
        <v>3</v>
      </c>
      <c r="U188">
        <v>0</v>
      </c>
      <c r="V188" t="s">
        <v>1054</v>
      </c>
    </row>
    <row r="189" spans="1:22" x14ac:dyDescent="0.25">
      <c r="A189" s="9" t="s">
        <v>380</v>
      </c>
      <c r="B189" s="9">
        <v>171156</v>
      </c>
      <c r="C189" s="9">
        <v>171156</v>
      </c>
      <c r="D189" s="9" t="s">
        <v>1050</v>
      </c>
      <c r="E189" s="9" t="s">
        <v>1051</v>
      </c>
      <c r="F189" s="9">
        <v>520023.56080099999</v>
      </c>
      <c r="G189" s="9">
        <v>2783479.8611400002</v>
      </c>
      <c r="H189" s="17"/>
      <c r="I189" s="9"/>
      <c r="J189" s="9"/>
      <c r="K189" s="9"/>
      <c r="L189" s="11">
        <v>35130.458333333336</v>
      </c>
      <c r="M189" s="11">
        <v>42588.083333333336</v>
      </c>
      <c r="N189" s="11" t="s">
        <v>1052</v>
      </c>
      <c r="O189" s="9">
        <v>0</v>
      </c>
      <c r="P189" s="9">
        <v>0</v>
      </c>
      <c r="Q189" s="9"/>
      <c r="R189" s="9" t="s">
        <v>1432</v>
      </c>
      <c r="S189">
        <v>20</v>
      </c>
      <c r="T189">
        <v>3</v>
      </c>
      <c r="U189">
        <v>0</v>
      </c>
      <c r="V189" t="s">
        <v>1054</v>
      </c>
    </row>
    <row r="190" spans="1:22" x14ac:dyDescent="0.25">
      <c r="A190" s="9" t="s">
        <v>382</v>
      </c>
      <c r="B190" s="9">
        <v>176556</v>
      </c>
      <c r="C190" s="9">
        <v>176556</v>
      </c>
      <c r="D190" s="9" t="s">
        <v>1050</v>
      </c>
      <c r="E190" s="9" t="s">
        <v>1051</v>
      </c>
      <c r="F190" s="9">
        <v>497029.31906200002</v>
      </c>
      <c r="G190" s="9">
        <v>2806811.1889</v>
      </c>
      <c r="H190" s="17"/>
      <c r="I190" s="9"/>
      <c r="J190" s="9"/>
      <c r="K190" s="9"/>
      <c r="L190" s="11">
        <v>35146.625</v>
      </c>
      <c r="M190" s="11">
        <v>42588.166666666664</v>
      </c>
      <c r="N190" s="11" t="s">
        <v>1052</v>
      </c>
      <c r="O190" s="9">
        <v>0</v>
      </c>
      <c r="P190" s="9">
        <v>0</v>
      </c>
      <c r="Q190" s="9"/>
      <c r="R190" s="9" t="s">
        <v>1435</v>
      </c>
      <c r="S190">
        <v>1</v>
      </c>
      <c r="T190">
        <v>3</v>
      </c>
      <c r="U190">
        <v>0</v>
      </c>
      <c r="V190" t="s">
        <v>1054</v>
      </c>
    </row>
    <row r="191" spans="1:22" x14ac:dyDescent="0.25">
      <c r="A191" s="9" t="s">
        <v>383</v>
      </c>
      <c r="B191" s="9">
        <v>2103</v>
      </c>
      <c r="C191" s="9">
        <v>2103</v>
      </c>
      <c r="D191" s="9" t="s">
        <v>1050</v>
      </c>
      <c r="E191" s="9" t="s">
        <v>1051</v>
      </c>
      <c r="F191" s="9">
        <v>541638.17432500003</v>
      </c>
      <c r="G191" s="9">
        <v>2813971.3863599999</v>
      </c>
      <c r="H191" s="17"/>
      <c r="I191" s="9"/>
      <c r="J191" s="9"/>
      <c r="K191" s="9"/>
      <c r="L191" s="10">
        <v>32505</v>
      </c>
      <c r="M191" s="11">
        <v>34766</v>
      </c>
      <c r="N191" s="11" t="s">
        <v>1052</v>
      </c>
      <c r="O191" s="9">
        <v>0</v>
      </c>
      <c r="P191" s="9">
        <v>0</v>
      </c>
      <c r="Q191" s="9"/>
      <c r="R191" s="9" t="s">
        <v>141</v>
      </c>
      <c r="S191">
        <v>15</v>
      </c>
      <c r="T191">
        <v>3</v>
      </c>
      <c r="U191">
        <v>0</v>
      </c>
      <c r="V191" t="s">
        <v>1054</v>
      </c>
    </row>
    <row r="192" spans="1:22" x14ac:dyDescent="0.25">
      <c r="A192" s="9" t="s">
        <v>384</v>
      </c>
      <c r="B192" s="9">
        <v>2076</v>
      </c>
      <c r="C192" s="9">
        <v>2076</v>
      </c>
      <c r="D192" s="9" t="s">
        <v>1050</v>
      </c>
      <c r="E192" s="9" t="s">
        <v>1051</v>
      </c>
      <c r="F192" s="9">
        <v>543826.275945</v>
      </c>
      <c r="G192" s="9">
        <v>2814227.5206300002</v>
      </c>
      <c r="H192" s="17"/>
      <c r="I192" s="9"/>
      <c r="J192" s="9"/>
      <c r="K192" s="9"/>
      <c r="L192" s="10">
        <v>32505</v>
      </c>
      <c r="M192" s="11">
        <v>34762</v>
      </c>
      <c r="N192" s="11" t="s">
        <v>1052</v>
      </c>
      <c r="O192" s="9">
        <v>0</v>
      </c>
      <c r="P192" s="9">
        <v>0</v>
      </c>
      <c r="Q192" s="9"/>
      <c r="R192" s="9" t="s">
        <v>141</v>
      </c>
      <c r="S192">
        <v>15</v>
      </c>
      <c r="T192">
        <v>3</v>
      </c>
      <c r="U192">
        <v>0</v>
      </c>
      <c r="V192" t="s">
        <v>1054</v>
      </c>
    </row>
    <row r="193" spans="1:22" x14ac:dyDescent="0.25">
      <c r="A193" s="9" t="s">
        <v>385</v>
      </c>
      <c r="B193" s="9">
        <v>107559</v>
      </c>
      <c r="C193" s="9">
        <v>107559</v>
      </c>
      <c r="D193" s="9" t="s">
        <v>1050</v>
      </c>
      <c r="E193" s="9" t="s">
        <v>1051</v>
      </c>
      <c r="F193" s="9">
        <v>491369.36325699999</v>
      </c>
      <c r="G193" s="9">
        <v>2812657.1033100002</v>
      </c>
      <c r="H193" s="17"/>
      <c r="I193" s="9"/>
      <c r="J193" s="9"/>
      <c r="K193" s="9"/>
      <c r="L193" s="10">
        <v>37894.958333333336</v>
      </c>
      <c r="M193" s="11">
        <v>42584.333333333336</v>
      </c>
      <c r="N193" s="11" t="s">
        <v>1052</v>
      </c>
      <c r="O193" s="9">
        <v>0</v>
      </c>
      <c r="P193" s="9">
        <v>0</v>
      </c>
      <c r="Q193" s="9"/>
      <c r="R193" s="9" t="s">
        <v>1435</v>
      </c>
      <c r="S193">
        <v>1</v>
      </c>
      <c r="T193">
        <v>3</v>
      </c>
      <c r="U193">
        <v>0</v>
      </c>
      <c r="V193" t="s">
        <v>1054</v>
      </c>
    </row>
    <row r="194" spans="1:22" x14ac:dyDescent="0.25">
      <c r="A194" s="9" t="s">
        <v>883</v>
      </c>
      <c r="B194" s="9">
        <v>140222</v>
      </c>
      <c r="C194" s="9">
        <v>140222</v>
      </c>
      <c r="D194" s="9" t="s">
        <v>444</v>
      </c>
      <c r="E194" s="9" t="s">
        <v>1048</v>
      </c>
      <c r="F194" s="9">
        <v>491369.36325699999</v>
      </c>
      <c r="G194" s="9">
        <v>2812657.1033100002</v>
      </c>
      <c r="H194" s="17"/>
      <c r="I194" s="9"/>
      <c r="J194" s="9"/>
      <c r="K194" s="9"/>
      <c r="L194" s="11">
        <v>35438.625</v>
      </c>
      <c r="M194" s="10">
        <v>42556.25</v>
      </c>
      <c r="N194" s="10" t="s">
        <v>1049</v>
      </c>
      <c r="O194" s="9">
        <v>0</v>
      </c>
      <c r="P194" s="9">
        <v>0</v>
      </c>
      <c r="Q194" s="9"/>
      <c r="R194" s="9" t="s">
        <v>1435</v>
      </c>
      <c r="S194">
        <v>1</v>
      </c>
      <c r="T194">
        <v>3</v>
      </c>
      <c r="U194">
        <v>0</v>
      </c>
      <c r="V194" t="s">
        <v>1054</v>
      </c>
    </row>
    <row r="195" spans="1:22" x14ac:dyDescent="0.25">
      <c r="A195" s="9" t="s">
        <v>386</v>
      </c>
      <c r="B195" s="9">
        <v>194004</v>
      </c>
      <c r="C195" s="9">
        <v>194004</v>
      </c>
      <c r="D195" s="9" t="s">
        <v>1050</v>
      </c>
      <c r="E195" s="9" t="s">
        <v>1051</v>
      </c>
      <c r="F195" s="9">
        <v>555963.20465700002</v>
      </c>
      <c r="G195" s="9">
        <v>2793206.7964900001</v>
      </c>
      <c r="H195" s="17"/>
      <c r="I195" s="9"/>
      <c r="J195" s="9"/>
      <c r="K195" s="9"/>
      <c r="L195" s="11">
        <v>34179.75</v>
      </c>
      <c r="M195" s="10">
        <v>42588.083333333336</v>
      </c>
      <c r="N195" s="10" t="s">
        <v>1052</v>
      </c>
      <c r="O195" s="9">
        <v>0</v>
      </c>
      <c r="P195" s="9">
        <v>0</v>
      </c>
      <c r="Q195" s="9"/>
      <c r="R195" s="9" t="s">
        <v>847</v>
      </c>
      <c r="S195">
        <v>8</v>
      </c>
      <c r="T195">
        <v>3</v>
      </c>
      <c r="U195">
        <v>0</v>
      </c>
      <c r="V195" t="s">
        <v>1054</v>
      </c>
    </row>
    <row r="196" spans="1:22" x14ac:dyDescent="0.25">
      <c r="A196" s="9" t="s">
        <v>389</v>
      </c>
      <c r="B196" s="9">
        <v>86386</v>
      </c>
      <c r="C196" s="9">
        <v>86386</v>
      </c>
      <c r="D196" s="9" t="s">
        <v>1050</v>
      </c>
      <c r="E196" s="9" t="s">
        <v>1051</v>
      </c>
      <c r="F196" s="9">
        <v>556285.90856200003</v>
      </c>
      <c r="G196" s="9">
        <v>2792131.7663400001</v>
      </c>
      <c r="H196" s="17"/>
      <c r="I196" s="9"/>
      <c r="J196" s="9"/>
      <c r="K196" s="9"/>
      <c r="L196" s="11">
        <v>37112.375</v>
      </c>
      <c r="M196" s="10">
        <v>40862.458333333336</v>
      </c>
      <c r="N196" s="10" t="s">
        <v>1052</v>
      </c>
      <c r="O196" s="9">
        <v>0</v>
      </c>
      <c r="P196" s="9">
        <v>0</v>
      </c>
      <c r="Q196" s="9"/>
      <c r="R196" s="9" t="s">
        <v>847</v>
      </c>
      <c r="S196">
        <v>8</v>
      </c>
      <c r="T196">
        <v>3</v>
      </c>
      <c r="U196">
        <v>0</v>
      </c>
      <c r="V196" t="s">
        <v>1054</v>
      </c>
    </row>
    <row r="197" spans="1:22" x14ac:dyDescent="0.25">
      <c r="A197" s="9" t="s">
        <v>884</v>
      </c>
      <c r="B197" s="9">
        <v>87115</v>
      </c>
      <c r="C197" s="9">
        <v>87115</v>
      </c>
      <c r="D197" s="9" t="s">
        <v>444</v>
      </c>
      <c r="E197" s="9" t="s">
        <v>1048</v>
      </c>
      <c r="F197" s="9">
        <v>556285.90856200003</v>
      </c>
      <c r="G197" s="9">
        <v>2792131.7663400001</v>
      </c>
      <c r="H197" s="17"/>
      <c r="I197" s="9"/>
      <c r="J197" s="9"/>
      <c r="K197" s="9"/>
      <c r="L197" s="11">
        <v>37112.375</v>
      </c>
      <c r="M197" s="11">
        <v>40862.458333333336</v>
      </c>
      <c r="N197" s="10" t="s">
        <v>1049</v>
      </c>
      <c r="O197" s="9">
        <v>0</v>
      </c>
      <c r="P197" s="9">
        <v>0</v>
      </c>
      <c r="Q197" s="9"/>
      <c r="R197" s="9" t="s">
        <v>847</v>
      </c>
      <c r="S197">
        <v>8</v>
      </c>
      <c r="T197">
        <v>3</v>
      </c>
      <c r="U197">
        <v>0</v>
      </c>
      <c r="V197" t="s">
        <v>1054</v>
      </c>
    </row>
    <row r="198" spans="1:22" x14ac:dyDescent="0.25">
      <c r="A198" s="9" t="s">
        <v>390</v>
      </c>
      <c r="B198" s="9">
        <v>178429</v>
      </c>
      <c r="C198" s="9">
        <v>178429</v>
      </c>
      <c r="D198" s="9" t="s">
        <v>1050</v>
      </c>
      <c r="E198" s="9" t="s">
        <v>1051</v>
      </c>
      <c r="F198" s="9">
        <v>555643.36868800002</v>
      </c>
      <c r="G198" s="9">
        <v>2791883.2714999998</v>
      </c>
      <c r="H198" s="17"/>
      <c r="I198" s="9"/>
      <c r="J198" s="9"/>
      <c r="K198" s="9"/>
      <c r="L198" s="10">
        <v>35112</v>
      </c>
      <c r="M198" s="11">
        <v>42584.291666666664</v>
      </c>
      <c r="N198" s="10" t="s">
        <v>1052</v>
      </c>
      <c r="O198" s="9">
        <v>0</v>
      </c>
      <c r="P198" s="9">
        <v>0</v>
      </c>
      <c r="Q198" s="9"/>
      <c r="R198" s="9" t="s">
        <v>847</v>
      </c>
      <c r="S198">
        <v>8</v>
      </c>
      <c r="T198">
        <v>3</v>
      </c>
      <c r="U198">
        <v>0</v>
      </c>
      <c r="V198" t="s">
        <v>1054</v>
      </c>
    </row>
    <row r="199" spans="1:22" x14ac:dyDescent="0.25">
      <c r="A199" s="9" t="s">
        <v>885</v>
      </c>
      <c r="B199" s="9">
        <v>175405</v>
      </c>
      <c r="C199" s="9">
        <v>175405</v>
      </c>
      <c r="D199" s="9" t="s">
        <v>444</v>
      </c>
      <c r="E199" s="9" t="s">
        <v>1048</v>
      </c>
      <c r="F199" s="9">
        <v>555643.36868800002</v>
      </c>
      <c r="G199" s="9">
        <v>2791883.2714999998</v>
      </c>
      <c r="H199" s="17"/>
      <c r="I199" s="9"/>
      <c r="J199" s="9"/>
      <c r="K199" s="9"/>
      <c r="L199" s="10">
        <v>35112</v>
      </c>
      <c r="M199" s="11">
        <v>42556.25</v>
      </c>
      <c r="N199" s="10" t="s">
        <v>1049</v>
      </c>
      <c r="O199" s="9">
        <v>0</v>
      </c>
      <c r="P199" s="9">
        <v>0</v>
      </c>
      <c r="Q199" s="9"/>
      <c r="R199" s="9" t="s">
        <v>847</v>
      </c>
      <c r="S199">
        <v>8</v>
      </c>
      <c r="T199">
        <v>3</v>
      </c>
      <c r="U199">
        <v>0</v>
      </c>
      <c r="V199" t="s">
        <v>1054</v>
      </c>
    </row>
    <row r="200" spans="1:22" x14ac:dyDescent="0.25">
      <c r="A200" s="9" t="s">
        <v>391</v>
      </c>
      <c r="B200" s="9">
        <v>15211</v>
      </c>
      <c r="C200" s="9">
        <v>15211</v>
      </c>
      <c r="D200" s="9" t="s">
        <v>1050</v>
      </c>
      <c r="E200" s="9" t="s">
        <v>1051</v>
      </c>
      <c r="F200" s="9">
        <v>490425.70127600001</v>
      </c>
      <c r="G200" s="9">
        <v>2782206.5053099999</v>
      </c>
      <c r="H200" s="17"/>
      <c r="I200" s="9"/>
      <c r="J200" s="9"/>
      <c r="K200" s="9"/>
      <c r="L200" s="11">
        <v>39799.583333333336</v>
      </c>
      <c r="M200" s="10">
        <v>40449.375</v>
      </c>
      <c r="N200" s="10" t="s">
        <v>1052</v>
      </c>
      <c r="O200" s="9">
        <v>0</v>
      </c>
      <c r="P200" s="9">
        <v>0</v>
      </c>
      <c r="Q200" s="9"/>
      <c r="R200" s="9" t="s">
        <v>1432</v>
      </c>
      <c r="S200">
        <v>20</v>
      </c>
      <c r="T200">
        <v>3</v>
      </c>
      <c r="U200">
        <v>0</v>
      </c>
      <c r="V200" t="s">
        <v>1054</v>
      </c>
    </row>
    <row r="201" spans="1:22" x14ac:dyDescent="0.25">
      <c r="A201" s="9" t="s">
        <v>886</v>
      </c>
      <c r="B201" s="9">
        <v>15118</v>
      </c>
      <c r="C201" s="9">
        <v>15118</v>
      </c>
      <c r="D201" s="9" t="s">
        <v>444</v>
      </c>
      <c r="E201" s="9" t="s">
        <v>1048</v>
      </c>
      <c r="F201" s="9">
        <v>490425.70127600001</v>
      </c>
      <c r="G201" s="9">
        <v>2782206.5053099999</v>
      </c>
      <c r="H201" s="17"/>
      <c r="I201" s="9"/>
      <c r="J201" s="9"/>
      <c r="K201" s="9"/>
      <c r="L201" s="11">
        <v>39799.583333333336</v>
      </c>
      <c r="M201" s="10">
        <v>40448.666666666664</v>
      </c>
      <c r="N201" s="10" t="s">
        <v>1049</v>
      </c>
      <c r="O201" s="9">
        <v>0</v>
      </c>
      <c r="P201" s="9">
        <v>0</v>
      </c>
      <c r="Q201" s="9"/>
      <c r="R201" s="9" t="s">
        <v>1432</v>
      </c>
      <c r="S201">
        <v>20</v>
      </c>
      <c r="T201">
        <v>3</v>
      </c>
      <c r="U201">
        <v>0</v>
      </c>
      <c r="V201" t="s">
        <v>1054</v>
      </c>
    </row>
    <row r="202" spans="1:22" x14ac:dyDescent="0.25">
      <c r="A202" s="9" t="s">
        <v>397</v>
      </c>
      <c r="B202" s="9">
        <v>168564</v>
      </c>
      <c r="C202" s="9">
        <v>168564</v>
      </c>
      <c r="D202" s="9" t="s">
        <v>1050</v>
      </c>
      <c r="E202" s="9" t="s">
        <v>1051</v>
      </c>
      <c r="F202" s="9">
        <v>493954.32055499998</v>
      </c>
      <c r="G202" s="9">
        <v>2811961.3807600001</v>
      </c>
      <c r="H202" s="17"/>
      <c r="I202" s="9"/>
      <c r="J202" s="9"/>
      <c r="K202" s="9"/>
      <c r="L202" s="11">
        <v>35137.708333333336</v>
      </c>
      <c r="M202" s="10">
        <v>42588.208333333336</v>
      </c>
      <c r="N202" s="10" t="s">
        <v>1052</v>
      </c>
      <c r="O202" s="9">
        <v>0</v>
      </c>
      <c r="P202" s="9">
        <v>0</v>
      </c>
      <c r="Q202" s="9"/>
      <c r="R202" s="9" t="s">
        <v>1435</v>
      </c>
      <c r="S202">
        <v>1</v>
      </c>
      <c r="T202">
        <v>3</v>
      </c>
      <c r="U202">
        <v>0</v>
      </c>
      <c r="V202" t="s">
        <v>1054</v>
      </c>
    </row>
    <row r="203" spans="1:22" x14ac:dyDescent="0.25">
      <c r="A203" s="9" t="s">
        <v>398</v>
      </c>
      <c r="B203" s="9">
        <v>17876</v>
      </c>
      <c r="C203" s="9">
        <v>17876</v>
      </c>
      <c r="D203" s="9" t="s">
        <v>1050</v>
      </c>
      <c r="E203" s="9" t="s">
        <v>1051</v>
      </c>
      <c r="F203" s="9">
        <v>546874.14514899999</v>
      </c>
      <c r="G203" s="9">
        <v>2827618.52324</v>
      </c>
      <c r="H203" s="17"/>
      <c r="I203" s="9"/>
      <c r="J203" s="9"/>
      <c r="K203" s="9"/>
      <c r="L203" s="10">
        <v>30899</v>
      </c>
      <c r="M203" s="10">
        <v>42583</v>
      </c>
      <c r="N203" s="10" t="s">
        <v>1052</v>
      </c>
      <c r="O203" s="9">
        <v>0</v>
      </c>
      <c r="P203" s="9">
        <v>0</v>
      </c>
      <c r="Q203" s="9"/>
      <c r="R203" s="9" t="s">
        <v>850</v>
      </c>
      <c r="S203">
        <v>13</v>
      </c>
      <c r="T203">
        <v>3</v>
      </c>
      <c r="U203">
        <v>0</v>
      </c>
      <c r="V203" t="s">
        <v>1054</v>
      </c>
    </row>
    <row r="204" spans="1:22" x14ac:dyDescent="0.25">
      <c r="A204" s="9" t="s">
        <v>404</v>
      </c>
      <c r="B204" s="9">
        <v>186483</v>
      </c>
      <c r="C204" s="9">
        <v>186483</v>
      </c>
      <c r="D204" s="9" t="s">
        <v>1050</v>
      </c>
      <c r="E204" s="9" t="s">
        <v>1051</v>
      </c>
      <c r="F204" s="9">
        <v>546232.34673600004</v>
      </c>
      <c r="G204" s="9">
        <v>2789886.7151899999</v>
      </c>
      <c r="H204" s="17"/>
      <c r="I204" s="9"/>
      <c r="J204" s="9"/>
      <c r="K204" s="9"/>
      <c r="L204" s="11">
        <v>33931.5</v>
      </c>
      <c r="M204" s="10">
        <v>42440.541666666664</v>
      </c>
      <c r="N204" s="10" t="s">
        <v>1052</v>
      </c>
      <c r="O204" s="9">
        <v>0</v>
      </c>
      <c r="P204" s="9">
        <v>0</v>
      </c>
      <c r="Q204" s="9"/>
      <c r="R204" s="9" t="s">
        <v>1439</v>
      </c>
      <c r="S204">
        <v>3</v>
      </c>
      <c r="T204">
        <v>3</v>
      </c>
      <c r="U204">
        <v>0</v>
      </c>
      <c r="V204" t="s">
        <v>1054</v>
      </c>
    </row>
    <row r="205" spans="1:22" x14ac:dyDescent="0.25">
      <c r="A205" s="9" t="s">
        <v>409</v>
      </c>
      <c r="B205" s="9">
        <v>57901</v>
      </c>
      <c r="C205" s="9">
        <v>57901</v>
      </c>
      <c r="D205" s="9" t="s">
        <v>1050</v>
      </c>
      <c r="E205" s="9" t="s">
        <v>1051</v>
      </c>
      <c r="F205" s="9">
        <v>547955.74253699998</v>
      </c>
      <c r="G205" s="9">
        <v>2790192.8026000001</v>
      </c>
      <c r="H205" s="17"/>
      <c r="I205" s="9"/>
      <c r="J205" s="9"/>
      <c r="K205" s="9"/>
      <c r="L205" s="11">
        <v>38299.5</v>
      </c>
      <c r="M205" s="10">
        <v>40820.541666666664</v>
      </c>
      <c r="N205" s="10" t="s">
        <v>1052</v>
      </c>
      <c r="O205" s="9">
        <v>0</v>
      </c>
      <c r="P205" s="9">
        <v>0</v>
      </c>
      <c r="Q205" s="9"/>
      <c r="R205" s="9" t="s">
        <v>847</v>
      </c>
      <c r="S205">
        <v>8</v>
      </c>
      <c r="T205">
        <v>3</v>
      </c>
      <c r="U205">
        <v>0</v>
      </c>
      <c r="V205" t="s">
        <v>1054</v>
      </c>
    </row>
    <row r="206" spans="1:22" x14ac:dyDescent="0.25">
      <c r="A206" s="9" t="s">
        <v>887</v>
      </c>
      <c r="B206" s="9">
        <v>25010</v>
      </c>
      <c r="C206" s="9">
        <v>25010</v>
      </c>
      <c r="D206" s="9" t="s">
        <v>444</v>
      </c>
      <c r="E206" s="9" t="s">
        <v>1048</v>
      </c>
      <c r="F206" s="9">
        <v>547955.74253699998</v>
      </c>
      <c r="G206" s="9">
        <v>2790192.8026000001</v>
      </c>
      <c r="H206" s="17"/>
      <c r="I206" s="9"/>
      <c r="J206" s="9"/>
      <c r="K206" s="9"/>
      <c r="L206" s="11">
        <v>38299.5</v>
      </c>
      <c r="M206" s="10">
        <v>39435.458333333336</v>
      </c>
      <c r="N206" s="10" t="s">
        <v>1049</v>
      </c>
      <c r="O206" s="9">
        <v>0</v>
      </c>
      <c r="P206" s="9">
        <v>0</v>
      </c>
      <c r="Q206" s="9"/>
      <c r="R206" s="9" t="s">
        <v>847</v>
      </c>
      <c r="S206">
        <v>8</v>
      </c>
      <c r="T206">
        <v>3</v>
      </c>
      <c r="U206">
        <v>0</v>
      </c>
      <c r="V206" t="s">
        <v>1054</v>
      </c>
    </row>
    <row r="207" spans="1:22" x14ac:dyDescent="0.25">
      <c r="A207" s="9" t="s">
        <v>410</v>
      </c>
      <c r="B207" s="9">
        <v>120233</v>
      </c>
      <c r="C207" s="9">
        <v>120233</v>
      </c>
      <c r="D207" s="9" t="s">
        <v>1050</v>
      </c>
      <c r="E207" s="9" t="s">
        <v>1051</v>
      </c>
      <c r="F207" s="9">
        <v>547898.49430000002</v>
      </c>
      <c r="G207" s="9">
        <v>2790715.27311</v>
      </c>
      <c r="H207" s="17"/>
      <c r="I207" s="9"/>
      <c r="J207" s="9"/>
      <c r="K207" s="9"/>
      <c r="L207" s="11">
        <v>37091.5</v>
      </c>
      <c r="M207" s="10">
        <v>42584.333333333336</v>
      </c>
      <c r="N207" s="11" t="s">
        <v>1052</v>
      </c>
      <c r="O207" s="9">
        <v>0</v>
      </c>
      <c r="P207" s="9">
        <v>0</v>
      </c>
      <c r="Q207" s="9"/>
      <c r="R207" s="9" t="s">
        <v>847</v>
      </c>
      <c r="S207">
        <v>8</v>
      </c>
      <c r="T207">
        <v>3</v>
      </c>
      <c r="U207">
        <v>0</v>
      </c>
      <c r="V207" t="s">
        <v>1054</v>
      </c>
    </row>
    <row r="208" spans="1:22" x14ac:dyDescent="0.25">
      <c r="A208" s="9" t="s">
        <v>888</v>
      </c>
      <c r="B208" s="9">
        <v>119027</v>
      </c>
      <c r="C208" s="9">
        <v>119027</v>
      </c>
      <c r="D208" s="9" t="s">
        <v>444</v>
      </c>
      <c r="E208" s="9" t="s">
        <v>1048</v>
      </c>
      <c r="F208" s="9">
        <v>547898.49430000002</v>
      </c>
      <c r="G208" s="9">
        <v>2790715.27311</v>
      </c>
      <c r="H208" s="17"/>
      <c r="I208" s="9"/>
      <c r="J208" s="9"/>
      <c r="K208" s="9"/>
      <c r="L208" s="11">
        <v>37091.5</v>
      </c>
      <c r="M208" s="10">
        <v>42556.25</v>
      </c>
      <c r="N208" s="10" t="s">
        <v>1049</v>
      </c>
      <c r="O208" s="9">
        <v>0</v>
      </c>
      <c r="P208" s="9">
        <v>0</v>
      </c>
      <c r="Q208" s="9"/>
      <c r="R208" s="9" t="s">
        <v>847</v>
      </c>
      <c r="S208">
        <v>8</v>
      </c>
      <c r="T208">
        <v>3</v>
      </c>
      <c r="U208">
        <v>0</v>
      </c>
      <c r="V208" t="s">
        <v>1054</v>
      </c>
    </row>
    <row r="209" spans="1:22" x14ac:dyDescent="0.25">
      <c r="A209" s="9" t="s">
        <v>411</v>
      </c>
      <c r="B209" s="9">
        <v>76046</v>
      </c>
      <c r="C209" s="9">
        <v>76046</v>
      </c>
      <c r="D209" s="9" t="s">
        <v>1050</v>
      </c>
      <c r="E209" s="9" t="s">
        <v>1051</v>
      </c>
      <c r="F209" s="9">
        <v>544340.70360500005</v>
      </c>
      <c r="G209" s="9">
        <v>2792026.4404099998</v>
      </c>
      <c r="H209" s="17"/>
      <c r="I209" s="9"/>
      <c r="J209" s="9"/>
      <c r="K209" s="9"/>
      <c r="L209" s="11">
        <v>37091.416666666664</v>
      </c>
      <c r="M209" s="10">
        <v>40820.5</v>
      </c>
      <c r="N209" s="10" t="s">
        <v>1052</v>
      </c>
      <c r="O209" s="9">
        <v>0</v>
      </c>
      <c r="P209" s="9">
        <v>0</v>
      </c>
      <c r="Q209" s="9"/>
      <c r="R209" s="9" t="s">
        <v>1439</v>
      </c>
      <c r="S209">
        <v>3</v>
      </c>
      <c r="T209">
        <v>3</v>
      </c>
      <c r="U209">
        <v>0</v>
      </c>
      <c r="V209" t="s">
        <v>1054</v>
      </c>
    </row>
    <row r="210" spans="1:22" x14ac:dyDescent="0.25">
      <c r="A210" s="9" t="s">
        <v>889</v>
      </c>
      <c r="B210" s="9">
        <v>15633</v>
      </c>
      <c r="C210" s="9">
        <v>15633</v>
      </c>
      <c r="D210" s="9" t="s">
        <v>444</v>
      </c>
      <c r="E210" s="9" t="s">
        <v>1048</v>
      </c>
      <c r="F210" s="9">
        <v>544340.70360500005</v>
      </c>
      <c r="G210" s="9">
        <v>2792026.4404099998</v>
      </c>
      <c r="H210" s="17"/>
      <c r="I210" s="9"/>
      <c r="J210" s="9"/>
      <c r="K210" s="9"/>
      <c r="L210" s="11">
        <v>37091.416666666664</v>
      </c>
      <c r="M210" s="10">
        <v>37773.875</v>
      </c>
      <c r="N210" s="10" t="s">
        <v>1049</v>
      </c>
      <c r="O210" s="9">
        <v>0</v>
      </c>
      <c r="P210" s="9">
        <v>0</v>
      </c>
      <c r="Q210" s="9"/>
      <c r="R210" s="9" t="s">
        <v>1439</v>
      </c>
      <c r="S210">
        <v>3</v>
      </c>
      <c r="T210">
        <v>3</v>
      </c>
      <c r="U210">
        <v>0</v>
      </c>
      <c r="V210" t="s">
        <v>1054</v>
      </c>
    </row>
    <row r="211" spans="1:22" x14ac:dyDescent="0.25">
      <c r="A211" s="9" t="s">
        <v>412</v>
      </c>
      <c r="B211" s="9">
        <v>82463</v>
      </c>
      <c r="C211" s="9">
        <v>82463</v>
      </c>
      <c r="D211" s="9" t="s">
        <v>1050</v>
      </c>
      <c r="E211" s="9" t="s">
        <v>1051</v>
      </c>
      <c r="F211" s="9">
        <v>541270.09012499999</v>
      </c>
      <c r="G211" s="9">
        <v>2789679.1118999999</v>
      </c>
      <c r="H211" s="17"/>
      <c r="I211" s="9"/>
      <c r="J211" s="9"/>
      <c r="K211" s="9"/>
      <c r="L211" s="11">
        <v>37091.375</v>
      </c>
      <c r="M211" s="10">
        <v>40820.458333333336</v>
      </c>
      <c r="N211" s="10" t="s">
        <v>1052</v>
      </c>
      <c r="O211" s="9">
        <v>0</v>
      </c>
      <c r="P211" s="9">
        <v>0</v>
      </c>
      <c r="Q211" s="9"/>
      <c r="R211" s="9" t="s">
        <v>1439</v>
      </c>
      <c r="S211">
        <v>3</v>
      </c>
      <c r="T211">
        <v>3</v>
      </c>
      <c r="U211">
        <v>0</v>
      </c>
      <c r="V211" t="s">
        <v>1054</v>
      </c>
    </row>
    <row r="212" spans="1:22" x14ac:dyDescent="0.25">
      <c r="A212" s="9" t="s">
        <v>890</v>
      </c>
      <c r="B212" s="9">
        <v>83704</v>
      </c>
      <c r="C212" s="9">
        <v>83704</v>
      </c>
      <c r="D212" s="9" t="s">
        <v>444</v>
      </c>
      <c r="E212" s="9" t="s">
        <v>1048</v>
      </c>
      <c r="F212" s="9">
        <v>541270.09012499999</v>
      </c>
      <c r="G212" s="9">
        <v>2789679.1118999999</v>
      </c>
      <c r="H212" s="17"/>
      <c r="I212" s="9"/>
      <c r="J212" s="9"/>
      <c r="K212" s="9"/>
      <c r="L212" s="11">
        <v>37091.458333333336</v>
      </c>
      <c r="M212" s="10">
        <v>40820.458333333336</v>
      </c>
      <c r="N212" s="11" t="s">
        <v>1049</v>
      </c>
      <c r="O212" s="9">
        <v>0</v>
      </c>
      <c r="P212" s="9">
        <v>0</v>
      </c>
      <c r="Q212" s="9"/>
      <c r="R212" s="9" t="s">
        <v>1439</v>
      </c>
      <c r="S212">
        <v>3</v>
      </c>
      <c r="T212">
        <v>3</v>
      </c>
      <c r="U212">
        <v>0</v>
      </c>
      <c r="V212" t="s">
        <v>1054</v>
      </c>
    </row>
    <row r="213" spans="1:22" x14ac:dyDescent="0.25">
      <c r="A213" s="9" t="s">
        <v>413</v>
      </c>
      <c r="B213" s="9">
        <v>176300</v>
      </c>
      <c r="C213" s="9">
        <v>176300</v>
      </c>
      <c r="D213" s="9" t="s">
        <v>1050</v>
      </c>
      <c r="E213" s="9" t="s">
        <v>1051</v>
      </c>
      <c r="F213" s="9">
        <v>546232.34673600004</v>
      </c>
      <c r="G213" s="9">
        <v>2789886.7151899999</v>
      </c>
      <c r="H213" s="17"/>
      <c r="I213" s="9"/>
      <c r="J213" s="9"/>
      <c r="K213" s="9"/>
      <c r="L213" s="11">
        <v>33931.5</v>
      </c>
      <c r="M213" s="11">
        <v>42430.666666666664</v>
      </c>
      <c r="N213" s="11" t="s">
        <v>1052</v>
      </c>
      <c r="O213" s="9">
        <v>0</v>
      </c>
      <c r="P213" s="9">
        <v>0</v>
      </c>
      <c r="Q213" s="9"/>
      <c r="R213" s="9" t="s">
        <v>1439</v>
      </c>
      <c r="S213">
        <v>3</v>
      </c>
      <c r="T213">
        <v>3</v>
      </c>
      <c r="U213">
        <v>0</v>
      </c>
      <c r="V213" t="s">
        <v>1054</v>
      </c>
    </row>
    <row r="214" spans="1:22" x14ac:dyDescent="0.25">
      <c r="A214" s="9" t="s">
        <v>416</v>
      </c>
      <c r="B214" s="9">
        <v>182930</v>
      </c>
      <c r="C214" s="9">
        <v>182930</v>
      </c>
      <c r="D214" s="9" t="s">
        <v>1050</v>
      </c>
      <c r="E214" s="9" t="s">
        <v>1051</v>
      </c>
      <c r="F214" s="9">
        <v>509634.79543900001</v>
      </c>
      <c r="G214" s="9">
        <v>2770768.84822</v>
      </c>
      <c r="H214" s="17"/>
      <c r="I214" s="9"/>
      <c r="J214" s="9"/>
      <c r="K214" s="9"/>
      <c r="L214" s="11">
        <v>34221.541666666664</v>
      </c>
      <c r="M214" s="10">
        <v>42588.083333333336</v>
      </c>
      <c r="N214" s="10" t="s">
        <v>1052</v>
      </c>
      <c r="O214" s="9">
        <v>0</v>
      </c>
      <c r="P214" s="9">
        <v>0</v>
      </c>
      <c r="Q214" s="9"/>
      <c r="R214" s="9" t="s">
        <v>1432</v>
      </c>
      <c r="S214">
        <v>0</v>
      </c>
      <c r="T214">
        <v>3</v>
      </c>
      <c r="U214">
        <v>0</v>
      </c>
      <c r="V214" t="s">
        <v>1054</v>
      </c>
    </row>
    <row r="215" spans="1:22" x14ac:dyDescent="0.25">
      <c r="A215" s="9" t="s">
        <v>418</v>
      </c>
      <c r="B215" s="9">
        <v>10707</v>
      </c>
      <c r="C215" s="9">
        <v>10707</v>
      </c>
      <c r="D215" s="9" t="s">
        <v>1050</v>
      </c>
      <c r="E215" s="9" t="s">
        <v>1051</v>
      </c>
      <c r="F215" s="9">
        <v>551243.28113799996</v>
      </c>
      <c r="G215" s="9">
        <v>2848479.73263</v>
      </c>
      <c r="H215" s="17"/>
      <c r="I215" s="9"/>
      <c r="J215" s="9"/>
      <c r="K215" s="9"/>
      <c r="L215" s="10">
        <v>31519</v>
      </c>
      <c r="M215" s="10">
        <v>42583</v>
      </c>
      <c r="N215" s="10" t="s">
        <v>1052</v>
      </c>
      <c r="O215" s="9">
        <v>0</v>
      </c>
      <c r="P215" s="9">
        <v>0</v>
      </c>
      <c r="Q215" s="9"/>
      <c r="R215" s="9" t="s">
        <v>850</v>
      </c>
      <c r="S215">
        <v>13</v>
      </c>
      <c r="T215">
        <v>3</v>
      </c>
      <c r="U215">
        <v>0</v>
      </c>
      <c r="V215" t="s">
        <v>1054</v>
      </c>
    </row>
    <row r="216" spans="1:22" x14ac:dyDescent="0.25">
      <c r="A216" s="9" t="s">
        <v>962</v>
      </c>
      <c r="B216" s="9">
        <v>11425</v>
      </c>
      <c r="C216" s="9">
        <v>11425</v>
      </c>
      <c r="D216" s="9" t="s">
        <v>1050</v>
      </c>
      <c r="E216" s="9" t="s">
        <v>1051</v>
      </c>
      <c r="F216" s="9">
        <v>535729.76193699997</v>
      </c>
      <c r="G216" s="9">
        <v>2849275.3188999998</v>
      </c>
      <c r="H216" s="17">
        <v>4.8</v>
      </c>
      <c r="I216" s="9"/>
      <c r="J216" s="9"/>
      <c r="K216" s="9"/>
      <c r="L216" s="11">
        <v>39983.291666666664</v>
      </c>
      <c r="M216" s="11">
        <v>40459.291666666664</v>
      </c>
      <c r="N216" s="11" t="s">
        <v>1049</v>
      </c>
      <c r="O216" s="9">
        <v>0</v>
      </c>
      <c r="P216" s="9">
        <v>0</v>
      </c>
      <c r="Q216" s="9"/>
      <c r="R216" s="9" t="s">
        <v>849</v>
      </c>
      <c r="S216">
        <v>11</v>
      </c>
      <c r="T216">
        <v>3</v>
      </c>
      <c r="U216">
        <v>0</v>
      </c>
      <c r="V216" t="s">
        <v>1054</v>
      </c>
    </row>
    <row r="217" spans="1:22" x14ac:dyDescent="0.25">
      <c r="A217" s="9" t="s">
        <v>891</v>
      </c>
      <c r="B217" s="9">
        <v>10354</v>
      </c>
      <c r="C217" s="9">
        <v>10354</v>
      </c>
      <c r="D217" s="9" t="s">
        <v>444</v>
      </c>
      <c r="E217" s="9" t="s">
        <v>1048</v>
      </c>
      <c r="F217" s="9">
        <v>535729.76193699997</v>
      </c>
      <c r="G217" s="9">
        <v>2849275.3188999998</v>
      </c>
      <c r="H217" s="17">
        <v>4.8</v>
      </c>
      <c r="I217" s="9"/>
      <c r="J217" s="9"/>
      <c r="K217" s="9"/>
      <c r="L217" s="11">
        <v>39983.291666666664</v>
      </c>
      <c r="M217" s="11">
        <v>40459.25</v>
      </c>
      <c r="N217" s="11" t="s">
        <v>1049</v>
      </c>
      <c r="O217" s="9">
        <v>0</v>
      </c>
      <c r="P217" s="9">
        <v>0</v>
      </c>
      <c r="Q217" s="9"/>
      <c r="R217" s="9" t="s">
        <v>849</v>
      </c>
      <c r="S217">
        <v>11</v>
      </c>
      <c r="T217">
        <v>3</v>
      </c>
      <c r="U217">
        <v>0</v>
      </c>
      <c r="V217" t="s">
        <v>1054</v>
      </c>
    </row>
    <row r="218" spans="1:22" x14ac:dyDescent="0.25">
      <c r="A218" s="9" t="s">
        <v>963</v>
      </c>
      <c r="B218" s="9">
        <v>11426</v>
      </c>
      <c r="C218" s="9">
        <v>11426</v>
      </c>
      <c r="D218" s="9" t="s">
        <v>1050</v>
      </c>
      <c r="E218" s="9" t="s">
        <v>1051</v>
      </c>
      <c r="F218" s="9">
        <v>535729.76193699997</v>
      </c>
      <c r="G218" s="9">
        <v>2849275.3188999998</v>
      </c>
      <c r="H218" s="17">
        <v>4.8</v>
      </c>
      <c r="I218" s="9"/>
      <c r="J218" s="9"/>
      <c r="K218" s="9"/>
      <c r="L218" s="11">
        <v>39983.291666666664</v>
      </c>
      <c r="M218" s="10">
        <v>40459.333333333336</v>
      </c>
      <c r="N218" s="10" t="s">
        <v>1049</v>
      </c>
      <c r="O218" s="9">
        <v>0</v>
      </c>
      <c r="P218" s="9">
        <v>0</v>
      </c>
      <c r="Q218" s="9"/>
      <c r="R218" s="9" t="s">
        <v>849</v>
      </c>
      <c r="S218">
        <v>11</v>
      </c>
      <c r="T218">
        <v>3</v>
      </c>
      <c r="U218">
        <v>0</v>
      </c>
      <c r="V218" t="s">
        <v>1054</v>
      </c>
    </row>
    <row r="219" spans="1:22" x14ac:dyDescent="0.25">
      <c r="A219" s="9" t="s">
        <v>422</v>
      </c>
      <c r="B219" s="9">
        <v>11401</v>
      </c>
      <c r="C219" s="9">
        <v>11401</v>
      </c>
      <c r="D219" s="9" t="s">
        <v>1050</v>
      </c>
      <c r="E219" s="9" t="s">
        <v>1051</v>
      </c>
      <c r="F219" s="9">
        <v>535717.99082900002</v>
      </c>
      <c r="G219" s="9">
        <v>2849146.5637099999</v>
      </c>
      <c r="H219" s="17">
        <v>6.6</v>
      </c>
      <c r="I219" s="9"/>
      <c r="J219" s="9"/>
      <c r="K219" s="9"/>
      <c r="L219" s="11">
        <v>39983.375</v>
      </c>
      <c r="M219" s="10">
        <v>40459.333333333336</v>
      </c>
      <c r="N219" s="10" t="s">
        <v>1052</v>
      </c>
      <c r="O219" s="9">
        <v>0</v>
      </c>
      <c r="P219" s="9">
        <v>0</v>
      </c>
      <c r="Q219" s="9"/>
      <c r="R219" s="9" t="s">
        <v>849</v>
      </c>
      <c r="S219">
        <v>11</v>
      </c>
      <c r="T219">
        <v>3</v>
      </c>
      <c r="U219">
        <v>0</v>
      </c>
      <c r="V219" t="s">
        <v>1054</v>
      </c>
    </row>
    <row r="220" spans="1:22" x14ac:dyDescent="0.25">
      <c r="A220" s="9" t="s">
        <v>424</v>
      </c>
      <c r="B220" s="9">
        <v>11401</v>
      </c>
      <c r="C220" s="9">
        <v>11401</v>
      </c>
      <c r="D220" s="9" t="s">
        <v>1050</v>
      </c>
      <c r="E220" s="9" t="s">
        <v>1051</v>
      </c>
      <c r="F220" s="9">
        <v>535730.76682899997</v>
      </c>
      <c r="G220" s="9">
        <v>2849038.5670500002</v>
      </c>
      <c r="H220" s="17">
        <v>6.4</v>
      </c>
      <c r="I220" s="9"/>
      <c r="J220" s="9"/>
      <c r="K220" s="9"/>
      <c r="L220" s="11">
        <v>39983.375</v>
      </c>
      <c r="M220" s="10">
        <v>40459.333333333336</v>
      </c>
      <c r="N220" s="10" t="s">
        <v>1052</v>
      </c>
      <c r="O220" s="9">
        <v>0</v>
      </c>
      <c r="P220" s="9">
        <v>0</v>
      </c>
      <c r="Q220" s="9"/>
      <c r="R220" s="9" t="s">
        <v>849</v>
      </c>
      <c r="S220">
        <v>11</v>
      </c>
      <c r="T220">
        <v>3</v>
      </c>
      <c r="U220">
        <v>0</v>
      </c>
      <c r="V220" t="s">
        <v>1054</v>
      </c>
    </row>
    <row r="221" spans="1:22" x14ac:dyDescent="0.25">
      <c r="A221" s="9" t="s">
        <v>426</v>
      </c>
      <c r="B221" s="9">
        <v>11399</v>
      </c>
      <c r="C221" s="9">
        <v>11399</v>
      </c>
      <c r="D221" s="9" t="s">
        <v>1050</v>
      </c>
      <c r="E221" s="9" t="s">
        <v>1051</v>
      </c>
      <c r="F221" s="9">
        <v>535723.082712</v>
      </c>
      <c r="G221" s="9">
        <v>2848838.3023600001</v>
      </c>
      <c r="H221" s="17">
        <v>6.2</v>
      </c>
      <c r="I221" s="9"/>
      <c r="J221" s="9"/>
      <c r="K221" s="9"/>
      <c r="L221" s="11">
        <v>39983.416666666664</v>
      </c>
      <c r="M221" s="10">
        <v>40459.333333333336</v>
      </c>
      <c r="N221" s="10" t="s">
        <v>1052</v>
      </c>
      <c r="O221" s="9">
        <v>0</v>
      </c>
      <c r="P221" s="9">
        <v>0</v>
      </c>
      <c r="Q221" s="9"/>
      <c r="R221" s="9" t="s">
        <v>849</v>
      </c>
      <c r="S221">
        <v>11</v>
      </c>
      <c r="T221">
        <v>3</v>
      </c>
      <c r="U221">
        <v>0</v>
      </c>
      <c r="V221" t="s">
        <v>1054</v>
      </c>
    </row>
    <row r="222" spans="1:22" x14ac:dyDescent="0.25">
      <c r="A222" s="9" t="s">
        <v>964</v>
      </c>
      <c r="B222" s="9">
        <v>11427</v>
      </c>
      <c r="C222" s="9">
        <v>11427</v>
      </c>
      <c r="D222" s="9" t="s">
        <v>1050</v>
      </c>
      <c r="E222" s="9" t="s">
        <v>1051</v>
      </c>
      <c r="F222" s="9">
        <v>536653.63798899995</v>
      </c>
      <c r="G222" s="9">
        <v>2849275.27899</v>
      </c>
      <c r="H222" s="17">
        <v>4.9000000000000004</v>
      </c>
      <c r="I222" s="9"/>
      <c r="J222" s="9"/>
      <c r="K222" s="9"/>
      <c r="L222" s="11">
        <v>39983.333333333336</v>
      </c>
      <c r="M222" s="10">
        <v>40459.416666666664</v>
      </c>
      <c r="N222" s="10" t="s">
        <v>1049</v>
      </c>
      <c r="O222" s="9">
        <v>0</v>
      </c>
      <c r="P222" s="9">
        <v>0</v>
      </c>
      <c r="Q222" s="9"/>
      <c r="R222" s="9" t="s">
        <v>849</v>
      </c>
      <c r="S222">
        <v>11</v>
      </c>
      <c r="T222">
        <v>3</v>
      </c>
      <c r="U222">
        <v>0</v>
      </c>
      <c r="V222" t="s">
        <v>1054</v>
      </c>
    </row>
    <row r="223" spans="1:22" x14ac:dyDescent="0.25">
      <c r="A223" s="9" t="s">
        <v>892</v>
      </c>
      <c r="B223" s="9">
        <v>9468</v>
      </c>
      <c r="C223" s="9">
        <v>9468</v>
      </c>
      <c r="D223" s="9" t="s">
        <v>444</v>
      </c>
      <c r="E223" s="9" t="s">
        <v>1048</v>
      </c>
      <c r="F223" s="9">
        <v>536653.63798899995</v>
      </c>
      <c r="G223" s="9">
        <v>2849275.27899</v>
      </c>
      <c r="H223" s="17">
        <v>4.9000000000000004</v>
      </c>
      <c r="I223" s="9"/>
      <c r="J223" s="9"/>
      <c r="K223" s="9"/>
      <c r="L223" s="11">
        <v>39983.291666666664</v>
      </c>
      <c r="M223" s="10">
        <v>40459.25</v>
      </c>
      <c r="N223" s="10" t="s">
        <v>1049</v>
      </c>
      <c r="O223" s="9">
        <v>0</v>
      </c>
      <c r="P223" s="9">
        <v>0</v>
      </c>
      <c r="Q223" s="9"/>
      <c r="R223" s="9" t="s">
        <v>849</v>
      </c>
      <c r="S223">
        <v>11</v>
      </c>
      <c r="T223">
        <v>3</v>
      </c>
      <c r="U223">
        <v>0</v>
      </c>
      <c r="V223" t="s">
        <v>1054</v>
      </c>
    </row>
    <row r="224" spans="1:22" x14ac:dyDescent="0.25">
      <c r="A224" s="9" t="s">
        <v>965</v>
      </c>
      <c r="B224" s="9">
        <v>11427</v>
      </c>
      <c r="C224" s="9">
        <v>11427</v>
      </c>
      <c r="D224" s="9" t="s">
        <v>1050</v>
      </c>
      <c r="E224" s="9" t="s">
        <v>1051</v>
      </c>
      <c r="F224" s="9">
        <v>536653.63798899995</v>
      </c>
      <c r="G224" s="9">
        <v>2849275.27899</v>
      </c>
      <c r="H224" s="17">
        <v>4.9000000000000004</v>
      </c>
      <c r="I224" s="9"/>
      <c r="J224" s="9"/>
      <c r="K224" s="9"/>
      <c r="L224" s="11">
        <v>39983.333333333336</v>
      </c>
      <c r="M224" s="10">
        <v>40459.416666666664</v>
      </c>
      <c r="N224" s="11" t="s">
        <v>1049</v>
      </c>
      <c r="O224" s="9">
        <v>0</v>
      </c>
      <c r="P224" s="9">
        <v>0</v>
      </c>
      <c r="Q224" s="9"/>
      <c r="R224" s="9" t="s">
        <v>849</v>
      </c>
      <c r="S224">
        <v>11</v>
      </c>
      <c r="T224">
        <v>3</v>
      </c>
      <c r="U224">
        <v>0</v>
      </c>
      <c r="V224" t="s">
        <v>1054</v>
      </c>
    </row>
    <row r="225" spans="1:22" x14ac:dyDescent="0.25">
      <c r="A225" s="9" t="s">
        <v>429</v>
      </c>
      <c r="B225" s="9">
        <v>11124</v>
      </c>
      <c r="C225" s="9">
        <v>11124</v>
      </c>
      <c r="D225" s="9" t="s">
        <v>1050</v>
      </c>
      <c r="E225" s="9" t="s">
        <v>1051</v>
      </c>
      <c r="F225" s="9">
        <v>536645.05519700004</v>
      </c>
      <c r="G225" s="9">
        <v>2849163.38888</v>
      </c>
      <c r="H225" s="17">
        <v>6.7</v>
      </c>
      <c r="I225" s="9"/>
      <c r="J225" s="9"/>
      <c r="K225" s="9"/>
      <c r="L225" s="11">
        <v>39983.5</v>
      </c>
      <c r="M225" s="11">
        <v>40459.416666666664</v>
      </c>
      <c r="N225" s="11" t="s">
        <v>1052</v>
      </c>
      <c r="O225" s="9">
        <v>0</v>
      </c>
      <c r="P225" s="9">
        <v>0</v>
      </c>
      <c r="Q225" s="9"/>
      <c r="R225" s="9" t="s">
        <v>849</v>
      </c>
      <c r="S225">
        <v>11</v>
      </c>
      <c r="T225">
        <v>3</v>
      </c>
      <c r="U225">
        <v>0</v>
      </c>
      <c r="V225" t="s">
        <v>1054</v>
      </c>
    </row>
    <row r="226" spans="1:22" x14ac:dyDescent="0.25">
      <c r="A226" s="9" t="s">
        <v>430</v>
      </c>
      <c r="B226" s="9">
        <v>11395</v>
      </c>
      <c r="C226" s="9">
        <v>11395</v>
      </c>
      <c r="D226" s="9" t="s">
        <v>1050</v>
      </c>
      <c r="E226" s="9" t="s">
        <v>1051</v>
      </c>
      <c r="F226" s="9">
        <v>536643.96478699998</v>
      </c>
      <c r="G226" s="9">
        <v>2849070.5295699998</v>
      </c>
      <c r="H226" s="17">
        <v>6.4</v>
      </c>
      <c r="I226" s="9"/>
      <c r="J226" s="9"/>
      <c r="K226" s="9"/>
      <c r="L226" s="11">
        <v>39983.5</v>
      </c>
      <c r="M226" s="10">
        <v>40459.416666666664</v>
      </c>
      <c r="N226" s="11" t="s">
        <v>1052</v>
      </c>
      <c r="O226" s="9">
        <v>0</v>
      </c>
      <c r="P226" s="9">
        <v>0</v>
      </c>
      <c r="Q226" s="9"/>
      <c r="R226" s="9" t="s">
        <v>849</v>
      </c>
      <c r="S226">
        <v>11</v>
      </c>
      <c r="T226">
        <v>3</v>
      </c>
      <c r="U226">
        <v>0</v>
      </c>
      <c r="V226" t="s">
        <v>1054</v>
      </c>
    </row>
    <row r="227" spans="1:22" x14ac:dyDescent="0.25">
      <c r="A227" s="9" t="s">
        <v>431</v>
      </c>
      <c r="B227" s="9">
        <v>11395</v>
      </c>
      <c r="C227" s="9">
        <v>11395</v>
      </c>
      <c r="D227" s="9" t="s">
        <v>1050</v>
      </c>
      <c r="E227" s="9" t="s">
        <v>1051</v>
      </c>
      <c r="F227" s="9">
        <v>536644.18700599996</v>
      </c>
      <c r="G227" s="9">
        <v>2848882.5285999998</v>
      </c>
      <c r="H227" s="17">
        <v>6.2</v>
      </c>
      <c r="I227" s="9"/>
      <c r="J227" s="9"/>
      <c r="K227" s="9"/>
      <c r="L227" s="11">
        <v>39983.541666666664</v>
      </c>
      <c r="M227" s="11">
        <v>40459.458333333336</v>
      </c>
      <c r="N227" s="11" t="s">
        <v>1052</v>
      </c>
      <c r="O227" s="9">
        <v>0</v>
      </c>
      <c r="P227" s="9">
        <v>0</v>
      </c>
      <c r="Q227" s="9"/>
      <c r="R227" s="9" t="s">
        <v>849</v>
      </c>
      <c r="S227">
        <v>11</v>
      </c>
      <c r="T227">
        <v>3</v>
      </c>
      <c r="U227">
        <v>0</v>
      </c>
      <c r="V227" t="s">
        <v>1054</v>
      </c>
    </row>
    <row r="228" spans="1:22" x14ac:dyDescent="0.25">
      <c r="A228" s="9" t="s">
        <v>966</v>
      </c>
      <c r="B228" s="9">
        <v>11425</v>
      </c>
      <c r="C228" s="9">
        <v>11425</v>
      </c>
      <c r="D228" s="9" t="s">
        <v>1050</v>
      </c>
      <c r="E228" s="9" t="s">
        <v>1051</v>
      </c>
      <c r="F228" s="9">
        <v>539340.80073599995</v>
      </c>
      <c r="G228" s="9">
        <v>2849281.9251700002</v>
      </c>
      <c r="H228" s="17">
        <v>6</v>
      </c>
      <c r="I228" s="9"/>
      <c r="J228" s="9"/>
      <c r="K228" s="9"/>
      <c r="L228" s="11">
        <v>39983.416666666664</v>
      </c>
      <c r="M228" s="11">
        <v>40459.416666666664</v>
      </c>
      <c r="N228" s="11" t="s">
        <v>1049</v>
      </c>
      <c r="O228" s="9">
        <v>0</v>
      </c>
      <c r="P228" s="9">
        <v>0</v>
      </c>
      <c r="Q228" s="9"/>
      <c r="R228" s="9" t="s">
        <v>849</v>
      </c>
      <c r="S228">
        <v>11</v>
      </c>
      <c r="T228">
        <v>3</v>
      </c>
      <c r="U228">
        <v>0</v>
      </c>
      <c r="V228" t="s">
        <v>1054</v>
      </c>
    </row>
    <row r="229" spans="1:22" x14ac:dyDescent="0.25">
      <c r="A229" s="9" t="s">
        <v>893</v>
      </c>
      <c r="B229" s="9">
        <v>11424</v>
      </c>
      <c r="C229" s="9">
        <v>11424</v>
      </c>
      <c r="D229" s="9" t="s">
        <v>444</v>
      </c>
      <c r="E229" s="9" t="s">
        <v>1048</v>
      </c>
      <c r="F229" s="9">
        <v>539340.80073599995</v>
      </c>
      <c r="G229" s="9">
        <v>2849281.9251700002</v>
      </c>
      <c r="H229" s="17">
        <v>6</v>
      </c>
      <c r="I229" s="9"/>
      <c r="J229" s="9"/>
      <c r="K229" s="9"/>
      <c r="L229" s="11">
        <v>39983.333333333336</v>
      </c>
      <c r="M229" s="11">
        <v>40459.291666666664</v>
      </c>
      <c r="N229" s="11" t="s">
        <v>1049</v>
      </c>
      <c r="O229" s="9">
        <v>0</v>
      </c>
      <c r="P229" s="9">
        <v>0</v>
      </c>
      <c r="Q229" s="9"/>
      <c r="R229" s="9" t="s">
        <v>849</v>
      </c>
      <c r="S229">
        <v>11</v>
      </c>
      <c r="T229">
        <v>3</v>
      </c>
      <c r="U229">
        <v>0</v>
      </c>
      <c r="V229" t="s">
        <v>1054</v>
      </c>
    </row>
    <row r="230" spans="1:22" x14ac:dyDescent="0.25">
      <c r="A230" s="9" t="s">
        <v>967</v>
      </c>
      <c r="B230" s="9">
        <v>10681</v>
      </c>
      <c r="C230" s="9">
        <v>10681</v>
      </c>
      <c r="D230" s="9" t="s">
        <v>1050</v>
      </c>
      <c r="E230" s="9" t="s">
        <v>1051</v>
      </c>
      <c r="F230" s="9">
        <v>539340.80073599995</v>
      </c>
      <c r="G230" s="9">
        <v>2849281.9251700002</v>
      </c>
      <c r="H230" s="17">
        <v>6</v>
      </c>
      <c r="I230" s="9"/>
      <c r="J230" s="9"/>
      <c r="K230" s="9"/>
      <c r="L230" s="11">
        <v>39983.416666666664</v>
      </c>
      <c r="M230" s="11">
        <v>40459.416666666664</v>
      </c>
      <c r="N230" s="11" t="s">
        <v>1049</v>
      </c>
      <c r="O230" s="9">
        <v>0</v>
      </c>
      <c r="P230" s="9">
        <v>0</v>
      </c>
      <c r="Q230" s="9"/>
      <c r="R230" s="9" t="s">
        <v>849</v>
      </c>
      <c r="S230">
        <v>11</v>
      </c>
      <c r="T230">
        <v>3</v>
      </c>
      <c r="U230">
        <v>0</v>
      </c>
      <c r="V230" t="s">
        <v>1054</v>
      </c>
    </row>
    <row r="231" spans="1:22" x14ac:dyDescent="0.25">
      <c r="A231" s="9" t="s">
        <v>433</v>
      </c>
      <c r="B231" s="9">
        <v>10508</v>
      </c>
      <c r="C231" s="9">
        <v>10508</v>
      </c>
      <c r="D231" s="9" t="s">
        <v>1050</v>
      </c>
      <c r="E231" s="9" t="s">
        <v>1051</v>
      </c>
      <c r="F231" s="9">
        <v>539345.24604700005</v>
      </c>
      <c r="G231" s="9">
        <v>2849185.6166699999</v>
      </c>
      <c r="H231" s="17">
        <v>6.7</v>
      </c>
      <c r="I231" s="9"/>
      <c r="J231" s="9"/>
      <c r="K231" s="9"/>
      <c r="L231" s="11">
        <v>39986.375</v>
      </c>
      <c r="M231" s="11">
        <v>40459.416666666664</v>
      </c>
      <c r="N231" s="11" t="s">
        <v>1052</v>
      </c>
      <c r="O231" s="9">
        <v>0</v>
      </c>
      <c r="P231" s="9">
        <v>0</v>
      </c>
      <c r="Q231" s="9"/>
      <c r="R231" s="9" t="s">
        <v>849</v>
      </c>
      <c r="S231">
        <v>11</v>
      </c>
      <c r="T231">
        <v>3</v>
      </c>
      <c r="U231">
        <v>0</v>
      </c>
      <c r="V231" t="s">
        <v>1054</v>
      </c>
    </row>
    <row r="232" spans="1:22" x14ac:dyDescent="0.25">
      <c r="A232" s="9" t="s">
        <v>434</v>
      </c>
      <c r="B232" s="9">
        <v>11354</v>
      </c>
      <c r="C232" s="9">
        <v>11354</v>
      </c>
      <c r="D232" s="9" t="s">
        <v>1050</v>
      </c>
      <c r="E232" s="9" t="s">
        <v>1051</v>
      </c>
      <c r="F232" s="9">
        <v>539351.35259899998</v>
      </c>
      <c r="G232" s="9">
        <v>2849103.9643799998</v>
      </c>
      <c r="H232" s="17">
        <v>6.1</v>
      </c>
      <c r="I232" s="9"/>
      <c r="J232" s="9"/>
      <c r="K232" s="9"/>
      <c r="L232" s="11">
        <v>39986.375</v>
      </c>
      <c r="M232" s="10">
        <v>40459.416666666664</v>
      </c>
      <c r="N232" s="10" t="s">
        <v>1052</v>
      </c>
      <c r="O232" s="9">
        <v>0</v>
      </c>
      <c r="P232" s="9">
        <v>0</v>
      </c>
      <c r="Q232" s="9"/>
      <c r="R232" s="9" t="s">
        <v>849</v>
      </c>
      <c r="S232">
        <v>11</v>
      </c>
      <c r="T232">
        <v>3</v>
      </c>
      <c r="U232">
        <v>0</v>
      </c>
      <c r="V232" t="s">
        <v>1054</v>
      </c>
    </row>
    <row r="233" spans="1:22" x14ac:dyDescent="0.25">
      <c r="A233" s="9" t="s">
        <v>435</v>
      </c>
      <c r="B233" s="9">
        <v>11354</v>
      </c>
      <c r="C233" s="9">
        <v>11354</v>
      </c>
      <c r="D233" s="9" t="s">
        <v>1050</v>
      </c>
      <c r="E233" s="9" t="s">
        <v>1051</v>
      </c>
      <c r="F233" s="9">
        <v>539348.91451399995</v>
      </c>
      <c r="G233" s="9">
        <v>2848919.7224099999</v>
      </c>
      <c r="H233" s="17">
        <v>6.3</v>
      </c>
      <c r="I233" s="9"/>
      <c r="J233" s="9"/>
      <c r="K233" s="9"/>
      <c r="L233" s="11">
        <v>39986.375</v>
      </c>
      <c r="M233" s="10">
        <v>40459.416666666664</v>
      </c>
      <c r="N233" s="10" t="s">
        <v>1052</v>
      </c>
      <c r="O233" s="9">
        <v>0</v>
      </c>
      <c r="P233" s="9">
        <v>0</v>
      </c>
      <c r="Q233" s="9"/>
      <c r="R233" s="9" t="s">
        <v>849</v>
      </c>
      <c r="S233">
        <v>11</v>
      </c>
      <c r="T233">
        <v>3</v>
      </c>
      <c r="U233">
        <v>0</v>
      </c>
      <c r="V233" t="s">
        <v>1054</v>
      </c>
    </row>
    <row r="234" spans="1:22" x14ac:dyDescent="0.25">
      <c r="A234" s="9" t="s">
        <v>968</v>
      </c>
      <c r="B234" s="9">
        <v>11423</v>
      </c>
      <c r="C234" s="9">
        <v>11423</v>
      </c>
      <c r="D234" s="9" t="s">
        <v>1050</v>
      </c>
      <c r="E234" s="9" t="s">
        <v>1051</v>
      </c>
      <c r="F234" s="9">
        <v>542918.39934100001</v>
      </c>
      <c r="G234" s="9">
        <v>2849296.8766100002</v>
      </c>
      <c r="H234" s="17">
        <v>4.7</v>
      </c>
      <c r="I234" s="9"/>
      <c r="J234" s="9"/>
      <c r="K234" s="9"/>
      <c r="L234" s="11">
        <v>39983.416666666664</v>
      </c>
      <c r="M234" s="10">
        <v>40459.333333333336</v>
      </c>
      <c r="N234" s="10" t="s">
        <v>1049</v>
      </c>
      <c r="O234" s="9">
        <v>0</v>
      </c>
      <c r="P234" s="9">
        <v>0</v>
      </c>
      <c r="Q234" s="9"/>
      <c r="R234" s="9" t="s">
        <v>849</v>
      </c>
      <c r="S234">
        <v>11</v>
      </c>
      <c r="T234">
        <v>3</v>
      </c>
      <c r="U234">
        <v>0</v>
      </c>
      <c r="V234" t="s">
        <v>1054</v>
      </c>
    </row>
    <row r="235" spans="1:22" x14ac:dyDescent="0.25">
      <c r="A235" s="9" t="s">
        <v>894</v>
      </c>
      <c r="B235" s="9">
        <v>11422</v>
      </c>
      <c r="C235" s="9">
        <v>11422</v>
      </c>
      <c r="D235" s="9" t="s">
        <v>444</v>
      </c>
      <c r="E235" s="9" t="s">
        <v>1048</v>
      </c>
      <c r="F235" s="9">
        <v>542918.39934100001</v>
      </c>
      <c r="G235" s="9">
        <v>2849296.8766100002</v>
      </c>
      <c r="H235" s="17">
        <v>4.7</v>
      </c>
      <c r="I235" s="9"/>
      <c r="J235" s="9"/>
      <c r="K235" s="9"/>
      <c r="L235" s="11">
        <v>39983.416666666664</v>
      </c>
      <c r="M235" s="10">
        <v>40459.291666666664</v>
      </c>
      <c r="N235" s="10" t="s">
        <v>1049</v>
      </c>
      <c r="O235" s="9">
        <v>0</v>
      </c>
      <c r="P235" s="9">
        <v>0</v>
      </c>
      <c r="Q235" s="9"/>
      <c r="R235" s="9" t="s">
        <v>849</v>
      </c>
      <c r="S235">
        <v>11</v>
      </c>
      <c r="T235">
        <v>3</v>
      </c>
      <c r="U235">
        <v>0</v>
      </c>
      <c r="V235" t="s">
        <v>1054</v>
      </c>
    </row>
    <row r="236" spans="1:22" x14ac:dyDescent="0.25">
      <c r="A236" s="9" t="s">
        <v>969</v>
      </c>
      <c r="B236" s="9">
        <v>11424</v>
      </c>
      <c r="C236" s="9">
        <v>11424</v>
      </c>
      <c r="D236" s="9" t="s">
        <v>1050</v>
      </c>
      <c r="E236" s="9" t="s">
        <v>1051</v>
      </c>
      <c r="F236" s="9">
        <v>542918.39934100001</v>
      </c>
      <c r="G236" s="9">
        <v>2849296.8766100002</v>
      </c>
      <c r="H236" s="17">
        <v>4.7</v>
      </c>
      <c r="I236" s="9"/>
      <c r="J236" s="9"/>
      <c r="K236" s="9"/>
      <c r="L236" s="11">
        <v>39983.375</v>
      </c>
      <c r="M236" s="11">
        <v>40459.333333333336</v>
      </c>
      <c r="N236" s="11" t="s">
        <v>1049</v>
      </c>
      <c r="O236" s="9">
        <v>0</v>
      </c>
      <c r="P236" s="9">
        <v>0</v>
      </c>
      <c r="Q236" s="9"/>
      <c r="R236" s="9" t="s">
        <v>849</v>
      </c>
      <c r="S236">
        <v>11</v>
      </c>
      <c r="T236">
        <v>3</v>
      </c>
      <c r="U236">
        <v>0</v>
      </c>
      <c r="V236" t="s">
        <v>1054</v>
      </c>
    </row>
    <row r="237" spans="1:22" x14ac:dyDescent="0.25">
      <c r="A237" s="9" t="s">
        <v>437</v>
      </c>
      <c r="B237" s="9">
        <v>10582</v>
      </c>
      <c r="C237" s="9">
        <v>10582</v>
      </c>
      <c r="D237" s="9" t="s">
        <v>1050</v>
      </c>
      <c r="E237" s="9" t="s">
        <v>1051</v>
      </c>
      <c r="F237" s="9">
        <v>542907.35709099995</v>
      </c>
      <c r="G237" s="9">
        <v>2849207.3348500002</v>
      </c>
      <c r="H237" s="17">
        <v>6.8</v>
      </c>
      <c r="I237" s="9"/>
      <c r="J237" s="9"/>
      <c r="K237" s="9"/>
      <c r="L237" s="11">
        <v>40002.416666666664</v>
      </c>
      <c r="M237" s="10">
        <v>40459.333333333336</v>
      </c>
      <c r="N237" s="11" t="s">
        <v>1052</v>
      </c>
      <c r="O237" s="9">
        <v>0</v>
      </c>
      <c r="P237" s="9">
        <v>0</v>
      </c>
      <c r="Q237" s="9"/>
      <c r="R237" s="9" t="s">
        <v>849</v>
      </c>
      <c r="S237">
        <v>11</v>
      </c>
      <c r="T237">
        <v>3</v>
      </c>
      <c r="U237">
        <v>0</v>
      </c>
      <c r="V237" t="s">
        <v>1054</v>
      </c>
    </row>
    <row r="238" spans="1:22" x14ac:dyDescent="0.25">
      <c r="A238" s="9" t="s">
        <v>438</v>
      </c>
      <c r="B238" s="9">
        <v>11349</v>
      </c>
      <c r="C238" s="9">
        <v>11349</v>
      </c>
      <c r="D238" s="9" t="s">
        <v>1050</v>
      </c>
      <c r="E238" s="9" t="s">
        <v>1051</v>
      </c>
      <c r="F238" s="9">
        <v>542911.23864500003</v>
      </c>
      <c r="G238" s="9">
        <v>2849125.89035</v>
      </c>
      <c r="H238" s="17">
        <v>6.3</v>
      </c>
      <c r="I238" s="9"/>
      <c r="J238" s="9"/>
      <c r="K238" s="9"/>
      <c r="L238" s="11">
        <v>39986.458333333336</v>
      </c>
      <c r="M238" s="10">
        <v>40459.333333333336</v>
      </c>
      <c r="N238" s="11" t="s">
        <v>1052</v>
      </c>
      <c r="O238" s="9">
        <v>0</v>
      </c>
      <c r="P238" s="9">
        <v>0</v>
      </c>
      <c r="Q238" s="9"/>
      <c r="R238" s="9" t="s">
        <v>849</v>
      </c>
      <c r="S238">
        <v>11</v>
      </c>
      <c r="T238">
        <v>3</v>
      </c>
      <c r="U238">
        <v>0</v>
      </c>
      <c r="V238" t="s">
        <v>1054</v>
      </c>
    </row>
    <row r="239" spans="1:22" x14ac:dyDescent="0.25">
      <c r="A239" s="9" t="s">
        <v>439</v>
      </c>
      <c r="B239" s="9">
        <v>11034</v>
      </c>
      <c r="C239" s="9">
        <v>11034</v>
      </c>
      <c r="D239" s="9" t="s">
        <v>1050</v>
      </c>
      <c r="E239" s="9" t="s">
        <v>1051</v>
      </c>
      <c r="F239" s="9">
        <v>542917.60996000003</v>
      </c>
      <c r="G239" s="9">
        <v>2848971.3291699998</v>
      </c>
      <c r="H239" s="17">
        <v>6.3</v>
      </c>
      <c r="I239" s="9"/>
      <c r="J239" s="9"/>
      <c r="K239" s="9"/>
      <c r="L239" s="11">
        <v>39986.458333333336</v>
      </c>
      <c r="M239" s="10">
        <v>40459.375</v>
      </c>
      <c r="N239" s="10" t="s">
        <v>1052</v>
      </c>
      <c r="O239" s="9">
        <v>0</v>
      </c>
      <c r="P239" s="9">
        <v>0</v>
      </c>
      <c r="Q239" s="9"/>
      <c r="R239" s="9" t="s">
        <v>849</v>
      </c>
      <c r="S239">
        <v>11</v>
      </c>
      <c r="T239">
        <v>3</v>
      </c>
      <c r="U239">
        <v>0</v>
      </c>
      <c r="V239" t="s">
        <v>1054</v>
      </c>
    </row>
    <row r="240" spans="1:22" x14ac:dyDescent="0.25">
      <c r="A240" s="9" t="s">
        <v>440</v>
      </c>
      <c r="B240" s="9">
        <v>7644</v>
      </c>
      <c r="C240" s="9">
        <v>7644</v>
      </c>
      <c r="D240" s="9" t="s">
        <v>1050</v>
      </c>
      <c r="E240" s="9" t="s">
        <v>1051</v>
      </c>
      <c r="F240" s="9">
        <v>551657.76386499999</v>
      </c>
      <c r="G240" s="9">
        <v>2860096.6685600001</v>
      </c>
      <c r="H240" s="17"/>
      <c r="I240" s="9"/>
      <c r="J240" s="9"/>
      <c r="K240" s="9"/>
      <c r="L240" s="11">
        <v>35096.041666666664</v>
      </c>
      <c r="M240" s="10">
        <v>35416.375</v>
      </c>
      <c r="N240" s="11" t="s">
        <v>1052</v>
      </c>
      <c r="O240" s="9">
        <v>0</v>
      </c>
      <c r="P240" s="9">
        <v>0</v>
      </c>
      <c r="Q240" s="9"/>
      <c r="R240" s="9" t="s">
        <v>660</v>
      </c>
      <c r="S240">
        <v>12</v>
      </c>
      <c r="T240">
        <v>3</v>
      </c>
      <c r="U240">
        <v>0</v>
      </c>
      <c r="V240" t="s">
        <v>1054</v>
      </c>
    </row>
    <row r="241" spans="1:22" x14ac:dyDescent="0.25">
      <c r="A241" s="9" t="s">
        <v>441</v>
      </c>
      <c r="B241" s="9">
        <v>7541</v>
      </c>
      <c r="C241" s="9">
        <v>7541</v>
      </c>
      <c r="D241" s="9" t="s">
        <v>1050</v>
      </c>
      <c r="E241" s="9" t="s">
        <v>1051</v>
      </c>
      <c r="F241" s="9">
        <v>551407.26407699997</v>
      </c>
      <c r="G241" s="9">
        <v>2860095.6878200001</v>
      </c>
      <c r="H241" s="17">
        <v>6.5</v>
      </c>
      <c r="I241" s="9"/>
      <c r="J241" s="9"/>
      <c r="K241" s="9"/>
      <c r="L241" s="11">
        <v>35096.041666666664</v>
      </c>
      <c r="M241" s="10">
        <v>35415.291666666664</v>
      </c>
      <c r="N241" s="11" t="s">
        <v>1052</v>
      </c>
      <c r="O241" s="9">
        <v>0</v>
      </c>
      <c r="P241" s="9">
        <v>0</v>
      </c>
      <c r="Q241" s="9"/>
      <c r="R241" s="9" t="s">
        <v>660</v>
      </c>
      <c r="S241">
        <v>12</v>
      </c>
      <c r="T241">
        <v>3</v>
      </c>
      <c r="U241">
        <v>0</v>
      </c>
      <c r="V241" t="s">
        <v>1054</v>
      </c>
    </row>
    <row r="242" spans="1:22" x14ac:dyDescent="0.25">
      <c r="A242" s="9" t="s">
        <v>452</v>
      </c>
      <c r="B242" s="9">
        <v>102418</v>
      </c>
      <c r="C242" s="9">
        <v>102418</v>
      </c>
      <c r="D242" s="9" t="s">
        <v>1050</v>
      </c>
      <c r="E242" s="9" t="s">
        <v>1051</v>
      </c>
      <c r="F242" s="9">
        <v>550352.12428700004</v>
      </c>
      <c r="G242" s="9">
        <v>2847679.8708500001</v>
      </c>
      <c r="H242" s="17"/>
      <c r="I242" s="9"/>
      <c r="J242" s="9"/>
      <c r="K242" s="9"/>
      <c r="L242" s="11">
        <v>38135.583333333336</v>
      </c>
      <c r="M242" s="10">
        <v>42584.375</v>
      </c>
      <c r="N242" s="11" t="s">
        <v>1052</v>
      </c>
      <c r="O242" s="9">
        <v>0</v>
      </c>
      <c r="P242" s="9">
        <v>0</v>
      </c>
      <c r="Q242" s="9"/>
      <c r="R242" s="9" t="s">
        <v>660</v>
      </c>
      <c r="S242">
        <v>12</v>
      </c>
      <c r="T242">
        <v>3</v>
      </c>
      <c r="U242">
        <v>0</v>
      </c>
      <c r="V242" t="s">
        <v>1054</v>
      </c>
    </row>
    <row r="243" spans="1:22" x14ac:dyDescent="0.25">
      <c r="A243" s="9" t="s">
        <v>453</v>
      </c>
      <c r="B243" s="9">
        <v>102031</v>
      </c>
      <c r="C243" s="9">
        <v>102031</v>
      </c>
      <c r="D243" s="9" t="s">
        <v>1050</v>
      </c>
      <c r="E243" s="9" t="s">
        <v>1051</v>
      </c>
      <c r="F243" s="9">
        <v>550577.03962099995</v>
      </c>
      <c r="G243" s="9">
        <v>2842815.3870399999</v>
      </c>
      <c r="H243" s="17"/>
      <c r="I243" s="9"/>
      <c r="J243" s="9"/>
      <c r="K243" s="9"/>
      <c r="L243" s="11">
        <v>38135.625</v>
      </c>
      <c r="M243" s="10">
        <v>42584.375</v>
      </c>
      <c r="N243" s="11" t="s">
        <v>1052</v>
      </c>
      <c r="O243" s="9">
        <v>0</v>
      </c>
      <c r="P243" s="9">
        <v>0</v>
      </c>
      <c r="Q243" s="9"/>
      <c r="R243" s="9" t="s">
        <v>660</v>
      </c>
      <c r="S243">
        <v>12</v>
      </c>
      <c r="T243">
        <v>3</v>
      </c>
      <c r="U243">
        <v>0</v>
      </c>
      <c r="V243" t="s">
        <v>1054</v>
      </c>
    </row>
    <row r="244" spans="1:22" x14ac:dyDescent="0.25">
      <c r="A244" s="9" t="s">
        <v>454</v>
      </c>
      <c r="B244" s="9">
        <v>145603</v>
      </c>
      <c r="C244" s="9">
        <v>145603</v>
      </c>
      <c r="D244" s="9" t="s">
        <v>1050</v>
      </c>
      <c r="E244" s="9" t="s">
        <v>1051</v>
      </c>
      <c r="F244" s="9">
        <v>541215.40110000002</v>
      </c>
      <c r="G244" s="9">
        <v>2813535.65503</v>
      </c>
      <c r="H244" s="17"/>
      <c r="I244" s="9"/>
      <c r="J244" s="9"/>
      <c r="K244" s="9"/>
      <c r="L244" s="10">
        <v>32509</v>
      </c>
      <c r="M244" s="10">
        <v>42588</v>
      </c>
      <c r="N244" s="10" t="s">
        <v>1052</v>
      </c>
      <c r="O244" s="9">
        <v>0</v>
      </c>
      <c r="P244" s="9">
        <v>0</v>
      </c>
      <c r="Q244" s="9"/>
      <c r="R244" s="9" t="s">
        <v>141</v>
      </c>
      <c r="S244">
        <v>15</v>
      </c>
      <c r="T244">
        <v>3</v>
      </c>
      <c r="U244">
        <v>0</v>
      </c>
      <c r="V244" t="s">
        <v>1054</v>
      </c>
    </row>
    <row r="245" spans="1:22" x14ac:dyDescent="0.25">
      <c r="A245" s="9" t="s">
        <v>461</v>
      </c>
      <c r="B245" s="9">
        <v>88389</v>
      </c>
      <c r="C245" s="9">
        <v>88389</v>
      </c>
      <c r="D245" s="9" t="s">
        <v>1050</v>
      </c>
      <c r="E245" s="9" t="s">
        <v>1051</v>
      </c>
      <c r="F245" s="9">
        <v>532835.22234400001</v>
      </c>
      <c r="G245" s="9">
        <v>2840495.4670199999</v>
      </c>
      <c r="H245" s="17"/>
      <c r="I245" s="9"/>
      <c r="J245" s="9"/>
      <c r="K245" s="9"/>
      <c r="L245" s="10">
        <v>30692</v>
      </c>
      <c r="M245" s="10">
        <v>40066.416666666664</v>
      </c>
      <c r="N245" s="10" t="s">
        <v>1052</v>
      </c>
      <c r="O245" s="9">
        <v>0</v>
      </c>
      <c r="P245" s="9">
        <v>0</v>
      </c>
      <c r="Q245" s="9"/>
      <c r="R245" s="9" t="s">
        <v>844</v>
      </c>
      <c r="S245">
        <v>0</v>
      </c>
      <c r="T245">
        <v>3</v>
      </c>
      <c r="U245">
        <v>0</v>
      </c>
      <c r="V245" t="s">
        <v>1054</v>
      </c>
    </row>
    <row r="246" spans="1:22" x14ac:dyDescent="0.25">
      <c r="A246" s="9" t="s">
        <v>462</v>
      </c>
      <c r="B246" s="9">
        <v>87432</v>
      </c>
      <c r="C246" s="9">
        <v>87432</v>
      </c>
      <c r="D246" s="9" t="s">
        <v>1050</v>
      </c>
      <c r="E246" s="9" t="s">
        <v>1051</v>
      </c>
      <c r="F246" s="9">
        <v>532779.02819300001</v>
      </c>
      <c r="G246" s="9">
        <v>2840495.3280600002</v>
      </c>
      <c r="H246" s="17"/>
      <c r="I246" s="9"/>
      <c r="J246" s="9"/>
      <c r="K246" s="9"/>
      <c r="L246" s="10">
        <v>30573</v>
      </c>
      <c r="M246" s="10">
        <v>40066.458333333336</v>
      </c>
      <c r="N246" s="10" t="s">
        <v>1052</v>
      </c>
      <c r="O246" s="9">
        <v>0</v>
      </c>
      <c r="P246" s="9">
        <v>0</v>
      </c>
      <c r="Q246" s="9"/>
      <c r="R246" s="9" t="s">
        <v>844</v>
      </c>
      <c r="S246">
        <v>0</v>
      </c>
      <c r="T246">
        <v>3</v>
      </c>
      <c r="U246">
        <v>0</v>
      </c>
      <c r="V246" t="s">
        <v>1054</v>
      </c>
    </row>
    <row r="247" spans="1:22" x14ac:dyDescent="0.25">
      <c r="A247" s="9" t="s">
        <v>463</v>
      </c>
      <c r="B247" s="9">
        <v>2817</v>
      </c>
      <c r="C247" s="9">
        <v>2817</v>
      </c>
      <c r="D247" s="9" t="s">
        <v>1050</v>
      </c>
      <c r="E247" s="9" t="s">
        <v>1051</v>
      </c>
      <c r="F247" s="9">
        <v>548874.215845</v>
      </c>
      <c r="G247" s="9">
        <v>2835995.0031599998</v>
      </c>
      <c r="H247" s="17"/>
      <c r="I247" s="9"/>
      <c r="J247" s="9"/>
      <c r="K247" s="9"/>
      <c r="L247" s="10">
        <v>39767</v>
      </c>
      <c r="M247" s="10">
        <v>42583</v>
      </c>
      <c r="N247" s="10" t="s">
        <v>1052</v>
      </c>
      <c r="O247" s="9">
        <v>0</v>
      </c>
      <c r="P247" s="9">
        <v>0</v>
      </c>
      <c r="Q247" s="9"/>
      <c r="R247" s="9" t="s">
        <v>846</v>
      </c>
      <c r="S247">
        <v>6</v>
      </c>
      <c r="T247">
        <v>3</v>
      </c>
      <c r="U247">
        <v>0</v>
      </c>
      <c r="V247" t="s">
        <v>1054</v>
      </c>
    </row>
    <row r="248" spans="1:22" x14ac:dyDescent="0.25">
      <c r="A248" s="9" t="s">
        <v>465</v>
      </c>
      <c r="B248" s="9">
        <v>31257</v>
      </c>
      <c r="C248" s="9">
        <v>31257</v>
      </c>
      <c r="D248" s="9" t="s">
        <v>1050</v>
      </c>
      <c r="E248" s="9" t="s">
        <v>1051</v>
      </c>
      <c r="F248" s="9">
        <v>546638.90357600001</v>
      </c>
      <c r="G248" s="9">
        <v>2830946.3496400001</v>
      </c>
      <c r="H248" s="17">
        <v>6.5</v>
      </c>
      <c r="I248" s="9"/>
      <c r="J248" s="9"/>
      <c r="K248" s="9"/>
      <c r="L248" s="10">
        <v>39997</v>
      </c>
      <c r="M248" s="10">
        <v>41512.458333333336</v>
      </c>
      <c r="N248" s="11" t="s">
        <v>1052</v>
      </c>
      <c r="O248" s="9">
        <v>0</v>
      </c>
      <c r="P248" s="9">
        <v>0</v>
      </c>
      <c r="Q248" s="9"/>
      <c r="R248" s="9" t="s">
        <v>1430</v>
      </c>
      <c r="S248">
        <v>5</v>
      </c>
      <c r="T248">
        <v>3</v>
      </c>
      <c r="U248">
        <v>0</v>
      </c>
      <c r="V248" t="s">
        <v>1054</v>
      </c>
    </row>
    <row r="249" spans="1:22" x14ac:dyDescent="0.25">
      <c r="A249" s="9" t="s">
        <v>481</v>
      </c>
      <c r="B249" s="9">
        <v>187348</v>
      </c>
      <c r="C249" s="9">
        <v>187348</v>
      </c>
      <c r="D249" s="9" t="s">
        <v>1050</v>
      </c>
      <c r="E249" s="9" t="s">
        <v>1051</v>
      </c>
      <c r="F249" s="9">
        <v>557196.32735899999</v>
      </c>
      <c r="G249" s="9">
        <v>2788802.3868</v>
      </c>
      <c r="H249" s="17"/>
      <c r="I249" s="9"/>
      <c r="J249" s="9"/>
      <c r="K249" s="9"/>
      <c r="L249" s="11">
        <v>34178.666666666664</v>
      </c>
      <c r="M249" s="10">
        <v>42588.083333333336</v>
      </c>
      <c r="N249" s="11" t="s">
        <v>1052</v>
      </c>
      <c r="O249" s="9">
        <v>0</v>
      </c>
      <c r="P249" s="9">
        <v>0</v>
      </c>
      <c r="Q249" s="9"/>
      <c r="R249" s="9" t="s">
        <v>847</v>
      </c>
      <c r="S249">
        <v>8</v>
      </c>
      <c r="T249">
        <v>3</v>
      </c>
      <c r="U249">
        <v>0</v>
      </c>
      <c r="V249" t="s">
        <v>1054</v>
      </c>
    </row>
    <row r="250" spans="1:22" x14ac:dyDescent="0.25">
      <c r="A250" s="9" t="s">
        <v>482</v>
      </c>
      <c r="B250" s="9">
        <v>86211</v>
      </c>
      <c r="C250" s="9">
        <v>86211</v>
      </c>
      <c r="D250" s="9" t="s">
        <v>1050</v>
      </c>
      <c r="E250" s="9" t="s">
        <v>1051</v>
      </c>
      <c r="F250" s="9">
        <v>554485.35924799996</v>
      </c>
      <c r="G250" s="9">
        <v>2793003.98141</v>
      </c>
      <c r="H250" s="17">
        <v>0.2</v>
      </c>
      <c r="I250" s="9"/>
      <c r="J250" s="9"/>
      <c r="K250" s="9"/>
      <c r="L250" s="11">
        <v>36228.625</v>
      </c>
      <c r="M250" s="10">
        <v>42588.083333333336</v>
      </c>
      <c r="N250" s="10" t="s">
        <v>1052</v>
      </c>
      <c r="O250" s="9">
        <v>0</v>
      </c>
      <c r="P250" s="9">
        <v>0</v>
      </c>
      <c r="Q250" s="9"/>
      <c r="R250" s="9" t="s">
        <v>847</v>
      </c>
      <c r="S250">
        <v>8</v>
      </c>
      <c r="T250">
        <v>3</v>
      </c>
      <c r="U250">
        <v>0</v>
      </c>
      <c r="V250" t="s">
        <v>1054</v>
      </c>
    </row>
    <row r="251" spans="1:22" x14ac:dyDescent="0.25">
      <c r="A251" s="9" t="s">
        <v>483</v>
      </c>
      <c r="B251" s="9">
        <v>86188</v>
      </c>
      <c r="C251" s="9">
        <v>86188</v>
      </c>
      <c r="D251" s="9" t="s">
        <v>1050</v>
      </c>
      <c r="E251" s="9" t="s">
        <v>1051</v>
      </c>
      <c r="F251" s="9">
        <v>491124.42518000002</v>
      </c>
      <c r="G251" s="9">
        <v>2782161.7350699999</v>
      </c>
      <c r="H251" s="17"/>
      <c r="I251" s="9"/>
      <c r="J251" s="9"/>
      <c r="K251" s="9"/>
      <c r="L251" s="11">
        <v>38548.75</v>
      </c>
      <c r="M251" s="10">
        <v>42369.958333333336</v>
      </c>
      <c r="N251" s="10" t="s">
        <v>1052</v>
      </c>
      <c r="O251" s="9">
        <v>0</v>
      </c>
      <c r="P251" s="9">
        <v>0</v>
      </c>
      <c r="Q251" s="9"/>
      <c r="R251" s="9" t="s">
        <v>1432</v>
      </c>
      <c r="S251">
        <v>20</v>
      </c>
      <c r="T251">
        <v>3</v>
      </c>
      <c r="U251">
        <v>0</v>
      </c>
      <c r="V251" t="s">
        <v>1054</v>
      </c>
    </row>
    <row r="252" spans="1:22" x14ac:dyDescent="0.25">
      <c r="A252" s="9" t="s">
        <v>484</v>
      </c>
      <c r="B252" s="9">
        <v>100902</v>
      </c>
      <c r="C252" s="9">
        <v>100902</v>
      </c>
      <c r="D252" s="9" t="s">
        <v>1050</v>
      </c>
      <c r="E252" s="9" t="s">
        <v>1051</v>
      </c>
      <c r="F252" s="9">
        <v>547121.59118600003</v>
      </c>
      <c r="G252" s="9">
        <v>2792169.4980600001</v>
      </c>
      <c r="H252" s="17">
        <v>1.6</v>
      </c>
      <c r="I252" s="9"/>
      <c r="J252" s="9"/>
      <c r="K252" s="9"/>
      <c r="L252" s="11">
        <v>35191.333333333336</v>
      </c>
      <c r="M252" s="10">
        <v>42588.083333333336</v>
      </c>
      <c r="N252" s="10" t="s">
        <v>1052</v>
      </c>
      <c r="O252" s="9">
        <v>0</v>
      </c>
      <c r="P252" s="9">
        <v>0</v>
      </c>
      <c r="Q252" s="9"/>
      <c r="R252" s="9" t="s">
        <v>1439</v>
      </c>
      <c r="S252">
        <v>3</v>
      </c>
      <c r="T252">
        <v>3</v>
      </c>
      <c r="U252">
        <v>0</v>
      </c>
      <c r="V252" t="s">
        <v>1054</v>
      </c>
    </row>
    <row r="253" spans="1:22" x14ac:dyDescent="0.25">
      <c r="A253" s="9" t="s">
        <v>485</v>
      </c>
      <c r="B253" s="9">
        <v>193477</v>
      </c>
      <c r="C253" s="9">
        <v>193477</v>
      </c>
      <c r="D253" s="9" t="s">
        <v>1050</v>
      </c>
      <c r="E253" s="9" t="s">
        <v>1051</v>
      </c>
      <c r="F253" s="9">
        <v>537012.39491000003</v>
      </c>
      <c r="G253" s="9">
        <v>2784464.5307399998</v>
      </c>
      <c r="H253" s="17"/>
      <c r="I253" s="9"/>
      <c r="J253" s="9"/>
      <c r="K253" s="9"/>
      <c r="L253" s="11">
        <v>34219.583333333336</v>
      </c>
      <c r="M253" s="10">
        <v>42588.125</v>
      </c>
      <c r="N253" s="11" t="s">
        <v>1052</v>
      </c>
      <c r="O253" s="9">
        <v>0</v>
      </c>
      <c r="P253" s="9">
        <v>0</v>
      </c>
      <c r="Q253" s="9"/>
      <c r="R253" s="9" t="s">
        <v>1439</v>
      </c>
      <c r="S253">
        <v>3</v>
      </c>
      <c r="T253">
        <v>3</v>
      </c>
      <c r="U253">
        <v>0</v>
      </c>
      <c r="V253" t="s">
        <v>1054</v>
      </c>
    </row>
    <row r="254" spans="1:22" x14ac:dyDescent="0.25">
      <c r="A254" s="9" t="s">
        <v>487</v>
      </c>
      <c r="B254" s="9">
        <v>173049</v>
      </c>
      <c r="C254" s="9">
        <v>173049</v>
      </c>
      <c r="D254" s="9" t="s">
        <v>1050</v>
      </c>
      <c r="E254" s="9" t="s">
        <v>1051</v>
      </c>
      <c r="F254" s="9">
        <v>510687.78986399999</v>
      </c>
      <c r="G254" s="9">
        <v>2796441.5726299998</v>
      </c>
      <c r="H254" s="17">
        <v>10</v>
      </c>
      <c r="I254" s="9"/>
      <c r="J254" s="9"/>
      <c r="K254" s="9"/>
      <c r="L254" s="11">
        <v>35194.583333333336</v>
      </c>
      <c r="M254" s="10">
        <v>42588.125</v>
      </c>
      <c r="N254" s="10" t="s">
        <v>1052</v>
      </c>
      <c r="O254" s="9">
        <v>0</v>
      </c>
      <c r="P254" s="9">
        <v>0</v>
      </c>
      <c r="Q254" s="9"/>
      <c r="R254" s="9" t="s">
        <v>1434</v>
      </c>
      <c r="S254">
        <v>7</v>
      </c>
      <c r="T254">
        <v>3</v>
      </c>
      <c r="U254">
        <v>0</v>
      </c>
      <c r="V254" t="s">
        <v>1054</v>
      </c>
    </row>
    <row r="255" spans="1:22" x14ac:dyDescent="0.25">
      <c r="A255" s="9" t="s">
        <v>489</v>
      </c>
      <c r="B255" s="9">
        <v>153327</v>
      </c>
      <c r="C255" s="9">
        <v>153327</v>
      </c>
      <c r="D255" s="9" t="s">
        <v>1050</v>
      </c>
      <c r="E255" s="9" t="s">
        <v>1051</v>
      </c>
      <c r="F255" s="9">
        <v>483033.80925699999</v>
      </c>
      <c r="G255" s="9">
        <v>2826507.1117600002</v>
      </c>
      <c r="H255" s="17">
        <v>10</v>
      </c>
      <c r="I255" s="9"/>
      <c r="J255" s="9"/>
      <c r="K255" s="9"/>
      <c r="L255" s="11">
        <v>35667.541666666664</v>
      </c>
      <c r="M255" s="10">
        <v>42580.5</v>
      </c>
      <c r="N255" s="11" t="s">
        <v>1052</v>
      </c>
      <c r="O255" s="9">
        <v>0</v>
      </c>
      <c r="P255" s="9">
        <v>0</v>
      </c>
      <c r="Q255" s="9"/>
      <c r="R255" s="9" t="s">
        <v>1435</v>
      </c>
      <c r="S255">
        <v>1</v>
      </c>
      <c r="T255">
        <v>3</v>
      </c>
      <c r="U255">
        <v>0</v>
      </c>
      <c r="V255" t="s">
        <v>1054</v>
      </c>
    </row>
    <row r="256" spans="1:22" x14ac:dyDescent="0.25">
      <c r="A256" s="9" t="s">
        <v>490</v>
      </c>
      <c r="B256" s="9">
        <v>123477</v>
      </c>
      <c r="C256" s="9">
        <v>123477</v>
      </c>
      <c r="D256" s="9" t="s">
        <v>1050</v>
      </c>
      <c r="E256" s="9" t="s">
        <v>1051</v>
      </c>
      <c r="F256" s="9">
        <v>497464.80100699997</v>
      </c>
      <c r="G256" s="9">
        <v>2832744.3664000002</v>
      </c>
      <c r="H256" s="17">
        <v>-0.03</v>
      </c>
      <c r="I256" s="9"/>
      <c r="J256" s="9"/>
      <c r="K256" s="9"/>
      <c r="L256" s="11">
        <v>35125.25</v>
      </c>
      <c r="M256" s="10">
        <v>41250.5</v>
      </c>
      <c r="N256" s="11" t="s">
        <v>1052</v>
      </c>
      <c r="O256" s="9">
        <v>0</v>
      </c>
      <c r="P256" s="9">
        <v>0</v>
      </c>
      <c r="Q256" s="9"/>
      <c r="R256" s="9" t="s">
        <v>1437</v>
      </c>
      <c r="S256">
        <v>4</v>
      </c>
      <c r="T256">
        <v>3</v>
      </c>
      <c r="U256">
        <v>0</v>
      </c>
      <c r="V256" t="s">
        <v>1054</v>
      </c>
    </row>
    <row r="257" spans="1:22" x14ac:dyDescent="0.25">
      <c r="A257" s="9" t="s">
        <v>493</v>
      </c>
      <c r="B257" s="9">
        <v>158261</v>
      </c>
      <c r="C257" s="9">
        <v>158261</v>
      </c>
      <c r="D257" s="9" t="s">
        <v>1050</v>
      </c>
      <c r="E257" s="9" t="s">
        <v>1051</v>
      </c>
      <c r="F257" s="9">
        <v>495832.47541299998</v>
      </c>
      <c r="G257" s="9">
        <v>2830631.9029999999</v>
      </c>
      <c r="H257" s="17">
        <v>-0.66</v>
      </c>
      <c r="I257" s="9"/>
      <c r="J257" s="9"/>
      <c r="K257" s="9"/>
      <c r="L257" s="11">
        <v>35125.25</v>
      </c>
      <c r="M257" s="10">
        <v>59760.916666666664</v>
      </c>
      <c r="N257" s="11" t="s">
        <v>1052</v>
      </c>
      <c r="O257" s="9">
        <v>0</v>
      </c>
      <c r="P257" s="9">
        <v>0</v>
      </c>
      <c r="Q257" s="9"/>
      <c r="R257" s="9" t="s">
        <v>1437</v>
      </c>
      <c r="S257">
        <v>4</v>
      </c>
      <c r="T257">
        <v>3</v>
      </c>
      <c r="U257">
        <v>0</v>
      </c>
      <c r="V257" t="s">
        <v>1054</v>
      </c>
    </row>
    <row r="258" spans="1:22" x14ac:dyDescent="0.25">
      <c r="A258" s="9" t="s">
        <v>495</v>
      </c>
      <c r="B258" s="9">
        <v>89317</v>
      </c>
      <c r="C258" s="9">
        <v>89317</v>
      </c>
      <c r="D258" s="9" t="s">
        <v>1050</v>
      </c>
      <c r="E258" s="9" t="s">
        <v>1051</v>
      </c>
      <c r="F258" s="9">
        <v>481486.31683099997</v>
      </c>
      <c r="G258" s="9">
        <v>2824669.8217699998</v>
      </c>
      <c r="H258" s="17">
        <v>1.1399999999999999</v>
      </c>
      <c r="I258" s="9"/>
      <c r="J258" s="9"/>
      <c r="K258" s="9"/>
      <c r="L258" s="11">
        <v>35065.041666666664</v>
      </c>
      <c r="M258" s="10">
        <v>40992.083333333336</v>
      </c>
      <c r="N258" s="11" t="s">
        <v>1052</v>
      </c>
      <c r="O258" s="9">
        <v>0</v>
      </c>
      <c r="P258" s="9">
        <v>0</v>
      </c>
      <c r="Q258" s="9"/>
      <c r="R258" s="9" t="s">
        <v>1435</v>
      </c>
      <c r="S258">
        <v>1</v>
      </c>
      <c r="T258">
        <v>3</v>
      </c>
      <c r="U258">
        <v>0</v>
      </c>
      <c r="V258" t="s">
        <v>1054</v>
      </c>
    </row>
    <row r="259" spans="1:22" x14ac:dyDescent="0.25">
      <c r="A259" s="9" t="s">
        <v>497</v>
      </c>
      <c r="B259" s="9">
        <v>47135</v>
      </c>
      <c r="C259" s="9">
        <v>47135</v>
      </c>
      <c r="D259" s="9" t="s">
        <v>1050</v>
      </c>
      <c r="E259" s="9" t="s">
        <v>1051</v>
      </c>
      <c r="F259" s="9">
        <v>483265.02736299997</v>
      </c>
      <c r="G259" s="9">
        <v>2821037.5186200002</v>
      </c>
      <c r="H259" s="17">
        <v>0.51</v>
      </c>
      <c r="I259" s="9"/>
      <c r="J259" s="9"/>
      <c r="K259" s="9"/>
      <c r="L259" s="10">
        <v>35065</v>
      </c>
      <c r="M259" s="10">
        <v>38061.5</v>
      </c>
      <c r="N259" s="11" t="s">
        <v>1052</v>
      </c>
      <c r="O259" s="9">
        <v>0</v>
      </c>
      <c r="P259" s="9">
        <v>0</v>
      </c>
      <c r="Q259" s="9"/>
      <c r="R259" s="9" t="s">
        <v>1435</v>
      </c>
      <c r="S259">
        <v>1</v>
      </c>
      <c r="T259">
        <v>3</v>
      </c>
      <c r="U259">
        <v>0</v>
      </c>
      <c r="V259" t="s">
        <v>1054</v>
      </c>
    </row>
    <row r="260" spans="1:22" x14ac:dyDescent="0.25">
      <c r="A260" s="9" t="s">
        <v>499</v>
      </c>
      <c r="B260" s="9">
        <v>17959</v>
      </c>
      <c r="C260" s="9">
        <v>17959</v>
      </c>
      <c r="D260" s="9" t="s">
        <v>1050</v>
      </c>
      <c r="E260" s="9" t="s">
        <v>1051</v>
      </c>
      <c r="F260" s="9">
        <v>494475.61461500003</v>
      </c>
      <c r="G260" s="9">
        <v>2827512.9263599999</v>
      </c>
      <c r="H260" s="17">
        <v>0</v>
      </c>
      <c r="I260" s="9"/>
      <c r="J260" s="9"/>
      <c r="K260" s="9"/>
      <c r="L260" s="11">
        <v>36274.541666666664</v>
      </c>
      <c r="M260" s="10">
        <v>37033.291666666664</v>
      </c>
      <c r="N260" s="11" t="s">
        <v>1052</v>
      </c>
      <c r="O260" s="9">
        <v>0</v>
      </c>
      <c r="P260" s="9">
        <v>0</v>
      </c>
      <c r="Q260" s="9"/>
      <c r="R260" s="9" t="s">
        <v>1436</v>
      </c>
      <c r="S260">
        <v>21</v>
      </c>
      <c r="T260">
        <v>3</v>
      </c>
      <c r="U260">
        <v>0</v>
      </c>
      <c r="V260" t="s">
        <v>1054</v>
      </c>
    </row>
    <row r="261" spans="1:22" x14ac:dyDescent="0.25">
      <c r="A261" s="9" t="s">
        <v>895</v>
      </c>
      <c r="B261" s="9">
        <v>17959</v>
      </c>
      <c r="C261" s="9">
        <v>17959</v>
      </c>
      <c r="D261" s="9" t="s">
        <v>444</v>
      </c>
      <c r="E261" s="9" t="s">
        <v>1048</v>
      </c>
      <c r="F261" s="9">
        <v>494475.61461500003</v>
      </c>
      <c r="G261" s="9">
        <v>2827512.9263599999</v>
      </c>
      <c r="H261" s="17">
        <v>0</v>
      </c>
      <c r="I261" s="9"/>
      <c r="J261" s="9"/>
      <c r="K261" s="9"/>
      <c r="L261" s="11">
        <v>36274.541666666664</v>
      </c>
      <c r="M261" s="10">
        <v>37033.291666666664</v>
      </c>
      <c r="N261" s="11" t="s">
        <v>1049</v>
      </c>
      <c r="O261" s="9">
        <v>0</v>
      </c>
      <c r="P261" s="9">
        <v>0</v>
      </c>
      <c r="Q261" s="9"/>
      <c r="R261" s="9" t="s">
        <v>1436</v>
      </c>
      <c r="S261">
        <v>21</v>
      </c>
      <c r="T261">
        <v>3</v>
      </c>
      <c r="U261">
        <v>0</v>
      </c>
      <c r="V261" t="s">
        <v>1054</v>
      </c>
    </row>
    <row r="262" spans="1:22" x14ac:dyDescent="0.25">
      <c r="A262" s="9" t="s">
        <v>970</v>
      </c>
      <c r="B262" s="9">
        <v>10305</v>
      </c>
      <c r="C262" s="9">
        <v>10305</v>
      </c>
      <c r="D262" s="9" t="s">
        <v>1050</v>
      </c>
      <c r="E262" s="9" t="s">
        <v>1051</v>
      </c>
      <c r="F262" s="9">
        <v>509108.975347</v>
      </c>
      <c r="G262" s="9">
        <v>2849070.9504</v>
      </c>
      <c r="H262" s="17"/>
      <c r="I262" s="9"/>
      <c r="J262" s="9"/>
      <c r="K262" s="9"/>
      <c r="L262" s="10">
        <v>30681</v>
      </c>
      <c r="M262" s="10">
        <v>41227</v>
      </c>
      <c r="N262" s="11" t="s">
        <v>1049</v>
      </c>
      <c r="O262" s="9">
        <v>0</v>
      </c>
      <c r="P262" s="9">
        <v>0</v>
      </c>
      <c r="Q262" s="9"/>
      <c r="R262" s="9" t="s">
        <v>1437</v>
      </c>
      <c r="S262">
        <v>4</v>
      </c>
      <c r="T262">
        <v>3</v>
      </c>
      <c r="U262">
        <v>0</v>
      </c>
      <c r="V262" t="s">
        <v>1054</v>
      </c>
    </row>
    <row r="263" spans="1:22" x14ac:dyDescent="0.25">
      <c r="A263" s="9" t="s">
        <v>971</v>
      </c>
      <c r="B263" s="9">
        <v>11339</v>
      </c>
      <c r="C263" s="9">
        <v>11339</v>
      </c>
      <c r="D263" s="9" t="s">
        <v>1050</v>
      </c>
      <c r="E263" s="9" t="s">
        <v>1051</v>
      </c>
      <c r="F263" s="9">
        <v>509108.975347</v>
      </c>
      <c r="G263" s="9">
        <v>2849070.9504</v>
      </c>
      <c r="H263" s="17"/>
      <c r="I263" s="9"/>
      <c r="J263" s="9"/>
      <c r="K263" s="9"/>
      <c r="L263" s="10">
        <v>30681</v>
      </c>
      <c r="M263" s="10">
        <v>42583</v>
      </c>
      <c r="N263" s="10" t="s">
        <v>1049</v>
      </c>
      <c r="O263" s="9">
        <v>0</v>
      </c>
      <c r="P263" s="9">
        <v>0</v>
      </c>
      <c r="Q263" s="9"/>
      <c r="R263" s="9" t="s">
        <v>1437</v>
      </c>
      <c r="S263">
        <v>4</v>
      </c>
      <c r="T263">
        <v>3</v>
      </c>
      <c r="U263">
        <v>0</v>
      </c>
      <c r="V263" t="s">
        <v>1054</v>
      </c>
    </row>
    <row r="264" spans="1:22" x14ac:dyDescent="0.25">
      <c r="A264" s="9" t="s">
        <v>972</v>
      </c>
      <c r="B264" s="9">
        <v>11441</v>
      </c>
      <c r="C264" s="9">
        <v>11441</v>
      </c>
      <c r="D264" s="9" t="s">
        <v>1050</v>
      </c>
      <c r="E264" s="9" t="s">
        <v>1051</v>
      </c>
      <c r="F264" s="9">
        <v>504624.00004200003</v>
      </c>
      <c r="G264" s="9">
        <v>2847436.97884</v>
      </c>
      <c r="H264" s="17"/>
      <c r="I264" s="9"/>
      <c r="J264" s="9"/>
      <c r="K264" s="9"/>
      <c r="L264" s="10">
        <v>30681</v>
      </c>
      <c r="M264" s="10">
        <v>42583</v>
      </c>
      <c r="N264" s="11" t="s">
        <v>1049</v>
      </c>
      <c r="O264" s="9">
        <v>0</v>
      </c>
      <c r="P264" s="9">
        <v>0</v>
      </c>
      <c r="Q264" s="9"/>
      <c r="R264" s="9" t="s">
        <v>1437</v>
      </c>
      <c r="S264">
        <v>4</v>
      </c>
      <c r="T264">
        <v>3</v>
      </c>
      <c r="U264">
        <v>0</v>
      </c>
      <c r="V264" t="s">
        <v>1054</v>
      </c>
    </row>
    <row r="265" spans="1:22" x14ac:dyDescent="0.25">
      <c r="A265" s="9" t="s">
        <v>973</v>
      </c>
      <c r="B265" s="9">
        <v>11371</v>
      </c>
      <c r="C265" s="9">
        <v>11371</v>
      </c>
      <c r="D265" s="9" t="s">
        <v>1050</v>
      </c>
      <c r="E265" s="9" t="s">
        <v>1051</v>
      </c>
      <c r="F265" s="9">
        <v>504624.00004200003</v>
      </c>
      <c r="G265" s="9">
        <v>2847436.97884</v>
      </c>
      <c r="H265" s="17"/>
      <c r="I265" s="9"/>
      <c r="J265" s="9"/>
      <c r="K265" s="9"/>
      <c r="L265" s="10">
        <v>30681</v>
      </c>
      <c r="M265" s="10">
        <v>42583</v>
      </c>
      <c r="N265" s="11" t="s">
        <v>1049</v>
      </c>
      <c r="O265" s="9">
        <v>0</v>
      </c>
      <c r="P265" s="9">
        <v>0</v>
      </c>
      <c r="Q265" s="9"/>
      <c r="R265" s="9" t="s">
        <v>1437</v>
      </c>
      <c r="S265">
        <v>4</v>
      </c>
      <c r="T265">
        <v>3</v>
      </c>
      <c r="U265">
        <v>0</v>
      </c>
      <c r="V265" t="s">
        <v>1054</v>
      </c>
    </row>
    <row r="266" spans="1:22" x14ac:dyDescent="0.25">
      <c r="A266" s="9" t="s">
        <v>504</v>
      </c>
      <c r="B266" s="9">
        <v>119907</v>
      </c>
      <c r="C266" s="9">
        <v>119907</v>
      </c>
      <c r="D266" s="9" t="s">
        <v>1050</v>
      </c>
      <c r="E266" s="9" t="s">
        <v>1051</v>
      </c>
      <c r="F266" s="9">
        <v>469956.819426</v>
      </c>
      <c r="G266" s="9">
        <v>2852593.9684899999</v>
      </c>
      <c r="H266" s="17"/>
      <c r="I266" s="9"/>
      <c r="J266" s="9"/>
      <c r="K266" s="9"/>
      <c r="L266" s="11">
        <v>36999.541666666664</v>
      </c>
      <c r="M266" s="10">
        <v>42025.541666666664</v>
      </c>
      <c r="N266" s="11" t="s">
        <v>1052</v>
      </c>
      <c r="O266" s="9">
        <v>0</v>
      </c>
      <c r="P266" s="9">
        <v>0</v>
      </c>
      <c r="Q266" s="9"/>
      <c r="R266" s="9" t="s">
        <v>1431</v>
      </c>
      <c r="S266">
        <v>19</v>
      </c>
      <c r="T266">
        <v>3</v>
      </c>
      <c r="U266">
        <v>0</v>
      </c>
      <c r="V266" t="s">
        <v>1054</v>
      </c>
    </row>
    <row r="267" spans="1:22" x14ac:dyDescent="0.25">
      <c r="A267" s="9" t="s">
        <v>896</v>
      </c>
      <c r="B267" s="9">
        <v>71890</v>
      </c>
      <c r="C267" s="9">
        <v>71890</v>
      </c>
      <c r="D267" s="9" t="s">
        <v>444</v>
      </c>
      <c r="E267" s="9" t="s">
        <v>1048</v>
      </c>
      <c r="F267" s="9">
        <v>469956.819426</v>
      </c>
      <c r="G267" s="9">
        <v>2852593.9684899999</v>
      </c>
      <c r="H267" s="17"/>
      <c r="I267" s="9"/>
      <c r="J267" s="9"/>
      <c r="K267" s="9"/>
      <c r="L267" s="10">
        <v>39010</v>
      </c>
      <c r="M267" s="10">
        <v>42025.541666666664</v>
      </c>
      <c r="N267" s="11" t="s">
        <v>1049</v>
      </c>
      <c r="O267" s="9">
        <v>0</v>
      </c>
      <c r="P267" s="9">
        <v>0</v>
      </c>
      <c r="Q267" s="9"/>
      <c r="R267" s="9" t="s">
        <v>1431</v>
      </c>
      <c r="S267">
        <v>19</v>
      </c>
      <c r="T267">
        <v>3</v>
      </c>
      <c r="U267">
        <v>0</v>
      </c>
      <c r="V267" t="s">
        <v>1054</v>
      </c>
    </row>
    <row r="268" spans="1:22" x14ac:dyDescent="0.25">
      <c r="A268" s="9" t="s">
        <v>505</v>
      </c>
      <c r="B268" s="9">
        <v>117128</v>
      </c>
      <c r="C268" s="9">
        <v>117128</v>
      </c>
      <c r="D268" s="9" t="s">
        <v>1050</v>
      </c>
      <c r="E268" s="9" t="s">
        <v>1051</v>
      </c>
      <c r="F268" s="9">
        <v>483453.64203300001</v>
      </c>
      <c r="G268" s="9">
        <v>2826463.3969000001</v>
      </c>
      <c r="H268" s="17"/>
      <c r="I268" s="9"/>
      <c r="J268" s="9"/>
      <c r="K268" s="9"/>
      <c r="L268" s="11">
        <v>36976.875</v>
      </c>
      <c r="M268" s="10">
        <v>42584.333333333336</v>
      </c>
      <c r="N268" s="11" t="s">
        <v>1052</v>
      </c>
      <c r="O268" s="9">
        <v>0</v>
      </c>
      <c r="P268" s="9">
        <v>0</v>
      </c>
      <c r="Q268" s="9"/>
      <c r="R268" s="9" t="s">
        <v>1435</v>
      </c>
      <c r="S268">
        <v>1</v>
      </c>
      <c r="T268">
        <v>3</v>
      </c>
      <c r="U268">
        <v>0</v>
      </c>
      <c r="V268" t="s">
        <v>1054</v>
      </c>
    </row>
    <row r="269" spans="1:22" x14ac:dyDescent="0.25">
      <c r="A269" s="3" t="s">
        <v>898</v>
      </c>
      <c r="B269" s="3">
        <v>127622</v>
      </c>
      <c r="C269" s="3">
        <v>127622</v>
      </c>
      <c r="D269" s="3" t="s">
        <v>444</v>
      </c>
      <c r="E269" s="3" t="s">
        <v>1048</v>
      </c>
      <c r="F269" s="3">
        <v>483453.64203300001</v>
      </c>
      <c r="G269" s="3">
        <v>2826463.3969000001</v>
      </c>
      <c r="H269" s="17"/>
      <c r="I269" s="3"/>
      <c r="J269" s="3"/>
      <c r="K269" s="3"/>
      <c r="L269" s="4">
        <v>36976.666666666664</v>
      </c>
      <c r="M269" s="4">
        <v>42556.25</v>
      </c>
      <c r="N269" s="4" t="s">
        <v>1049</v>
      </c>
      <c r="O269" s="3">
        <v>0</v>
      </c>
      <c r="P269" s="3">
        <v>0</v>
      </c>
      <c r="Q269" s="3"/>
      <c r="R269" s="3" t="s">
        <v>1435</v>
      </c>
      <c r="S269">
        <v>1</v>
      </c>
      <c r="T269">
        <v>3</v>
      </c>
      <c r="U269">
        <v>0</v>
      </c>
      <c r="V269" t="s">
        <v>1054</v>
      </c>
    </row>
    <row r="270" spans="1:22" x14ac:dyDescent="0.25">
      <c r="A270" s="9" t="s">
        <v>898</v>
      </c>
      <c r="B270" s="9">
        <v>127622</v>
      </c>
      <c r="C270" s="9">
        <v>127622</v>
      </c>
      <c r="D270" s="9" t="s">
        <v>444</v>
      </c>
      <c r="E270" s="9" t="s">
        <v>1048</v>
      </c>
      <c r="F270" s="9">
        <v>483453.64203300001</v>
      </c>
      <c r="G270" s="9">
        <v>2826463.3969000001</v>
      </c>
      <c r="H270" s="17"/>
      <c r="I270" s="9"/>
      <c r="J270" s="9"/>
      <c r="K270" s="9"/>
      <c r="L270" s="11">
        <v>36976.666666666664</v>
      </c>
      <c r="M270" s="10">
        <v>42556.25</v>
      </c>
      <c r="N270" s="11" t="s">
        <v>1049</v>
      </c>
      <c r="O270" s="9">
        <v>0</v>
      </c>
      <c r="P270" s="9">
        <v>0</v>
      </c>
      <c r="Q270" s="9"/>
      <c r="R270" s="9" t="s">
        <v>1435</v>
      </c>
      <c r="S270">
        <v>1</v>
      </c>
      <c r="T270">
        <v>3</v>
      </c>
      <c r="U270">
        <v>0</v>
      </c>
      <c r="V270" t="s">
        <v>1054</v>
      </c>
    </row>
    <row r="271" spans="1:22" x14ac:dyDescent="0.25">
      <c r="A271" s="9" t="s">
        <v>506</v>
      </c>
      <c r="B271" s="9">
        <v>69430</v>
      </c>
      <c r="C271" s="9">
        <v>69430</v>
      </c>
      <c r="D271" s="9" t="s">
        <v>1050</v>
      </c>
      <c r="E271" s="9" t="s">
        <v>1051</v>
      </c>
      <c r="F271" s="9">
        <v>500530.337291</v>
      </c>
      <c r="G271" s="9">
        <v>2827603.70444</v>
      </c>
      <c r="H271" s="17"/>
      <c r="I271" s="9"/>
      <c r="J271" s="9"/>
      <c r="K271" s="9"/>
      <c r="L271" s="11">
        <v>37557.791666666664</v>
      </c>
      <c r="M271" s="10">
        <v>40820.458333333336</v>
      </c>
      <c r="N271" s="11" t="s">
        <v>1052</v>
      </c>
      <c r="O271" s="9">
        <v>0</v>
      </c>
      <c r="P271" s="9">
        <v>0</v>
      </c>
      <c r="Q271" s="9"/>
      <c r="R271" s="9" t="s">
        <v>844</v>
      </c>
      <c r="S271">
        <v>0</v>
      </c>
      <c r="T271">
        <v>3</v>
      </c>
      <c r="U271">
        <v>0</v>
      </c>
      <c r="V271" t="s">
        <v>1054</v>
      </c>
    </row>
    <row r="272" spans="1:22" x14ac:dyDescent="0.25">
      <c r="A272" s="9" t="s">
        <v>897</v>
      </c>
      <c r="B272" s="9">
        <v>68003</v>
      </c>
      <c r="C272" s="9">
        <v>68003</v>
      </c>
      <c r="D272" s="9" t="s">
        <v>444</v>
      </c>
      <c r="E272" s="9" t="s">
        <v>1048</v>
      </c>
      <c r="F272" s="9">
        <v>500530.337291</v>
      </c>
      <c r="G272" s="9">
        <v>2827603.70444</v>
      </c>
      <c r="H272" s="17"/>
      <c r="I272" s="9"/>
      <c r="J272" s="9"/>
      <c r="K272" s="9"/>
      <c r="L272" s="11">
        <v>37894.958333333336</v>
      </c>
      <c r="M272" s="10">
        <v>40820.458333333336</v>
      </c>
      <c r="N272" s="11" t="s">
        <v>1049</v>
      </c>
      <c r="O272" s="9">
        <v>0</v>
      </c>
      <c r="P272" s="9">
        <v>0</v>
      </c>
      <c r="Q272" s="9"/>
      <c r="R272" s="9" t="s">
        <v>844</v>
      </c>
      <c r="S272">
        <v>0</v>
      </c>
      <c r="T272">
        <v>3</v>
      </c>
      <c r="U272">
        <v>0</v>
      </c>
      <c r="V272" t="s">
        <v>1054</v>
      </c>
    </row>
    <row r="273" spans="1:22" x14ac:dyDescent="0.25">
      <c r="A273" s="9" t="s">
        <v>509</v>
      </c>
      <c r="B273" s="9">
        <v>197830</v>
      </c>
      <c r="C273" s="9">
        <v>197830</v>
      </c>
      <c r="D273" s="9" t="s">
        <v>1050</v>
      </c>
      <c r="E273" s="9" t="s">
        <v>1051</v>
      </c>
      <c r="F273" s="9">
        <v>554709.88958900003</v>
      </c>
      <c r="G273" s="9">
        <v>2791097.66071</v>
      </c>
      <c r="H273" s="17"/>
      <c r="I273" s="9"/>
      <c r="J273" s="9"/>
      <c r="K273" s="9"/>
      <c r="L273" s="11">
        <v>34179.708333333336</v>
      </c>
      <c r="M273" s="10">
        <v>42588.125</v>
      </c>
      <c r="N273" s="11" t="s">
        <v>1052</v>
      </c>
      <c r="O273" s="9">
        <v>0</v>
      </c>
      <c r="P273" s="9">
        <v>0</v>
      </c>
      <c r="Q273" s="9"/>
      <c r="R273" s="9" t="s">
        <v>847</v>
      </c>
      <c r="S273">
        <v>8</v>
      </c>
      <c r="T273">
        <v>3</v>
      </c>
      <c r="U273">
        <v>0</v>
      </c>
      <c r="V273" t="s">
        <v>1054</v>
      </c>
    </row>
    <row r="274" spans="1:22" x14ac:dyDescent="0.25">
      <c r="A274" s="9" t="s">
        <v>510</v>
      </c>
      <c r="B274" s="9">
        <v>109801</v>
      </c>
      <c r="C274" s="9">
        <v>109801</v>
      </c>
      <c r="D274" s="9" t="s">
        <v>1050</v>
      </c>
      <c r="E274" s="9" t="s">
        <v>1051</v>
      </c>
      <c r="F274" s="9">
        <v>558234.04879699997</v>
      </c>
      <c r="G274" s="9">
        <v>2791587.4294199999</v>
      </c>
      <c r="H274" s="17"/>
      <c r="I274" s="9"/>
      <c r="J274" s="9"/>
      <c r="K274" s="9"/>
      <c r="L274" s="11">
        <v>33806.416666666664</v>
      </c>
      <c r="M274" s="10">
        <v>42558.458333333336</v>
      </c>
      <c r="N274" s="11" t="s">
        <v>1052</v>
      </c>
      <c r="O274" s="9">
        <v>0</v>
      </c>
      <c r="P274" s="9">
        <v>0</v>
      </c>
      <c r="Q274" s="9"/>
      <c r="R274" s="9" t="s">
        <v>141</v>
      </c>
      <c r="S274">
        <v>15</v>
      </c>
      <c r="T274">
        <v>3</v>
      </c>
      <c r="U274">
        <v>0</v>
      </c>
      <c r="V274" t="s">
        <v>1054</v>
      </c>
    </row>
    <row r="275" spans="1:22" x14ac:dyDescent="0.25">
      <c r="A275" s="9" t="s">
        <v>512</v>
      </c>
      <c r="B275" s="9">
        <v>111036</v>
      </c>
      <c r="C275" s="9">
        <v>111036</v>
      </c>
      <c r="D275" s="9" t="s">
        <v>1050</v>
      </c>
      <c r="E275" s="9" t="s">
        <v>1051</v>
      </c>
      <c r="F275" s="9">
        <v>558402.77777599997</v>
      </c>
      <c r="G275" s="9">
        <v>2794263.5874299998</v>
      </c>
      <c r="H275" s="17"/>
      <c r="I275" s="9"/>
      <c r="J275" s="9"/>
      <c r="K275" s="9"/>
      <c r="L275" s="11">
        <v>37557.791666666664</v>
      </c>
      <c r="M275" s="10">
        <v>42584.291666666664</v>
      </c>
      <c r="N275" s="11" t="s">
        <v>1052</v>
      </c>
      <c r="O275" s="9">
        <v>0</v>
      </c>
      <c r="P275" s="9">
        <v>0</v>
      </c>
      <c r="Q275" s="9"/>
      <c r="R275" s="9" t="s">
        <v>141</v>
      </c>
      <c r="S275">
        <v>15</v>
      </c>
      <c r="T275">
        <v>3</v>
      </c>
      <c r="U275">
        <v>0</v>
      </c>
      <c r="V275" t="s">
        <v>1054</v>
      </c>
    </row>
    <row r="276" spans="1:22" x14ac:dyDescent="0.25">
      <c r="A276" s="9" t="s">
        <v>899</v>
      </c>
      <c r="B276" s="9">
        <v>109758</v>
      </c>
      <c r="C276" s="9">
        <v>109758</v>
      </c>
      <c r="D276" s="9" t="s">
        <v>444</v>
      </c>
      <c r="E276" s="9" t="s">
        <v>1048</v>
      </c>
      <c r="F276" s="9">
        <v>558402.77777599997</v>
      </c>
      <c r="G276" s="9">
        <v>2794263.5874299998</v>
      </c>
      <c r="H276" s="17"/>
      <c r="I276" s="9"/>
      <c r="J276" s="9"/>
      <c r="K276" s="9"/>
      <c r="L276" s="11">
        <v>37894.958333333336</v>
      </c>
      <c r="M276" s="10">
        <v>42556.25</v>
      </c>
      <c r="N276" s="11" t="s">
        <v>1049</v>
      </c>
      <c r="O276" s="9">
        <v>0</v>
      </c>
      <c r="P276" s="9">
        <v>0</v>
      </c>
      <c r="Q276" s="9"/>
      <c r="R276" s="9" t="s">
        <v>141</v>
      </c>
      <c r="S276">
        <v>15</v>
      </c>
      <c r="T276">
        <v>3</v>
      </c>
      <c r="U276">
        <v>0</v>
      </c>
      <c r="V276" t="s">
        <v>1054</v>
      </c>
    </row>
    <row r="277" spans="1:22" x14ac:dyDescent="0.25">
      <c r="A277" s="9" t="s">
        <v>513</v>
      </c>
      <c r="B277" s="9">
        <v>182033</v>
      </c>
      <c r="C277" s="9">
        <v>182033</v>
      </c>
      <c r="D277" s="9" t="s">
        <v>1050</v>
      </c>
      <c r="E277" s="9" t="s">
        <v>1051</v>
      </c>
      <c r="F277" s="9">
        <v>558234.04879699997</v>
      </c>
      <c r="G277" s="9">
        <v>2791587.4294199999</v>
      </c>
      <c r="H277" s="17"/>
      <c r="I277" s="9"/>
      <c r="J277" s="9"/>
      <c r="K277" s="9"/>
      <c r="L277" s="11">
        <v>33806.416666666664</v>
      </c>
      <c r="M277" s="10">
        <v>42534.5</v>
      </c>
      <c r="N277" s="11" t="s">
        <v>1052</v>
      </c>
      <c r="O277" s="9">
        <v>0</v>
      </c>
      <c r="P277" s="9">
        <v>0</v>
      </c>
      <c r="Q277" s="9"/>
      <c r="R277" s="9" t="s">
        <v>141</v>
      </c>
      <c r="S277">
        <v>15</v>
      </c>
      <c r="T277">
        <v>3</v>
      </c>
      <c r="U277">
        <v>0</v>
      </c>
      <c r="V277" t="s">
        <v>1054</v>
      </c>
    </row>
    <row r="278" spans="1:22" x14ac:dyDescent="0.25">
      <c r="A278" s="9" t="s">
        <v>515</v>
      </c>
      <c r="B278" s="9">
        <v>179890</v>
      </c>
      <c r="C278" s="9">
        <v>179890</v>
      </c>
      <c r="D278" s="9" t="s">
        <v>1050</v>
      </c>
      <c r="E278" s="9" t="s">
        <v>1051</v>
      </c>
      <c r="F278" s="9">
        <v>526844.71934499999</v>
      </c>
      <c r="G278" s="9">
        <v>2783583.5422700001</v>
      </c>
      <c r="H278" s="17"/>
      <c r="I278" s="9"/>
      <c r="J278" s="9"/>
      <c r="K278" s="9"/>
      <c r="L278" s="11">
        <v>34988.125</v>
      </c>
      <c r="M278" s="10">
        <v>42584.333333333336</v>
      </c>
      <c r="N278" s="11" t="s">
        <v>1052</v>
      </c>
      <c r="O278" s="9">
        <v>0</v>
      </c>
      <c r="P278" s="9">
        <v>0</v>
      </c>
      <c r="Q278" s="9"/>
      <c r="R278" s="9" t="s">
        <v>1434</v>
      </c>
      <c r="S278">
        <v>7</v>
      </c>
      <c r="T278">
        <v>3</v>
      </c>
      <c r="U278">
        <v>0</v>
      </c>
      <c r="V278" t="s">
        <v>1054</v>
      </c>
    </row>
    <row r="279" spans="1:22" x14ac:dyDescent="0.25">
      <c r="A279" s="9" t="s">
        <v>900</v>
      </c>
      <c r="B279" s="9">
        <v>177812</v>
      </c>
      <c r="C279" s="9">
        <v>177812</v>
      </c>
      <c r="D279" s="9" t="s">
        <v>444</v>
      </c>
      <c r="E279" s="9" t="s">
        <v>1048</v>
      </c>
      <c r="F279" s="9">
        <v>526844.71934499999</v>
      </c>
      <c r="G279" s="9">
        <v>2783583.5422700001</v>
      </c>
      <c r="H279" s="17"/>
      <c r="I279" s="9"/>
      <c r="J279" s="9"/>
      <c r="K279" s="9"/>
      <c r="L279" s="11">
        <v>34998.958333333336</v>
      </c>
      <c r="M279" s="10">
        <v>42556.25</v>
      </c>
      <c r="N279" s="11" t="s">
        <v>1049</v>
      </c>
      <c r="O279" s="9">
        <v>0</v>
      </c>
      <c r="P279" s="9">
        <v>0</v>
      </c>
      <c r="Q279" s="9"/>
      <c r="R279" s="9" t="s">
        <v>1434</v>
      </c>
      <c r="S279">
        <v>7</v>
      </c>
      <c r="T279">
        <v>3</v>
      </c>
      <c r="U279">
        <v>0</v>
      </c>
      <c r="V279" t="s">
        <v>1054</v>
      </c>
    </row>
    <row r="280" spans="1:22" x14ac:dyDescent="0.25">
      <c r="A280" s="9" t="s">
        <v>516</v>
      </c>
      <c r="B280" s="9">
        <v>42830</v>
      </c>
      <c r="C280" s="9">
        <v>42830</v>
      </c>
      <c r="D280" s="9" t="s">
        <v>1050</v>
      </c>
      <c r="E280" s="9" t="s">
        <v>1051</v>
      </c>
      <c r="F280" s="9">
        <v>541296.274722</v>
      </c>
      <c r="G280" s="9">
        <v>2844771.5991500001</v>
      </c>
      <c r="H280" s="17">
        <v>4.29</v>
      </c>
      <c r="I280" s="9"/>
      <c r="J280" s="9"/>
      <c r="K280" s="9"/>
      <c r="L280" s="11">
        <v>38936.333333333336</v>
      </c>
      <c r="M280" s="10">
        <v>40912.416666666664</v>
      </c>
      <c r="N280" s="11" t="s">
        <v>1052</v>
      </c>
      <c r="O280" s="9">
        <v>0</v>
      </c>
      <c r="P280" s="9">
        <v>0</v>
      </c>
      <c r="Q280" s="9"/>
      <c r="R280" s="9" t="s">
        <v>844</v>
      </c>
      <c r="S280">
        <v>0</v>
      </c>
      <c r="T280">
        <v>3</v>
      </c>
      <c r="U280">
        <v>0</v>
      </c>
      <c r="V280" t="s">
        <v>1054</v>
      </c>
    </row>
    <row r="281" spans="1:22" x14ac:dyDescent="0.25">
      <c r="A281" s="9" t="s">
        <v>523</v>
      </c>
      <c r="B281" s="9">
        <v>178124</v>
      </c>
      <c r="C281" s="9">
        <v>178124</v>
      </c>
      <c r="D281" s="9" t="s">
        <v>1050</v>
      </c>
      <c r="E281" s="9" t="s">
        <v>1051</v>
      </c>
      <c r="F281" s="9">
        <v>505815.463002</v>
      </c>
      <c r="G281" s="9">
        <v>2776700.6971900002</v>
      </c>
      <c r="H281" s="17"/>
      <c r="I281" s="9"/>
      <c r="J281" s="9"/>
      <c r="K281" s="9"/>
      <c r="L281" s="11">
        <v>34190.541666666664</v>
      </c>
      <c r="M281" s="10">
        <v>42588.125</v>
      </c>
      <c r="N281" s="11" t="s">
        <v>1052</v>
      </c>
      <c r="O281" s="9">
        <v>0</v>
      </c>
      <c r="P281" s="9">
        <v>0</v>
      </c>
      <c r="Q281" s="9"/>
      <c r="R281" s="9" t="s">
        <v>1432</v>
      </c>
      <c r="S281">
        <v>20</v>
      </c>
      <c r="T281">
        <v>3</v>
      </c>
      <c r="U281">
        <v>0</v>
      </c>
      <c r="V281" t="s">
        <v>1054</v>
      </c>
    </row>
    <row r="282" spans="1:22" x14ac:dyDescent="0.25">
      <c r="A282" s="9" t="s">
        <v>524</v>
      </c>
      <c r="B282" s="9">
        <v>62057</v>
      </c>
      <c r="C282" s="9">
        <v>62057</v>
      </c>
      <c r="D282" s="9" t="s">
        <v>1050</v>
      </c>
      <c r="E282" s="9" t="s">
        <v>1051</v>
      </c>
      <c r="F282" s="9">
        <v>514687.61583000002</v>
      </c>
      <c r="G282" s="9">
        <v>2816754.0498799998</v>
      </c>
      <c r="H282" s="17"/>
      <c r="I282" s="9"/>
      <c r="J282" s="9"/>
      <c r="K282" s="9"/>
      <c r="L282" s="11">
        <v>38107.583333333336</v>
      </c>
      <c r="M282" s="10">
        <v>40822.416666666664</v>
      </c>
      <c r="N282" s="11" t="s">
        <v>1052</v>
      </c>
      <c r="O282" s="9">
        <v>0</v>
      </c>
      <c r="P282" s="9">
        <v>0</v>
      </c>
      <c r="Q282" s="9"/>
      <c r="R282" s="9" t="s">
        <v>844</v>
      </c>
      <c r="S282">
        <v>0</v>
      </c>
      <c r="T282">
        <v>3</v>
      </c>
      <c r="U282">
        <v>0</v>
      </c>
      <c r="V282" t="s">
        <v>1054</v>
      </c>
    </row>
    <row r="283" spans="1:22" x14ac:dyDescent="0.25">
      <c r="A283" s="9" t="s">
        <v>525</v>
      </c>
      <c r="B283" s="9">
        <v>68603</v>
      </c>
      <c r="C283" s="9">
        <v>68603</v>
      </c>
      <c r="D283" s="9" t="s">
        <v>1050</v>
      </c>
      <c r="E283" s="9" t="s">
        <v>1051</v>
      </c>
      <c r="F283" s="9">
        <v>514687.61583000002</v>
      </c>
      <c r="G283" s="9">
        <v>2816754.0498799998</v>
      </c>
      <c r="H283" s="17"/>
      <c r="I283" s="9"/>
      <c r="J283" s="9"/>
      <c r="K283" s="9"/>
      <c r="L283" s="11">
        <v>37920.791666666664</v>
      </c>
      <c r="M283" s="10">
        <v>40898.333333333336</v>
      </c>
      <c r="N283" s="11" t="s">
        <v>1052</v>
      </c>
      <c r="O283" s="9">
        <v>0</v>
      </c>
      <c r="P283" s="9">
        <v>0</v>
      </c>
      <c r="Q283" s="9"/>
      <c r="R283" s="9" t="s">
        <v>844</v>
      </c>
      <c r="S283">
        <v>0</v>
      </c>
      <c r="T283">
        <v>3</v>
      </c>
      <c r="U283">
        <v>0</v>
      </c>
      <c r="V283" t="s">
        <v>1054</v>
      </c>
    </row>
    <row r="284" spans="1:22" x14ac:dyDescent="0.25">
      <c r="A284" s="9" t="s">
        <v>526</v>
      </c>
      <c r="B284" s="9">
        <v>46057</v>
      </c>
      <c r="C284" s="9">
        <v>46057</v>
      </c>
      <c r="D284" s="9" t="s">
        <v>1050</v>
      </c>
      <c r="E284" s="9" t="s">
        <v>1051</v>
      </c>
      <c r="F284" s="9">
        <v>506726.63903700002</v>
      </c>
      <c r="G284" s="9">
        <v>2821637.7876499998</v>
      </c>
      <c r="H284" s="17"/>
      <c r="I284" s="9"/>
      <c r="J284" s="9"/>
      <c r="K284" s="9"/>
      <c r="L284" s="11">
        <v>38665.416666666664</v>
      </c>
      <c r="M284" s="10">
        <v>40822.333333333336</v>
      </c>
      <c r="N284" s="11" t="s">
        <v>1052</v>
      </c>
      <c r="O284" s="9">
        <v>0</v>
      </c>
      <c r="P284" s="9">
        <v>0</v>
      </c>
      <c r="Q284" s="9"/>
      <c r="R284" s="9" t="s">
        <v>844</v>
      </c>
      <c r="S284">
        <v>0</v>
      </c>
      <c r="T284">
        <v>3</v>
      </c>
      <c r="U284">
        <v>0</v>
      </c>
      <c r="V284" t="s">
        <v>1054</v>
      </c>
    </row>
    <row r="285" spans="1:22" x14ac:dyDescent="0.25">
      <c r="A285" s="9" t="s">
        <v>527</v>
      </c>
      <c r="B285" s="9">
        <v>176944</v>
      </c>
      <c r="C285" s="9">
        <v>176944</v>
      </c>
      <c r="D285" s="9" t="s">
        <v>1050</v>
      </c>
      <c r="E285" s="9" t="s">
        <v>1051</v>
      </c>
      <c r="F285" s="9">
        <v>541892.201092</v>
      </c>
      <c r="G285" s="9">
        <v>2787527.2322999998</v>
      </c>
      <c r="H285" s="17"/>
      <c r="I285" s="9"/>
      <c r="J285" s="9"/>
      <c r="K285" s="9"/>
      <c r="L285" s="11">
        <v>34987.625</v>
      </c>
      <c r="M285" s="10">
        <v>42584.333333333336</v>
      </c>
      <c r="N285" s="11" t="s">
        <v>1052</v>
      </c>
      <c r="O285" s="9">
        <v>0</v>
      </c>
      <c r="P285" s="9">
        <v>0</v>
      </c>
      <c r="Q285" s="9"/>
      <c r="R285" s="9" t="s">
        <v>1439</v>
      </c>
      <c r="S285">
        <v>3</v>
      </c>
      <c r="T285">
        <v>3</v>
      </c>
      <c r="U285">
        <v>0</v>
      </c>
      <c r="V285" t="s">
        <v>1054</v>
      </c>
    </row>
    <row r="286" spans="1:22" x14ac:dyDescent="0.25">
      <c r="A286" s="3" t="s">
        <v>901</v>
      </c>
      <c r="B286" s="3">
        <v>174150</v>
      </c>
      <c r="C286" s="3">
        <v>174150</v>
      </c>
      <c r="D286" s="3" t="s">
        <v>444</v>
      </c>
      <c r="E286" s="3" t="s">
        <v>1048</v>
      </c>
      <c r="F286" s="3">
        <v>541892.201092</v>
      </c>
      <c r="G286" s="3">
        <v>2787527.2322999998</v>
      </c>
      <c r="H286" s="17"/>
      <c r="I286" s="3"/>
      <c r="J286" s="3"/>
      <c r="K286" s="3"/>
      <c r="L286" s="4">
        <v>34987.625</v>
      </c>
      <c r="M286" s="5">
        <v>42556.25</v>
      </c>
      <c r="N286" s="5" t="s">
        <v>1049</v>
      </c>
      <c r="O286" s="3">
        <v>0</v>
      </c>
      <c r="P286" s="3">
        <v>0</v>
      </c>
      <c r="Q286" s="3"/>
      <c r="R286" s="3" t="s">
        <v>1439</v>
      </c>
      <c r="S286">
        <v>3</v>
      </c>
      <c r="T286">
        <v>3</v>
      </c>
      <c r="U286">
        <v>0</v>
      </c>
      <c r="V286" t="s">
        <v>1054</v>
      </c>
    </row>
    <row r="287" spans="1:22" x14ac:dyDescent="0.25">
      <c r="A287" s="9" t="s">
        <v>901</v>
      </c>
      <c r="B287" s="9">
        <v>174150</v>
      </c>
      <c r="C287" s="9">
        <v>174150</v>
      </c>
      <c r="D287" s="9" t="s">
        <v>444</v>
      </c>
      <c r="E287" s="9" t="s">
        <v>1048</v>
      </c>
      <c r="F287" s="9">
        <v>541892.201092</v>
      </c>
      <c r="G287" s="9">
        <v>2787527.2322999998</v>
      </c>
      <c r="H287" s="17"/>
      <c r="I287" s="9"/>
      <c r="J287" s="9"/>
      <c r="K287" s="9"/>
      <c r="L287" s="11">
        <v>34987.625</v>
      </c>
      <c r="M287" s="11">
        <v>42556.25</v>
      </c>
      <c r="N287" s="11" t="s">
        <v>1049</v>
      </c>
      <c r="O287" s="9">
        <v>0</v>
      </c>
      <c r="P287" s="9">
        <v>0</v>
      </c>
      <c r="Q287" s="9"/>
      <c r="R287" s="9" t="s">
        <v>1439</v>
      </c>
      <c r="S287">
        <v>3</v>
      </c>
      <c r="T287">
        <v>3</v>
      </c>
      <c r="U287">
        <v>0</v>
      </c>
      <c r="V287" t="s">
        <v>1054</v>
      </c>
    </row>
    <row r="288" spans="1:22" x14ac:dyDescent="0.25">
      <c r="A288" s="9" t="s">
        <v>528</v>
      </c>
      <c r="B288" s="9">
        <v>176482</v>
      </c>
      <c r="C288" s="9">
        <v>176482</v>
      </c>
      <c r="D288" s="9" t="s">
        <v>1050</v>
      </c>
      <c r="E288" s="9" t="s">
        <v>1051</v>
      </c>
      <c r="F288" s="9">
        <v>525699.05730800005</v>
      </c>
      <c r="G288" s="9">
        <v>2792016.9467500001</v>
      </c>
      <c r="H288" s="17">
        <v>0.2</v>
      </c>
      <c r="I288" s="9"/>
      <c r="J288" s="9"/>
      <c r="K288" s="9"/>
      <c r="L288" s="11">
        <v>35138.5</v>
      </c>
      <c r="M288" s="11">
        <v>42588</v>
      </c>
      <c r="N288" s="11" t="s">
        <v>1052</v>
      </c>
      <c r="O288" s="9">
        <v>0</v>
      </c>
      <c r="P288" s="9">
        <v>0</v>
      </c>
      <c r="Q288" s="9"/>
      <c r="R288" s="9" t="s">
        <v>1434</v>
      </c>
      <c r="S288">
        <v>7</v>
      </c>
      <c r="T288">
        <v>3</v>
      </c>
      <c r="U288">
        <v>0</v>
      </c>
      <c r="V288" t="s">
        <v>1054</v>
      </c>
    </row>
    <row r="289" spans="1:22" x14ac:dyDescent="0.25">
      <c r="A289" s="3" t="s">
        <v>529</v>
      </c>
      <c r="B289" s="3">
        <v>148871</v>
      </c>
      <c r="C289" s="3">
        <v>148871</v>
      </c>
      <c r="D289" s="3" t="s">
        <v>1050</v>
      </c>
      <c r="E289" s="3" t="s">
        <v>1051</v>
      </c>
      <c r="F289" s="3">
        <v>536617.76691000001</v>
      </c>
      <c r="G289" s="3">
        <v>2841424.5197899998</v>
      </c>
      <c r="H289" s="17">
        <v>5.84</v>
      </c>
      <c r="I289" s="3"/>
      <c r="J289" s="3"/>
      <c r="K289" s="3"/>
      <c r="L289" s="4">
        <v>27964</v>
      </c>
      <c r="M289" s="5">
        <v>42584.333333333336</v>
      </c>
      <c r="N289" s="5" t="s">
        <v>1052</v>
      </c>
      <c r="O289" s="3">
        <v>0</v>
      </c>
      <c r="P289" s="3">
        <v>0</v>
      </c>
      <c r="Q289" s="3"/>
      <c r="R289" s="3" t="s">
        <v>844</v>
      </c>
      <c r="S289">
        <v>0</v>
      </c>
      <c r="T289">
        <v>3</v>
      </c>
      <c r="U289">
        <v>0</v>
      </c>
      <c r="V289" t="s">
        <v>1054</v>
      </c>
    </row>
    <row r="290" spans="1:22" x14ac:dyDescent="0.25">
      <c r="A290" s="9" t="s">
        <v>529</v>
      </c>
      <c r="B290" s="9">
        <v>148871</v>
      </c>
      <c r="C290" s="9">
        <v>148871</v>
      </c>
      <c r="D290" s="9" t="s">
        <v>1050</v>
      </c>
      <c r="E290" s="9" t="s">
        <v>1051</v>
      </c>
      <c r="F290" s="9">
        <v>536617.76691000001</v>
      </c>
      <c r="G290" s="9">
        <v>2841424.5197899998</v>
      </c>
      <c r="H290" s="17">
        <v>5.84</v>
      </c>
      <c r="I290" s="9"/>
      <c r="J290" s="9"/>
      <c r="K290" s="9"/>
      <c r="L290" s="10">
        <v>27964</v>
      </c>
      <c r="M290" s="11">
        <v>42584.333333333336</v>
      </c>
      <c r="N290" s="11" t="s">
        <v>1052</v>
      </c>
      <c r="O290" s="9">
        <v>0</v>
      </c>
      <c r="P290" s="9">
        <v>0</v>
      </c>
      <c r="Q290" s="9"/>
      <c r="R290" s="9" t="s">
        <v>844</v>
      </c>
      <c r="S290">
        <v>0</v>
      </c>
      <c r="T290">
        <v>3</v>
      </c>
      <c r="U290">
        <v>0</v>
      </c>
      <c r="V290" t="s">
        <v>1054</v>
      </c>
    </row>
    <row r="291" spans="1:22" x14ac:dyDescent="0.25">
      <c r="A291" s="9" t="s">
        <v>530</v>
      </c>
      <c r="B291" s="9">
        <v>128006</v>
      </c>
      <c r="C291" s="9">
        <v>128006</v>
      </c>
      <c r="D291" s="9" t="s">
        <v>1050</v>
      </c>
      <c r="E291" s="9" t="s">
        <v>1051</v>
      </c>
      <c r="F291" s="9">
        <v>544723.38387799996</v>
      </c>
      <c r="G291" s="9">
        <v>2844681.95303</v>
      </c>
      <c r="H291" s="17">
        <v>5.62</v>
      </c>
      <c r="I291" s="9"/>
      <c r="J291" s="9"/>
      <c r="K291" s="9"/>
      <c r="L291" s="10">
        <v>27967</v>
      </c>
      <c r="M291" s="11">
        <v>42584.291666666664</v>
      </c>
      <c r="N291" s="11" t="s">
        <v>1052</v>
      </c>
      <c r="O291" s="9">
        <v>0</v>
      </c>
      <c r="P291" s="9">
        <v>0</v>
      </c>
      <c r="Q291" s="9"/>
      <c r="R291" s="9" t="s">
        <v>844</v>
      </c>
      <c r="S291">
        <v>0</v>
      </c>
      <c r="T291">
        <v>3</v>
      </c>
      <c r="U291">
        <v>0</v>
      </c>
      <c r="V291" t="s">
        <v>1054</v>
      </c>
    </row>
    <row r="292" spans="1:22" x14ac:dyDescent="0.25">
      <c r="A292" s="9" t="s">
        <v>531</v>
      </c>
      <c r="B292" s="9">
        <v>11565</v>
      </c>
      <c r="C292" s="9">
        <v>11565</v>
      </c>
      <c r="D292" s="9" t="s">
        <v>1050</v>
      </c>
      <c r="E292" s="9" t="s">
        <v>1051</v>
      </c>
      <c r="F292" s="9">
        <v>549669.47949299996</v>
      </c>
      <c r="G292" s="9">
        <v>2847026.3040900002</v>
      </c>
      <c r="H292" s="17">
        <v>5.77</v>
      </c>
      <c r="I292" s="9"/>
      <c r="J292" s="9"/>
      <c r="K292" s="9"/>
      <c r="L292" s="10">
        <v>30897</v>
      </c>
      <c r="M292" s="11">
        <v>42583</v>
      </c>
      <c r="N292" s="11" t="s">
        <v>1052</v>
      </c>
      <c r="O292" s="9">
        <v>0</v>
      </c>
      <c r="P292" s="9">
        <v>0</v>
      </c>
      <c r="Q292" s="9"/>
      <c r="R292" s="9" t="s">
        <v>844</v>
      </c>
      <c r="S292">
        <v>0</v>
      </c>
      <c r="T292">
        <v>3</v>
      </c>
      <c r="U292">
        <v>0</v>
      </c>
      <c r="V292" t="s">
        <v>1054</v>
      </c>
    </row>
    <row r="293" spans="1:22" x14ac:dyDescent="0.25">
      <c r="A293" s="9" t="s">
        <v>532</v>
      </c>
      <c r="B293" s="9">
        <v>123313</v>
      </c>
      <c r="C293" s="9">
        <v>123313</v>
      </c>
      <c r="D293" s="9" t="s">
        <v>1050</v>
      </c>
      <c r="E293" s="9" t="s">
        <v>1051</v>
      </c>
      <c r="F293" s="9">
        <v>534826.32335600001</v>
      </c>
      <c r="G293" s="9">
        <v>2835823.9712399999</v>
      </c>
      <c r="H293" s="17">
        <v>5.5</v>
      </c>
      <c r="I293" s="9"/>
      <c r="J293" s="9"/>
      <c r="K293" s="9"/>
      <c r="L293" s="10">
        <v>31252</v>
      </c>
      <c r="M293" s="11">
        <v>42584.291666666664</v>
      </c>
      <c r="N293" s="11" t="s">
        <v>1052</v>
      </c>
      <c r="O293" s="9">
        <v>0</v>
      </c>
      <c r="P293" s="9">
        <v>0</v>
      </c>
      <c r="Q293" s="9"/>
      <c r="R293" s="9" t="s">
        <v>844</v>
      </c>
      <c r="S293">
        <v>0</v>
      </c>
      <c r="T293">
        <v>3</v>
      </c>
      <c r="U293">
        <v>0</v>
      </c>
      <c r="V293" t="s">
        <v>1054</v>
      </c>
    </row>
    <row r="294" spans="1:22" x14ac:dyDescent="0.25">
      <c r="A294" s="9" t="s">
        <v>533</v>
      </c>
      <c r="B294" s="9">
        <v>101606</v>
      </c>
      <c r="C294" s="9">
        <v>101606</v>
      </c>
      <c r="D294" s="9" t="s">
        <v>1050</v>
      </c>
      <c r="E294" s="9" t="s">
        <v>1051</v>
      </c>
      <c r="F294" s="9">
        <v>534132.43466399994</v>
      </c>
      <c r="G294" s="9">
        <v>2834745.7777399998</v>
      </c>
      <c r="H294" s="17">
        <v>5.58</v>
      </c>
      <c r="I294" s="9"/>
      <c r="J294" s="9"/>
      <c r="K294" s="9"/>
      <c r="L294" s="10">
        <v>31252</v>
      </c>
      <c r="M294" s="11">
        <v>40822.541666666664</v>
      </c>
      <c r="N294" s="11" t="s">
        <v>1052</v>
      </c>
      <c r="O294" s="9">
        <v>0</v>
      </c>
      <c r="P294" s="9">
        <v>0</v>
      </c>
      <c r="Q294" s="9"/>
      <c r="R294" s="9" t="s">
        <v>844</v>
      </c>
      <c r="S294">
        <v>0</v>
      </c>
      <c r="T294">
        <v>3</v>
      </c>
      <c r="U294">
        <v>0</v>
      </c>
      <c r="V294" t="s">
        <v>1054</v>
      </c>
    </row>
    <row r="295" spans="1:22" x14ac:dyDescent="0.25">
      <c r="A295" s="9" t="s">
        <v>534</v>
      </c>
      <c r="B295" s="9">
        <v>20547</v>
      </c>
      <c r="C295" s="9">
        <v>20547</v>
      </c>
      <c r="D295" s="9" t="s">
        <v>1050</v>
      </c>
      <c r="E295" s="9" t="s">
        <v>1051</v>
      </c>
      <c r="F295" s="9">
        <v>550297.77373699995</v>
      </c>
      <c r="G295" s="9">
        <v>2846072.95756</v>
      </c>
      <c r="H295" s="17">
        <v>5.5</v>
      </c>
      <c r="I295" s="9"/>
      <c r="J295" s="9"/>
      <c r="K295" s="9"/>
      <c r="L295" s="10">
        <v>36526</v>
      </c>
      <c r="M295" s="11">
        <v>37581</v>
      </c>
      <c r="N295" s="11" t="s">
        <v>1052</v>
      </c>
      <c r="O295" s="9">
        <v>0</v>
      </c>
      <c r="P295" s="9">
        <v>0</v>
      </c>
      <c r="Q295" s="9"/>
      <c r="R295" s="9" t="s">
        <v>660</v>
      </c>
      <c r="S295">
        <v>12</v>
      </c>
      <c r="T295">
        <v>3</v>
      </c>
      <c r="U295">
        <v>0</v>
      </c>
      <c r="V295" t="s">
        <v>1054</v>
      </c>
    </row>
    <row r="296" spans="1:22" x14ac:dyDescent="0.25">
      <c r="A296" s="9" t="s">
        <v>535</v>
      </c>
      <c r="B296" s="9">
        <v>107670</v>
      </c>
      <c r="C296" s="9">
        <v>107670</v>
      </c>
      <c r="D296" s="9" t="s">
        <v>1050</v>
      </c>
      <c r="E296" s="9" t="s">
        <v>1051</v>
      </c>
      <c r="F296" s="9">
        <v>474380.40904200001</v>
      </c>
      <c r="G296" s="9">
        <v>2853283.4228099999</v>
      </c>
      <c r="H296" s="17"/>
      <c r="I296" s="9"/>
      <c r="J296" s="9"/>
      <c r="K296" s="9"/>
      <c r="L296" s="10">
        <v>37032</v>
      </c>
      <c r="M296" s="11">
        <v>41619.458333333336</v>
      </c>
      <c r="N296" s="11" t="s">
        <v>1052</v>
      </c>
      <c r="O296" s="9">
        <v>0</v>
      </c>
      <c r="P296" s="9">
        <v>0</v>
      </c>
      <c r="Q296" s="9"/>
      <c r="R296" s="9" t="s">
        <v>1431</v>
      </c>
      <c r="S296">
        <v>19</v>
      </c>
      <c r="T296">
        <v>3</v>
      </c>
      <c r="U296">
        <v>0</v>
      </c>
      <c r="V296" t="s">
        <v>1054</v>
      </c>
    </row>
    <row r="297" spans="1:22" x14ac:dyDescent="0.25">
      <c r="A297" s="9" t="s">
        <v>536</v>
      </c>
      <c r="B297" s="9">
        <v>146409</v>
      </c>
      <c r="C297" s="9">
        <v>146409</v>
      </c>
      <c r="D297" s="9" t="s">
        <v>1050</v>
      </c>
      <c r="E297" s="9" t="s">
        <v>1051</v>
      </c>
      <c r="F297" s="9">
        <v>520328.61698799999</v>
      </c>
      <c r="G297" s="9">
        <v>2793071.95585</v>
      </c>
      <c r="H297" s="17">
        <v>1.2</v>
      </c>
      <c r="I297" s="9"/>
      <c r="J297" s="9"/>
      <c r="K297" s="9"/>
      <c r="L297" s="10">
        <v>35307</v>
      </c>
      <c r="M297" s="11">
        <v>42588</v>
      </c>
      <c r="N297" s="11" t="s">
        <v>1052</v>
      </c>
      <c r="O297" s="9">
        <v>0</v>
      </c>
      <c r="P297" s="9">
        <v>0</v>
      </c>
      <c r="Q297" s="9"/>
      <c r="R297" s="9" t="s">
        <v>1434</v>
      </c>
      <c r="S297">
        <v>7</v>
      </c>
      <c r="T297">
        <v>3</v>
      </c>
      <c r="U297">
        <v>0</v>
      </c>
      <c r="V297" t="s">
        <v>1054</v>
      </c>
    </row>
    <row r="298" spans="1:22" x14ac:dyDescent="0.25">
      <c r="A298" s="9" t="s">
        <v>538</v>
      </c>
      <c r="B298" s="9">
        <v>122846</v>
      </c>
      <c r="C298" s="9">
        <v>122846</v>
      </c>
      <c r="D298" s="9" t="s">
        <v>1050</v>
      </c>
      <c r="E298" s="9" t="s">
        <v>1051</v>
      </c>
      <c r="F298" s="9">
        <v>508726.75245700002</v>
      </c>
      <c r="G298" s="9">
        <v>2802451.87733</v>
      </c>
      <c r="H298" s="17">
        <v>0</v>
      </c>
      <c r="I298" s="9"/>
      <c r="J298" s="9"/>
      <c r="K298" s="9"/>
      <c r="L298" s="11">
        <v>36275.458333333336</v>
      </c>
      <c r="M298" s="11">
        <v>42584.333333333336</v>
      </c>
      <c r="N298" s="11" t="s">
        <v>1052</v>
      </c>
      <c r="O298" s="9">
        <v>0</v>
      </c>
      <c r="P298" s="9">
        <v>0</v>
      </c>
      <c r="Q298" s="9"/>
      <c r="R298" s="9" t="s">
        <v>1435</v>
      </c>
      <c r="S298">
        <v>1</v>
      </c>
      <c r="T298">
        <v>3</v>
      </c>
      <c r="U298">
        <v>0</v>
      </c>
      <c r="V298" t="s">
        <v>1054</v>
      </c>
    </row>
    <row r="299" spans="1:22" x14ac:dyDescent="0.25">
      <c r="A299" s="9" t="s">
        <v>903</v>
      </c>
      <c r="B299" s="9">
        <v>125220</v>
      </c>
      <c r="C299" s="9">
        <v>125220</v>
      </c>
      <c r="D299" s="9" t="s">
        <v>444</v>
      </c>
      <c r="E299" s="9" t="s">
        <v>1048</v>
      </c>
      <c r="F299" s="9">
        <v>508726.75245700002</v>
      </c>
      <c r="G299" s="9">
        <v>2802451.87733</v>
      </c>
      <c r="H299" s="17">
        <v>0</v>
      </c>
      <c r="I299" s="9"/>
      <c r="J299" s="9"/>
      <c r="K299" s="9"/>
      <c r="L299" s="11">
        <v>36275.5</v>
      </c>
      <c r="M299" s="11">
        <v>42556.291666666664</v>
      </c>
      <c r="N299" s="11" t="s">
        <v>1049</v>
      </c>
      <c r="O299" s="9">
        <v>0</v>
      </c>
      <c r="P299" s="9">
        <v>0</v>
      </c>
      <c r="Q299" s="9"/>
      <c r="R299" s="9" t="s">
        <v>1435</v>
      </c>
      <c r="S299">
        <v>1</v>
      </c>
      <c r="T299">
        <v>3</v>
      </c>
      <c r="U299">
        <v>0</v>
      </c>
      <c r="V299" t="s">
        <v>1054</v>
      </c>
    </row>
    <row r="300" spans="1:22" x14ac:dyDescent="0.25">
      <c r="A300" s="9" t="s">
        <v>544</v>
      </c>
      <c r="B300" s="9">
        <v>70175</v>
      </c>
      <c r="C300" s="9">
        <v>70175</v>
      </c>
      <c r="D300" s="9" t="s">
        <v>1050</v>
      </c>
      <c r="E300" s="9" t="s">
        <v>1051</v>
      </c>
      <c r="F300" s="9">
        <v>508721.725187</v>
      </c>
      <c r="G300" s="9">
        <v>2802445.2300499999</v>
      </c>
      <c r="H300" s="17"/>
      <c r="I300" s="9"/>
      <c r="J300" s="9"/>
      <c r="K300" s="9"/>
      <c r="L300" s="10">
        <v>37890</v>
      </c>
      <c r="M300" s="11">
        <v>40819.541666666664</v>
      </c>
      <c r="N300" s="11" t="s">
        <v>1052</v>
      </c>
      <c r="O300" s="9">
        <v>0</v>
      </c>
      <c r="P300" s="9">
        <v>0</v>
      </c>
      <c r="Q300" s="9"/>
      <c r="R300" s="9" t="s">
        <v>1435</v>
      </c>
      <c r="S300">
        <v>1</v>
      </c>
      <c r="T300">
        <v>3</v>
      </c>
      <c r="U300">
        <v>0</v>
      </c>
      <c r="V300" t="s">
        <v>1054</v>
      </c>
    </row>
    <row r="301" spans="1:22" x14ac:dyDescent="0.25">
      <c r="A301" s="9" t="s">
        <v>902</v>
      </c>
      <c r="B301" s="9">
        <v>69254</v>
      </c>
      <c r="C301" s="9">
        <v>69254</v>
      </c>
      <c r="D301" s="9" t="s">
        <v>444</v>
      </c>
      <c r="E301" s="9" t="s">
        <v>1048</v>
      </c>
      <c r="F301" s="9">
        <v>508721.725187</v>
      </c>
      <c r="G301" s="9">
        <v>2802445.2300499999</v>
      </c>
      <c r="H301" s="17"/>
      <c r="I301" s="9"/>
      <c r="J301" s="9"/>
      <c r="K301" s="9"/>
      <c r="L301" s="11">
        <v>37894.958333333336</v>
      </c>
      <c r="M301" s="11">
        <v>40819.541666666664</v>
      </c>
      <c r="N301" s="11" t="s">
        <v>1049</v>
      </c>
      <c r="O301" s="9">
        <v>0</v>
      </c>
      <c r="P301" s="9">
        <v>0</v>
      </c>
      <c r="Q301" s="9"/>
      <c r="R301" s="9" t="s">
        <v>1435</v>
      </c>
      <c r="S301">
        <v>1</v>
      </c>
      <c r="T301">
        <v>3</v>
      </c>
      <c r="U301">
        <v>0</v>
      </c>
      <c r="V301" t="s">
        <v>1054</v>
      </c>
    </row>
    <row r="302" spans="1:22" x14ac:dyDescent="0.25">
      <c r="A302" s="3" t="s">
        <v>545</v>
      </c>
      <c r="B302" s="3">
        <v>152872</v>
      </c>
      <c r="C302" s="3">
        <v>152872</v>
      </c>
      <c r="D302" s="3" t="s">
        <v>1050</v>
      </c>
      <c r="E302" s="3" t="s">
        <v>1051</v>
      </c>
      <c r="F302" s="3">
        <v>528121.49</v>
      </c>
      <c r="G302" s="3">
        <v>2844482.3673</v>
      </c>
      <c r="H302" s="17">
        <v>6.88</v>
      </c>
      <c r="I302" s="3"/>
      <c r="J302" s="3"/>
      <c r="K302" s="3"/>
      <c r="L302" s="5">
        <v>27189</v>
      </c>
      <c r="M302" s="4">
        <v>42588</v>
      </c>
      <c r="N302" s="5" t="s">
        <v>1052</v>
      </c>
      <c r="O302" s="3">
        <v>0</v>
      </c>
      <c r="P302" s="3">
        <v>0</v>
      </c>
      <c r="Q302" s="3"/>
      <c r="R302" s="3" t="s">
        <v>844</v>
      </c>
      <c r="S302">
        <v>0</v>
      </c>
      <c r="T302">
        <v>3</v>
      </c>
      <c r="U302">
        <v>0</v>
      </c>
      <c r="V302" t="s">
        <v>1054</v>
      </c>
    </row>
    <row r="303" spans="1:22" x14ac:dyDescent="0.25">
      <c r="A303" s="9" t="s">
        <v>545</v>
      </c>
      <c r="B303" s="9">
        <v>152872</v>
      </c>
      <c r="C303" s="9">
        <v>152872</v>
      </c>
      <c r="D303" s="9" t="s">
        <v>1050</v>
      </c>
      <c r="E303" s="9" t="s">
        <v>1051</v>
      </c>
      <c r="F303" s="9">
        <v>528121.49</v>
      </c>
      <c r="G303" s="9">
        <v>2844482.3673</v>
      </c>
      <c r="H303" s="17">
        <v>6.88</v>
      </c>
      <c r="I303" s="9"/>
      <c r="J303" s="9"/>
      <c r="K303" s="9"/>
      <c r="L303" s="10">
        <v>27189</v>
      </c>
      <c r="M303" s="11">
        <v>42588</v>
      </c>
      <c r="N303" s="11" t="s">
        <v>1052</v>
      </c>
      <c r="O303" s="9">
        <v>0</v>
      </c>
      <c r="P303" s="9">
        <v>0</v>
      </c>
      <c r="Q303" s="9"/>
      <c r="R303" s="9" t="s">
        <v>844</v>
      </c>
      <c r="S303">
        <v>0</v>
      </c>
      <c r="T303">
        <v>3</v>
      </c>
      <c r="U303">
        <v>0</v>
      </c>
      <c r="V303" t="s">
        <v>1054</v>
      </c>
    </row>
    <row r="304" spans="1:22" x14ac:dyDescent="0.25">
      <c r="A304" s="9" t="s">
        <v>546</v>
      </c>
      <c r="B304" s="9">
        <v>153722</v>
      </c>
      <c r="C304" s="9">
        <v>153722</v>
      </c>
      <c r="D304" s="9" t="s">
        <v>1050</v>
      </c>
      <c r="E304" s="9" t="s">
        <v>1051</v>
      </c>
      <c r="F304" s="9">
        <v>529221.30528800003</v>
      </c>
      <c r="G304" s="9">
        <v>2838406.20774</v>
      </c>
      <c r="H304" s="17">
        <v>5.33</v>
      </c>
      <c r="I304" s="9"/>
      <c r="J304" s="9"/>
      <c r="K304" s="9"/>
      <c r="L304" s="10">
        <v>27395</v>
      </c>
      <c r="M304" s="11">
        <v>42588</v>
      </c>
      <c r="N304" s="11" t="s">
        <v>1052</v>
      </c>
      <c r="O304" s="9">
        <v>0</v>
      </c>
      <c r="P304" s="9">
        <v>0</v>
      </c>
      <c r="Q304" s="9"/>
      <c r="R304" s="9" t="s">
        <v>844</v>
      </c>
      <c r="S304">
        <v>0</v>
      </c>
      <c r="T304">
        <v>3</v>
      </c>
      <c r="U304">
        <v>0</v>
      </c>
      <c r="V304" t="s">
        <v>1054</v>
      </c>
    </row>
    <row r="305" spans="1:22" x14ac:dyDescent="0.25">
      <c r="A305" s="9" t="s">
        <v>547</v>
      </c>
      <c r="B305" s="9">
        <v>152874</v>
      </c>
      <c r="C305" s="9">
        <v>152874</v>
      </c>
      <c r="D305" s="9" t="s">
        <v>1050</v>
      </c>
      <c r="E305" s="9" t="s">
        <v>1051</v>
      </c>
      <c r="F305" s="9">
        <v>526197.90825600002</v>
      </c>
      <c r="G305" s="9">
        <v>2834065.5580099998</v>
      </c>
      <c r="H305" s="17">
        <v>4.42</v>
      </c>
      <c r="I305" s="9"/>
      <c r="J305" s="9"/>
      <c r="K305" s="9"/>
      <c r="L305" s="10">
        <v>26938</v>
      </c>
      <c r="M305" s="11">
        <v>42587.958333333336</v>
      </c>
      <c r="N305" s="11" t="s">
        <v>1052</v>
      </c>
      <c r="O305" s="9">
        <v>0</v>
      </c>
      <c r="P305" s="9">
        <v>0</v>
      </c>
      <c r="Q305" s="9"/>
      <c r="R305" s="9" t="s">
        <v>844</v>
      </c>
      <c r="S305">
        <v>0</v>
      </c>
      <c r="T305">
        <v>3</v>
      </c>
      <c r="U305">
        <v>0</v>
      </c>
      <c r="V305" t="s">
        <v>1054</v>
      </c>
    </row>
    <row r="306" spans="1:22" x14ac:dyDescent="0.25">
      <c r="A306" s="3" t="s">
        <v>548</v>
      </c>
      <c r="B306" s="3">
        <v>154353</v>
      </c>
      <c r="C306" s="3">
        <v>154353</v>
      </c>
      <c r="D306" s="3" t="s">
        <v>1050</v>
      </c>
      <c r="E306" s="3" t="s">
        <v>1051</v>
      </c>
      <c r="F306" s="3">
        <v>515246.03585099999</v>
      </c>
      <c r="G306" s="3">
        <v>2841332.0105300001</v>
      </c>
      <c r="H306" s="17">
        <v>6.07</v>
      </c>
      <c r="I306" s="3"/>
      <c r="J306" s="3"/>
      <c r="K306" s="3"/>
      <c r="L306" s="5">
        <v>27303</v>
      </c>
      <c r="M306" s="5">
        <v>42588.083333333336</v>
      </c>
      <c r="N306" s="5" t="s">
        <v>1052</v>
      </c>
      <c r="O306" s="3">
        <v>0</v>
      </c>
      <c r="P306" s="3">
        <v>0</v>
      </c>
      <c r="Q306" s="3"/>
      <c r="R306" s="3" t="s">
        <v>844</v>
      </c>
      <c r="S306">
        <v>0</v>
      </c>
      <c r="T306">
        <v>3</v>
      </c>
      <c r="U306">
        <v>0</v>
      </c>
      <c r="V306" t="s">
        <v>1054</v>
      </c>
    </row>
    <row r="307" spans="1:22" x14ac:dyDescent="0.25">
      <c r="A307" s="9" t="s">
        <v>548</v>
      </c>
      <c r="B307" s="9">
        <v>154353</v>
      </c>
      <c r="C307" s="9">
        <v>154353</v>
      </c>
      <c r="D307" s="9" t="s">
        <v>1050</v>
      </c>
      <c r="E307" s="9" t="s">
        <v>1051</v>
      </c>
      <c r="F307" s="9">
        <v>515246.03585099999</v>
      </c>
      <c r="G307" s="9">
        <v>2841332.0105300001</v>
      </c>
      <c r="H307" s="17">
        <v>6.07</v>
      </c>
      <c r="I307" s="9"/>
      <c r="J307" s="9"/>
      <c r="K307" s="9"/>
      <c r="L307" s="10">
        <v>27303</v>
      </c>
      <c r="M307" s="11">
        <v>42588.083333333336</v>
      </c>
      <c r="N307" s="11" t="s">
        <v>1052</v>
      </c>
      <c r="O307" s="9">
        <v>0</v>
      </c>
      <c r="P307" s="9">
        <v>0</v>
      </c>
      <c r="Q307" s="9"/>
      <c r="R307" s="9" t="s">
        <v>844</v>
      </c>
      <c r="S307">
        <v>0</v>
      </c>
      <c r="T307">
        <v>3</v>
      </c>
      <c r="U307">
        <v>0</v>
      </c>
      <c r="V307" t="s">
        <v>1054</v>
      </c>
    </row>
    <row r="308" spans="1:22" x14ac:dyDescent="0.25">
      <c r="A308" s="3" t="s">
        <v>549</v>
      </c>
      <c r="B308" s="3">
        <v>153766</v>
      </c>
      <c r="C308" s="3">
        <v>153766</v>
      </c>
      <c r="D308" s="3" t="s">
        <v>1050</v>
      </c>
      <c r="E308" s="3" t="s">
        <v>1051</v>
      </c>
      <c r="F308" s="3">
        <v>532930.540331</v>
      </c>
      <c r="G308" s="3">
        <v>2825366.6787</v>
      </c>
      <c r="H308" s="17">
        <v>5.99</v>
      </c>
      <c r="I308" s="3"/>
      <c r="J308" s="3"/>
      <c r="K308" s="3"/>
      <c r="L308" s="4">
        <v>27303</v>
      </c>
      <c r="M308" s="5">
        <v>42588</v>
      </c>
      <c r="N308" s="5" t="s">
        <v>1052</v>
      </c>
      <c r="O308" s="3">
        <v>0</v>
      </c>
      <c r="P308" s="3">
        <v>0</v>
      </c>
      <c r="Q308" s="3"/>
      <c r="R308" s="3" t="s">
        <v>844</v>
      </c>
      <c r="S308">
        <v>0</v>
      </c>
      <c r="T308">
        <v>3</v>
      </c>
      <c r="U308">
        <v>0</v>
      </c>
      <c r="V308" t="s">
        <v>1054</v>
      </c>
    </row>
    <row r="309" spans="1:22" x14ac:dyDescent="0.25">
      <c r="A309" s="9" t="s">
        <v>549</v>
      </c>
      <c r="B309" s="9">
        <v>153766</v>
      </c>
      <c r="C309" s="9">
        <v>153766</v>
      </c>
      <c r="D309" s="9" t="s">
        <v>1050</v>
      </c>
      <c r="E309" s="9" t="s">
        <v>1051</v>
      </c>
      <c r="F309" s="9">
        <v>532930.540331</v>
      </c>
      <c r="G309" s="9">
        <v>2825366.6787</v>
      </c>
      <c r="H309" s="17">
        <v>5.99</v>
      </c>
      <c r="I309" s="9"/>
      <c r="J309" s="9"/>
      <c r="K309" s="9"/>
      <c r="L309" s="10">
        <v>27303</v>
      </c>
      <c r="M309" s="11">
        <v>42588</v>
      </c>
      <c r="N309" s="11" t="s">
        <v>1052</v>
      </c>
      <c r="O309" s="9">
        <v>0</v>
      </c>
      <c r="P309" s="9">
        <v>0</v>
      </c>
      <c r="Q309" s="9"/>
      <c r="R309" s="9" t="s">
        <v>844</v>
      </c>
      <c r="S309">
        <v>0</v>
      </c>
      <c r="T309">
        <v>3</v>
      </c>
      <c r="U309">
        <v>0</v>
      </c>
      <c r="V309" t="s">
        <v>1054</v>
      </c>
    </row>
    <row r="310" spans="1:22" x14ac:dyDescent="0.25">
      <c r="A310" s="9" t="s">
        <v>550</v>
      </c>
      <c r="B310" s="9">
        <v>157012</v>
      </c>
      <c r="C310" s="9">
        <v>157012</v>
      </c>
      <c r="D310" s="9" t="s">
        <v>1050</v>
      </c>
      <c r="E310" s="9" t="s">
        <v>1051</v>
      </c>
      <c r="F310" s="9">
        <v>528081.14913200005</v>
      </c>
      <c r="G310" s="9">
        <v>2813120.0158899999</v>
      </c>
      <c r="H310" s="17">
        <v>5.0199999999999996</v>
      </c>
      <c r="I310" s="9"/>
      <c r="J310" s="9"/>
      <c r="K310" s="9"/>
      <c r="L310" s="10">
        <v>22028</v>
      </c>
      <c r="M310" s="11">
        <v>42588</v>
      </c>
      <c r="N310" s="11" t="s">
        <v>1052</v>
      </c>
      <c r="O310" s="9">
        <v>0</v>
      </c>
      <c r="P310" s="9">
        <v>0</v>
      </c>
      <c r="Q310" s="9"/>
      <c r="R310" s="9" t="s">
        <v>1434</v>
      </c>
      <c r="S310">
        <v>7</v>
      </c>
      <c r="T310">
        <v>3</v>
      </c>
      <c r="U310">
        <v>0</v>
      </c>
      <c r="V310" t="s">
        <v>1054</v>
      </c>
    </row>
    <row r="311" spans="1:22" x14ac:dyDescent="0.25">
      <c r="A311" s="3" t="s">
        <v>551</v>
      </c>
      <c r="B311" s="3">
        <v>152719</v>
      </c>
      <c r="C311" s="3">
        <v>152719</v>
      </c>
      <c r="D311" s="3" t="s">
        <v>1050</v>
      </c>
      <c r="E311" s="3" t="s">
        <v>1051</v>
      </c>
      <c r="F311" s="3">
        <v>520563.278467</v>
      </c>
      <c r="G311" s="3">
        <v>2800327.5739600002</v>
      </c>
      <c r="H311" s="17">
        <v>1.46</v>
      </c>
      <c r="I311" s="3"/>
      <c r="J311" s="3"/>
      <c r="K311" s="3"/>
      <c r="L311" s="4">
        <v>24122</v>
      </c>
      <c r="M311" s="5">
        <v>42588</v>
      </c>
      <c r="N311" s="5" t="s">
        <v>1052</v>
      </c>
      <c r="O311" s="3">
        <v>0</v>
      </c>
      <c r="P311" s="3">
        <v>0</v>
      </c>
      <c r="Q311" s="3"/>
      <c r="R311" s="3" t="s">
        <v>1434</v>
      </c>
      <c r="S311">
        <v>7</v>
      </c>
      <c r="T311">
        <v>3</v>
      </c>
      <c r="U311">
        <v>0</v>
      </c>
      <c r="V311" t="s">
        <v>1054</v>
      </c>
    </row>
    <row r="312" spans="1:22" x14ac:dyDescent="0.25">
      <c r="A312" s="9" t="s">
        <v>551</v>
      </c>
      <c r="B312" s="9">
        <v>152719</v>
      </c>
      <c r="C312" s="9">
        <v>152719</v>
      </c>
      <c r="D312" s="9" t="s">
        <v>1050</v>
      </c>
      <c r="E312" s="9" t="s">
        <v>1051</v>
      </c>
      <c r="F312" s="9">
        <v>520563.278467</v>
      </c>
      <c r="G312" s="9">
        <v>2800327.5739600002</v>
      </c>
      <c r="H312" s="17">
        <v>1.46</v>
      </c>
      <c r="I312" s="9"/>
      <c r="J312" s="9"/>
      <c r="K312" s="9"/>
      <c r="L312" s="10">
        <v>24122</v>
      </c>
      <c r="M312" s="11">
        <v>42588</v>
      </c>
      <c r="N312" s="11" t="s">
        <v>1052</v>
      </c>
      <c r="O312" s="9">
        <v>0</v>
      </c>
      <c r="P312" s="9">
        <v>0</v>
      </c>
      <c r="Q312" s="9"/>
      <c r="R312" s="9" t="s">
        <v>1434</v>
      </c>
      <c r="S312">
        <v>7</v>
      </c>
      <c r="T312">
        <v>3</v>
      </c>
      <c r="U312">
        <v>0</v>
      </c>
      <c r="V312" t="s">
        <v>1054</v>
      </c>
    </row>
    <row r="313" spans="1:22" x14ac:dyDescent="0.25">
      <c r="A313" s="9" t="s">
        <v>552</v>
      </c>
      <c r="B313" s="9">
        <v>153847</v>
      </c>
      <c r="C313" s="9">
        <v>153847</v>
      </c>
      <c r="D313" s="9" t="s">
        <v>1050</v>
      </c>
      <c r="E313" s="9" t="s">
        <v>1051</v>
      </c>
      <c r="F313" s="9">
        <v>521819.80682200001</v>
      </c>
      <c r="G313" s="9">
        <v>2813695.2701500002</v>
      </c>
      <c r="H313" s="17">
        <v>2.5</v>
      </c>
      <c r="I313" s="9"/>
      <c r="J313" s="9"/>
      <c r="K313" s="9"/>
      <c r="L313" s="10">
        <v>23380</v>
      </c>
      <c r="M313" s="10">
        <v>42588</v>
      </c>
      <c r="N313" s="11" t="s">
        <v>1052</v>
      </c>
      <c r="O313" s="9">
        <v>0</v>
      </c>
      <c r="P313" s="9">
        <v>0</v>
      </c>
      <c r="Q313" s="9"/>
      <c r="R313" s="9" t="s">
        <v>1434</v>
      </c>
      <c r="S313">
        <v>7</v>
      </c>
      <c r="T313">
        <v>3</v>
      </c>
      <c r="U313">
        <v>0</v>
      </c>
      <c r="V313" t="s">
        <v>1054</v>
      </c>
    </row>
    <row r="314" spans="1:22" x14ac:dyDescent="0.25">
      <c r="A314" s="3" t="s">
        <v>553</v>
      </c>
      <c r="B314" s="3">
        <v>154010</v>
      </c>
      <c r="C314" s="3">
        <v>154010</v>
      </c>
      <c r="D314" s="3" t="s">
        <v>1050</v>
      </c>
      <c r="E314" s="3" t="s">
        <v>1051</v>
      </c>
      <c r="F314" s="3">
        <v>535136.75851900002</v>
      </c>
      <c r="G314" s="3">
        <v>2801654.3868900002</v>
      </c>
      <c r="H314" s="17">
        <v>1.95</v>
      </c>
      <c r="I314" s="3"/>
      <c r="J314" s="3"/>
      <c r="K314" s="3"/>
      <c r="L314" s="5">
        <v>22817</v>
      </c>
      <c r="M314" s="5">
        <v>42588</v>
      </c>
      <c r="N314" s="5" t="s">
        <v>1052</v>
      </c>
      <c r="O314" s="3">
        <v>0</v>
      </c>
      <c r="P314" s="3">
        <v>0</v>
      </c>
      <c r="Q314" s="3"/>
      <c r="R314" s="3" t="s">
        <v>845</v>
      </c>
      <c r="S314">
        <v>2</v>
      </c>
      <c r="T314">
        <v>3</v>
      </c>
      <c r="U314">
        <v>0</v>
      </c>
      <c r="V314" t="s">
        <v>1054</v>
      </c>
    </row>
    <row r="315" spans="1:22" x14ac:dyDescent="0.25">
      <c r="A315" s="9" t="s">
        <v>553</v>
      </c>
      <c r="B315" s="9">
        <v>154010</v>
      </c>
      <c r="C315" s="9">
        <v>154010</v>
      </c>
      <c r="D315" s="9" t="s">
        <v>1050</v>
      </c>
      <c r="E315" s="9" t="s">
        <v>1051</v>
      </c>
      <c r="F315" s="9">
        <v>535136.75851900002</v>
      </c>
      <c r="G315" s="9">
        <v>2801654.3868900002</v>
      </c>
      <c r="H315" s="17">
        <v>1.95</v>
      </c>
      <c r="I315" s="9"/>
      <c r="J315" s="9"/>
      <c r="K315" s="9"/>
      <c r="L315" s="10">
        <v>22817</v>
      </c>
      <c r="M315" s="10">
        <v>42588</v>
      </c>
      <c r="N315" s="11" t="s">
        <v>1052</v>
      </c>
      <c r="O315" s="9">
        <v>0</v>
      </c>
      <c r="P315" s="9">
        <v>0</v>
      </c>
      <c r="Q315" s="9"/>
      <c r="R315" s="9" t="s">
        <v>845</v>
      </c>
      <c r="S315">
        <v>2</v>
      </c>
      <c r="T315">
        <v>3</v>
      </c>
      <c r="U315">
        <v>0</v>
      </c>
      <c r="V315" t="s">
        <v>1054</v>
      </c>
    </row>
    <row r="316" spans="1:22" x14ac:dyDescent="0.25">
      <c r="A316" s="3" t="s">
        <v>555</v>
      </c>
      <c r="B316" s="3">
        <v>152014</v>
      </c>
      <c r="C316" s="3">
        <v>152014</v>
      </c>
      <c r="D316" s="3" t="s">
        <v>1050</v>
      </c>
      <c r="E316" s="3" t="s">
        <v>1051</v>
      </c>
      <c r="F316" s="3">
        <v>529887.64993700001</v>
      </c>
      <c r="G316" s="3">
        <v>2808798.5597199998</v>
      </c>
      <c r="H316" s="17">
        <v>4.4000000000000004</v>
      </c>
      <c r="I316" s="3"/>
      <c r="J316" s="3"/>
      <c r="K316" s="3"/>
      <c r="L316" s="4">
        <v>24117</v>
      </c>
      <c r="M316" s="5">
        <v>42588</v>
      </c>
      <c r="N316" s="5" t="s">
        <v>1052</v>
      </c>
      <c r="O316" s="3">
        <v>0</v>
      </c>
      <c r="P316" s="3">
        <v>0</v>
      </c>
      <c r="Q316" s="3"/>
      <c r="R316" s="3" t="s">
        <v>1434</v>
      </c>
      <c r="S316">
        <v>7</v>
      </c>
      <c r="T316">
        <v>3</v>
      </c>
      <c r="U316">
        <v>0</v>
      </c>
      <c r="V316" t="s">
        <v>1054</v>
      </c>
    </row>
    <row r="317" spans="1:22" x14ac:dyDescent="0.25">
      <c r="A317" s="9" t="s">
        <v>555</v>
      </c>
      <c r="B317" s="9">
        <v>152014</v>
      </c>
      <c r="C317" s="9">
        <v>152014</v>
      </c>
      <c r="D317" s="9" t="s">
        <v>1050</v>
      </c>
      <c r="E317" s="9" t="s">
        <v>1051</v>
      </c>
      <c r="F317" s="9">
        <v>529887.64993700001</v>
      </c>
      <c r="G317" s="9">
        <v>2808798.5597199998</v>
      </c>
      <c r="H317" s="17">
        <v>4.4000000000000004</v>
      </c>
      <c r="I317" s="9"/>
      <c r="J317" s="9"/>
      <c r="K317" s="9"/>
      <c r="L317" s="10">
        <v>24117</v>
      </c>
      <c r="M317" s="10">
        <v>42588</v>
      </c>
      <c r="N317" s="11" t="s">
        <v>1052</v>
      </c>
      <c r="O317" s="9">
        <v>0</v>
      </c>
      <c r="P317" s="9">
        <v>0</v>
      </c>
      <c r="Q317" s="9"/>
      <c r="R317" s="9" t="s">
        <v>1434</v>
      </c>
      <c r="S317">
        <v>7</v>
      </c>
      <c r="T317">
        <v>3</v>
      </c>
      <c r="U317">
        <v>0</v>
      </c>
      <c r="V317" t="s">
        <v>1054</v>
      </c>
    </row>
    <row r="318" spans="1:22" x14ac:dyDescent="0.25">
      <c r="A318" s="9" t="s">
        <v>557</v>
      </c>
      <c r="B318" s="9">
        <v>189324</v>
      </c>
      <c r="C318" s="9">
        <v>189324</v>
      </c>
      <c r="D318" s="9" t="s">
        <v>1050</v>
      </c>
      <c r="E318" s="9" t="s">
        <v>1051</v>
      </c>
      <c r="F318" s="9">
        <v>508942.99534000002</v>
      </c>
      <c r="G318" s="9">
        <v>2802624.7638500002</v>
      </c>
      <c r="H318" s="17">
        <v>2.39</v>
      </c>
      <c r="I318" s="9"/>
      <c r="J318" s="9"/>
      <c r="K318" s="9"/>
      <c r="L318" s="11">
        <v>34227.583333333336</v>
      </c>
      <c r="M318" s="10">
        <v>42588.416666666664</v>
      </c>
      <c r="N318" s="11" t="s">
        <v>1052</v>
      </c>
      <c r="O318" s="9">
        <v>0</v>
      </c>
      <c r="P318" s="9">
        <v>0</v>
      </c>
      <c r="Q318" s="9"/>
      <c r="R318" s="9" t="s">
        <v>1435</v>
      </c>
      <c r="S318">
        <v>1</v>
      </c>
      <c r="T318">
        <v>3</v>
      </c>
      <c r="U318">
        <v>0</v>
      </c>
      <c r="V318" t="s">
        <v>1054</v>
      </c>
    </row>
    <row r="319" spans="1:22" x14ac:dyDescent="0.25">
      <c r="A319" s="9" t="s">
        <v>558</v>
      </c>
      <c r="B319" s="9">
        <v>150343</v>
      </c>
      <c r="C319" s="9">
        <v>150343</v>
      </c>
      <c r="D319" s="9" t="s">
        <v>1050</v>
      </c>
      <c r="E319" s="9" t="s">
        <v>1051</v>
      </c>
      <c r="F319" s="9">
        <v>540902.53697400005</v>
      </c>
      <c r="G319" s="9">
        <v>2813518.6402400001</v>
      </c>
      <c r="H319" s="17">
        <v>5.04</v>
      </c>
      <c r="I319" s="9"/>
      <c r="J319" s="9"/>
      <c r="K319" s="9"/>
      <c r="L319" s="10">
        <v>30688</v>
      </c>
      <c r="M319" s="10">
        <v>42588</v>
      </c>
      <c r="N319" s="11" t="s">
        <v>1052</v>
      </c>
      <c r="O319" s="9">
        <v>0</v>
      </c>
      <c r="P319" s="9">
        <v>0</v>
      </c>
      <c r="Q319" s="9"/>
      <c r="R319" s="9" t="s">
        <v>845</v>
      </c>
      <c r="S319">
        <v>2</v>
      </c>
      <c r="T319">
        <v>3</v>
      </c>
      <c r="U319">
        <v>0</v>
      </c>
      <c r="V319" t="s">
        <v>1054</v>
      </c>
    </row>
    <row r="320" spans="1:22" x14ac:dyDescent="0.25">
      <c r="A320" s="9" t="s">
        <v>560</v>
      </c>
      <c r="B320" s="9">
        <v>147479</v>
      </c>
      <c r="C320" s="9">
        <v>147479</v>
      </c>
      <c r="D320" s="9" t="s">
        <v>1050</v>
      </c>
      <c r="E320" s="9" t="s">
        <v>1051</v>
      </c>
      <c r="F320" s="9">
        <v>539659.93279800005</v>
      </c>
      <c r="G320" s="9">
        <v>2816165.7534500002</v>
      </c>
      <c r="H320" s="17">
        <v>5.57</v>
      </c>
      <c r="I320" s="9"/>
      <c r="J320" s="9"/>
      <c r="K320" s="9"/>
      <c r="L320" s="10">
        <v>34404</v>
      </c>
      <c r="M320" s="10">
        <v>42588</v>
      </c>
      <c r="N320" s="11" t="s">
        <v>1052</v>
      </c>
      <c r="O320" s="9">
        <v>0</v>
      </c>
      <c r="P320" s="9">
        <v>0</v>
      </c>
      <c r="Q320" s="9"/>
      <c r="R320" s="9" t="s">
        <v>846</v>
      </c>
      <c r="S320">
        <v>6</v>
      </c>
      <c r="T320">
        <v>3</v>
      </c>
      <c r="U320">
        <v>0</v>
      </c>
      <c r="V320" t="s">
        <v>1054</v>
      </c>
    </row>
    <row r="321" spans="1:22" x14ac:dyDescent="0.25">
      <c r="A321" s="9" t="s">
        <v>561</v>
      </c>
      <c r="B321" s="9">
        <v>146135</v>
      </c>
      <c r="C321" s="9">
        <v>146135</v>
      </c>
      <c r="D321" s="9" t="s">
        <v>1050</v>
      </c>
      <c r="E321" s="9" t="s">
        <v>1051</v>
      </c>
      <c r="F321" s="9">
        <v>536227.05372600001</v>
      </c>
      <c r="G321" s="9">
        <v>2811229.3259000001</v>
      </c>
      <c r="H321" s="17">
        <v>5.05</v>
      </c>
      <c r="I321" s="9"/>
      <c r="J321" s="9"/>
      <c r="K321" s="9"/>
      <c r="L321" s="10">
        <v>34408</v>
      </c>
      <c r="M321" s="10">
        <v>42588</v>
      </c>
      <c r="N321" s="11" t="s">
        <v>1052</v>
      </c>
      <c r="O321" s="9">
        <v>0</v>
      </c>
      <c r="P321" s="9">
        <v>0</v>
      </c>
      <c r="Q321" s="9"/>
      <c r="R321" s="9" t="s">
        <v>845</v>
      </c>
      <c r="S321">
        <v>2</v>
      </c>
      <c r="T321">
        <v>3</v>
      </c>
      <c r="U321">
        <v>0</v>
      </c>
      <c r="V321" t="s">
        <v>1054</v>
      </c>
    </row>
    <row r="322" spans="1:22" x14ac:dyDescent="0.25">
      <c r="A322" s="9" t="s">
        <v>562</v>
      </c>
      <c r="B322" s="9">
        <v>143806</v>
      </c>
      <c r="C322" s="9">
        <v>143806</v>
      </c>
      <c r="D322" s="9" t="s">
        <v>1050</v>
      </c>
      <c r="E322" s="9" t="s">
        <v>1051</v>
      </c>
      <c r="F322" s="9">
        <v>543273.07580999995</v>
      </c>
      <c r="G322" s="9">
        <v>2818955.3735400001</v>
      </c>
      <c r="H322" s="17">
        <v>5.17</v>
      </c>
      <c r="I322" s="9"/>
      <c r="J322" s="9"/>
      <c r="K322" s="9"/>
      <c r="L322" s="10">
        <v>35908</v>
      </c>
      <c r="M322" s="10">
        <v>42588</v>
      </c>
      <c r="N322" s="11" t="s">
        <v>1052</v>
      </c>
      <c r="O322" s="9">
        <v>0</v>
      </c>
      <c r="P322" s="9">
        <v>0</v>
      </c>
      <c r="Q322" s="9"/>
      <c r="R322" s="9" t="s">
        <v>1430</v>
      </c>
      <c r="S322">
        <v>5</v>
      </c>
      <c r="T322">
        <v>3</v>
      </c>
      <c r="U322">
        <v>0</v>
      </c>
      <c r="V322" t="s">
        <v>1054</v>
      </c>
    </row>
    <row r="323" spans="1:22" x14ac:dyDescent="0.25">
      <c r="A323" s="9" t="s">
        <v>573</v>
      </c>
      <c r="B323" s="9">
        <v>177941</v>
      </c>
      <c r="C323" s="9">
        <v>177941</v>
      </c>
      <c r="D323" s="9" t="s">
        <v>1050</v>
      </c>
      <c r="E323" s="9" t="s">
        <v>1051</v>
      </c>
      <c r="F323" s="9">
        <v>538936.76234599994</v>
      </c>
      <c r="G323" s="9">
        <v>2794379.5368499998</v>
      </c>
      <c r="H323" s="17"/>
      <c r="I323" s="9"/>
      <c r="J323" s="9"/>
      <c r="K323" s="9"/>
      <c r="L323" s="11">
        <v>35165.916666666664</v>
      </c>
      <c r="M323" s="10">
        <v>42587.958333333336</v>
      </c>
      <c r="N323" s="11" t="s">
        <v>1052</v>
      </c>
      <c r="O323" s="9">
        <v>0</v>
      </c>
      <c r="P323" s="9">
        <v>0</v>
      </c>
      <c r="Q323" s="9"/>
      <c r="R323" s="9" t="s">
        <v>1439</v>
      </c>
      <c r="S323">
        <v>3</v>
      </c>
      <c r="T323">
        <v>3</v>
      </c>
      <c r="U323">
        <v>0</v>
      </c>
      <c r="V323" t="s">
        <v>1054</v>
      </c>
    </row>
    <row r="324" spans="1:22" x14ac:dyDescent="0.25">
      <c r="A324" s="9" t="s">
        <v>575</v>
      </c>
      <c r="B324" s="9">
        <v>83457</v>
      </c>
      <c r="C324" s="9">
        <v>83457</v>
      </c>
      <c r="D324" s="9" t="s">
        <v>1050</v>
      </c>
      <c r="E324" s="9" t="s">
        <v>1051</v>
      </c>
      <c r="F324" s="9">
        <v>554861.062316</v>
      </c>
      <c r="G324" s="9">
        <v>2791572.2275999999</v>
      </c>
      <c r="H324" s="17"/>
      <c r="I324" s="9"/>
      <c r="J324" s="9"/>
      <c r="K324" s="9"/>
      <c r="L324" s="11">
        <v>37091.583333333336</v>
      </c>
      <c r="M324" s="11">
        <v>40821.666666666664</v>
      </c>
      <c r="N324" s="11" t="s">
        <v>1052</v>
      </c>
      <c r="O324" s="9">
        <v>0</v>
      </c>
      <c r="P324" s="9">
        <v>0</v>
      </c>
      <c r="Q324" s="9"/>
      <c r="R324" s="9" t="s">
        <v>847</v>
      </c>
      <c r="S324">
        <v>8</v>
      </c>
      <c r="T324">
        <v>3</v>
      </c>
      <c r="U324">
        <v>0</v>
      </c>
      <c r="V324" t="s">
        <v>1054</v>
      </c>
    </row>
    <row r="325" spans="1:22" x14ac:dyDescent="0.25">
      <c r="A325" s="9" t="s">
        <v>904</v>
      </c>
      <c r="B325" s="9">
        <v>83455</v>
      </c>
      <c r="C325" s="9">
        <v>83455</v>
      </c>
      <c r="D325" s="9" t="s">
        <v>444</v>
      </c>
      <c r="E325" s="9" t="s">
        <v>1048</v>
      </c>
      <c r="F325" s="9">
        <v>554861.062316</v>
      </c>
      <c r="G325" s="9">
        <v>2791572.2275999999</v>
      </c>
      <c r="H325" s="17"/>
      <c r="I325" s="9"/>
      <c r="J325" s="9"/>
      <c r="K325" s="9"/>
      <c r="L325" s="11">
        <v>37091.583333333336</v>
      </c>
      <c r="M325" s="11">
        <v>40821.666666666664</v>
      </c>
      <c r="N325" s="11" t="s">
        <v>1049</v>
      </c>
      <c r="O325" s="9">
        <v>0</v>
      </c>
      <c r="P325" s="9">
        <v>0</v>
      </c>
      <c r="Q325" s="9"/>
      <c r="R325" s="9" t="s">
        <v>847</v>
      </c>
      <c r="S325">
        <v>8</v>
      </c>
      <c r="T325">
        <v>3</v>
      </c>
      <c r="U325">
        <v>0</v>
      </c>
      <c r="V325" t="s">
        <v>1054</v>
      </c>
    </row>
    <row r="326" spans="1:22" x14ac:dyDescent="0.25">
      <c r="A326" s="9" t="s">
        <v>576</v>
      </c>
      <c r="B326" s="9">
        <v>150524</v>
      </c>
      <c r="C326" s="9">
        <v>150524</v>
      </c>
      <c r="D326" s="9" t="s">
        <v>1050</v>
      </c>
      <c r="E326" s="9" t="s">
        <v>1051</v>
      </c>
      <c r="F326" s="9">
        <v>503544.22151399998</v>
      </c>
      <c r="G326" s="9">
        <v>2829110.1906900001</v>
      </c>
      <c r="H326" s="17"/>
      <c r="I326" s="9"/>
      <c r="J326" s="9"/>
      <c r="K326" s="9"/>
      <c r="L326" s="10">
        <v>29285</v>
      </c>
      <c r="M326" s="11">
        <v>42588</v>
      </c>
      <c r="N326" s="11" t="s">
        <v>1052</v>
      </c>
      <c r="O326" s="9">
        <v>0</v>
      </c>
      <c r="P326" s="9">
        <v>0</v>
      </c>
      <c r="Q326" s="9"/>
      <c r="R326" s="9" t="s">
        <v>844</v>
      </c>
      <c r="S326">
        <v>0</v>
      </c>
      <c r="T326">
        <v>3</v>
      </c>
      <c r="U326">
        <v>0</v>
      </c>
      <c r="V326" t="s">
        <v>1054</v>
      </c>
    </row>
    <row r="327" spans="1:22" x14ac:dyDescent="0.25">
      <c r="A327" s="9" t="s">
        <v>578</v>
      </c>
      <c r="B327" s="9">
        <v>547</v>
      </c>
      <c r="C327" s="9">
        <v>547</v>
      </c>
      <c r="D327" s="9" t="s">
        <v>1050</v>
      </c>
      <c r="E327" s="9" t="s">
        <v>1051</v>
      </c>
      <c r="F327" s="9">
        <v>553494.91454999999</v>
      </c>
      <c r="G327" s="9">
        <v>2797528.85653</v>
      </c>
      <c r="H327" s="17"/>
      <c r="I327" s="9"/>
      <c r="J327" s="9"/>
      <c r="K327" s="9"/>
      <c r="L327" s="10">
        <v>24838</v>
      </c>
      <c r="M327" s="11">
        <v>25384</v>
      </c>
      <c r="N327" s="11" t="s">
        <v>1052</v>
      </c>
      <c r="O327" s="9">
        <v>0</v>
      </c>
      <c r="P327" s="9">
        <v>0</v>
      </c>
      <c r="Q327" s="9"/>
      <c r="R327" s="9" t="s">
        <v>141</v>
      </c>
      <c r="S327">
        <v>15</v>
      </c>
      <c r="T327">
        <v>3</v>
      </c>
      <c r="U327">
        <v>0</v>
      </c>
      <c r="V327" t="s">
        <v>1054</v>
      </c>
    </row>
    <row r="328" spans="1:22" x14ac:dyDescent="0.25">
      <c r="A328" s="9" t="s">
        <v>579</v>
      </c>
      <c r="B328" s="9">
        <v>547</v>
      </c>
      <c r="C328" s="9">
        <v>547</v>
      </c>
      <c r="D328" s="9" t="s">
        <v>1050</v>
      </c>
      <c r="E328" s="9" t="s">
        <v>1051</v>
      </c>
      <c r="F328" s="9">
        <v>549490.49096099997</v>
      </c>
      <c r="G328" s="9">
        <v>2799082.7278700001</v>
      </c>
      <c r="H328" s="17"/>
      <c r="I328" s="9"/>
      <c r="J328" s="9"/>
      <c r="K328" s="9"/>
      <c r="L328" s="10">
        <v>24838</v>
      </c>
      <c r="M328" s="11">
        <v>25384</v>
      </c>
      <c r="N328" s="11" t="s">
        <v>1052</v>
      </c>
      <c r="O328" s="9">
        <v>0</v>
      </c>
      <c r="P328" s="9">
        <v>0</v>
      </c>
      <c r="Q328" s="9"/>
      <c r="R328" s="9" t="s">
        <v>141</v>
      </c>
      <c r="S328">
        <v>15</v>
      </c>
      <c r="T328">
        <v>3</v>
      </c>
      <c r="U328">
        <v>0</v>
      </c>
      <c r="V328" t="s">
        <v>1054</v>
      </c>
    </row>
    <row r="329" spans="1:22" x14ac:dyDescent="0.25">
      <c r="A329" s="3" t="s">
        <v>580</v>
      </c>
      <c r="B329" s="3">
        <v>159697</v>
      </c>
      <c r="C329" s="3">
        <v>159697</v>
      </c>
      <c r="D329" s="3" t="s">
        <v>1050</v>
      </c>
      <c r="E329" s="3" t="s">
        <v>1051</v>
      </c>
      <c r="F329" s="3">
        <v>529857.54834900005</v>
      </c>
      <c r="G329" s="3">
        <v>2833068.8634899999</v>
      </c>
      <c r="H329" s="17">
        <v>4.87</v>
      </c>
      <c r="I329" s="3"/>
      <c r="J329" s="3"/>
      <c r="K329" s="3"/>
      <c r="L329" s="4">
        <v>21916</v>
      </c>
      <c r="M329" s="5">
        <v>42588</v>
      </c>
      <c r="N329" s="5" t="s">
        <v>1052</v>
      </c>
      <c r="O329" s="3">
        <v>0</v>
      </c>
      <c r="P329" s="3">
        <v>0</v>
      </c>
      <c r="Q329" s="3"/>
      <c r="R329" s="3" t="s">
        <v>844</v>
      </c>
      <c r="S329">
        <v>0</v>
      </c>
      <c r="T329">
        <v>3</v>
      </c>
      <c r="U329">
        <v>0</v>
      </c>
      <c r="V329" t="s">
        <v>1054</v>
      </c>
    </row>
    <row r="330" spans="1:22" x14ac:dyDescent="0.25">
      <c r="A330" s="9" t="s">
        <v>580</v>
      </c>
      <c r="B330" s="9">
        <v>159697</v>
      </c>
      <c r="C330" s="9">
        <v>159697</v>
      </c>
      <c r="D330" s="9" t="s">
        <v>1050</v>
      </c>
      <c r="E330" s="9" t="s">
        <v>1051</v>
      </c>
      <c r="F330" s="9">
        <v>529857.54834900005</v>
      </c>
      <c r="G330" s="9">
        <v>2833068.8634899999</v>
      </c>
      <c r="H330" s="17">
        <v>4.87</v>
      </c>
      <c r="I330" s="9"/>
      <c r="J330" s="9"/>
      <c r="K330" s="9"/>
      <c r="L330" s="10">
        <v>21916</v>
      </c>
      <c r="M330" s="11">
        <v>42588</v>
      </c>
      <c r="N330" s="11" t="s">
        <v>1052</v>
      </c>
      <c r="O330" s="9">
        <v>0</v>
      </c>
      <c r="P330" s="9">
        <v>0</v>
      </c>
      <c r="Q330" s="9"/>
      <c r="R330" s="9" t="s">
        <v>844</v>
      </c>
      <c r="S330">
        <v>0</v>
      </c>
      <c r="T330">
        <v>3</v>
      </c>
      <c r="U330">
        <v>0</v>
      </c>
      <c r="V330" t="s">
        <v>1054</v>
      </c>
    </row>
    <row r="331" spans="1:22" x14ac:dyDescent="0.25">
      <c r="A331" s="3" t="s">
        <v>581</v>
      </c>
      <c r="B331" s="3">
        <v>158238</v>
      </c>
      <c r="C331" s="3">
        <v>158238</v>
      </c>
      <c r="D331" s="3" t="s">
        <v>1050</v>
      </c>
      <c r="E331" s="3" t="s">
        <v>1051</v>
      </c>
      <c r="F331" s="3">
        <v>505923.00423999998</v>
      </c>
      <c r="G331" s="3">
        <v>2832349.0016700001</v>
      </c>
      <c r="H331" s="17">
        <v>1.86</v>
      </c>
      <c r="I331" s="3"/>
      <c r="J331" s="3"/>
      <c r="K331" s="3"/>
      <c r="L331" s="4">
        <v>21916</v>
      </c>
      <c r="M331" s="5">
        <v>42588</v>
      </c>
      <c r="N331" s="5" t="s">
        <v>1052</v>
      </c>
      <c r="O331" s="3">
        <v>0</v>
      </c>
      <c r="P331" s="3">
        <v>0</v>
      </c>
      <c r="Q331" s="3"/>
      <c r="R331" s="3" t="s">
        <v>844</v>
      </c>
      <c r="S331">
        <v>0</v>
      </c>
      <c r="T331">
        <v>3</v>
      </c>
      <c r="U331">
        <v>0</v>
      </c>
      <c r="V331" t="s">
        <v>1054</v>
      </c>
    </row>
    <row r="332" spans="1:22" x14ac:dyDescent="0.25">
      <c r="A332" s="9" t="s">
        <v>581</v>
      </c>
      <c r="B332" s="9">
        <v>158238</v>
      </c>
      <c r="C332" s="9">
        <v>158238</v>
      </c>
      <c r="D332" s="9" t="s">
        <v>1050</v>
      </c>
      <c r="E332" s="9" t="s">
        <v>1051</v>
      </c>
      <c r="F332" s="9">
        <v>505923.00423999998</v>
      </c>
      <c r="G332" s="9">
        <v>2832349.0016700001</v>
      </c>
      <c r="H332" s="17">
        <v>1.86</v>
      </c>
      <c r="I332" s="9"/>
      <c r="J332" s="9"/>
      <c r="K332" s="9"/>
      <c r="L332" s="10">
        <v>21916</v>
      </c>
      <c r="M332" s="11">
        <v>42588</v>
      </c>
      <c r="N332" s="11" t="s">
        <v>1052</v>
      </c>
      <c r="O332" s="9">
        <v>0</v>
      </c>
      <c r="P332" s="9">
        <v>0</v>
      </c>
      <c r="Q332" s="9"/>
      <c r="R332" s="9" t="s">
        <v>844</v>
      </c>
      <c r="S332">
        <v>0</v>
      </c>
      <c r="T332">
        <v>3</v>
      </c>
      <c r="U332">
        <v>0</v>
      </c>
      <c r="V332" t="s">
        <v>1054</v>
      </c>
    </row>
    <row r="333" spans="1:22" x14ac:dyDescent="0.25">
      <c r="A333" s="3" t="s">
        <v>582</v>
      </c>
      <c r="B333" s="3">
        <v>157296</v>
      </c>
      <c r="C333" s="3">
        <v>157296</v>
      </c>
      <c r="D333" s="3" t="s">
        <v>1050</v>
      </c>
      <c r="E333" s="3" t="s">
        <v>1051</v>
      </c>
      <c r="F333" s="3">
        <v>513586.635542</v>
      </c>
      <c r="G333" s="3">
        <v>2815995.4546599998</v>
      </c>
      <c r="H333" s="17">
        <v>0.83</v>
      </c>
      <c r="I333" s="3"/>
      <c r="J333" s="3"/>
      <c r="K333" s="3"/>
      <c r="L333" s="4">
        <v>21916</v>
      </c>
      <c r="M333" s="5">
        <v>42588</v>
      </c>
      <c r="N333" s="5" t="s">
        <v>1052</v>
      </c>
      <c r="O333" s="3">
        <v>0</v>
      </c>
      <c r="P333" s="3">
        <v>0</v>
      </c>
      <c r="Q333" s="3"/>
      <c r="R333" s="3" t="s">
        <v>844</v>
      </c>
      <c r="S333">
        <v>0</v>
      </c>
      <c r="T333">
        <v>3</v>
      </c>
      <c r="U333">
        <v>0</v>
      </c>
      <c r="V333" t="s">
        <v>1054</v>
      </c>
    </row>
    <row r="334" spans="1:22" x14ac:dyDescent="0.25">
      <c r="A334" s="9" t="s">
        <v>582</v>
      </c>
      <c r="B334" s="9">
        <v>157296</v>
      </c>
      <c r="C334" s="9">
        <v>157296</v>
      </c>
      <c r="D334" s="9" t="s">
        <v>1050</v>
      </c>
      <c r="E334" s="9" t="s">
        <v>1051</v>
      </c>
      <c r="F334" s="9">
        <v>513586.635542</v>
      </c>
      <c r="G334" s="9">
        <v>2815995.4546599998</v>
      </c>
      <c r="H334" s="17">
        <v>0.83</v>
      </c>
      <c r="I334" s="9"/>
      <c r="J334" s="9"/>
      <c r="K334" s="9"/>
      <c r="L334" s="10">
        <v>21916</v>
      </c>
      <c r="M334" s="11">
        <v>42588</v>
      </c>
      <c r="N334" s="11" t="s">
        <v>1052</v>
      </c>
      <c r="O334" s="9">
        <v>0</v>
      </c>
      <c r="P334" s="9">
        <v>0</v>
      </c>
      <c r="Q334" s="9"/>
      <c r="R334" s="9" t="s">
        <v>844</v>
      </c>
      <c r="S334">
        <v>0</v>
      </c>
      <c r="T334">
        <v>3</v>
      </c>
      <c r="U334">
        <v>0</v>
      </c>
      <c r="V334" t="s">
        <v>1054</v>
      </c>
    </row>
    <row r="335" spans="1:22" x14ac:dyDescent="0.25">
      <c r="A335" s="3" t="s">
        <v>583</v>
      </c>
      <c r="B335" s="3">
        <v>156750</v>
      </c>
      <c r="C335" s="3">
        <v>156750</v>
      </c>
      <c r="D335" s="3" t="s">
        <v>1050</v>
      </c>
      <c r="E335" s="3" t="s">
        <v>1051</v>
      </c>
      <c r="F335" s="3">
        <v>520550.93860300002</v>
      </c>
      <c r="G335" s="3">
        <v>2823483.48361</v>
      </c>
      <c r="H335" s="17">
        <v>3.23</v>
      </c>
      <c r="I335" s="3"/>
      <c r="J335" s="3"/>
      <c r="K335" s="3"/>
      <c r="L335" s="4">
        <v>24869</v>
      </c>
      <c r="M335" s="5">
        <v>42588</v>
      </c>
      <c r="N335" s="5" t="s">
        <v>1052</v>
      </c>
      <c r="O335" s="3">
        <v>0</v>
      </c>
      <c r="P335" s="3">
        <v>0</v>
      </c>
      <c r="Q335" s="3"/>
      <c r="R335" s="3" t="s">
        <v>844</v>
      </c>
      <c r="S335">
        <v>0</v>
      </c>
      <c r="T335">
        <v>3</v>
      </c>
      <c r="U335">
        <v>0</v>
      </c>
      <c r="V335" t="s">
        <v>1054</v>
      </c>
    </row>
    <row r="336" spans="1:22" x14ac:dyDescent="0.25">
      <c r="A336" s="9" t="s">
        <v>583</v>
      </c>
      <c r="B336" s="9">
        <v>156750</v>
      </c>
      <c r="C336" s="9">
        <v>156750</v>
      </c>
      <c r="D336" s="9" t="s">
        <v>1050</v>
      </c>
      <c r="E336" s="9" t="s">
        <v>1051</v>
      </c>
      <c r="F336" s="9">
        <v>520550.93860300002</v>
      </c>
      <c r="G336" s="9">
        <v>2823483.48361</v>
      </c>
      <c r="H336" s="17">
        <v>3.23</v>
      </c>
      <c r="I336" s="9"/>
      <c r="J336" s="9"/>
      <c r="K336" s="9"/>
      <c r="L336" s="10">
        <v>24869</v>
      </c>
      <c r="M336" s="11">
        <v>42588</v>
      </c>
      <c r="N336" s="11" t="s">
        <v>1052</v>
      </c>
      <c r="O336" s="9">
        <v>0</v>
      </c>
      <c r="P336" s="9">
        <v>0</v>
      </c>
      <c r="Q336" s="9"/>
      <c r="R336" s="9" t="s">
        <v>844</v>
      </c>
      <c r="S336">
        <v>0</v>
      </c>
      <c r="T336">
        <v>3</v>
      </c>
      <c r="U336">
        <v>0</v>
      </c>
      <c r="V336" t="s">
        <v>1054</v>
      </c>
    </row>
    <row r="337" spans="1:22" x14ac:dyDescent="0.25">
      <c r="A337" s="3" t="s">
        <v>584</v>
      </c>
      <c r="B337" s="3">
        <v>159859</v>
      </c>
      <c r="C337" s="3">
        <v>159859</v>
      </c>
      <c r="D337" s="3" t="s">
        <v>1050</v>
      </c>
      <c r="E337" s="3" t="s">
        <v>1051</v>
      </c>
      <c r="F337" s="3">
        <v>531339.17827100004</v>
      </c>
      <c r="G337" s="3">
        <v>2796653.0946999998</v>
      </c>
      <c r="H337" s="17">
        <v>0.9</v>
      </c>
      <c r="I337" s="3"/>
      <c r="J337" s="3"/>
      <c r="K337" s="3"/>
      <c r="L337" s="4">
        <v>21916</v>
      </c>
      <c r="M337" s="5">
        <v>42588</v>
      </c>
      <c r="N337" s="5" t="s">
        <v>1052</v>
      </c>
      <c r="O337" s="3">
        <v>0</v>
      </c>
      <c r="P337" s="3">
        <v>0</v>
      </c>
      <c r="Q337" s="3"/>
      <c r="R337" s="3" t="s">
        <v>845</v>
      </c>
      <c r="S337">
        <v>2</v>
      </c>
      <c r="T337">
        <v>3</v>
      </c>
      <c r="U337">
        <v>0</v>
      </c>
      <c r="V337" t="s">
        <v>1054</v>
      </c>
    </row>
    <row r="338" spans="1:22" x14ac:dyDescent="0.25">
      <c r="A338" s="9" t="s">
        <v>584</v>
      </c>
      <c r="B338" s="9">
        <v>159859</v>
      </c>
      <c r="C338" s="9">
        <v>159859</v>
      </c>
      <c r="D338" s="9" t="s">
        <v>1050</v>
      </c>
      <c r="E338" s="9" t="s">
        <v>1051</v>
      </c>
      <c r="F338" s="9">
        <v>531339.17827100004</v>
      </c>
      <c r="G338" s="9">
        <v>2796653.0946999998</v>
      </c>
      <c r="H338" s="17">
        <v>0.9</v>
      </c>
      <c r="I338" s="9"/>
      <c r="J338" s="9"/>
      <c r="K338" s="9"/>
      <c r="L338" s="10">
        <v>21916</v>
      </c>
      <c r="M338" s="11">
        <v>42588</v>
      </c>
      <c r="N338" s="11" t="s">
        <v>1052</v>
      </c>
      <c r="O338" s="9">
        <v>0</v>
      </c>
      <c r="P338" s="9">
        <v>0</v>
      </c>
      <c r="Q338" s="9"/>
      <c r="R338" s="9" t="s">
        <v>845</v>
      </c>
      <c r="S338">
        <v>2</v>
      </c>
      <c r="T338">
        <v>3</v>
      </c>
      <c r="U338">
        <v>0</v>
      </c>
      <c r="V338" t="s">
        <v>1054</v>
      </c>
    </row>
    <row r="339" spans="1:22" x14ac:dyDescent="0.25">
      <c r="A339" s="9" t="s">
        <v>585</v>
      </c>
      <c r="B339" s="9">
        <v>155927</v>
      </c>
      <c r="C339" s="9">
        <v>155927</v>
      </c>
      <c r="D339" s="9" t="s">
        <v>1050</v>
      </c>
      <c r="E339" s="9" t="s">
        <v>1051</v>
      </c>
      <c r="F339" s="9">
        <v>516738.04577999999</v>
      </c>
      <c r="G339" s="9">
        <v>2806005.0518299998</v>
      </c>
      <c r="H339" s="17">
        <v>0.85</v>
      </c>
      <c r="I339" s="9"/>
      <c r="J339" s="9"/>
      <c r="K339" s="9"/>
      <c r="L339" s="10">
        <v>21916</v>
      </c>
      <c r="M339" s="11">
        <v>42588</v>
      </c>
      <c r="N339" s="11" t="s">
        <v>1052</v>
      </c>
      <c r="O339" s="9">
        <v>0</v>
      </c>
      <c r="P339" s="9">
        <v>0</v>
      </c>
      <c r="Q339" s="9"/>
      <c r="R339" s="9" t="s">
        <v>1434</v>
      </c>
      <c r="S339">
        <v>7</v>
      </c>
      <c r="T339">
        <v>3</v>
      </c>
      <c r="U339">
        <v>0</v>
      </c>
      <c r="V339" t="s">
        <v>1054</v>
      </c>
    </row>
    <row r="340" spans="1:22" x14ac:dyDescent="0.25">
      <c r="A340" s="9" t="s">
        <v>590</v>
      </c>
      <c r="B340" s="9">
        <v>150202</v>
      </c>
      <c r="C340" s="9">
        <v>150202</v>
      </c>
      <c r="D340" s="9" t="s">
        <v>1050</v>
      </c>
      <c r="E340" s="9" t="s">
        <v>1051</v>
      </c>
      <c r="F340" s="9">
        <v>539588.99876800005</v>
      </c>
      <c r="G340" s="9">
        <v>2804073.0302499998</v>
      </c>
      <c r="H340" s="17">
        <v>1.49</v>
      </c>
      <c r="I340" s="9"/>
      <c r="J340" s="9"/>
      <c r="K340" s="9"/>
      <c r="L340" s="10">
        <v>30783</v>
      </c>
      <c r="M340" s="11">
        <v>42588</v>
      </c>
      <c r="N340" s="11" t="s">
        <v>1052</v>
      </c>
      <c r="O340" s="9">
        <v>0</v>
      </c>
      <c r="P340" s="9">
        <v>0</v>
      </c>
      <c r="Q340" s="9"/>
      <c r="R340" s="9" t="s">
        <v>845</v>
      </c>
      <c r="S340">
        <v>2</v>
      </c>
      <c r="T340">
        <v>3</v>
      </c>
      <c r="U340">
        <v>0</v>
      </c>
      <c r="V340" t="s">
        <v>1054</v>
      </c>
    </row>
    <row r="341" spans="1:22" x14ac:dyDescent="0.25">
      <c r="A341" s="9" t="s">
        <v>591</v>
      </c>
      <c r="B341" s="9">
        <v>150613</v>
      </c>
      <c r="C341" s="9">
        <v>150613</v>
      </c>
      <c r="D341" s="9" t="s">
        <v>1050</v>
      </c>
      <c r="E341" s="9" t="s">
        <v>1051</v>
      </c>
      <c r="F341" s="9">
        <v>542487.81049900001</v>
      </c>
      <c r="G341" s="9">
        <v>2808886.7533499999</v>
      </c>
      <c r="H341" s="17">
        <v>4.55</v>
      </c>
      <c r="I341" s="9"/>
      <c r="J341" s="9"/>
      <c r="K341" s="9"/>
      <c r="L341" s="10">
        <v>30590</v>
      </c>
      <c r="M341" s="11">
        <v>42588</v>
      </c>
      <c r="N341" s="11" t="s">
        <v>1052</v>
      </c>
      <c r="O341" s="9">
        <v>0</v>
      </c>
      <c r="P341" s="9">
        <v>0</v>
      </c>
      <c r="Q341" s="9"/>
      <c r="R341" s="9" t="s">
        <v>141</v>
      </c>
      <c r="S341">
        <v>15</v>
      </c>
      <c r="T341">
        <v>3</v>
      </c>
      <c r="U341">
        <v>0</v>
      </c>
      <c r="V341" t="s">
        <v>1054</v>
      </c>
    </row>
    <row r="342" spans="1:22" x14ac:dyDescent="0.25">
      <c r="A342" s="3" t="s">
        <v>592</v>
      </c>
      <c r="B342" s="3">
        <v>150595</v>
      </c>
      <c r="C342" s="3">
        <v>150595</v>
      </c>
      <c r="D342" s="3" t="s">
        <v>1050</v>
      </c>
      <c r="E342" s="3" t="s">
        <v>1051</v>
      </c>
      <c r="F342" s="3">
        <v>537547.304581</v>
      </c>
      <c r="G342" s="3">
        <v>2814537.35812</v>
      </c>
      <c r="H342" s="17">
        <v>5.0999999999999996</v>
      </c>
      <c r="I342" s="3"/>
      <c r="J342" s="3"/>
      <c r="K342" s="3"/>
      <c r="L342" s="4">
        <v>30966</v>
      </c>
      <c r="M342" s="5">
        <v>42588</v>
      </c>
      <c r="N342" s="5" t="s">
        <v>1052</v>
      </c>
      <c r="O342" s="3">
        <v>0</v>
      </c>
      <c r="P342" s="3">
        <v>0</v>
      </c>
      <c r="Q342" s="3"/>
      <c r="R342" s="3" t="s">
        <v>846</v>
      </c>
      <c r="S342">
        <v>6</v>
      </c>
      <c r="T342">
        <v>3</v>
      </c>
      <c r="U342">
        <v>0</v>
      </c>
      <c r="V342" t="s">
        <v>1054</v>
      </c>
    </row>
    <row r="343" spans="1:22" x14ac:dyDescent="0.25">
      <c r="A343" s="9" t="s">
        <v>592</v>
      </c>
      <c r="B343" s="9">
        <v>150595</v>
      </c>
      <c r="C343" s="9">
        <v>150595</v>
      </c>
      <c r="D343" s="9" t="s">
        <v>1050</v>
      </c>
      <c r="E343" s="9" t="s">
        <v>1051</v>
      </c>
      <c r="F343" s="9">
        <v>537547.304581</v>
      </c>
      <c r="G343" s="9">
        <v>2814537.35812</v>
      </c>
      <c r="H343" s="17">
        <v>5.0999999999999996</v>
      </c>
      <c r="I343" s="9"/>
      <c r="J343" s="9"/>
      <c r="K343" s="9"/>
      <c r="L343" s="10">
        <v>30966</v>
      </c>
      <c r="M343" s="10">
        <v>42588</v>
      </c>
      <c r="N343" s="11" t="s">
        <v>1052</v>
      </c>
      <c r="O343" s="9">
        <v>0</v>
      </c>
      <c r="P343" s="9">
        <v>0</v>
      </c>
      <c r="Q343" s="9"/>
      <c r="R343" s="9" t="s">
        <v>846</v>
      </c>
      <c r="S343">
        <v>6</v>
      </c>
      <c r="T343">
        <v>3</v>
      </c>
      <c r="U343">
        <v>0</v>
      </c>
      <c r="V343" t="s">
        <v>1054</v>
      </c>
    </row>
    <row r="344" spans="1:22" x14ac:dyDescent="0.25">
      <c r="A344" s="9" t="s">
        <v>594</v>
      </c>
      <c r="B344" s="9">
        <v>35631</v>
      </c>
      <c r="C344" s="9">
        <v>35631</v>
      </c>
      <c r="D344" s="9" t="s">
        <v>1050</v>
      </c>
      <c r="E344" s="9" t="s">
        <v>1051</v>
      </c>
      <c r="F344" s="9">
        <v>486621.82461000001</v>
      </c>
      <c r="G344" s="9">
        <v>2785733.15674</v>
      </c>
      <c r="H344" s="17"/>
      <c r="I344" s="9"/>
      <c r="J344" s="9"/>
      <c r="K344" s="9"/>
      <c r="L344" s="10">
        <v>40809</v>
      </c>
      <c r="M344" s="10">
        <v>42325.333333333336</v>
      </c>
      <c r="N344" s="11" t="s">
        <v>1052</v>
      </c>
      <c r="O344" s="9">
        <v>0</v>
      </c>
      <c r="P344" s="9">
        <v>0</v>
      </c>
      <c r="Q344" s="9"/>
      <c r="R344" s="9" t="s">
        <v>1432</v>
      </c>
      <c r="S344">
        <v>20</v>
      </c>
      <c r="T344">
        <v>3</v>
      </c>
      <c r="U344">
        <v>0</v>
      </c>
      <c r="V344" t="s">
        <v>1054</v>
      </c>
    </row>
    <row r="345" spans="1:22" x14ac:dyDescent="0.25">
      <c r="A345" s="9" t="s">
        <v>905</v>
      </c>
      <c r="B345" s="9">
        <v>39100</v>
      </c>
      <c r="C345" s="9">
        <v>39100</v>
      </c>
      <c r="D345" s="9" t="s">
        <v>444</v>
      </c>
      <c r="E345" s="9" t="s">
        <v>1048</v>
      </c>
      <c r="F345" s="9">
        <v>486621.82461000001</v>
      </c>
      <c r="G345" s="9">
        <v>2785733.15674</v>
      </c>
      <c r="H345" s="17"/>
      <c r="I345" s="9"/>
      <c r="J345" s="9"/>
      <c r="K345" s="9"/>
      <c r="L345" s="10">
        <v>40809</v>
      </c>
      <c r="M345" s="10">
        <v>42556.25</v>
      </c>
      <c r="N345" s="11" t="s">
        <v>1049</v>
      </c>
      <c r="O345" s="9">
        <v>0</v>
      </c>
      <c r="P345" s="9">
        <v>0</v>
      </c>
      <c r="Q345" s="9"/>
      <c r="R345" s="9" t="s">
        <v>1432</v>
      </c>
      <c r="S345">
        <v>20</v>
      </c>
      <c r="T345">
        <v>3</v>
      </c>
      <c r="U345">
        <v>0</v>
      </c>
      <c r="V345" t="s">
        <v>1054</v>
      </c>
    </row>
    <row r="346" spans="1:22" x14ac:dyDescent="0.25">
      <c r="A346" s="9" t="s">
        <v>597</v>
      </c>
      <c r="B346" s="9">
        <v>64681</v>
      </c>
      <c r="C346" s="9">
        <v>64681</v>
      </c>
      <c r="D346" s="9" t="s">
        <v>1050</v>
      </c>
      <c r="E346" s="9" t="s">
        <v>1051</v>
      </c>
      <c r="F346" s="9">
        <v>541831.12970100006</v>
      </c>
      <c r="G346" s="9">
        <v>2825218.0095899999</v>
      </c>
      <c r="H346" s="17">
        <v>6.3</v>
      </c>
      <c r="I346" s="9"/>
      <c r="J346" s="9"/>
      <c r="K346" s="9"/>
      <c r="L346" s="11">
        <v>38894.5</v>
      </c>
      <c r="M346" s="10">
        <v>41590.5</v>
      </c>
      <c r="N346" s="11" t="s">
        <v>1052</v>
      </c>
      <c r="O346" s="9">
        <v>0</v>
      </c>
      <c r="P346" s="9">
        <v>0</v>
      </c>
      <c r="Q346" s="9"/>
      <c r="R346" s="9" t="s">
        <v>1430</v>
      </c>
      <c r="S346">
        <v>5</v>
      </c>
      <c r="T346">
        <v>3</v>
      </c>
      <c r="U346">
        <v>0</v>
      </c>
      <c r="V346" t="s">
        <v>1054</v>
      </c>
    </row>
    <row r="347" spans="1:22" x14ac:dyDescent="0.25">
      <c r="A347" s="9" t="s">
        <v>598</v>
      </c>
      <c r="B347" s="9">
        <v>63091</v>
      </c>
      <c r="C347" s="9">
        <v>63091</v>
      </c>
      <c r="D347" s="9" t="s">
        <v>1050</v>
      </c>
      <c r="E347" s="9" t="s">
        <v>1051</v>
      </c>
      <c r="F347" s="9">
        <v>541905.43739800004</v>
      </c>
      <c r="G347" s="9">
        <v>2821991.4276700001</v>
      </c>
      <c r="H347" s="17">
        <v>6.2</v>
      </c>
      <c r="I347" s="9"/>
      <c r="J347" s="9"/>
      <c r="K347" s="9"/>
      <c r="L347" s="11">
        <v>38905.416666666664</v>
      </c>
      <c r="M347" s="10">
        <v>41590.458333333336</v>
      </c>
      <c r="N347" s="11" t="s">
        <v>1052</v>
      </c>
      <c r="O347" s="9">
        <v>0</v>
      </c>
      <c r="P347" s="9">
        <v>0</v>
      </c>
      <c r="Q347" s="9"/>
      <c r="R347" s="9" t="s">
        <v>1430</v>
      </c>
      <c r="S347">
        <v>5</v>
      </c>
      <c r="T347">
        <v>3</v>
      </c>
      <c r="U347">
        <v>0</v>
      </c>
      <c r="V347" t="s">
        <v>1054</v>
      </c>
    </row>
    <row r="348" spans="1:22" x14ac:dyDescent="0.25">
      <c r="A348" s="9" t="s">
        <v>599</v>
      </c>
      <c r="B348" s="9">
        <v>64609</v>
      </c>
      <c r="C348" s="9">
        <v>64609</v>
      </c>
      <c r="D348" s="9" t="s">
        <v>1050</v>
      </c>
      <c r="E348" s="9" t="s">
        <v>1051</v>
      </c>
      <c r="F348" s="9">
        <v>539287.30647800001</v>
      </c>
      <c r="G348" s="9">
        <v>2821943.4768400001</v>
      </c>
      <c r="H348" s="17">
        <v>5.5</v>
      </c>
      <c r="I348" s="9"/>
      <c r="J348" s="9"/>
      <c r="K348" s="9"/>
      <c r="L348" s="11">
        <v>38897.416666666664</v>
      </c>
      <c r="M348" s="10">
        <v>41590.458333333336</v>
      </c>
      <c r="N348" s="10" t="s">
        <v>1052</v>
      </c>
      <c r="O348" s="9">
        <v>0</v>
      </c>
      <c r="P348" s="9">
        <v>0</v>
      </c>
      <c r="Q348" s="9"/>
      <c r="R348" s="9" t="s">
        <v>846</v>
      </c>
      <c r="S348">
        <v>6</v>
      </c>
      <c r="T348">
        <v>3</v>
      </c>
      <c r="U348">
        <v>0</v>
      </c>
      <c r="V348" t="s">
        <v>1054</v>
      </c>
    </row>
    <row r="349" spans="1:22" x14ac:dyDescent="0.25">
      <c r="A349" s="9" t="s">
        <v>600</v>
      </c>
      <c r="B349" s="9">
        <v>64620</v>
      </c>
      <c r="C349" s="9">
        <v>64620</v>
      </c>
      <c r="D349" s="9" t="s">
        <v>1050</v>
      </c>
      <c r="E349" s="9" t="s">
        <v>1051</v>
      </c>
      <c r="F349" s="9">
        <v>537271.66142799996</v>
      </c>
      <c r="G349" s="9">
        <v>2822054.5999799999</v>
      </c>
      <c r="H349" s="17">
        <v>5.6</v>
      </c>
      <c r="I349" s="9"/>
      <c r="J349" s="9"/>
      <c r="K349" s="9"/>
      <c r="L349" s="11">
        <v>38896.416666666664</v>
      </c>
      <c r="M349" s="10">
        <v>41590.458333333336</v>
      </c>
      <c r="N349" s="11" t="s">
        <v>1052</v>
      </c>
      <c r="O349" s="9">
        <v>0</v>
      </c>
      <c r="P349" s="9">
        <v>0</v>
      </c>
      <c r="Q349" s="9"/>
      <c r="R349" s="9" t="s">
        <v>846</v>
      </c>
      <c r="S349">
        <v>6</v>
      </c>
      <c r="T349">
        <v>3</v>
      </c>
      <c r="U349">
        <v>0</v>
      </c>
      <c r="V349" t="s">
        <v>1054</v>
      </c>
    </row>
    <row r="350" spans="1:22" x14ac:dyDescent="0.25">
      <c r="A350" s="9" t="s">
        <v>601</v>
      </c>
      <c r="B350" s="9">
        <v>63600</v>
      </c>
      <c r="C350" s="9">
        <v>63600</v>
      </c>
      <c r="D350" s="9" t="s">
        <v>1050</v>
      </c>
      <c r="E350" s="9" t="s">
        <v>1051</v>
      </c>
      <c r="F350" s="9">
        <v>537886.18903500005</v>
      </c>
      <c r="G350" s="9">
        <v>2816968.5200800002</v>
      </c>
      <c r="H350" s="17">
        <v>4.9000000000000004</v>
      </c>
      <c r="I350" s="9"/>
      <c r="J350" s="9"/>
      <c r="K350" s="9"/>
      <c r="L350" s="11">
        <v>38898.375</v>
      </c>
      <c r="M350" s="10">
        <v>41590.416666666664</v>
      </c>
      <c r="N350" s="11" t="s">
        <v>1052</v>
      </c>
      <c r="O350" s="9">
        <v>0</v>
      </c>
      <c r="P350" s="9">
        <v>0</v>
      </c>
      <c r="Q350" s="9"/>
      <c r="R350" s="9" t="s">
        <v>846</v>
      </c>
      <c r="S350">
        <v>6</v>
      </c>
      <c r="T350">
        <v>3</v>
      </c>
      <c r="U350">
        <v>0</v>
      </c>
      <c r="V350" t="s">
        <v>1054</v>
      </c>
    </row>
    <row r="351" spans="1:22" x14ac:dyDescent="0.25">
      <c r="A351" s="9" t="s">
        <v>602</v>
      </c>
      <c r="B351" s="9">
        <v>145682</v>
      </c>
      <c r="C351" s="9">
        <v>145682</v>
      </c>
      <c r="D351" s="9" t="s">
        <v>1050</v>
      </c>
      <c r="E351" s="9" t="s">
        <v>1051</v>
      </c>
      <c r="F351" s="9">
        <v>539378.11804199999</v>
      </c>
      <c r="G351" s="9">
        <v>2829573.2022799999</v>
      </c>
      <c r="H351" s="17">
        <v>5</v>
      </c>
      <c r="I351" s="9"/>
      <c r="J351" s="9"/>
      <c r="K351" s="9"/>
      <c r="L351" s="10">
        <v>35322</v>
      </c>
      <c r="M351" s="10">
        <v>42588</v>
      </c>
      <c r="N351" s="10" t="s">
        <v>1052</v>
      </c>
      <c r="O351" s="9">
        <v>0</v>
      </c>
      <c r="P351" s="9">
        <v>0</v>
      </c>
      <c r="Q351" s="9"/>
      <c r="R351" s="9" t="s">
        <v>846</v>
      </c>
      <c r="S351">
        <v>6</v>
      </c>
      <c r="T351">
        <v>3</v>
      </c>
      <c r="U351">
        <v>0</v>
      </c>
      <c r="V351" t="s">
        <v>1054</v>
      </c>
    </row>
    <row r="352" spans="1:22" x14ac:dyDescent="0.25">
      <c r="A352" s="9" t="s">
        <v>603</v>
      </c>
      <c r="B352" s="9">
        <v>146031</v>
      </c>
      <c r="C352" s="9">
        <v>146031</v>
      </c>
      <c r="D352" s="9" t="s">
        <v>1050</v>
      </c>
      <c r="E352" s="9" t="s">
        <v>1051</v>
      </c>
      <c r="F352" s="9">
        <v>539512.65079500002</v>
      </c>
      <c r="G352" s="9">
        <v>2825180.5585599998</v>
      </c>
      <c r="H352" s="17">
        <v>6.08</v>
      </c>
      <c r="I352" s="9"/>
      <c r="J352" s="9"/>
      <c r="K352" s="9"/>
      <c r="L352" s="10">
        <v>35390</v>
      </c>
      <c r="M352" s="10">
        <v>42588</v>
      </c>
      <c r="N352" s="11" t="s">
        <v>1052</v>
      </c>
      <c r="O352" s="9">
        <v>0</v>
      </c>
      <c r="P352" s="9">
        <v>0</v>
      </c>
      <c r="Q352" s="9"/>
      <c r="R352" s="9" t="s">
        <v>846</v>
      </c>
      <c r="S352">
        <v>6</v>
      </c>
      <c r="T352">
        <v>3</v>
      </c>
      <c r="U352">
        <v>0</v>
      </c>
      <c r="V352" t="s">
        <v>1054</v>
      </c>
    </row>
    <row r="353" spans="1:22" x14ac:dyDescent="0.25">
      <c r="A353" s="9" t="s">
        <v>604</v>
      </c>
      <c r="B353" s="9">
        <v>139758</v>
      </c>
      <c r="C353" s="9">
        <v>139758</v>
      </c>
      <c r="D353" s="9" t="s">
        <v>1050</v>
      </c>
      <c r="E353" s="9" t="s">
        <v>1051</v>
      </c>
      <c r="F353" s="9">
        <v>542695.344789</v>
      </c>
      <c r="G353" s="9">
        <v>2825496.00067</v>
      </c>
      <c r="H353" s="17">
        <v>6.66</v>
      </c>
      <c r="I353" s="9"/>
      <c r="J353" s="9"/>
      <c r="K353" s="9"/>
      <c r="L353" s="11">
        <v>36686.625</v>
      </c>
      <c r="M353" s="10">
        <v>42587.958333333336</v>
      </c>
      <c r="N353" s="10" t="s">
        <v>1052</v>
      </c>
      <c r="O353" s="9">
        <v>0</v>
      </c>
      <c r="P353" s="9">
        <v>0</v>
      </c>
      <c r="Q353" s="9"/>
      <c r="R353" s="9" t="s">
        <v>1430</v>
      </c>
      <c r="S353">
        <v>5</v>
      </c>
      <c r="T353">
        <v>3</v>
      </c>
      <c r="U353">
        <v>0</v>
      </c>
      <c r="V353" t="s">
        <v>1054</v>
      </c>
    </row>
    <row r="354" spans="1:22" x14ac:dyDescent="0.25">
      <c r="A354" s="9" t="s">
        <v>606</v>
      </c>
      <c r="B354" s="9">
        <v>132656</v>
      </c>
      <c r="C354" s="9">
        <v>132656</v>
      </c>
      <c r="D354" s="9" t="s">
        <v>1050</v>
      </c>
      <c r="E354" s="9" t="s">
        <v>1051</v>
      </c>
      <c r="F354" s="9">
        <v>543095.754831</v>
      </c>
      <c r="G354" s="9">
        <v>2825101.0602899999</v>
      </c>
      <c r="H354" s="17">
        <v>6.2</v>
      </c>
      <c r="I354" s="9"/>
      <c r="J354" s="9"/>
      <c r="K354" s="9"/>
      <c r="L354" s="11">
        <v>36705.541666666664</v>
      </c>
      <c r="M354" s="10">
        <v>42587.958333333336</v>
      </c>
      <c r="N354" s="11" t="s">
        <v>1052</v>
      </c>
      <c r="O354" s="9">
        <v>0</v>
      </c>
      <c r="P354" s="9">
        <v>0</v>
      </c>
      <c r="Q354" s="9"/>
      <c r="R354" s="9" t="s">
        <v>1430</v>
      </c>
      <c r="S354">
        <v>5</v>
      </c>
      <c r="T354">
        <v>3</v>
      </c>
      <c r="U354">
        <v>0</v>
      </c>
      <c r="V354" t="s">
        <v>1054</v>
      </c>
    </row>
    <row r="355" spans="1:22" x14ac:dyDescent="0.25">
      <c r="A355" s="9" t="s">
        <v>607</v>
      </c>
      <c r="B355" s="9">
        <v>135339</v>
      </c>
      <c r="C355" s="9">
        <v>135339</v>
      </c>
      <c r="D355" s="9" t="s">
        <v>1050</v>
      </c>
      <c r="E355" s="9" t="s">
        <v>1051</v>
      </c>
      <c r="F355" s="9">
        <v>543978.24830700003</v>
      </c>
      <c r="G355" s="9">
        <v>2825738.4786700001</v>
      </c>
      <c r="H355" s="17">
        <v>6.15</v>
      </c>
      <c r="I355" s="9"/>
      <c r="J355" s="9"/>
      <c r="K355" s="9"/>
      <c r="L355" s="11">
        <v>36689.5</v>
      </c>
      <c r="M355" s="10">
        <v>42588</v>
      </c>
      <c r="N355" s="10" t="s">
        <v>1052</v>
      </c>
      <c r="O355" s="9">
        <v>0</v>
      </c>
      <c r="P355" s="9">
        <v>0</v>
      </c>
      <c r="Q355" s="9"/>
      <c r="R355" s="9" t="s">
        <v>660</v>
      </c>
      <c r="S355">
        <v>12</v>
      </c>
      <c r="T355">
        <v>3</v>
      </c>
      <c r="U355">
        <v>0</v>
      </c>
      <c r="V355" t="s">
        <v>1054</v>
      </c>
    </row>
    <row r="356" spans="1:22" x14ac:dyDescent="0.25">
      <c r="A356" s="9" t="s">
        <v>610</v>
      </c>
      <c r="B356" s="9">
        <v>21768</v>
      </c>
      <c r="C356" s="9">
        <v>21768</v>
      </c>
      <c r="D356" s="9" t="s">
        <v>1050</v>
      </c>
      <c r="E356" s="9" t="s">
        <v>1051</v>
      </c>
      <c r="F356" s="9">
        <v>550360.00842900004</v>
      </c>
      <c r="G356" s="9">
        <v>2847539.9978900002</v>
      </c>
      <c r="H356" s="17">
        <v>16.13</v>
      </c>
      <c r="I356" s="9"/>
      <c r="J356" s="9"/>
      <c r="K356" s="9"/>
      <c r="L356" s="10">
        <v>39986</v>
      </c>
      <c r="M356" s="10">
        <v>41666.416666666664</v>
      </c>
      <c r="N356" s="10" t="s">
        <v>1052</v>
      </c>
      <c r="O356" s="9">
        <v>0</v>
      </c>
      <c r="P356" s="9">
        <v>0</v>
      </c>
      <c r="Q356" s="9"/>
      <c r="R356" s="9" t="s">
        <v>660</v>
      </c>
      <c r="S356">
        <v>12</v>
      </c>
      <c r="T356">
        <v>3</v>
      </c>
      <c r="U356">
        <v>0</v>
      </c>
      <c r="V356" t="s">
        <v>1054</v>
      </c>
    </row>
    <row r="357" spans="1:22" x14ac:dyDescent="0.25">
      <c r="A357" s="9" t="s">
        <v>612</v>
      </c>
      <c r="B357" s="9">
        <v>3061</v>
      </c>
      <c r="C357" s="9">
        <v>3061</v>
      </c>
      <c r="D357" s="9" t="s">
        <v>1050</v>
      </c>
      <c r="E357" s="9" t="s">
        <v>1051</v>
      </c>
      <c r="F357" s="9">
        <v>550360.01544600003</v>
      </c>
      <c r="G357" s="9">
        <v>2847524.9810199998</v>
      </c>
      <c r="H357" s="17"/>
      <c r="I357" s="9"/>
      <c r="J357" s="9"/>
      <c r="K357" s="9"/>
      <c r="L357" s="10">
        <v>39986</v>
      </c>
      <c r="M357" s="10">
        <v>40113.5</v>
      </c>
      <c r="N357" s="10" t="s">
        <v>1052</v>
      </c>
      <c r="O357" s="9">
        <v>0</v>
      </c>
      <c r="P357" s="9">
        <v>0</v>
      </c>
      <c r="Q357" s="9"/>
      <c r="R357" s="9" t="s">
        <v>660</v>
      </c>
      <c r="S357">
        <v>12</v>
      </c>
      <c r="T357">
        <v>3</v>
      </c>
      <c r="U357">
        <v>0</v>
      </c>
      <c r="V357" t="s">
        <v>1054</v>
      </c>
    </row>
    <row r="358" spans="1:22" x14ac:dyDescent="0.25">
      <c r="A358" s="9" t="s">
        <v>614</v>
      </c>
      <c r="B358" s="9">
        <v>3061</v>
      </c>
      <c r="C358" s="9">
        <v>3061</v>
      </c>
      <c r="D358" s="9" t="s">
        <v>1050</v>
      </c>
      <c r="E358" s="9" t="s">
        <v>1051</v>
      </c>
      <c r="F358" s="9">
        <v>550359.93417899997</v>
      </c>
      <c r="G358" s="9">
        <v>2847678.0589100001</v>
      </c>
      <c r="H358" s="17">
        <v>16.39</v>
      </c>
      <c r="I358" s="9"/>
      <c r="J358" s="9"/>
      <c r="K358" s="9"/>
      <c r="L358" s="10">
        <v>39986</v>
      </c>
      <c r="M358" s="10">
        <v>40113.5</v>
      </c>
      <c r="N358" s="10" t="s">
        <v>1052</v>
      </c>
      <c r="O358" s="9">
        <v>0</v>
      </c>
      <c r="P358" s="9">
        <v>0</v>
      </c>
      <c r="Q358" s="9"/>
      <c r="R358" s="9" t="s">
        <v>660</v>
      </c>
      <c r="S358">
        <v>12</v>
      </c>
      <c r="T358">
        <v>3</v>
      </c>
      <c r="U358">
        <v>0</v>
      </c>
      <c r="V358" t="s">
        <v>1054</v>
      </c>
    </row>
    <row r="359" spans="1:22" x14ac:dyDescent="0.25">
      <c r="A359" s="9" t="s">
        <v>616</v>
      </c>
      <c r="B359" s="9">
        <v>3061</v>
      </c>
      <c r="C359" s="9">
        <v>3061</v>
      </c>
      <c r="D359" s="9" t="s">
        <v>1050</v>
      </c>
      <c r="E359" s="9" t="s">
        <v>1051</v>
      </c>
      <c r="F359" s="9">
        <v>550360.51373500004</v>
      </c>
      <c r="G359" s="9">
        <v>2847670.9856799999</v>
      </c>
      <c r="H359" s="17">
        <v>16.489999999999998</v>
      </c>
      <c r="I359" s="9"/>
      <c r="J359" s="9"/>
      <c r="K359" s="9"/>
      <c r="L359" s="10">
        <v>39986</v>
      </c>
      <c r="M359" s="10">
        <v>40113.5</v>
      </c>
      <c r="N359" s="10" t="s">
        <v>1052</v>
      </c>
      <c r="O359" s="9">
        <v>0</v>
      </c>
      <c r="P359" s="9">
        <v>0</v>
      </c>
      <c r="Q359" s="9"/>
      <c r="R359" s="9" t="s">
        <v>660</v>
      </c>
      <c r="S359">
        <v>12</v>
      </c>
      <c r="T359">
        <v>3</v>
      </c>
      <c r="U359">
        <v>0</v>
      </c>
      <c r="V359" t="s">
        <v>1054</v>
      </c>
    </row>
    <row r="360" spans="1:22" x14ac:dyDescent="0.25">
      <c r="A360" s="3" t="s">
        <v>644</v>
      </c>
      <c r="B360" s="3">
        <v>146071</v>
      </c>
      <c r="C360" s="3">
        <v>146071</v>
      </c>
      <c r="D360" s="3" t="s">
        <v>1050</v>
      </c>
      <c r="E360" s="3" t="s">
        <v>1051</v>
      </c>
      <c r="F360" s="3">
        <v>546593.31381399999</v>
      </c>
      <c r="G360" s="3">
        <v>2813652.26021</v>
      </c>
      <c r="H360" s="17">
        <v>6.32</v>
      </c>
      <c r="I360" s="3"/>
      <c r="J360" s="3"/>
      <c r="K360" s="3"/>
      <c r="L360" s="4">
        <v>34397</v>
      </c>
      <c r="M360" s="5">
        <v>42588</v>
      </c>
      <c r="N360" s="5" t="s">
        <v>1052</v>
      </c>
      <c r="O360" s="3">
        <v>0</v>
      </c>
      <c r="P360" s="3">
        <v>0</v>
      </c>
      <c r="Q360" s="3"/>
      <c r="R360" s="3" t="s">
        <v>850</v>
      </c>
      <c r="S360">
        <v>13</v>
      </c>
      <c r="T360">
        <v>3</v>
      </c>
      <c r="U360">
        <v>0</v>
      </c>
      <c r="V360" t="s">
        <v>1054</v>
      </c>
    </row>
    <row r="361" spans="1:22" x14ac:dyDescent="0.25">
      <c r="A361" s="9" t="s">
        <v>644</v>
      </c>
      <c r="B361" s="9">
        <v>146071</v>
      </c>
      <c r="C361" s="9">
        <v>146071</v>
      </c>
      <c r="D361" s="9" t="s">
        <v>1050</v>
      </c>
      <c r="E361" s="9" t="s">
        <v>1051</v>
      </c>
      <c r="F361" s="9">
        <v>546593.31381399999</v>
      </c>
      <c r="G361" s="9">
        <v>2813652.26021</v>
      </c>
      <c r="H361" s="17">
        <v>6.32</v>
      </c>
      <c r="I361" s="9"/>
      <c r="J361" s="9"/>
      <c r="K361" s="9"/>
      <c r="L361" s="10">
        <v>34397</v>
      </c>
      <c r="M361" s="10">
        <v>42588</v>
      </c>
      <c r="N361" s="11" t="s">
        <v>1052</v>
      </c>
      <c r="O361" s="9">
        <v>0</v>
      </c>
      <c r="P361" s="9">
        <v>0</v>
      </c>
      <c r="Q361" s="9"/>
      <c r="R361" s="9" t="s">
        <v>850</v>
      </c>
      <c r="S361">
        <v>13</v>
      </c>
      <c r="T361">
        <v>3</v>
      </c>
      <c r="U361">
        <v>0</v>
      </c>
      <c r="V361" t="s">
        <v>1054</v>
      </c>
    </row>
    <row r="362" spans="1:22" x14ac:dyDescent="0.25">
      <c r="A362" s="3" t="s">
        <v>647</v>
      </c>
      <c r="B362" s="3">
        <v>11519</v>
      </c>
      <c r="C362" s="3">
        <v>11519</v>
      </c>
      <c r="D362" s="3" t="s">
        <v>1050</v>
      </c>
      <c r="E362" s="3" t="s">
        <v>1051</v>
      </c>
      <c r="F362" s="3">
        <v>542705.32197100006</v>
      </c>
      <c r="G362" s="3">
        <v>2822375.3901200001</v>
      </c>
      <c r="H362" s="17">
        <v>5.14</v>
      </c>
      <c r="I362" s="3"/>
      <c r="J362" s="3"/>
      <c r="K362" s="3"/>
      <c r="L362" s="4">
        <v>30887</v>
      </c>
      <c r="M362" s="4">
        <v>42583</v>
      </c>
      <c r="N362" s="5" t="s">
        <v>1052</v>
      </c>
      <c r="O362" s="3">
        <v>0</v>
      </c>
      <c r="P362" s="3">
        <v>0</v>
      </c>
      <c r="Q362" s="3"/>
      <c r="R362" s="3" t="s">
        <v>1430</v>
      </c>
      <c r="S362">
        <v>5</v>
      </c>
      <c r="T362">
        <v>3</v>
      </c>
      <c r="U362">
        <v>0</v>
      </c>
      <c r="V362" t="s">
        <v>1054</v>
      </c>
    </row>
    <row r="363" spans="1:22" x14ac:dyDescent="0.25">
      <c r="A363" s="9" t="s">
        <v>647</v>
      </c>
      <c r="B363" s="9">
        <v>11519</v>
      </c>
      <c r="C363" s="9">
        <v>11519</v>
      </c>
      <c r="D363" s="9" t="s">
        <v>1050</v>
      </c>
      <c r="E363" s="9" t="s">
        <v>1051</v>
      </c>
      <c r="F363" s="9">
        <v>542705.32197100006</v>
      </c>
      <c r="G363" s="9">
        <v>2822375.3901200001</v>
      </c>
      <c r="H363" s="17">
        <v>5.14</v>
      </c>
      <c r="I363" s="9"/>
      <c r="J363" s="9"/>
      <c r="K363" s="9"/>
      <c r="L363" s="10">
        <v>30887</v>
      </c>
      <c r="M363" s="10">
        <v>42583</v>
      </c>
      <c r="N363" s="11" t="s">
        <v>1052</v>
      </c>
      <c r="O363" s="9">
        <v>0</v>
      </c>
      <c r="P363" s="9">
        <v>0</v>
      </c>
      <c r="Q363" s="9"/>
      <c r="R363" s="9" t="s">
        <v>1430</v>
      </c>
      <c r="S363">
        <v>5</v>
      </c>
      <c r="T363">
        <v>3</v>
      </c>
      <c r="U363">
        <v>0</v>
      </c>
      <c r="V363" t="s">
        <v>1054</v>
      </c>
    </row>
    <row r="364" spans="1:22" x14ac:dyDescent="0.25">
      <c r="A364" s="9" t="s">
        <v>974</v>
      </c>
      <c r="B364" s="9">
        <v>149365</v>
      </c>
      <c r="C364" s="9">
        <v>149365</v>
      </c>
      <c r="D364" s="9" t="s">
        <v>1050</v>
      </c>
      <c r="E364" s="9" t="s">
        <v>1051</v>
      </c>
      <c r="F364" s="9">
        <v>517917.03982200002</v>
      </c>
      <c r="G364" s="9">
        <v>2849141.1927999998</v>
      </c>
      <c r="H364" s="17"/>
      <c r="I364" s="9"/>
      <c r="J364" s="9"/>
      <c r="K364" s="9"/>
      <c r="L364" s="10">
        <v>23300</v>
      </c>
      <c r="M364" s="10">
        <v>42584.291666666664</v>
      </c>
      <c r="N364" s="11" t="s">
        <v>1049</v>
      </c>
      <c r="O364" s="9">
        <v>0</v>
      </c>
      <c r="P364" s="9">
        <v>0</v>
      </c>
      <c r="Q364" s="9"/>
      <c r="R364" s="9" t="s">
        <v>849</v>
      </c>
      <c r="S364">
        <v>11</v>
      </c>
      <c r="T364">
        <v>3</v>
      </c>
      <c r="U364">
        <v>0</v>
      </c>
      <c r="V364" t="s">
        <v>1054</v>
      </c>
    </row>
    <row r="365" spans="1:22" x14ac:dyDescent="0.25">
      <c r="A365" s="9" t="s">
        <v>906</v>
      </c>
      <c r="B365" s="9">
        <v>17684</v>
      </c>
      <c r="C365" s="9">
        <v>17684</v>
      </c>
      <c r="D365" s="9" t="s">
        <v>444</v>
      </c>
      <c r="E365" s="9" t="s">
        <v>1048</v>
      </c>
      <c r="F365" s="9">
        <v>517917.03982200002</v>
      </c>
      <c r="G365" s="9">
        <v>2849141.1927999998</v>
      </c>
      <c r="H365" s="17"/>
      <c r="I365" s="9"/>
      <c r="J365" s="9"/>
      <c r="K365" s="9"/>
      <c r="L365" s="10">
        <v>23285</v>
      </c>
      <c r="M365" s="10">
        <v>42556</v>
      </c>
      <c r="N365" s="11" t="s">
        <v>1049</v>
      </c>
      <c r="O365" s="9">
        <v>0</v>
      </c>
      <c r="P365" s="9">
        <v>0</v>
      </c>
      <c r="Q365" s="9"/>
      <c r="R365" s="9" t="s">
        <v>849</v>
      </c>
      <c r="S365">
        <v>11</v>
      </c>
      <c r="T365">
        <v>3</v>
      </c>
      <c r="U365">
        <v>0</v>
      </c>
      <c r="V365" t="s">
        <v>1054</v>
      </c>
    </row>
    <row r="366" spans="1:22" x14ac:dyDescent="0.25">
      <c r="A366" s="9" t="s">
        <v>975</v>
      </c>
      <c r="B366" s="9">
        <v>151056</v>
      </c>
      <c r="C366" s="9">
        <v>151056</v>
      </c>
      <c r="D366" s="9" t="s">
        <v>1050</v>
      </c>
      <c r="E366" s="9" t="s">
        <v>1051</v>
      </c>
      <c r="F366" s="9">
        <v>517917.03982200002</v>
      </c>
      <c r="G366" s="9">
        <v>2849141.1927999998</v>
      </c>
      <c r="H366" s="17"/>
      <c r="I366" s="9"/>
      <c r="J366" s="9"/>
      <c r="K366" s="9"/>
      <c r="L366" s="10">
        <v>23300</v>
      </c>
      <c r="M366" s="10">
        <v>42584.291666666664</v>
      </c>
      <c r="N366" s="10" t="s">
        <v>1049</v>
      </c>
      <c r="O366" s="9">
        <v>0</v>
      </c>
      <c r="P366" s="9">
        <v>0</v>
      </c>
      <c r="Q366" s="9"/>
      <c r="R366" s="9" t="s">
        <v>849</v>
      </c>
      <c r="S366">
        <v>11</v>
      </c>
      <c r="T366">
        <v>3</v>
      </c>
      <c r="U366">
        <v>0</v>
      </c>
      <c r="V366" t="s">
        <v>1054</v>
      </c>
    </row>
    <row r="367" spans="1:22" x14ac:dyDescent="0.25">
      <c r="A367" s="9" t="s">
        <v>976</v>
      </c>
      <c r="B367" s="9">
        <v>140887</v>
      </c>
      <c r="C367" s="9">
        <v>140887</v>
      </c>
      <c r="D367" s="9" t="s">
        <v>1050</v>
      </c>
      <c r="E367" s="9" t="s">
        <v>1051</v>
      </c>
      <c r="F367" s="9">
        <v>523106.54892500001</v>
      </c>
      <c r="G367" s="9">
        <v>2849149.2445499999</v>
      </c>
      <c r="H367" s="17"/>
      <c r="I367" s="9"/>
      <c r="J367" s="9"/>
      <c r="K367" s="9"/>
      <c r="L367" s="10">
        <v>23300</v>
      </c>
      <c r="M367" s="11">
        <v>42584.291666666664</v>
      </c>
      <c r="N367" s="11" t="s">
        <v>1049</v>
      </c>
      <c r="O367" s="9">
        <v>0</v>
      </c>
      <c r="P367" s="9">
        <v>0</v>
      </c>
      <c r="Q367" s="9"/>
      <c r="R367" s="9" t="s">
        <v>849</v>
      </c>
      <c r="S367">
        <v>11</v>
      </c>
      <c r="T367">
        <v>3</v>
      </c>
      <c r="U367">
        <v>0</v>
      </c>
      <c r="V367" t="s">
        <v>1054</v>
      </c>
    </row>
    <row r="368" spans="1:22" x14ac:dyDescent="0.25">
      <c r="A368" s="9" t="s">
        <v>907</v>
      </c>
      <c r="B368" s="9">
        <v>16730</v>
      </c>
      <c r="C368" s="9">
        <v>16730</v>
      </c>
      <c r="D368" s="9" t="s">
        <v>444</v>
      </c>
      <c r="E368" s="9" t="s">
        <v>1048</v>
      </c>
      <c r="F368" s="9">
        <v>523106.54892500001</v>
      </c>
      <c r="G368" s="9">
        <v>2849149.2445499999</v>
      </c>
      <c r="H368" s="17"/>
      <c r="I368" s="9"/>
      <c r="J368" s="9"/>
      <c r="K368" s="9"/>
      <c r="L368" s="10">
        <v>23285</v>
      </c>
      <c r="M368" s="11">
        <v>42556</v>
      </c>
      <c r="N368" s="11" t="s">
        <v>1049</v>
      </c>
      <c r="O368" s="9">
        <v>0</v>
      </c>
      <c r="P368" s="9">
        <v>0</v>
      </c>
      <c r="Q368" s="9"/>
      <c r="R368" s="9" t="s">
        <v>849</v>
      </c>
      <c r="S368">
        <v>11</v>
      </c>
      <c r="T368">
        <v>3</v>
      </c>
      <c r="U368">
        <v>0</v>
      </c>
      <c r="V368" t="s">
        <v>1054</v>
      </c>
    </row>
    <row r="369" spans="1:22" x14ac:dyDescent="0.25">
      <c r="A369" s="9" t="s">
        <v>977</v>
      </c>
      <c r="B369" s="9">
        <v>141503</v>
      </c>
      <c r="C369" s="9">
        <v>141503</v>
      </c>
      <c r="D369" s="9" t="s">
        <v>1050</v>
      </c>
      <c r="E369" s="9" t="s">
        <v>1051</v>
      </c>
      <c r="F369" s="9">
        <v>523106.54892500001</v>
      </c>
      <c r="G369" s="9">
        <v>2849149.2445499999</v>
      </c>
      <c r="H369" s="17"/>
      <c r="I369" s="9"/>
      <c r="J369" s="9"/>
      <c r="K369" s="9"/>
      <c r="L369" s="10">
        <v>23127</v>
      </c>
      <c r="M369" s="10">
        <v>42584.291666666664</v>
      </c>
      <c r="N369" s="10" t="s">
        <v>1049</v>
      </c>
      <c r="O369" s="9">
        <v>0</v>
      </c>
      <c r="P369" s="9">
        <v>0</v>
      </c>
      <c r="Q369" s="9"/>
      <c r="R369" s="9" t="s">
        <v>849</v>
      </c>
      <c r="S369">
        <v>11</v>
      </c>
      <c r="T369">
        <v>3</v>
      </c>
      <c r="U369">
        <v>0</v>
      </c>
      <c r="V369" t="s">
        <v>1054</v>
      </c>
    </row>
    <row r="370" spans="1:22" x14ac:dyDescent="0.25">
      <c r="A370" s="9" t="s">
        <v>978</v>
      </c>
      <c r="B370" s="9">
        <v>155379</v>
      </c>
      <c r="C370" s="9">
        <v>155379</v>
      </c>
      <c r="D370" s="9" t="s">
        <v>1050</v>
      </c>
      <c r="E370" s="9" t="s">
        <v>1051</v>
      </c>
      <c r="F370" s="9">
        <v>527378.43718300003</v>
      </c>
      <c r="G370" s="9">
        <v>2849188.4087700001</v>
      </c>
      <c r="H370" s="17"/>
      <c r="I370" s="9"/>
      <c r="J370" s="9"/>
      <c r="K370" s="9"/>
      <c r="L370" s="10">
        <v>23300</v>
      </c>
      <c r="M370" s="10">
        <v>42584.291666666664</v>
      </c>
      <c r="N370" s="10" t="s">
        <v>1049</v>
      </c>
      <c r="O370" s="9">
        <v>0</v>
      </c>
      <c r="P370" s="9">
        <v>0</v>
      </c>
      <c r="Q370" s="9"/>
      <c r="R370" s="9" t="s">
        <v>849</v>
      </c>
      <c r="S370">
        <v>11</v>
      </c>
      <c r="T370">
        <v>3</v>
      </c>
      <c r="U370">
        <v>0</v>
      </c>
      <c r="V370" t="s">
        <v>1054</v>
      </c>
    </row>
    <row r="371" spans="1:22" x14ac:dyDescent="0.25">
      <c r="A371" s="9" t="s">
        <v>908</v>
      </c>
      <c r="B371" s="9">
        <v>16739</v>
      </c>
      <c r="C371" s="9">
        <v>16739</v>
      </c>
      <c r="D371" s="9" t="s">
        <v>444</v>
      </c>
      <c r="E371" s="9" t="s">
        <v>1048</v>
      </c>
      <c r="F371" s="9">
        <v>527378.43718300003</v>
      </c>
      <c r="G371" s="9">
        <v>2849188.4087700001</v>
      </c>
      <c r="H371" s="17"/>
      <c r="I371" s="9"/>
      <c r="J371" s="9"/>
      <c r="K371" s="9"/>
      <c r="L371" s="10">
        <v>23285</v>
      </c>
      <c r="M371" s="10">
        <v>42555</v>
      </c>
      <c r="N371" s="11" t="s">
        <v>1049</v>
      </c>
      <c r="O371" s="9">
        <v>0</v>
      </c>
      <c r="P371" s="9">
        <v>0</v>
      </c>
      <c r="Q371" s="9"/>
      <c r="R371" s="9" t="s">
        <v>849</v>
      </c>
      <c r="S371">
        <v>11</v>
      </c>
      <c r="T371">
        <v>3</v>
      </c>
      <c r="U371">
        <v>0</v>
      </c>
      <c r="V371" t="s">
        <v>1054</v>
      </c>
    </row>
    <row r="372" spans="1:22" x14ac:dyDescent="0.25">
      <c r="A372" s="9" t="s">
        <v>979</v>
      </c>
      <c r="B372" s="9">
        <v>139941</v>
      </c>
      <c r="C372" s="9">
        <v>139941</v>
      </c>
      <c r="D372" s="9" t="s">
        <v>1050</v>
      </c>
      <c r="E372" s="9" t="s">
        <v>1051</v>
      </c>
      <c r="F372" s="9">
        <v>527378.43718300003</v>
      </c>
      <c r="G372" s="9">
        <v>2849188.4087700001</v>
      </c>
      <c r="H372" s="17"/>
      <c r="I372" s="9"/>
      <c r="J372" s="9"/>
      <c r="K372" s="9"/>
      <c r="L372" s="10">
        <v>23300</v>
      </c>
      <c r="M372" s="11">
        <v>42584.291666666664</v>
      </c>
      <c r="N372" s="11" t="s">
        <v>1049</v>
      </c>
      <c r="O372" s="9">
        <v>0</v>
      </c>
      <c r="P372" s="9">
        <v>0</v>
      </c>
      <c r="Q372" s="9"/>
      <c r="R372" s="9" t="s">
        <v>849</v>
      </c>
      <c r="S372">
        <v>11</v>
      </c>
      <c r="T372">
        <v>3</v>
      </c>
      <c r="U372">
        <v>0</v>
      </c>
      <c r="V372" t="s">
        <v>1054</v>
      </c>
    </row>
    <row r="373" spans="1:22" x14ac:dyDescent="0.25">
      <c r="A373" s="9" t="s">
        <v>980</v>
      </c>
      <c r="B373" s="9">
        <v>133276</v>
      </c>
      <c r="C373" s="9">
        <v>133276</v>
      </c>
      <c r="D373" s="9" t="s">
        <v>1050</v>
      </c>
      <c r="E373" s="9" t="s">
        <v>1051</v>
      </c>
      <c r="F373" s="9">
        <v>531950.15613200003</v>
      </c>
      <c r="G373" s="9">
        <v>2849228.56746</v>
      </c>
      <c r="H373" s="17"/>
      <c r="I373" s="9"/>
      <c r="J373" s="9"/>
      <c r="K373" s="9"/>
      <c r="L373" s="10">
        <v>23300</v>
      </c>
      <c r="M373" s="11">
        <v>42583.916666666664</v>
      </c>
      <c r="N373" s="11" t="s">
        <v>1049</v>
      </c>
      <c r="O373" s="9">
        <v>0</v>
      </c>
      <c r="P373" s="9">
        <v>0</v>
      </c>
      <c r="Q373" s="9"/>
      <c r="R373" s="9" t="s">
        <v>849</v>
      </c>
      <c r="S373">
        <v>11</v>
      </c>
      <c r="T373">
        <v>3</v>
      </c>
      <c r="U373">
        <v>0</v>
      </c>
      <c r="V373" t="s">
        <v>1054</v>
      </c>
    </row>
    <row r="374" spans="1:22" x14ac:dyDescent="0.25">
      <c r="A374" s="9" t="s">
        <v>909</v>
      </c>
      <c r="B374" s="9">
        <v>17969</v>
      </c>
      <c r="C374" s="9">
        <v>17969</v>
      </c>
      <c r="D374" s="9" t="s">
        <v>444</v>
      </c>
      <c r="E374" s="9" t="s">
        <v>1048</v>
      </c>
      <c r="F374" s="9">
        <v>531950.15613200003</v>
      </c>
      <c r="G374" s="9">
        <v>2849228.56746</v>
      </c>
      <c r="H374" s="17"/>
      <c r="I374" s="9"/>
      <c r="J374" s="9"/>
      <c r="K374" s="9"/>
      <c r="L374" s="10">
        <v>23285</v>
      </c>
      <c r="M374" s="10">
        <v>42555</v>
      </c>
      <c r="N374" s="11" t="s">
        <v>1049</v>
      </c>
      <c r="O374" s="9">
        <v>0</v>
      </c>
      <c r="P374" s="9">
        <v>0</v>
      </c>
      <c r="Q374" s="9"/>
      <c r="R374" s="9" t="s">
        <v>849</v>
      </c>
      <c r="S374">
        <v>11</v>
      </c>
      <c r="T374">
        <v>3</v>
      </c>
      <c r="U374">
        <v>0</v>
      </c>
      <c r="V374" t="s">
        <v>1054</v>
      </c>
    </row>
    <row r="375" spans="1:22" x14ac:dyDescent="0.25">
      <c r="A375" s="9" t="s">
        <v>981</v>
      </c>
      <c r="B375" s="9">
        <v>134624</v>
      </c>
      <c r="C375" s="9">
        <v>134624</v>
      </c>
      <c r="D375" s="9" t="s">
        <v>1050</v>
      </c>
      <c r="E375" s="9" t="s">
        <v>1051</v>
      </c>
      <c r="F375" s="9">
        <v>531950.15613200003</v>
      </c>
      <c r="G375" s="9">
        <v>2849228.56746</v>
      </c>
      <c r="H375" s="17"/>
      <c r="I375" s="9"/>
      <c r="J375" s="9"/>
      <c r="K375" s="9"/>
      <c r="L375" s="10">
        <v>23300</v>
      </c>
      <c r="M375" s="11">
        <v>42583.916666666664</v>
      </c>
      <c r="N375" s="11" t="s">
        <v>1049</v>
      </c>
      <c r="O375" s="9">
        <v>0</v>
      </c>
      <c r="P375" s="9">
        <v>0</v>
      </c>
      <c r="Q375" s="9"/>
      <c r="R375" s="9" t="s">
        <v>849</v>
      </c>
      <c r="S375">
        <v>11</v>
      </c>
      <c r="T375">
        <v>3</v>
      </c>
      <c r="U375">
        <v>0</v>
      </c>
      <c r="V375" t="s">
        <v>1054</v>
      </c>
    </row>
    <row r="376" spans="1:22" x14ac:dyDescent="0.25">
      <c r="A376" s="9" t="s">
        <v>982</v>
      </c>
      <c r="B376" s="9">
        <v>12957</v>
      </c>
      <c r="C376" s="9">
        <v>12957</v>
      </c>
      <c r="D376" s="9" t="s">
        <v>1050</v>
      </c>
      <c r="E376" s="9" t="s">
        <v>1051</v>
      </c>
      <c r="F376" s="9">
        <v>517876.65216900001</v>
      </c>
      <c r="G376" s="9">
        <v>2849344.9007799998</v>
      </c>
      <c r="H376" s="17"/>
      <c r="I376" s="9"/>
      <c r="J376" s="9"/>
      <c r="K376" s="9"/>
      <c r="L376" s="10">
        <v>21916</v>
      </c>
      <c r="M376" s="11">
        <v>42563</v>
      </c>
      <c r="N376" s="11" t="s">
        <v>1049</v>
      </c>
      <c r="O376" s="9">
        <v>0</v>
      </c>
      <c r="P376" s="9">
        <v>0</v>
      </c>
      <c r="Q376" s="9"/>
      <c r="R376" s="9" t="s">
        <v>849</v>
      </c>
      <c r="S376">
        <v>11</v>
      </c>
      <c r="T376">
        <v>3</v>
      </c>
      <c r="U376">
        <v>0</v>
      </c>
      <c r="V376" t="s">
        <v>1054</v>
      </c>
    </row>
    <row r="377" spans="1:22" x14ac:dyDescent="0.25">
      <c r="A377" s="9" t="s">
        <v>910</v>
      </c>
      <c r="B377" s="9">
        <v>8263</v>
      </c>
      <c r="C377" s="9">
        <v>8263</v>
      </c>
      <c r="D377" s="9" t="s">
        <v>444</v>
      </c>
      <c r="E377" s="9" t="s">
        <v>1048</v>
      </c>
      <c r="F377" s="9">
        <v>517876.65216900001</v>
      </c>
      <c r="G377" s="9">
        <v>2849344.9007799998</v>
      </c>
      <c r="H377" s="17"/>
      <c r="I377" s="9"/>
      <c r="J377" s="9"/>
      <c r="K377" s="9"/>
      <c r="L377" s="10">
        <v>33239</v>
      </c>
      <c r="M377" s="10">
        <v>42529</v>
      </c>
      <c r="N377" s="10" t="s">
        <v>1049</v>
      </c>
      <c r="O377" s="9">
        <v>0</v>
      </c>
      <c r="P377" s="9">
        <v>0</v>
      </c>
      <c r="Q377" s="9"/>
      <c r="R377" s="9" t="s">
        <v>849</v>
      </c>
      <c r="S377">
        <v>11</v>
      </c>
      <c r="T377">
        <v>3</v>
      </c>
      <c r="U377">
        <v>0</v>
      </c>
      <c r="V377" t="s">
        <v>1054</v>
      </c>
    </row>
    <row r="378" spans="1:22" x14ac:dyDescent="0.25">
      <c r="A378" s="9" t="s">
        <v>983</v>
      </c>
      <c r="B378" s="9">
        <v>8395</v>
      </c>
      <c r="C378" s="9">
        <v>8395</v>
      </c>
      <c r="D378" s="9" t="s">
        <v>1050</v>
      </c>
      <c r="E378" s="9" t="s">
        <v>1051</v>
      </c>
      <c r="F378" s="9">
        <v>517876.65216900001</v>
      </c>
      <c r="G378" s="9">
        <v>2849344.9007799998</v>
      </c>
      <c r="H378" s="17"/>
      <c r="I378" s="9"/>
      <c r="J378" s="9"/>
      <c r="K378" s="9"/>
      <c r="L378" s="10">
        <v>33239</v>
      </c>
      <c r="M378" s="11">
        <v>42563</v>
      </c>
      <c r="N378" s="11" t="s">
        <v>1049</v>
      </c>
      <c r="O378" s="9">
        <v>0</v>
      </c>
      <c r="P378" s="9">
        <v>0</v>
      </c>
      <c r="Q378" s="9"/>
      <c r="R378" s="9" t="s">
        <v>849</v>
      </c>
      <c r="S378">
        <v>11</v>
      </c>
      <c r="T378">
        <v>3</v>
      </c>
      <c r="U378">
        <v>0</v>
      </c>
      <c r="V378" t="s">
        <v>1054</v>
      </c>
    </row>
    <row r="379" spans="1:22" x14ac:dyDescent="0.25">
      <c r="A379" s="9" t="s">
        <v>984</v>
      </c>
      <c r="B379" s="9">
        <v>14182</v>
      </c>
      <c r="C379" s="9">
        <v>14182</v>
      </c>
      <c r="D379" s="9" t="s">
        <v>1050</v>
      </c>
      <c r="E379" s="9" t="s">
        <v>1051</v>
      </c>
      <c r="F379" s="9">
        <v>557053.08527100005</v>
      </c>
      <c r="G379" s="9">
        <v>2822306.0178399999</v>
      </c>
      <c r="H379" s="17"/>
      <c r="I379" s="9"/>
      <c r="J379" s="9"/>
      <c r="K379" s="9"/>
      <c r="L379" s="10">
        <v>28333</v>
      </c>
      <c r="M379" s="11">
        <v>42583</v>
      </c>
      <c r="N379" s="11" t="s">
        <v>1049</v>
      </c>
      <c r="O379" s="9">
        <v>0</v>
      </c>
      <c r="P379" s="9">
        <v>0</v>
      </c>
      <c r="Q379" s="9"/>
      <c r="R379" s="9" t="s">
        <v>850</v>
      </c>
      <c r="S379">
        <v>13</v>
      </c>
      <c r="T379">
        <v>3</v>
      </c>
      <c r="U379">
        <v>0</v>
      </c>
      <c r="V379" t="s">
        <v>1054</v>
      </c>
    </row>
    <row r="380" spans="1:22" x14ac:dyDescent="0.25">
      <c r="A380" s="9" t="s">
        <v>911</v>
      </c>
      <c r="B380" s="9">
        <v>14192</v>
      </c>
      <c r="C380" s="9">
        <v>14192</v>
      </c>
      <c r="D380" s="9" t="s">
        <v>444</v>
      </c>
      <c r="E380" s="9" t="s">
        <v>1048</v>
      </c>
      <c r="F380" s="9">
        <v>557053.08527100005</v>
      </c>
      <c r="G380" s="9">
        <v>2822306.0178399999</v>
      </c>
      <c r="H380" s="17"/>
      <c r="I380" s="9"/>
      <c r="J380" s="9"/>
      <c r="K380" s="9"/>
      <c r="L380" s="10">
        <v>28332</v>
      </c>
      <c r="M380" s="11">
        <v>42555</v>
      </c>
      <c r="N380" s="11" t="s">
        <v>1049</v>
      </c>
      <c r="O380" s="9">
        <v>0</v>
      </c>
      <c r="P380" s="9">
        <v>0</v>
      </c>
      <c r="Q380" s="9"/>
      <c r="R380" s="9" t="s">
        <v>850</v>
      </c>
      <c r="S380">
        <v>13</v>
      </c>
      <c r="T380">
        <v>3</v>
      </c>
      <c r="U380">
        <v>0</v>
      </c>
      <c r="V380" t="s">
        <v>1054</v>
      </c>
    </row>
    <row r="381" spans="1:22" x14ac:dyDescent="0.25">
      <c r="A381" s="9" t="s">
        <v>985</v>
      </c>
      <c r="B381" s="9">
        <v>14783</v>
      </c>
      <c r="C381" s="9">
        <v>14783</v>
      </c>
      <c r="D381" s="9" t="s">
        <v>1050</v>
      </c>
      <c r="E381" s="9" t="s">
        <v>1051</v>
      </c>
      <c r="F381" s="9">
        <v>557053.08527100005</v>
      </c>
      <c r="G381" s="9">
        <v>2822306.0178399999</v>
      </c>
      <c r="H381" s="17"/>
      <c r="I381" s="9"/>
      <c r="J381" s="9"/>
      <c r="K381" s="9"/>
      <c r="L381" s="10">
        <v>24637</v>
      </c>
      <c r="M381" s="11">
        <v>42583</v>
      </c>
      <c r="N381" s="11" t="s">
        <v>1049</v>
      </c>
      <c r="O381" s="9">
        <v>0</v>
      </c>
      <c r="P381" s="9">
        <v>0</v>
      </c>
      <c r="Q381" s="9"/>
      <c r="R381" s="9" t="s">
        <v>850</v>
      </c>
      <c r="S381">
        <v>13</v>
      </c>
      <c r="T381">
        <v>3</v>
      </c>
      <c r="U381">
        <v>0</v>
      </c>
      <c r="V381" t="s">
        <v>1054</v>
      </c>
    </row>
    <row r="382" spans="1:22" x14ac:dyDescent="0.25">
      <c r="A382" s="9" t="s">
        <v>986</v>
      </c>
      <c r="B382" s="9">
        <v>18055</v>
      </c>
      <c r="C382" s="9">
        <v>18055</v>
      </c>
      <c r="D382" s="9" t="s">
        <v>1050</v>
      </c>
      <c r="E382" s="9" t="s">
        <v>1051</v>
      </c>
      <c r="F382" s="9">
        <v>553934.02901900001</v>
      </c>
      <c r="G382" s="9">
        <v>2820538.92777</v>
      </c>
      <c r="H382" s="17"/>
      <c r="I382" s="9"/>
      <c r="J382" s="9"/>
      <c r="K382" s="9"/>
      <c r="L382" s="10">
        <v>25582</v>
      </c>
      <c r="M382" s="11">
        <v>42583</v>
      </c>
      <c r="N382" s="11" t="s">
        <v>1049</v>
      </c>
      <c r="O382" s="9">
        <v>0</v>
      </c>
      <c r="P382" s="9">
        <v>0</v>
      </c>
      <c r="Q382" s="9"/>
      <c r="R382" s="9" t="s">
        <v>850</v>
      </c>
      <c r="S382">
        <v>13</v>
      </c>
      <c r="T382">
        <v>3</v>
      </c>
      <c r="U382">
        <v>0</v>
      </c>
      <c r="V382" t="s">
        <v>1054</v>
      </c>
    </row>
    <row r="383" spans="1:22" x14ac:dyDescent="0.25">
      <c r="A383" s="9" t="s">
        <v>912</v>
      </c>
      <c r="B383" s="9">
        <v>12894</v>
      </c>
      <c r="C383" s="9">
        <v>12894</v>
      </c>
      <c r="D383" s="9" t="s">
        <v>444</v>
      </c>
      <c r="E383" s="9" t="s">
        <v>1048</v>
      </c>
      <c r="F383" s="9">
        <v>553934.02901900001</v>
      </c>
      <c r="G383" s="9">
        <v>2820538.92777</v>
      </c>
      <c r="H383" s="17"/>
      <c r="I383" s="9"/>
      <c r="J383" s="9"/>
      <c r="K383" s="9"/>
      <c r="L383" s="10">
        <v>29222</v>
      </c>
      <c r="M383" s="11">
        <v>42555</v>
      </c>
      <c r="N383" s="11" t="s">
        <v>1049</v>
      </c>
      <c r="O383" s="9">
        <v>0</v>
      </c>
      <c r="P383" s="9">
        <v>0</v>
      </c>
      <c r="Q383" s="9"/>
      <c r="R383" s="9" t="s">
        <v>850</v>
      </c>
      <c r="S383">
        <v>13</v>
      </c>
      <c r="T383">
        <v>3</v>
      </c>
      <c r="U383">
        <v>0</v>
      </c>
      <c r="V383" t="s">
        <v>1054</v>
      </c>
    </row>
    <row r="384" spans="1:22" x14ac:dyDescent="0.25">
      <c r="A384" s="12" t="s">
        <v>987</v>
      </c>
      <c r="B384" s="12">
        <v>19397</v>
      </c>
      <c r="C384" s="12">
        <v>19397</v>
      </c>
      <c r="D384" s="12" t="s">
        <v>1050</v>
      </c>
      <c r="E384" s="12" t="s">
        <v>1051</v>
      </c>
      <c r="F384" s="12">
        <v>553934.02901900001</v>
      </c>
      <c r="G384" s="12">
        <v>2820538.92777</v>
      </c>
      <c r="H384" s="17"/>
      <c r="I384" s="12"/>
      <c r="J384" s="12"/>
      <c r="K384" s="12"/>
      <c r="L384" s="31">
        <v>24636</v>
      </c>
      <c r="M384" s="13">
        <v>42583</v>
      </c>
      <c r="N384" s="13" t="s">
        <v>1049</v>
      </c>
      <c r="O384" s="12">
        <v>0</v>
      </c>
      <c r="P384" s="12">
        <v>0</v>
      </c>
      <c r="Q384" s="14"/>
      <c r="R384" s="12" t="s">
        <v>850</v>
      </c>
      <c r="S384">
        <v>13</v>
      </c>
      <c r="T384">
        <v>3</v>
      </c>
      <c r="U384">
        <v>0</v>
      </c>
      <c r="V384" t="s">
        <v>1054</v>
      </c>
    </row>
    <row r="385" spans="1:22" x14ac:dyDescent="0.25">
      <c r="A385" s="9" t="s">
        <v>988</v>
      </c>
      <c r="B385" s="9">
        <v>4742</v>
      </c>
      <c r="C385" s="9">
        <v>4742</v>
      </c>
      <c r="D385" s="9" t="s">
        <v>1050</v>
      </c>
      <c r="E385" s="9" t="s">
        <v>1051</v>
      </c>
      <c r="F385" s="9">
        <v>549229.34132799995</v>
      </c>
      <c r="G385" s="9">
        <v>2832749.02452</v>
      </c>
      <c r="H385" s="17"/>
      <c r="I385" s="9"/>
      <c r="J385" s="9"/>
      <c r="K385" s="9"/>
      <c r="L385" s="10">
        <v>29799</v>
      </c>
      <c r="M385" s="10">
        <v>34540</v>
      </c>
      <c r="N385" s="10" t="s">
        <v>1049</v>
      </c>
      <c r="O385" s="9">
        <v>0</v>
      </c>
      <c r="P385" s="9">
        <v>0</v>
      </c>
      <c r="Q385" s="9"/>
      <c r="R385" s="9" t="s">
        <v>660</v>
      </c>
      <c r="S385">
        <v>12</v>
      </c>
      <c r="T385">
        <v>3</v>
      </c>
      <c r="U385">
        <v>0</v>
      </c>
      <c r="V385" t="s">
        <v>1054</v>
      </c>
    </row>
    <row r="386" spans="1:22" x14ac:dyDescent="0.25">
      <c r="A386" s="9" t="s">
        <v>913</v>
      </c>
      <c r="B386" s="9">
        <v>13461</v>
      </c>
      <c r="C386" s="9">
        <v>13461</v>
      </c>
      <c r="D386" s="9" t="s">
        <v>444</v>
      </c>
      <c r="E386" s="9" t="s">
        <v>1048</v>
      </c>
      <c r="F386" s="9">
        <v>549229.34132799995</v>
      </c>
      <c r="G386" s="9">
        <v>2832749.02452</v>
      </c>
      <c r="H386" s="17"/>
      <c r="I386" s="9"/>
      <c r="J386" s="9"/>
      <c r="K386" s="9"/>
      <c r="L386" s="10">
        <v>29080</v>
      </c>
      <c r="M386" s="11">
        <v>42555</v>
      </c>
      <c r="N386" s="11" t="s">
        <v>1049</v>
      </c>
      <c r="O386" s="9">
        <v>0</v>
      </c>
      <c r="P386" s="9">
        <v>0</v>
      </c>
      <c r="Q386" s="9"/>
      <c r="R386" s="9" t="s">
        <v>660</v>
      </c>
      <c r="S386">
        <v>12</v>
      </c>
      <c r="T386">
        <v>3</v>
      </c>
      <c r="U386">
        <v>0</v>
      </c>
      <c r="V386" t="s">
        <v>1054</v>
      </c>
    </row>
    <row r="387" spans="1:22" x14ac:dyDescent="0.25">
      <c r="A387" s="9" t="s">
        <v>989</v>
      </c>
      <c r="B387" s="9">
        <v>4741</v>
      </c>
      <c r="C387" s="9">
        <v>4741</v>
      </c>
      <c r="D387" s="9" t="s">
        <v>1050</v>
      </c>
      <c r="E387" s="9" t="s">
        <v>1051</v>
      </c>
      <c r="F387" s="9">
        <v>549229.34132799995</v>
      </c>
      <c r="G387" s="9">
        <v>2832749.02452</v>
      </c>
      <c r="H387" s="17"/>
      <c r="I387" s="9"/>
      <c r="J387" s="9"/>
      <c r="K387" s="9"/>
      <c r="L387" s="10">
        <v>29800</v>
      </c>
      <c r="M387" s="11">
        <v>34540</v>
      </c>
      <c r="N387" s="11" t="s">
        <v>1049</v>
      </c>
      <c r="O387" s="9">
        <v>0</v>
      </c>
      <c r="P387" s="9">
        <v>0</v>
      </c>
      <c r="Q387" s="9"/>
      <c r="R387" s="9" t="s">
        <v>660</v>
      </c>
      <c r="S387">
        <v>12</v>
      </c>
      <c r="T387">
        <v>3</v>
      </c>
      <c r="U387">
        <v>0</v>
      </c>
      <c r="V387" t="s">
        <v>1054</v>
      </c>
    </row>
    <row r="388" spans="1:22" x14ac:dyDescent="0.25">
      <c r="A388" s="9" t="s">
        <v>990</v>
      </c>
      <c r="B388" s="9">
        <v>14679</v>
      </c>
      <c r="C388" s="9">
        <v>14679</v>
      </c>
      <c r="D388" s="9" t="s">
        <v>1050</v>
      </c>
      <c r="E388" s="9" t="s">
        <v>1051</v>
      </c>
      <c r="F388" s="9">
        <v>543821.31679399998</v>
      </c>
      <c r="G388" s="9">
        <v>2818509.3287399998</v>
      </c>
      <c r="H388" s="17"/>
      <c r="I388" s="9"/>
      <c r="J388" s="9"/>
      <c r="K388" s="9"/>
      <c r="L388" s="10">
        <v>25738</v>
      </c>
      <c r="M388" s="11">
        <v>40483</v>
      </c>
      <c r="N388" s="11" t="s">
        <v>1049</v>
      </c>
      <c r="O388" s="9">
        <v>0</v>
      </c>
      <c r="P388" s="9">
        <v>0</v>
      </c>
      <c r="Q388" s="9"/>
      <c r="R388" s="9" t="s">
        <v>660</v>
      </c>
      <c r="S388">
        <v>12</v>
      </c>
      <c r="T388">
        <v>3</v>
      </c>
      <c r="U388">
        <v>0</v>
      </c>
      <c r="V388" t="s">
        <v>1054</v>
      </c>
    </row>
    <row r="389" spans="1:22" x14ac:dyDescent="0.25">
      <c r="A389" s="9" t="s">
        <v>914</v>
      </c>
      <c r="B389" s="9">
        <v>14295</v>
      </c>
      <c r="C389" s="9">
        <v>14295</v>
      </c>
      <c r="D389" s="9" t="s">
        <v>444</v>
      </c>
      <c r="E389" s="9" t="s">
        <v>1048</v>
      </c>
      <c r="F389" s="9">
        <v>543821.31679399998</v>
      </c>
      <c r="G389" s="9">
        <v>2818509.3287399998</v>
      </c>
      <c r="H389" s="17"/>
      <c r="I389" s="9"/>
      <c r="J389" s="9"/>
      <c r="K389" s="9"/>
      <c r="L389" s="10">
        <v>26158</v>
      </c>
      <c r="M389" s="11">
        <v>40483</v>
      </c>
      <c r="N389" s="11" t="s">
        <v>1049</v>
      </c>
      <c r="O389" s="9">
        <v>0</v>
      </c>
      <c r="P389" s="9">
        <v>0</v>
      </c>
      <c r="Q389" s="9"/>
      <c r="R389" s="9" t="s">
        <v>660</v>
      </c>
      <c r="S389">
        <v>12</v>
      </c>
      <c r="T389">
        <v>3</v>
      </c>
      <c r="U389">
        <v>0</v>
      </c>
      <c r="V389" t="s">
        <v>1054</v>
      </c>
    </row>
    <row r="390" spans="1:22" x14ac:dyDescent="0.25">
      <c r="A390" s="9" t="s">
        <v>991</v>
      </c>
      <c r="B390" s="9">
        <v>14663</v>
      </c>
      <c r="C390" s="9">
        <v>14663</v>
      </c>
      <c r="D390" s="9" t="s">
        <v>1050</v>
      </c>
      <c r="E390" s="9" t="s">
        <v>1051</v>
      </c>
      <c r="F390" s="9">
        <v>543821.31679399998</v>
      </c>
      <c r="G390" s="9">
        <v>2818509.3287399998</v>
      </c>
      <c r="H390" s="17"/>
      <c r="I390" s="9"/>
      <c r="J390" s="9"/>
      <c r="K390" s="9"/>
      <c r="L390" s="10">
        <v>25738</v>
      </c>
      <c r="M390" s="11">
        <v>40483</v>
      </c>
      <c r="N390" s="11" t="s">
        <v>1049</v>
      </c>
      <c r="O390" s="9">
        <v>0</v>
      </c>
      <c r="P390" s="9">
        <v>0</v>
      </c>
      <c r="Q390" s="9"/>
      <c r="R390" s="9" t="s">
        <v>660</v>
      </c>
      <c r="S390">
        <v>12</v>
      </c>
      <c r="T390">
        <v>3</v>
      </c>
      <c r="U390">
        <v>0</v>
      </c>
      <c r="V390" t="s">
        <v>1054</v>
      </c>
    </row>
    <row r="391" spans="1:22" x14ac:dyDescent="0.25">
      <c r="A391" s="9" t="s">
        <v>992</v>
      </c>
      <c r="B391" s="9">
        <v>25386</v>
      </c>
      <c r="C391" s="9">
        <v>25386</v>
      </c>
      <c r="D391" s="9" t="s">
        <v>1050</v>
      </c>
      <c r="E391" s="9" t="s">
        <v>1051</v>
      </c>
      <c r="F391" s="9">
        <v>542831.23300699994</v>
      </c>
      <c r="G391" s="9">
        <v>2811277.3426399999</v>
      </c>
      <c r="H391" s="17"/>
      <c r="I391" s="9"/>
      <c r="J391" s="9"/>
      <c r="K391" s="9"/>
      <c r="L391" s="10">
        <v>25738</v>
      </c>
      <c r="M391" s="11">
        <v>42583</v>
      </c>
      <c r="N391" s="11" t="s">
        <v>1049</v>
      </c>
      <c r="O391" s="9">
        <v>0</v>
      </c>
      <c r="P391" s="9">
        <v>0</v>
      </c>
      <c r="Q391" s="9"/>
      <c r="R391" s="9" t="s">
        <v>141</v>
      </c>
      <c r="S391">
        <v>15</v>
      </c>
      <c r="T391">
        <v>3</v>
      </c>
      <c r="U391">
        <v>0</v>
      </c>
      <c r="V391" t="s">
        <v>1054</v>
      </c>
    </row>
    <row r="392" spans="1:22" x14ac:dyDescent="0.25">
      <c r="A392" s="9" t="s">
        <v>915</v>
      </c>
      <c r="B392" s="9">
        <v>16706</v>
      </c>
      <c r="C392" s="9">
        <v>16706</v>
      </c>
      <c r="D392" s="9" t="s">
        <v>444</v>
      </c>
      <c r="E392" s="9" t="s">
        <v>1048</v>
      </c>
      <c r="F392" s="9">
        <v>542831.23300699994</v>
      </c>
      <c r="G392" s="9">
        <v>2811277.3426399999</v>
      </c>
      <c r="H392" s="17"/>
      <c r="I392" s="9"/>
      <c r="J392" s="9"/>
      <c r="K392" s="9"/>
      <c r="L392" s="10">
        <v>25781</v>
      </c>
      <c r="M392" s="11">
        <v>42490</v>
      </c>
      <c r="N392" s="11" t="s">
        <v>1049</v>
      </c>
      <c r="O392" s="9">
        <v>0</v>
      </c>
      <c r="P392" s="9">
        <v>0</v>
      </c>
      <c r="Q392" s="9"/>
      <c r="R392" s="9" t="s">
        <v>141</v>
      </c>
      <c r="S392">
        <v>15</v>
      </c>
      <c r="T392">
        <v>3</v>
      </c>
      <c r="U392">
        <v>0</v>
      </c>
      <c r="V392" t="s">
        <v>1054</v>
      </c>
    </row>
    <row r="393" spans="1:22" x14ac:dyDescent="0.25">
      <c r="A393" s="9" t="s">
        <v>993</v>
      </c>
      <c r="B393" s="9">
        <v>25318</v>
      </c>
      <c r="C393" s="9">
        <v>25318</v>
      </c>
      <c r="D393" s="9" t="s">
        <v>1050</v>
      </c>
      <c r="E393" s="9" t="s">
        <v>1051</v>
      </c>
      <c r="F393" s="9">
        <v>542831.23300699994</v>
      </c>
      <c r="G393" s="9">
        <v>2811277.3426399999</v>
      </c>
      <c r="H393" s="17"/>
      <c r="I393" s="9"/>
      <c r="J393" s="9"/>
      <c r="K393" s="9"/>
      <c r="L393" s="10">
        <v>25738</v>
      </c>
      <c r="M393" s="11">
        <v>42583</v>
      </c>
      <c r="N393" s="11" t="s">
        <v>1049</v>
      </c>
      <c r="O393" s="9">
        <v>0</v>
      </c>
      <c r="P393" s="9">
        <v>0</v>
      </c>
      <c r="Q393" s="9"/>
      <c r="R393" s="9" t="s">
        <v>141</v>
      </c>
      <c r="S393">
        <v>15</v>
      </c>
      <c r="T393">
        <v>3</v>
      </c>
      <c r="U393">
        <v>0</v>
      </c>
      <c r="V393" t="s">
        <v>1054</v>
      </c>
    </row>
    <row r="394" spans="1:22" x14ac:dyDescent="0.25">
      <c r="A394" s="9" t="s">
        <v>994</v>
      </c>
      <c r="B394" s="9">
        <v>25207</v>
      </c>
      <c r="C394" s="9">
        <v>25207</v>
      </c>
      <c r="D394" s="9" t="s">
        <v>1050</v>
      </c>
      <c r="E394" s="9" t="s">
        <v>1051</v>
      </c>
      <c r="F394" s="9">
        <v>543926.95694900001</v>
      </c>
      <c r="G394" s="9">
        <v>2818478.88956</v>
      </c>
      <c r="H394" s="17"/>
      <c r="I394" s="9"/>
      <c r="J394" s="9"/>
      <c r="K394" s="9"/>
      <c r="L394" s="10">
        <v>24730</v>
      </c>
      <c r="M394" s="11">
        <v>42583</v>
      </c>
      <c r="N394" s="11" t="s">
        <v>1049</v>
      </c>
      <c r="O394" s="9">
        <v>0</v>
      </c>
      <c r="P394" s="9">
        <v>0</v>
      </c>
      <c r="Q394" s="9"/>
      <c r="R394" s="9" t="s">
        <v>660</v>
      </c>
      <c r="S394">
        <v>12</v>
      </c>
      <c r="T394">
        <v>3</v>
      </c>
      <c r="U394">
        <v>0</v>
      </c>
      <c r="V394" t="s">
        <v>1054</v>
      </c>
    </row>
    <row r="395" spans="1:22" x14ac:dyDescent="0.25">
      <c r="A395" s="3" t="s">
        <v>916</v>
      </c>
      <c r="B395" s="3">
        <v>17784</v>
      </c>
      <c r="C395" s="3">
        <v>17784</v>
      </c>
      <c r="D395" s="3" t="s">
        <v>444</v>
      </c>
      <c r="E395" s="3" t="s">
        <v>1048</v>
      </c>
      <c r="F395" s="3">
        <v>543926.95694900001</v>
      </c>
      <c r="G395" s="3">
        <v>2818478.88956</v>
      </c>
      <c r="H395" s="17"/>
      <c r="I395" s="3"/>
      <c r="J395" s="3"/>
      <c r="K395" s="3"/>
      <c r="L395" s="4">
        <v>24730</v>
      </c>
      <c r="M395" s="5">
        <v>42555</v>
      </c>
      <c r="N395" s="5" t="s">
        <v>1049</v>
      </c>
      <c r="O395" s="3">
        <v>0</v>
      </c>
      <c r="P395" s="3">
        <v>0</v>
      </c>
      <c r="Q395" s="3"/>
      <c r="R395" s="3" t="s">
        <v>660</v>
      </c>
      <c r="S395">
        <v>12</v>
      </c>
      <c r="T395">
        <v>3</v>
      </c>
      <c r="U395">
        <v>0</v>
      </c>
      <c r="V395" t="s">
        <v>1054</v>
      </c>
    </row>
    <row r="396" spans="1:22" x14ac:dyDescent="0.25">
      <c r="A396" s="9" t="s">
        <v>916</v>
      </c>
      <c r="B396" s="9">
        <v>17784</v>
      </c>
      <c r="C396" s="9">
        <v>17784</v>
      </c>
      <c r="D396" s="9" t="s">
        <v>444</v>
      </c>
      <c r="E396" s="9" t="s">
        <v>1048</v>
      </c>
      <c r="F396" s="9">
        <v>543926.95694900001</v>
      </c>
      <c r="G396" s="9">
        <v>2818478.88956</v>
      </c>
      <c r="H396" s="17"/>
      <c r="I396" s="9"/>
      <c r="J396" s="9"/>
      <c r="K396" s="9"/>
      <c r="L396" s="10">
        <v>24730</v>
      </c>
      <c r="M396" s="11">
        <v>42555</v>
      </c>
      <c r="N396" s="11" t="s">
        <v>1049</v>
      </c>
      <c r="O396" s="9">
        <v>0</v>
      </c>
      <c r="P396" s="9">
        <v>0</v>
      </c>
      <c r="Q396" s="9"/>
      <c r="R396" s="9" t="s">
        <v>660</v>
      </c>
      <c r="S396">
        <v>12</v>
      </c>
      <c r="T396">
        <v>3</v>
      </c>
      <c r="U396">
        <v>0</v>
      </c>
      <c r="V396" t="s">
        <v>1054</v>
      </c>
    </row>
    <row r="397" spans="1:22" x14ac:dyDescent="0.25">
      <c r="A397" s="3" t="s">
        <v>995</v>
      </c>
      <c r="B397" s="3">
        <v>17409</v>
      </c>
      <c r="C397" s="3">
        <v>17409</v>
      </c>
      <c r="D397" s="3" t="s">
        <v>1050</v>
      </c>
      <c r="E397" s="3" t="s">
        <v>1051</v>
      </c>
      <c r="F397" s="3">
        <v>543926.95694900001</v>
      </c>
      <c r="G397" s="3">
        <v>2818478.88956</v>
      </c>
      <c r="H397" s="17"/>
      <c r="I397" s="3"/>
      <c r="J397" s="3"/>
      <c r="K397" s="3"/>
      <c r="L397" s="5">
        <v>24731</v>
      </c>
      <c r="M397" s="5">
        <v>42583</v>
      </c>
      <c r="N397" s="5" t="s">
        <v>1049</v>
      </c>
      <c r="O397" s="3">
        <v>0</v>
      </c>
      <c r="P397" s="3">
        <v>0</v>
      </c>
      <c r="Q397" s="3"/>
      <c r="R397" s="3" t="s">
        <v>660</v>
      </c>
      <c r="S397">
        <v>12</v>
      </c>
      <c r="T397">
        <v>3</v>
      </c>
      <c r="U397">
        <v>0</v>
      </c>
      <c r="V397" t="s">
        <v>1054</v>
      </c>
    </row>
    <row r="398" spans="1:22" x14ac:dyDescent="0.25">
      <c r="A398" s="9" t="s">
        <v>995</v>
      </c>
      <c r="B398" s="9">
        <v>17409</v>
      </c>
      <c r="C398" s="9">
        <v>17409</v>
      </c>
      <c r="D398" s="9" t="s">
        <v>1050</v>
      </c>
      <c r="E398" s="9" t="s">
        <v>1051</v>
      </c>
      <c r="F398" s="9">
        <v>543926.95694900001</v>
      </c>
      <c r="G398" s="9">
        <v>2818478.88956</v>
      </c>
      <c r="H398" s="17"/>
      <c r="I398" s="9"/>
      <c r="J398" s="9"/>
      <c r="K398" s="9"/>
      <c r="L398" s="10">
        <v>24731</v>
      </c>
      <c r="M398" s="11">
        <v>42583</v>
      </c>
      <c r="N398" s="11" t="s">
        <v>1049</v>
      </c>
      <c r="O398" s="9">
        <v>0</v>
      </c>
      <c r="P398" s="9">
        <v>0</v>
      </c>
      <c r="Q398" s="9"/>
      <c r="R398" s="9" t="s">
        <v>660</v>
      </c>
      <c r="S398">
        <v>12</v>
      </c>
      <c r="T398">
        <v>3</v>
      </c>
      <c r="U398">
        <v>0</v>
      </c>
      <c r="V398" t="s">
        <v>1054</v>
      </c>
    </row>
    <row r="399" spans="1:22" x14ac:dyDescent="0.25">
      <c r="A399" s="9" t="s">
        <v>996</v>
      </c>
      <c r="B399" s="9">
        <v>12766</v>
      </c>
      <c r="C399" s="9">
        <v>12766</v>
      </c>
      <c r="D399" s="9" t="s">
        <v>1050</v>
      </c>
      <c r="E399" s="9" t="s">
        <v>1051</v>
      </c>
      <c r="F399" s="9">
        <v>544399.06636099995</v>
      </c>
      <c r="G399" s="9">
        <v>2809462.1250499999</v>
      </c>
      <c r="H399" s="17"/>
      <c r="I399" s="9"/>
      <c r="J399" s="9"/>
      <c r="K399" s="9"/>
      <c r="L399" s="10">
        <v>29783</v>
      </c>
      <c r="M399" s="11">
        <v>42583</v>
      </c>
      <c r="N399" s="11" t="s">
        <v>1049</v>
      </c>
      <c r="O399" s="9">
        <v>0</v>
      </c>
      <c r="P399" s="9">
        <v>0</v>
      </c>
      <c r="Q399" s="9"/>
      <c r="R399" s="9" t="s">
        <v>141</v>
      </c>
      <c r="S399">
        <v>15</v>
      </c>
      <c r="T399">
        <v>3</v>
      </c>
      <c r="U399">
        <v>0</v>
      </c>
      <c r="V399" t="s">
        <v>1054</v>
      </c>
    </row>
    <row r="400" spans="1:22" x14ac:dyDescent="0.25">
      <c r="A400" s="3" t="s">
        <v>917</v>
      </c>
      <c r="B400" s="3">
        <v>11660</v>
      </c>
      <c r="C400" s="3">
        <v>11660</v>
      </c>
      <c r="D400" s="3" t="s">
        <v>444</v>
      </c>
      <c r="E400" s="3" t="s">
        <v>1048</v>
      </c>
      <c r="F400" s="3">
        <v>544399.06636099995</v>
      </c>
      <c r="G400" s="3">
        <v>2809462.1250499999</v>
      </c>
      <c r="H400" s="17"/>
      <c r="I400" s="3"/>
      <c r="J400" s="3"/>
      <c r="K400" s="3"/>
      <c r="L400" s="5">
        <v>30076</v>
      </c>
      <c r="M400" s="5">
        <v>42555</v>
      </c>
      <c r="N400" s="5" t="s">
        <v>1049</v>
      </c>
      <c r="O400" s="3">
        <v>0</v>
      </c>
      <c r="P400" s="3">
        <v>0</v>
      </c>
      <c r="Q400" s="3"/>
      <c r="R400" s="3" t="s">
        <v>141</v>
      </c>
      <c r="S400">
        <v>15</v>
      </c>
      <c r="T400">
        <v>3</v>
      </c>
      <c r="U400">
        <v>0</v>
      </c>
      <c r="V400" t="s">
        <v>1054</v>
      </c>
    </row>
    <row r="401" spans="1:22" x14ac:dyDescent="0.25">
      <c r="A401" s="9" t="s">
        <v>917</v>
      </c>
      <c r="B401" s="9">
        <v>11660</v>
      </c>
      <c r="C401" s="9">
        <v>11660</v>
      </c>
      <c r="D401" s="9" t="s">
        <v>444</v>
      </c>
      <c r="E401" s="9" t="s">
        <v>1048</v>
      </c>
      <c r="F401" s="9">
        <v>544399.06636099995</v>
      </c>
      <c r="G401" s="9">
        <v>2809462.1250499999</v>
      </c>
      <c r="H401" s="17"/>
      <c r="I401" s="9"/>
      <c r="J401" s="9"/>
      <c r="K401" s="9"/>
      <c r="L401" s="10">
        <v>30076</v>
      </c>
      <c r="M401" s="11">
        <v>42555</v>
      </c>
      <c r="N401" s="11" t="s">
        <v>1049</v>
      </c>
      <c r="O401" s="9">
        <v>0</v>
      </c>
      <c r="P401" s="9">
        <v>0</v>
      </c>
      <c r="Q401" s="9"/>
      <c r="R401" s="9" t="s">
        <v>141</v>
      </c>
      <c r="S401">
        <v>15</v>
      </c>
      <c r="T401">
        <v>3</v>
      </c>
      <c r="U401">
        <v>0</v>
      </c>
      <c r="V401" t="s">
        <v>1054</v>
      </c>
    </row>
    <row r="402" spans="1:22" x14ac:dyDescent="0.25">
      <c r="A402" s="3" t="s">
        <v>997</v>
      </c>
      <c r="B402" s="3">
        <v>20143</v>
      </c>
      <c r="C402" s="3">
        <v>20143</v>
      </c>
      <c r="D402" s="3" t="s">
        <v>1050</v>
      </c>
      <c r="E402" s="3" t="s">
        <v>1051</v>
      </c>
      <c r="F402" s="3">
        <v>544399.06636099995</v>
      </c>
      <c r="G402" s="3">
        <v>2809462.1250499999</v>
      </c>
      <c r="H402" s="17"/>
      <c r="I402" s="3"/>
      <c r="J402" s="3"/>
      <c r="K402" s="3"/>
      <c r="L402" s="5">
        <v>29783</v>
      </c>
      <c r="M402" s="5">
        <v>42583</v>
      </c>
      <c r="N402" s="5" t="s">
        <v>1049</v>
      </c>
      <c r="O402" s="3">
        <v>0</v>
      </c>
      <c r="P402" s="3">
        <v>0</v>
      </c>
      <c r="Q402" s="3"/>
      <c r="R402" s="3" t="s">
        <v>141</v>
      </c>
      <c r="S402">
        <v>15</v>
      </c>
      <c r="T402">
        <v>3</v>
      </c>
      <c r="U402">
        <v>0</v>
      </c>
      <c r="V402" t="s">
        <v>1054</v>
      </c>
    </row>
    <row r="403" spans="1:22" x14ac:dyDescent="0.25">
      <c r="A403" s="9" t="s">
        <v>997</v>
      </c>
      <c r="B403" s="9">
        <v>20143</v>
      </c>
      <c r="C403" s="9">
        <v>20143</v>
      </c>
      <c r="D403" s="9" t="s">
        <v>1050</v>
      </c>
      <c r="E403" s="9" t="s">
        <v>1051</v>
      </c>
      <c r="F403" s="9">
        <v>544399.06636099995</v>
      </c>
      <c r="G403" s="9">
        <v>2809462.1250499999</v>
      </c>
      <c r="H403" s="17"/>
      <c r="I403" s="9"/>
      <c r="J403" s="9"/>
      <c r="K403" s="9"/>
      <c r="L403" s="10">
        <v>29783</v>
      </c>
      <c r="M403" s="11">
        <v>42583</v>
      </c>
      <c r="N403" s="11" t="s">
        <v>1049</v>
      </c>
      <c r="O403" s="9">
        <v>0</v>
      </c>
      <c r="P403" s="9">
        <v>0</v>
      </c>
      <c r="Q403" s="9"/>
      <c r="R403" s="9" t="s">
        <v>141</v>
      </c>
      <c r="S403">
        <v>15</v>
      </c>
      <c r="T403">
        <v>3</v>
      </c>
      <c r="U403">
        <v>0</v>
      </c>
      <c r="V403" t="s">
        <v>1054</v>
      </c>
    </row>
    <row r="404" spans="1:22" x14ac:dyDescent="0.25">
      <c r="A404" s="9" t="s">
        <v>998</v>
      </c>
      <c r="B404" s="9">
        <v>19285</v>
      </c>
      <c r="C404" s="9">
        <v>19285</v>
      </c>
      <c r="D404" s="9" t="s">
        <v>1050</v>
      </c>
      <c r="E404" s="9" t="s">
        <v>1051</v>
      </c>
      <c r="F404" s="9">
        <v>547886.15824599995</v>
      </c>
      <c r="G404" s="9">
        <v>2810057.6938999998</v>
      </c>
      <c r="H404" s="17"/>
      <c r="I404" s="9"/>
      <c r="J404" s="9"/>
      <c r="K404" s="9"/>
      <c r="L404" s="10">
        <v>29798</v>
      </c>
      <c r="M404" s="11">
        <v>42583</v>
      </c>
      <c r="N404" s="11" t="s">
        <v>1049</v>
      </c>
      <c r="O404" s="9">
        <v>0</v>
      </c>
      <c r="P404" s="9">
        <v>0</v>
      </c>
      <c r="Q404" s="9"/>
      <c r="R404" s="9" t="s">
        <v>850</v>
      </c>
      <c r="S404">
        <v>13</v>
      </c>
      <c r="T404">
        <v>3</v>
      </c>
      <c r="U404">
        <v>0</v>
      </c>
      <c r="V404" t="s">
        <v>1054</v>
      </c>
    </row>
    <row r="405" spans="1:22" x14ac:dyDescent="0.25">
      <c r="A405" s="3" t="s">
        <v>918</v>
      </c>
      <c r="B405" s="3">
        <v>7512</v>
      </c>
      <c r="C405" s="3">
        <v>7512</v>
      </c>
      <c r="D405" s="3" t="s">
        <v>444</v>
      </c>
      <c r="E405" s="3" t="s">
        <v>1048</v>
      </c>
      <c r="F405" s="3">
        <v>547886.15824599995</v>
      </c>
      <c r="G405" s="3">
        <v>2810057.6938999998</v>
      </c>
      <c r="H405" s="17"/>
      <c r="I405" s="3"/>
      <c r="J405" s="3"/>
      <c r="K405" s="3"/>
      <c r="L405" s="4">
        <v>29799</v>
      </c>
      <c r="M405" s="5">
        <v>42555</v>
      </c>
      <c r="N405" s="5" t="s">
        <v>1049</v>
      </c>
      <c r="O405" s="3">
        <v>0</v>
      </c>
      <c r="P405" s="3">
        <v>0</v>
      </c>
      <c r="Q405" s="3"/>
      <c r="R405" s="3" t="s">
        <v>850</v>
      </c>
      <c r="S405">
        <v>13</v>
      </c>
      <c r="T405">
        <v>3</v>
      </c>
      <c r="U405">
        <v>0</v>
      </c>
      <c r="V405" t="s">
        <v>1054</v>
      </c>
    </row>
    <row r="406" spans="1:22" x14ac:dyDescent="0.25">
      <c r="A406" s="9" t="s">
        <v>918</v>
      </c>
      <c r="B406" s="9">
        <v>7512</v>
      </c>
      <c r="C406" s="9">
        <v>7512</v>
      </c>
      <c r="D406" s="9" t="s">
        <v>444</v>
      </c>
      <c r="E406" s="9" t="s">
        <v>1048</v>
      </c>
      <c r="F406" s="9">
        <v>547886.15824599995</v>
      </c>
      <c r="G406" s="9">
        <v>2810057.6938999998</v>
      </c>
      <c r="H406" s="17"/>
      <c r="I406" s="9"/>
      <c r="J406" s="9"/>
      <c r="K406" s="9"/>
      <c r="L406" s="10">
        <v>29799</v>
      </c>
      <c r="M406" s="11">
        <v>42555</v>
      </c>
      <c r="N406" s="11" t="s">
        <v>1049</v>
      </c>
      <c r="O406" s="9">
        <v>0</v>
      </c>
      <c r="P406" s="9">
        <v>0</v>
      </c>
      <c r="Q406" s="9"/>
      <c r="R406" s="9" t="s">
        <v>850</v>
      </c>
      <c r="S406">
        <v>13</v>
      </c>
      <c r="T406">
        <v>3</v>
      </c>
      <c r="U406">
        <v>0</v>
      </c>
      <c r="V406" t="s">
        <v>1054</v>
      </c>
    </row>
    <row r="407" spans="1:22" x14ac:dyDescent="0.25">
      <c r="A407" s="3" t="s">
        <v>999</v>
      </c>
      <c r="B407" s="3">
        <v>19022</v>
      </c>
      <c r="C407" s="3">
        <v>19022</v>
      </c>
      <c r="D407" s="3" t="s">
        <v>1050</v>
      </c>
      <c r="E407" s="3" t="s">
        <v>1051</v>
      </c>
      <c r="F407" s="3">
        <v>547886.15824599995</v>
      </c>
      <c r="G407" s="3">
        <v>2810057.6938999998</v>
      </c>
      <c r="H407" s="17"/>
      <c r="I407" s="3"/>
      <c r="J407" s="3"/>
      <c r="K407" s="3"/>
      <c r="L407" s="5">
        <v>29799</v>
      </c>
      <c r="M407" s="5">
        <v>42583</v>
      </c>
      <c r="N407" s="5" t="s">
        <v>1049</v>
      </c>
      <c r="O407" s="3">
        <v>0</v>
      </c>
      <c r="P407" s="3">
        <v>0</v>
      </c>
      <c r="Q407" s="3"/>
      <c r="R407" s="3" t="s">
        <v>850</v>
      </c>
      <c r="S407">
        <v>13</v>
      </c>
      <c r="T407">
        <v>3</v>
      </c>
      <c r="U407">
        <v>0</v>
      </c>
      <c r="V407" t="s">
        <v>1054</v>
      </c>
    </row>
    <row r="408" spans="1:22" x14ac:dyDescent="0.25">
      <c r="A408" s="9" t="s">
        <v>999</v>
      </c>
      <c r="B408" s="9">
        <v>19022</v>
      </c>
      <c r="C408" s="9">
        <v>19022</v>
      </c>
      <c r="D408" s="9" t="s">
        <v>1050</v>
      </c>
      <c r="E408" s="9" t="s">
        <v>1051</v>
      </c>
      <c r="F408" s="9">
        <v>547886.15824599995</v>
      </c>
      <c r="G408" s="9">
        <v>2810057.6938999998</v>
      </c>
      <c r="H408" s="17"/>
      <c r="I408" s="9"/>
      <c r="J408" s="9"/>
      <c r="K408" s="9"/>
      <c r="L408" s="10">
        <v>29799</v>
      </c>
      <c r="M408" s="10">
        <v>42583</v>
      </c>
      <c r="N408" s="10" t="s">
        <v>1049</v>
      </c>
      <c r="O408" s="9">
        <v>0</v>
      </c>
      <c r="P408" s="9">
        <v>0</v>
      </c>
      <c r="Q408" s="9"/>
      <c r="R408" s="9" t="s">
        <v>850</v>
      </c>
      <c r="S408">
        <v>13</v>
      </c>
      <c r="T408">
        <v>3</v>
      </c>
      <c r="U408">
        <v>0</v>
      </c>
      <c r="V408" t="s">
        <v>1054</v>
      </c>
    </row>
    <row r="409" spans="1:22" x14ac:dyDescent="0.25">
      <c r="A409" s="9" t="s">
        <v>1000</v>
      </c>
      <c r="B409" s="9">
        <v>17926</v>
      </c>
      <c r="C409" s="9">
        <v>17926</v>
      </c>
      <c r="D409" s="9" t="s">
        <v>1050</v>
      </c>
      <c r="E409" s="9" t="s">
        <v>1051</v>
      </c>
      <c r="F409" s="9">
        <v>558860.51855499996</v>
      </c>
      <c r="G409" s="9">
        <v>2817361.4825900001</v>
      </c>
      <c r="H409" s="17"/>
      <c r="I409" s="9"/>
      <c r="J409" s="9"/>
      <c r="K409" s="9"/>
      <c r="L409" s="10">
        <v>24636</v>
      </c>
      <c r="M409" s="10">
        <v>42583</v>
      </c>
      <c r="N409" s="11" t="s">
        <v>1049</v>
      </c>
      <c r="O409" s="9">
        <v>0</v>
      </c>
      <c r="P409" s="9">
        <v>0</v>
      </c>
      <c r="Q409" s="9"/>
      <c r="R409" s="9" t="s">
        <v>850</v>
      </c>
      <c r="S409">
        <v>13</v>
      </c>
      <c r="T409">
        <v>3</v>
      </c>
      <c r="U409">
        <v>0</v>
      </c>
      <c r="V409" t="s">
        <v>1054</v>
      </c>
    </row>
    <row r="410" spans="1:22" x14ac:dyDescent="0.25">
      <c r="A410" s="9" t="s">
        <v>919</v>
      </c>
      <c r="B410" s="9">
        <v>15791</v>
      </c>
      <c r="C410" s="9">
        <v>15791</v>
      </c>
      <c r="D410" s="9" t="s">
        <v>444</v>
      </c>
      <c r="E410" s="9" t="s">
        <v>1048</v>
      </c>
      <c r="F410" s="9">
        <v>558860.51855499996</v>
      </c>
      <c r="G410" s="9">
        <v>2817361.4825900001</v>
      </c>
      <c r="H410" s="17"/>
      <c r="I410" s="9"/>
      <c r="J410" s="9"/>
      <c r="K410" s="9"/>
      <c r="L410" s="10">
        <v>24636</v>
      </c>
      <c r="M410" s="10">
        <v>42555</v>
      </c>
      <c r="N410" s="11" t="s">
        <v>1049</v>
      </c>
      <c r="O410" s="9">
        <v>0</v>
      </c>
      <c r="P410" s="9">
        <v>0</v>
      </c>
      <c r="Q410" s="9"/>
      <c r="R410" s="9" t="s">
        <v>850</v>
      </c>
      <c r="S410">
        <v>13</v>
      </c>
      <c r="T410">
        <v>3</v>
      </c>
      <c r="U410">
        <v>0</v>
      </c>
      <c r="V410" t="s">
        <v>1054</v>
      </c>
    </row>
    <row r="411" spans="1:22" x14ac:dyDescent="0.25">
      <c r="A411" s="9" t="s">
        <v>1001</v>
      </c>
      <c r="B411" s="9">
        <v>18001</v>
      </c>
      <c r="C411" s="9">
        <v>18001</v>
      </c>
      <c r="D411" s="9" t="s">
        <v>1050</v>
      </c>
      <c r="E411" s="9" t="s">
        <v>1051</v>
      </c>
      <c r="F411" s="9">
        <v>558860.51855499996</v>
      </c>
      <c r="G411" s="9">
        <v>2817361.4825900001</v>
      </c>
      <c r="H411" s="17"/>
      <c r="I411" s="9"/>
      <c r="J411" s="9"/>
      <c r="K411" s="9"/>
      <c r="L411" s="10">
        <v>24636</v>
      </c>
      <c r="M411" s="10">
        <v>42583</v>
      </c>
      <c r="N411" s="10" t="s">
        <v>1049</v>
      </c>
      <c r="O411" s="9">
        <v>0</v>
      </c>
      <c r="P411" s="9">
        <v>0</v>
      </c>
      <c r="Q411" s="9"/>
      <c r="R411" s="9" t="s">
        <v>850</v>
      </c>
      <c r="S411">
        <v>13</v>
      </c>
      <c r="T411">
        <v>3</v>
      </c>
      <c r="U411">
        <v>0</v>
      </c>
      <c r="V411" t="s">
        <v>1054</v>
      </c>
    </row>
    <row r="412" spans="1:22" x14ac:dyDescent="0.25">
      <c r="A412" s="9" t="s">
        <v>1002</v>
      </c>
      <c r="B412" s="9">
        <v>18311</v>
      </c>
      <c r="C412" s="9">
        <v>18311</v>
      </c>
      <c r="D412" s="9" t="s">
        <v>1050</v>
      </c>
      <c r="E412" s="9" t="s">
        <v>1051</v>
      </c>
      <c r="F412" s="9">
        <v>547782.85563500004</v>
      </c>
      <c r="G412" s="9">
        <v>2801476.2458500001</v>
      </c>
      <c r="H412" s="17"/>
      <c r="I412" s="9"/>
      <c r="J412" s="9"/>
      <c r="K412" s="9"/>
      <c r="L412" s="10">
        <v>24324</v>
      </c>
      <c r="M412" s="11">
        <v>42583</v>
      </c>
      <c r="N412" s="11" t="s">
        <v>1049</v>
      </c>
      <c r="O412" s="9">
        <v>0</v>
      </c>
      <c r="P412" s="9">
        <v>0</v>
      </c>
      <c r="Q412" s="9"/>
      <c r="R412" s="9" t="s">
        <v>141</v>
      </c>
      <c r="S412">
        <v>15</v>
      </c>
      <c r="T412">
        <v>3</v>
      </c>
      <c r="U412">
        <v>0</v>
      </c>
      <c r="V412" t="s">
        <v>1054</v>
      </c>
    </row>
    <row r="413" spans="1:22" x14ac:dyDescent="0.25">
      <c r="A413" s="3" t="s">
        <v>920</v>
      </c>
      <c r="B413" s="3">
        <v>17430</v>
      </c>
      <c r="C413" s="3">
        <v>17430</v>
      </c>
      <c r="D413" s="3" t="s">
        <v>444</v>
      </c>
      <c r="E413" s="3" t="s">
        <v>1048</v>
      </c>
      <c r="F413" s="3">
        <v>547782.85563500004</v>
      </c>
      <c r="G413" s="3">
        <v>2801476.2458500001</v>
      </c>
      <c r="H413" s="17"/>
      <c r="I413" s="3"/>
      <c r="J413" s="3"/>
      <c r="K413" s="3"/>
      <c r="L413" s="5">
        <v>25117</v>
      </c>
      <c r="M413" s="5">
        <v>42555</v>
      </c>
      <c r="N413" s="5" t="s">
        <v>1049</v>
      </c>
      <c r="O413" s="3">
        <v>0</v>
      </c>
      <c r="P413" s="3">
        <v>0</v>
      </c>
      <c r="Q413" s="3"/>
      <c r="R413" s="3" t="s">
        <v>141</v>
      </c>
      <c r="S413">
        <v>15</v>
      </c>
      <c r="T413">
        <v>3</v>
      </c>
      <c r="U413">
        <v>0</v>
      </c>
      <c r="V413" t="s">
        <v>1054</v>
      </c>
    </row>
    <row r="414" spans="1:22" x14ac:dyDescent="0.25">
      <c r="A414" s="9" t="s">
        <v>920</v>
      </c>
      <c r="B414" s="9">
        <v>17430</v>
      </c>
      <c r="C414" s="9">
        <v>17430</v>
      </c>
      <c r="D414" s="9" t="s">
        <v>444</v>
      </c>
      <c r="E414" s="9" t="s">
        <v>1048</v>
      </c>
      <c r="F414" s="9">
        <v>547782.85563500004</v>
      </c>
      <c r="G414" s="9">
        <v>2801476.2458500001</v>
      </c>
      <c r="H414" s="17"/>
      <c r="I414" s="9"/>
      <c r="J414" s="9"/>
      <c r="K414" s="9"/>
      <c r="L414" s="10">
        <v>25117</v>
      </c>
      <c r="M414" s="10">
        <v>42555</v>
      </c>
      <c r="N414" s="11" t="s">
        <v>1049</v>
      </c>
      <c r="O414" s="9">
        <v>0</v>
      </c>
      <c r="P414" s="9">
        <v>0</v>
      </c>
      <c r="Q414" s="9"/>
      <c r="R414" s="9" t="s">
        <v>141</v>
      </c>
      <c r="S414">
        <v>15</v>
      </c>
      <c r="T414">
        <v>3</v>
      </c>
      <c r="U414">
        <v>0</v>
      </c>
      <c r="V414" t="s">
        <v>1054</v>
      </c>
    </row>
    <row r="415" spans="1:22" x14ac:dyDescent="0.25">
      <c r="A415" s="3" t="s">
        <v>1003</v>
      </c>
      <c r="B415" s="3">
        <v>13937</v>
      </c>
      <c r="C415" s="3">
        <v>13937</v>
      </c>
      <c r="D415" s="3" t="s">
        <v>1050</v>
      </c>
      <c r="E415" s="3" t="s">
        <v>1051</v>
      </c>
      <c r="F415" s="3">
        <v>547782.85563500004</v>
      </c>
      <c r="G415" s="3">
        <v>2801476.2458500001</v>
      </c>
      <c r="H415" s="17"/>
      <c r="I415" s="3"/>
      <c r="J415" s="3"/>
      <c r="K415" s="3"/>
      <c r="L415" s="5">
        <v>24324</v>
      </c>
      <c r="M415" s="4">
        <v>42583</v>
      </c>
      <c r="N415" s="5" t="s">
        <v>1049</v>
      </c>
      <c r="O415" s="3">
        <v>0</v>
      </c>
      <c r="P415" s="3">
        <v>0</v>
      </c>
      <c r="Q415" s="3"/>
      <c r="R415" s="3" t="s">
        <v>141</v>
      </c>
      <c r="S415">
        <v>15</v>
      </c>
      <c r="T415">
        <v>3</v>
      </c>
      <c r="U415">
        <v>0</v>
      </c>
      <c r="V415" t="s">
        <v>1054</v>
      </c>
    </row>
    <row r="416" spans="1:22" x14ac:dyDescent="0.25">
      <c r="A416" s="9" t="s">
        <v>1003</v>
      </c>
      <c r="B416" s="9">
        <v>13937</v>
      </c>
      <c r="C416" s="9">
        <v>13937</v>
      </c>
      <c r="D416" s="9" t="s">
        <v>1050</v>
      </c>
      <c r="E416" s="9" t="s">
        <v>1051</v>
      </c>
      <c r="F416" s="9">
        <v>547782.85563500004</v>
      </c>
      <c r="G416" s="9">
        <v>2801476.2458500001</v>
      </c>
      <c r="H416" s="17"/>
      <c r="I416" s="9"/>
      <c r="J416" s="9"/>
      <c r="K416" s="9"/>
      <c r="L416" s="10">
        <v>24324</v>
      </c>
      <c r="M416" s="11">
        <v>42583</v>
      </c>
      <c r="N416" s="11" t="s">
        <v>1049</v>
      </c>
      <c r="O416" s="9">
        <v>0</v>
      </c>
      <c r="P416" s="9">
        <v>0</v>
      </c>
      <c r="Q416" s="9"/>
      <c r="R416" s="9" t="s">
        <v>141</v>
      </c>
      <c r="S416">
        <v>15</v>
      </c>
      <c r="T416">
        <v>3</v>
      </c>
      <c r="U416">
        <v>0</v>
      </c>
      <c r="V416" t="s">
        <v>1054</v>
      </c>
    </row>
    <row r="417" spans="1:22" x14ac:dyDescent="0.25">
      <c r="A417" s="9" t="s">
        <v>1004</v>
      </c>
      <c r="B417" s="9">
        <v>12596</v>
      </c>
      <c r="C417" s="9">
        <v>12596</v>
      </c>
      <c r="D417" s="9" t="s">
        <v>1050</v>
      </c>
      <c r="E417" s="9" t="s">
        <v>1051</v>
      </c>
      <c r="F417" s="9">
        <v>552390.70774300001</v>
      </c>
      <c r="G417" s="9">
        <v>2829404.2787299999</v>
      </c>
      <c r="H417" s="17"/>
      <c r="I417" s="9"/>
      <c r="J417" s="9"/>
      <c r="K417" s="9"/>
      <c r="L417" s="10">
        <v>29221</v>
      </c>
      <c r="M417" s="11">
        <v>42582</v>
      </c>
      <c r="N417" s="11" t="s">
        <v>1049</v>
      </c>
      <c r="O417" s="9">
        <v>0</v>
      </c>
      <c r="P417" s="9">
        <v>0</v>
      </c>
      <c r="Q417" s="9"/>
      <c r="R417" s="9" t="s">
        <v>850</v>
      </c>
      <c r="S417">
        <v>13</v>
      </c>
      <c r="T417">
        <v>3</v>
      </c>
      <c r="U417">
        <v>0</v>
      </c>
      <c r="V417" t="s">
        <v>1054</v>
      </c>
    </row>
    <row r="418" spans="1:22" x14ac:dyDescent="0.25">
      <c r="A418" s="3" t="s">
        <v>921</v>
      </c>
      <c r="B418" s="3">
        <v>13268</v>
      </c>
      <c r="C418" s="3">
        <v>13268</v>
      </c>
      <c r="D418" s="3" t="s">
        <v>444</v>
      </c>
      <c r="E418" s="3" t="s">
        <v>1048</v>
      </c>
      <c r="F418" s="3">
        <v>552390.70774300001</v>
      </c>
      <c r="G418" s="3">
        <v>2829404.2787299999</v>
      </c>
      <c r="H418" s="17"/>
      <c r="I418" s="3"/>
      <c r="J418" s="3"/>
      <c r="K418" s="3"/>
      <c r="L418" s="5">
        <v>29221</v>
      </c>
      <c r="M418" s="4">
        <v>42550</v>
      </c>
      <c r="N418" s="4" t="s">
        <v>1049</v>
      </c>
      <c r="O418" s="3">
        <v>0</v>
      </c>
      <c r="P418" s="3">
        <v>0</v>
      </c>
      <c r="Q418" s="3"/>
      <c r="R418" s="3" t="s">
        <v>850</v>
      </c>
      <c r="S418">
        <v>13</v>
      </c>
      <c r="T418">
        <v>3</v>
      </c>
      <c r="U418">
        <v>0</v>
      </c>
      <c r="V418" t="s">
        <v>1054</v>
      </c>
    </row>
    <row r="419" spans="1:22" x14ac:dyDescent="0.25">
      <c r="A419" s="9" t="s">
        <v>921</v>
      </c>
      <c r="B419" s="9">
        <v>13268</v>
      </c>
      <c r="C419" s="9">
        <v>13268</v>
      </c>
      <c r="D419" s="9" t="s">
        <v>444</v>
      </c>
      <c r="E419" s="9" t="s">
        <v>1048</v>
      </c>
      <c r="F419" s="9">
        <v>552390.70774300001</v>
      </c>
      <c r="G419" s="9">
        <v>2829404.2787299999</v>
      </c>
      <c r="H419" s="17"/>
      <c r="I419" s="9"/>
      <c r="J419" s="9"/>
      <c r="K419" s="9"/>
      <c r="L419" s="10">
        <v>29221</v>
      </c>
      <c r="M419" s="11">
        <v>42550</v>
      </c>
      <c r="N419" s="11" t="s">
        <v>1049</v>
      </c>
      <c r="O419" s="9">
        <v>0</v>
      </c>
      <c r="P419" s="9">
        <v>0</v>
      </c>
      <c r="Q419" s="9"/>
      <c r="R419" s="9" t="s">
        <v>850</v>
      </c>
      <c r="S419">
        <v>13</v>
      </c>
      <c r="T419">
        <v>3</v>
      </c>
      <c r="U419">
        <v>0</v>
      </c>
      <c r="V419" t="s">
        <v>1054</v>
      </c>
    </row>
    <row r="420" spans="1:22" x14ac:dyDescent="0.25">
      <c r="A420" s="9" t="s">
        <v>1005</v>
      </c>
      <c r="B420" s="9">
        <v>12294</v>
      </c>
      <c r="C420" s="9">
        <v>12294</v>
      </c>
      <c r="D420" s="9" t="s">
        <v>1050</v>
      </c>
      <c r="E420" s="9" t="s">
        <v>1051</v>
      </c>
      <c r="F420" s="9">
        <v>552390.70774300001</v>
      </c>
      <c r="G420" s="9">
        <v>2829404.2787299999</v>
      </c>
      <c r="H420" s="17"/>
      <c r="I420" s="9"/>
      <c r="J420" s="9"/>
      <c r="K420" s="9"/>
      <c r="L420" s="10">
        <v>29221</v>
      </c>
      <c r="M420" s="11">
        <v>42582</v>
      </c>
      <c r="N420" s="11" t="s">
        <v>1049</v>
      </c>
      <c r="O420" s="9">
        <v>0</v>
      </c>
      <c r="P420" s="9">
        <v>0</v>
      </c>
      <c r="Q420" s="9"/>
      <c r="R420" s="9" t="s">
        <v>850</v>
      </c>
      <c r="S420">
        <v>13</v>
      </c>
      <c r="T420">
        <v>3</v>
      </c>
      <c r="U420">
        <v>0</v>
      </c>
      <c r="V420" t="s">
        <v>1054</v>
      </c>
    </row>
    <row r="421" spans="1:22" x14ac:dyDescent="0.25">
      <c r="A421" s="9" t="s">
        <v>1006</v>
      </c>
      <c r="B421" s="9">
        <v>13355</v>
      </c>
      <c r="C421" s="9">
        <v>13355</v>
      </c>
      <c r="D421" s="9" t="s">
        <v>1050</v>
      </c>
      <c r="E421" s="9" t="s">
        <v>1051</v>
      </c>
      <c r="F421" s="9">
        <v>549099.16628700006</v>
      </c>
      <c r="G421" s="9">
        <v>2822120.5005700001</v>
      </c>
      <c r="H421" s="17"/>
      <c r="I421" s="9"/>
      <c r="J421" s="9"/>
      <c r="K421" s="9"/>
      <c r="L421" s="10">
        <v>29220</v>
      </c>
      <c r="M421" s="11">
        <v>42582</v>
      </c>
      <c r="N421" s="11" t="s">
        <v>1049</v>
      </c>
      <c r="O421" s="9">
        <v>0</v>
      </c>
      <c r="P421" s="9">
        <v>0</v>
      </c>
      <c r="Q421" s="9"/>
      <c r="R421" s="9" t="s">
        <v>850</v>
      </c>
      <c r="S421">
        <v>13</v>
      </c>
      <c r="T421">
        <v>3</v>
      </c>
      <c r="U421">
        <v>0</v>
      </c>
      <c r="V421" t="s">
        <v>1054</v>
      </c>
    </row>
    <row r="422" spans="1:22" x14ac:dyDescent="0.25">
      <c r="A422" s="3" t="s">
        <v>922</v>
      </c>
      <c r="B422" s="3">
        <v>13323</v>
      </c>
      <c r="C422" s="3">
        <v>13323</v>
      </c>
      <c r="D422" s="3" t="s">
        <v>444</v>
      </c>
      <c r="E422" s="3" t="s">
        <v>1048</v>
      </c>
      <c r="F422" s="3">
        <v>549099.16628700006</v>
      </c>
      <c r="G422" s="3">
        <v>2822120.5005700001</v>
      </c>
      <c r="H422" s="17"/>
      <c r="I422" s="3"/>
      <c r="J422" s="3"/>
      <c r="K422" s="3"/>
      <c r="L422" s="5">
        <v>29220</v>
      </c>
      <c r="M422" s="4">
        <v>42550</v>
      </c>
      <c r="N422" s="4" t="s">
        <v>1049</v>
      </c>
      <c r="O422" s="3">
        <v>0</v>
      </c>
      <c r="P422" s="3">
        <v>0</v>
      </c>
      <c r="Q422" s="3"/>
      <c r="R422" s="3" t="s">
        <v>850</v>
      </c>
      <c r="S422">
        <v>13</v>
      </c>
      <c r="T422">
        <v>3</v>
      </c>
      <c r="U422">
        <v>0</v>
      </c>
      <c r="V422" t="s">
        <v>1054</v>
      </c>
    </row>
    <row r="423" spans="1:22" x14ac:dyDescent="0.25">
      <c r="A423" s="9" t="s">
        <v>922</v>
      </c>
      <c r="B423" s="9">
        <v>13323</v>
      </c>
      <c r="C423" s="9">
        <v>13323</v>
      </c>
      <c r="D423" s="9" t="s">
        <v>444</v>
      </c>
      <c r="E423" s="9" t="s">
        <v>1048</v>
      </c>
      <c r="F423" s="9">
        <v>549099.16628700006</v>
      </c>
      <c r="G423" s="9">
        <v>2822120.5005700001</v>
      </c>
      <c r="H423" s="17"/>
      <c r="I423" s="9"/>
      <c r="J423" s="9"/>
      <c r="K423" s="9"/>
      <c r="L423" s="10">
        <v>29220</v>
      </c>
      <c r="M423" s="11">
        <v>42550</v>
      </c>
      <c r="N423" s="11" t="s">
        <v>1049</v>
      </c>
      <c r="O423" s="9">
        <v>0</v>
      </c>
      <c r="P423" s="9">
        <v>0</v>
      </c>
      <c r="Q423" s="9"/>
      <c r="R423" s="9" t="s">
        <v>850</v>
      </c>
      <c r="S423">
        <v>13</v>
      </c>
      <c r="T423">
        <v>3</v>
      </c>
      <c r="U423">
        <v>0</v>
      </c>
      <c r="V423" t="s">
        <v>1054</v>
      </c>
    </row>
    <row r="424" spans="1:22" x14ac:dyDescent="0.25">
      <c r="A424" s="9" t="s">
        <v>1007</v>
      </c>
      <c r="B424" s="9">
        <v>13355</v>
      </c>
      <c r="C424" s="9">
        <v>13355</v>
      </c>
      <c r="D424" s="9" t="s">
        <v>1050</v>
      </c>
      <c r="E424" s="9" t="s">
        <v>1051</v>
      </c>
      <c r="F424" s="9">
        <v>549099.16628700006</v>
      </c>
      <c r="G424" s="9">
        <v>2822120.5005700001</v>
      </c>
      <c r="H424" s="17"/>
      <c r="I424" s="9"/>
      <c r="J424" s="9"/>
      <c r="K424" s="9"/>
      <c r="L424" s="10">
        <v>29220</v>
      </c>
      <c r="M424" s="11">
        <v>42582</v>
      </c>
      <c r="N424" s="11" t="s">
        <v>1049</v>
      </c>
      <c r="O424" s="9">
        <v>0</v>
      </c>
      <c r="P424" s="9">
        <v>0</v>
      </c>
      <c r="Q424" s="9"/>
      <c r="R424" s="9" t="s">
        <v>850</v>
      </c>
      <c r="S424">
        <v>13</v>
      </c>
      <c r="T424">
        <v>3</v>
      </c>
      <c r="U424">
        <v>0</v>
      </c>
      <c r="V424" t="s">
        <v>1054</v>
      </c>
    </row>
    <row r="425" spans="1:22" x14ac:dyDescent="0.25">
      <c r="A425" s="9" t="s">
        <v>681</v>
      </c>
      <c r="B425" s="9">
        <v>142912</v>
      </c>
      <c r="C425" s="9">
        <v>142912</v>
      </c>
      <c r="D425" s="9" t="s">
        <v>1050</v>
      </c>
      <c r="E425" s="9" t="s">
        <v>1051</v>
      </c>
      <c r="F425" s="9">
        <v>550357.961243</v>
      </c>
      <c r="G425" s="9">
        <v>2821139.5937299998</v>
      </c>
      <c r="H425" s="17">
        <v>10.33</v>
      </c>
      <c r="I425" s="9"/>
      <c r="J425" s="9"/>
      <c r="K425" s="9"/>
      <c r="L425" s="10">
        <v>21920</v>
      </c>
      <c r="M425" s="11">
        <v>42557</v>
      </c>
      <c r="N425" s="11" t="s">
        <v>1052</v>
      </c>
      <c r="O425" s="9">
        <v>0</v>
      </c>
      <c r="P425" s="9">
        <v>0</v>
      </c>
      <c r="Q425" s="9"/>
      <c r="R425" s="9" t="s">
        <v>850</v>
      </c>
      <c r="S425">
        <v>13</v>
      </c>
      <c r="T425">
        <v>3</v>
      </c>
      <c r="U425">
        <v>0</v>
      </c>
      <c r="V425" t="s">
        <v>1054</v>
      </c>
    </row>
    <row r="426" spans="1:22" x14ac:dyDescent="0.25">
      <c r="A426" s="9" t="s">
        <v>1008</v>
      </c>
      <c r="B426" s="9">
        <v>16660</v>
      </c>
      <c r="C426" s="9">
        <v>16660</v>
      </c>
      <c r="D426" s="9" t="s">
        <v>1050</v>
      </c>
      <c r="E426" s="9" t="s">
        <v>1051</v>
      </c>
      <c r="F426" s="9">
        <v>556238.78845200001</v>
      </c>
      <c r="G426" s="9">
        <v>2796678.46533</v>
      </c>
      <c r="H426" s="17"/>
      <c r="I426" s="9"/>
      <c r="J426" s="9"/>
      <c r="K426" s="9"/>
      <c r="L426" s="10">
        <v>25378</v>
      </c>
      <c r="M426" s="11">
        <v>42583</v>
      </c>
      <c r="N426" s="11" t="s">
        <v>1049</v>
      </c>
      <c r="O426" s="9">
        <v>0</v>
      </c>
      <c r="P426" s="9">
        <v>0</v>
      </c>
      <c r="Q426" s="9"/>
      <c r="R426" s="9" t="s">
        <v>141</v>
      </c>
      <c r="S426">
        <v>15</v>
      </c>
      <c r="T426">
        <v>3</v>
      </c>
      <c r="U426">
        <v>0</v>
      </c>
      <c r="V426" t="s">
        <v>1054</v>
      </c>
    </row>
    <row r="427" spans="1:22" x14ac:dyDescent="0.25">
      <c r="A427" s="3" t="s">
        <v>923</v>
      </c>
      <c r="B427" s="3">
        <v>16783</v>
      </c>
      <c r="C427" s="3">
        <v>16783</v>
      </c>
      <c r="D427" s="3" t="s">
        <v>444</v>
      </c>
      <c r="E427" s="3" t="s">
        <v>1048</v>
      </c>
      <c r="F427" s="3">
        <v>556238.78845200001</v>
      </c>
      <c r="G427" s="3">
        <v>2796678.46533</v>
      </c>
      <c r="H427" s="17"/>
      <c r="I427" s="3"/>
      <c r="J427" s="3"/>
      <c r="K427" s="3"/>
      <c r="L427" s="4">
        <v>25569</v>
      </c>
      <c r="M427" s="4">
        <v>42460</v>
      </c>
      <c r="N427" s="4" t="s">
        <v>1049</v>
      </c>
      <c r="O427" s="3">
        <v>0</v>
      </c>
      <c r="P427" s="3">
        <v>0</v>
      </c>
      <c r="Q427" s="3"/>
      <c r="R427" s="3" t="s">
        <v>141</v>
      </c>
      <c r="S427">
        <v>15</v>
      </c>
      <c r="T427">
        <v>3</v>
      </c>
      <c r="U427">
        <v>0</v>
      </c>
      <c r="V427" t="s">
        <v>1054</v>
      </c>
    </row>
    <row r="428" spans="1:22" x14ac:dyDescent="0.25">
      <c r="A428" s="9" t="s">
        <v>923</v>
      </c>
      <c r="B428" s="9">
        <v>16783</v>
      </c>
      <c r="C428" s="9">
        <v>16783</v>
      </c>
      <c r="D428" s="9" t="s">
        <v>444</v>
      </c>
      <c r="E428" s="9" t="s">
        <v>1048</v>
      </c>
      <c r="F428" s="9">
        <v>556238.78845200001</v>
      </c>
      <c r="G428" s="9">
        <v>2796678.46533</v>
      </c>
      <c r="H428" s="17"/>
      <c r="I428" s="9"/>
      <c r="J428" s="9"/>
      <c r="K428" s="9"/>
      <c r="L428" s="10">
        <v>25569</v>
      </c>
      <c r="M428" s="11">
        <v>42460</v>
      </c>
      <c r="N428" s="11" t="s">
        <v>1049</v>
      </c>
      <c r="O428" s="9">
        <v>0</v>
      </c>
      <c r="P428" s="9">
        <v>0</v>
      </c>
      <c r="Q428" s="9"/>
      <c r="R428" s="9" t="s">
        <v>141</v>
      </c>
      <c r="S428">
        <v>15</v>
      </c>
      <c r="T428">
        <v>3</v>
      </c>
      <c r="U428">
        <v>0</v>
      </c>
      <c r="V428" t="s">
        <v>1054</v>
      </c>
    </row>
    <row r="429" spans="1:22" x14ac:dyDescent="0.25">
      <c r="A429" s="9" t="s">
        <v>1009</v>
      </c>
      <c r="B429" s="9">
        <v>26351</v>
      </c>
      <c r="C429" s="9">
        <v>26351</v>
      </c>
      <c r="D429" s="9" t="s">
        <v>1050</v>
      </c>
      <c r="E429" s="9" t="s">
        <v>1051</v>
      </c>
      <c r="F429" s="9">
        <v>556238.78845200001</v>
      </c>
      <c r="G429" s="9">
        <v>2796678.46533</v>
      </c>
      <c r="H429" s="17"/>
      <c r="I429" s="9"/>
      <c r="J429" s="9"/>
      <c r="K429" s="9"/>
      <c r="L429" s="10">
        <v>25933</v>
      </c>
      <c r="M429" s="11">
        <v>42583</v>
      </c>
      <c r="N429" s="11" t="s">
        <v>1049</v>
      </c>
      <c r="O429" s="9">
        <v>0</v>
      </c>
      <c r="P429" s="9">
        <v>0</v>
      </c>
      <c r="Q429" s="9"/>
      <c r="R429" s="9" t="s">
        <v>141</v>
      </c>
      <c r="S429">
        <v>15</v>
      </c>
      <c r="T429">
        <v>3</v>
      </c>
      <c r="U429">
        <v>0</v>
      </c>
      <c r="V429" t="s">
        <v>1054</v>
      </c>
    </row>
    <row r="430" spans="1:22" x14ac:dyDescent="0.25">
      <c r="A430" s="9" t="s">
        <v>1010</v>
      </c>
      <c r="B430" s="9">
        <v>1538</v>
      </c>
      <c r="C430" s="9">
        <v>1538</v>
      </c>
      <c r="D430" s="9" t="s">
        <v>1050</v>
      </c>
      <c r="E430" s="9" t="s">
        <v>1051</v>
      </c>
      <c r="F430" s="9">
        <v>544352.21839499997</v>
      </c>
      <c r="G430" s="9">
        <v>2809668.2749999999</v>
      </c>
      <c r="H430" s="17"/>
      <c r="I430" s="9"/>
      <c r="J430" s="9"/>
      <c r="K430" s="9"/>
      <c r="L430" s="10">
        <v>41046</v>
      </c>
      <c r="M430" s="11">
        <v>42583</v>
      </c>
      <c r="N430" s="11" t="s">
        <v>1049</v>
      </c>
      <c r="O430" s="9">
        <v>0</v>
      </c>
      <c r="P430" s="9">
        <v>0</v>
      </c>
      <c r="Q430" s="9"/>
      <c r="R430" s="9" t="s">
        <v>141</v>
      </c>
      <c r="S430">
        <v>15</v>
      </c>
      <c r="T430">
        <v>3</v>
      </c>
      <c r="U430">
        <v>0</v>
      </c>
      <c r="V430" t="s">
        <v>1054</v>
      </c>
    </row>
    <row r="431" spans="1:22" x14ac:dyDescent="0.25">
      <c r="A431" s="9" t="s">
        <v>924</v>
      </c>
      <c r="B431" s="9">
        <v>1490</v>
      </c>
      <c r="C431" s="9">
        <v>1490</v>
      </c>
      <c r="D431" s="9" t="s">
        <v>444</v>
      </c>
      <c r="E431" s="9" t="s">
        <v>1048</v>
      </c>
      <c r="F431" s="9">
        <v>544352.21839499997</v>
      </c>
      <c r="G431" s="9">
        <v>2809668.2749999999</v>
      </c>
      <c r="H431" s="17"/>
      <c r="I431" s="9"/>
      <c r="J431" s="9"/>
      <c r="K431" s="9"/>
      <c r="L431" s="10">
        <v>41047</v>
      </c>
      <c r="M431" s="11">
        <v>42555</v>
      </c>
      <c r="N431" s="11" t="s">
        <v>1049</v>
      </c>
      <c r="O431" s="9">
        <v>0</v>
      </c>
      <c r="P431" s="9">
        <v>0</v>
      </c>
      <c r="Q431" s="9"/>
      <c r="R431" s="9" t="s">
        <v>141</v>
      </c>
      <c r="S431">
        <v>15</v>
      </c>
      <c r="T431">
        <v>3</v>
      </c>
      <c r="U431">
        <v>0</v>
      </c>
      <c r="V431" t="s">
        <v>1054</v>
      </c>
    </row>
    <row r="432" spans="1:22" x14ac:dyDescent="0.25">
      <c r="A432" s="9" t="s">
        <v>1011</v>
      </c>
      <c r="B432" s="9">
        <v>1526</v>
      </c>
      <c r="C432" s="9">
        <v>1526</v>
      </c>
      <c r="D432" s="9" t="s">
        <v>1050</v>
      </c>
      <c r="E432" s="9" t="s">
        <v>1051</v>
      </c>
      <c r="F432" s="9">
        <v>544352.21839499997</v>
      </c>
      <c r="G432" s="9">
        <v>2809668.2749999999</v>
      </c>
      <c r="H432" s="17"/>
      <c r="I432" s="9"/>
      <c r="J432" s="9"/>
      <c r="K432" s="9"/>
      <c r="L432" s="10">
        <v>41046</v>
      </c>
      <c r="M432" s="10">
        <v>42583</v>
      </c>
      <c r="N432" s="11" t="s">
        <v>1049</v>
      </c>
      <c r="O432" s="9">
        <v>0</v>
      </c>
      <c r="P432" s="9">
        <v>0</v>
      </c>
      <c r="Q432" s="9"/>
      <c r="R432" s="9" t="s">
        <v>141</v>
      </c>
      <c r="S432">
        <v>15</v>
      </c>
      <c r="T432">
        <v>3</v>
      </c>
      <c r="U432">
        <v>0</v>
      </c>
      <c r="V432" t="s">
        <v>1054</v>
      </c>
    </row>
    <row r="433" spans="1:22" x14ac:dyDescent="0.25">
      <c r="A433" s="9" t="s">
        <v>1012</v>
      </c>
      <c r="B433" s="9">
        <v>1503</v>
      </c>
      <c r="C433" s="9">
        <v>1503</v>
      </c>
      <c r="D433" s="9" t="s">
        <v>1050</v>
      </c>
      <c r="E433" s="9" t="s">
        <v>1051</v>
      </c>
      <c r="F433" s="9">
        <v>544211.45686499996</v>
      </c>
      <c r="G433" s="9">
        <v>2814201.10054</v>
      </c>
      <c r="H433" s="17"/>
      <c r="I433" s="9"/>
      <c r="J433" s="9"/>
      <c r="K433" s="9"/>
      <c r="L433" s="10">
        <v>41079</v>
      </c>
      <c r="M433" s="10">
        <v>42581</v>
      </c>
      <c r="N433" s="11" t="s">
        <v>1049</v>
      </c>
      <c r="O433" s="9">
        <v>0</v>
      </c>
      <c r="P433" s="9">
        <v>0</v>
      </c>
      <c r="Q433" s="9"/>
      <c r="R433" s="9" t="s">
        <v>141</v>
      </c>
      <c r="S433">
        <v>15</v>
      </c>
      <c r="T433">
        <v>3</v>
      </c>
      <c r="U433">
        <v>0</v>
      </c>
      <c r="V433" t="s">
        <v>1054</v>
      </c>
    </row>
    <row r="434" spans="1:22" x14ac:dyDescent="0.25">
      <c r="A434" s="9" t="s">
        <v>925</v>
      </c>
      <c r="B434" s="9">
        <v>1476</v>
      </c>
      <c r="C434" s="9">
        <v>1476</v>
      </c>
      <c r="D434" s="9" t="s">
        <v>444</v>
      </c>
      <c r="E434" s="9" t="s">
        <v>1048</v>
      </c>
      <c r="F434" s="9">
        <v>544211.45686499996</v>
      </c>
      <c r="G434" s="9">
        <v>2814201.10054</v>
      </c>
      <c r="H434" s="17"/>
      <c r="I434" s="9"/>
      <c r="J434" s="9"/>
      <c r="K434" s="9"/>
      <c r="L434" s="10">
        <v>41079</v>
      </c>
      <c r="M434" s="11">
        <v>42555</v>
      </c>
      <c r="N434" s="11" t="s">
        <v>1049</v>
      </c>
      <c r="O434" s="9">
        <v>0</v>
      </c>
      <c r="P434" s="9">
        <v>0</v>
      </c>
      <c r="Q434" s="9"/>
      <c r="R434" s="9" t="s">
        <v>141</v>
      </c>
      <c r="S434">
        <v>15</v>
      </c>
      <c r="T434">
        <v>3</v>
      </c>
      <c r="U434">
        <v>0</v>
      </c>
      <c r="V434" t="s">
        <v>1054</v>
      </c>
    </row>
    <row r="435" spans="1:22" x14ac:dyDescent="0.25">
      <c r="A435" s="9" t="s">
        <v>1013</v>
      </c>
      <c r="B435" s="9">
        <v>1505</v>
      </c>
      <c r="C435" s="9">
        <v>1505</v>
      </c>
      <c r="D435" s="9" t="s">
        <v>1050</v>
      </c>
      <c r="E435" s="9" t="s">
        <v>1051</v>
      </c>
      <c r="F435" s="9">
        <v>544211.45686499996</v>
      </c>
      <c r="G435" s="9">
        <v>2814201.10054</v>
      </c>
      <c r="H435" s="17"/>
      <c r="I435" s="9"/>
      <c r="J435" s="9"/>
      <c r="K435" s="9"/>
      <c r="L435" s="10">
        <v>41079</v>
      </c>
      <c r="M435" s="11">
        <v>42583</v>
      </c>
      <c r="N435" s="11" t="s">
        <v>1049</v>
      </c>
      <c r="O435" s="9">
        <v>0</v>
      </c>
      <c r="P435" s="9">
        <v>0</v>
      </c>
      <c r="Q435" s="9"/>
      <c r="R435" s="9" t="s">
        <v>141</v>
      </c>
      <c r="S435">
        <v>15</v>
      </c>
      <c r="T435">
        <v>3</v>
      </c>
      <c r="U435">
        <v>0</v>
      </c>
      <c r="V435" t="s">
        <v>1054</v>
      </c>
    </row>
    <row r="436" spans="1:22" x14ac:dyDescent="0.25">
      <c r="A436" s="9" t="s">
        <v>930</v>
      </c>
      <c r="B436" s="9">
        <v>5409</v>
      </c>
      <c r="C436" s="9">
        <v>5409</v>
      </c>
      <c r="D436" s="9" t="s">
        <v>444</v>
      </c>
      <c r="E436" s="9" t="s">
        <v>1048</v>
      </c>
      <c r="F436" s="9">
        <v>549268.45868000004</v>
      </c>
      <c r="G436" s="9">
        <v>2832706.0907100001</v>
      </c>
      <c r="H436" s="17"/>
      <c r="I436" s="9"/>
      <c r="J436" s="9"/>
      <c r="K436" s="9"/>
      <c r="L436" s="10">
        <v>30829</v>
      </c>
      <c r="M436" s="11">
        <v>39805</v>
      </c>
      <c r="N436" s="11" t="s">
        <v>1049</v>
      </c>
      <c r="O436" s="9">
        <v>0</v>
      </c>
      <c r="P436" s="9">
        <v>0</v>
      </c>
      <c r="Q436" s="9"/>
      <c r="R436" s="9" t="s">
        <v>660</v>
      </c>
      <c r="S436">
        <v>12</v>
      </c>
      <c r="T436">
        <v>3</v>
      </c>
      <c r="U436">
        <v>0</v>
      </c>
      <c r="V436" t="s">
        <v>1054</v>
      </c>
    </row>
    <row r="437" spans="1:22" x14ac:dyDescent="0.25">
      <c r="A437" s="9" t="s">
        <v>1014</v>
      </c>
      <c r="B437" s="9">
        <v>19685</v>
      </c>
      <c r="C437" s="9">
        <v>19685</v>
      </c>
      <c r="D437" s="9" t="s">
        <v>1050</v>
      </c>
      <c r="E437" s="9" t="s">
        <v>1051</v>
      </c>
      <c r="F437" s="9">
        <v>549268.45868000004</v>
      </c>
      <c r="G437" s="9">
        <v>2832706.0907100001</v>
      </c>
      <c r="H437" s="17"/>
      <c r="I437" s="9"/>
      <c r="J437" s="9"/>
      <c r="K437" s="9"/>
      <c r="L437" s="10">
        <v>30279</v>
      </c>
      <c r="M437" s="11">
        <v>42583</v>
      </c>
      <c r="N437" s="11" t="s">
        <v>1049</v>
      </c>
      <c r="O437" s="9">
        <v>0</v>
      </c>
      <c r="P437" s="9">
        <v>0</v>
      </c>
      <c r="Q437" s="9"/>
      <c r="R437" s="9" t="s">
        <v>660</v>
      </c>
      <c r="S437">
        <v>12</v>
      </c>
      <c r="T437">
        <v>3</v>
      </c>
      <c r="U437">
        <v>0</v>
      </c>
      <c r="V437" t="s">
        <v>1054</v>
      </c>
    </row>
    <row r="438" spans="1:22" x14ac:dyDescent="0.25">
      <c r="A438" s="3" t="s">
        <v>1015</v>
      </c>
      <c r="B438" s="3">
        <v>19645</v>
      </c>
      <c r="C438" s="3">
        <v>19645</v>
      </c>
      <c r="D438" s="3" t="s">
        <v>1050</v>
      </c>
      <c r="E438" s="3" t="s">
        <v>1051</v>
      </c>
      <c r="F438" s="3">
        <v>549268.45868000004</v>
      </c>
      <c r="G438" s="3">
        <v>2832706.0907100001</v>
      </c>
      <c r="H438" s="17"/>
      <c r="I438" s="3"/>
      <c r="J438" s="3"/>
      <c r="K438" s="3"/>
      <c r="L438" s="4">
        <v>30279</v>
      </c>
      <c r="M438" s="4">
        <v>42583</v>
      </c>
      <c r="N438" s="4" t="s">
        <v>1049</v>
      </c>
      <c r="O438" s="3">
        <v>0</v>
      </c>
      <c r="P438" s="3">
        <v>0</v>
      </c>
      <c r="Q438" s="3"/>
      <c r="R438" s="3" t="s">
        <v>660</v>
      </c>
      <c r="S438">
        <v>12</v>
      </c>
      <c r="T438">
        <v>3</v>
      </c>
      <c r="U438">
        <v>0</v>
      </c>
      <c r="V438" t="s">
        <v>1054</v>
      </c>
    </row>
    <row r="439" spans="1:22" x14ac:dyDescent="0.25">
      <c r="A439" s="9" t="s">
        <v>1015</v>
      </c>
      <c r="B439" s="9">
        <v>19645</v>
      </c>
      <c r="C439" s="9">
        <v>19645</v>
      </c>
      <c r="D439" s="9" t="s">
        <v>1050</v>
      </c>
      <c r="E439" s="9" t="s">
        <v>1051</v>
      </c>
      <c r="F439" s="9">
        <v>549268.45868000004</v>
      </c>
      <c r="G439" s="9">
        <v>2832706.0907100001</v>
      </c>
      <c r="H439" s="17"/>
      <c r="I439" s="9"/>
      <c r="J439" s="9"/>
      <c r="K439" s="9"/>
      <c r="L439" s="10">
        <v>30279</v>
      </c>
      <c r="M439" s="10">
        <v>42583</v>
      </c>
      <c r="N439" s="11" t="s">
        <v>1049</v>
      </c>
      <c r="O439" s="9">
        <v>0</v>
      </c>
      <c r="P439" s="9">
        <v>0</v>
      </c>
      <c r="Q439" s="9"/>
      <c r="R439" s="9" t="s">
        <v>660</v>
      </c>
      <c r="S439">
        <v>12</v>
      </c>
      <c r="T439">
        <v>3</v>
      </c>
      <c r="U439">
        <v>0</v>
      </c>
      <c r="V439" t="s">
        <v>1054</v>
      </c>
    </row>
    <row r="440" spans="1:22" x14ac:dyDescent="0.25">
      <c r="A440" s="9" t="s">
        <v>926</v>
      </c>
      <c r="B440" s="9">
        <v>12269</v>
      </c>
      <c r="C440" s="9">
        <v>12269</v>
      </c>
      <c r="D440" s="9" t="s">
        <v>444</v>
      </c>
      <c r="E440" s="9" t="s">
        <v>1048</v>
      </c>
      <c r="F440" s="9">
        <v>549268.45868000004</v>
      </c>
      <c r="G440" s="9">
        <v>2832706.0907100001</v>
      </c>
      <c r="H440" s="17"/>
      <c r="I440" s="9"/>
      <c r="J440" s="9"/>
      <c r="K440" s="9"/>
      <c r="L440" s="10">
        <v>30278</v>
      </c>
      <c r="M440" s="11">
        <v>42555</v>
      </c>
      <c r="N440" s="11" t="s">
        <v>1049</v>
      </c>
      <c r="O440" s="9">
        <v>0</v>
      </c>
      <c r="P440" s="9">
        <v>0</v>
      </c>
      <c r="Q440" s="9"/>
      <c r="R440" s="9" t="s">
        <v>660</v>
      </c>
      <c r="S440">
        <v>12</v>
      </c>
      <c r="T440">
        <v>3</v>
      </c>
      <c r="U440">
        <v>0</v>
      </c>
      <c r="V440" t="s">
        <v>1054</v>
      </c>
    </row>
    <row r="441" spans="1:22" x14ac:dyDescent="0.25">
      <c r="A441" s="9" t="s">
        <v>927</v>
      </c>
      <c r="B441" s="9">
        <v>12203</v>
      </c>
      <c r="C441" s="9">
        <v>12203</v>
      </c>
      <c r="D441" s="9" t="s">
        <v>444</v>
      </c>
      <c r="E441" s="9" t="s">
        <v>1048</v>
      </c>
      <c r="F441" s="9">
        <v>549268.45868000004</v>
      </c>
      <c r="G441" s="9">
        <v>2832706.0907100001</v>
      </c>
      <c r="H441" s="17"/>
      <c r="I441" s="9"/>
      <c r="J441" s="9"/>
      <c r="K441" s="9"/>
      <c r="L441" s="10">
        <v>30284</v>
      </c>
      <c r="M441" s="11">
        <v>42555</v>
      </c>
      <c r="N441" s="11" t="s">
        <v>1049</v>
      </c>
      <c r="O441" s="9">
        <v>0</v>
      </c>
      <c r="P441" s="9">
        <v>0</v>
      </c>
      <c r="Q441" s="9"/>
      <c r="R441" s="9" t="s">
        <v>660</v>
      </c>
      <c r="S441">
        <v>12</v>
      </c>
      <c r="T441">
        <v>3</v>
      </c>
      <c r="U441">
        <v>0</v>
      </c>
      <c r="V441" t="s">
        <v>1054</v>
      </c>
    </row>
    <row r="442" spans="1:22" x14ac:dyDescent="0.25">
      <c r="A442" s="9" t="s">
        <v>928</v>
      </c>
      <c r="B442" s="9">
        <v>12197</v>
      </c>
      <c r="C442" s="9">
        <v>12197</v>
      </c>
      <c r="D442" s="9" t="s">
        <v>444</v>
      </c>
      <c r="E442" s="9" t="s">
        <v>1048</v>
      </c>
      <c r="F442" s="9">
        <v>549268.45868000004</v>
      </c>
      <c r="G442" s="9">
        <v>2832706.0907100001</v>
      </c>
      <c r="H442" s="17"/>
      <c r="I442" s="9"/>
      <c r="J442" s="9"/>
      <c r="K442" s="9"/>
      <c r="L442" s="10">
        <v>30278</v>
      </c>
      <c r="M442" s="11">
        <v>42474</v>
      </c>
      <c r="N442" s="11" t="s">
        <v>1049</v>
      </c>
      <c r="O442" s="9">
        <v>0</v>
      </c>
      <c r="P442" s="9">
        <v>0</v>
      </c>
      <c r="Q442" s="9"/>
      <c r="R442" s="9" t="s">
        <v>660</v>
      </c>
      <c r="S442">
        <v>12</v>
      </c>
      <c r="T442">
        <v>3</v>
      </c>
      <c r="U442">
        <v>0</v>
      </c>
      <c r="V442" t="s">
        <v>1054</v>
      </c>
    </row>
    <row r="443" spans="1:22" x14ac:dyDescent="0.25">
      <c r="A443" s="3" t="s">
        <v>929</v>
      </c>
      <c r="B443" s="3">
        <v>13395</v>
      </c>
      <c r="C443" s="3">
        <v>13395</v>
      </c>
      <c r="D443" s="3" t="s">
        <v>444</v>
      </c>
      <c r="E443" s="3" t="s">
        <v>1048</v>
      </c>
      <c r="F443" s="3">
        <v>549268.45868000004</v>
      </c>
      <c r="G443" s="3">
        <v>2832706.0907100001</v>
      </c>
      <c r="H443" s="17"/>
      <c r="I443" s="3"/>
      <c r="J443" s="3"/>
      <c r="K443" s="3"/>
      <c r="L443" s="4">
        <v>29080</v>
      </c>
      <c r="M443" s="4">
        <v>42474</v>
      </c>
      <c r="N443" s="4" t="s">
        <v>1049</v>
      </c>
      <c r="O443" s="3">
        <v>0</v>
      </c>
      <c r="P443" s="3">
        <v>0</v>
      </c>
      <c r="Q443" s="3"/>
      <c r="R443" s="3" t="s">
        <v>660</v>
      </c>
      <c r="S443">
        <v>12</v>
      </c>
      <c r="T443">
        <v>3</v>
      </c>
      <c r="U443">
        <v>0</v>
      </c>
      <c r="V443" t="s">
        <v>1054</v>
      </c>
    </row>
    <row r="444" spans="1:22" x14ac:dyDescent="0.25">
      <c r="A444" s="9" t="s">
        <v>929</v>
      </c>
      <c r="B444" s="9">
        <v>13395</v>
      </c>
      <c r="C444" s="9">
        <v>13395</v>
      </c>
      <c r="D444" s="9" t="s">
        <v>444</v>
      </c>
      <c r="E444" s="9" t="s">
        <v>1048</v>
      </c>
      <c r="F444" s="9">
        <v>549268.45868000004</v>
      </c>
      <c r="G444" s="9">
        <v>2832706.0907100001</v>
      </c>
      <c r="H444" s="17"/>
      <c r="I444" s="9"/>
      <c r="J444" s="9"/>
      <c r="K444" s="9"/>
      <c r="L444" s="10">
        <v>29080</v>
      </c>
      <c r="M444" s="11">
        <v>42474</v>
      </c>
      <c r="N444" s="11" t="s">
        <v>1049</v>
      </c>
      <c r="O444" s="9">
        <v>0</v>
      </c>
      <c r="P444" s="9">
        <v>0</v>
      </c>
      <c r="Q444" s="9"/>
      <c r="R444" s="9" t="s">
        <v>660</v>
      </c>
      <c r="S444">
        <v>12</v>
      </c>
      <c r="T444">
        <v>3</v>
      </c>
      <c r="U444">
        <v>0</v>
      </c>
      <c r="V444" t="s">
        <v>1054</v>
      </c>
    </row>
    <row r="445" spans="1:22" x14ac:dyDescent="0.25">
      <c r="A445" s="9" t="s">
        <v>1016</v>
      </c>
      <c r="B445" s="9">
        <v>20929</v>
      </c>
      <c r="C445" s="9">
        <v>20929</v>
      </c>
      <c r="D445" s="9" t="s">
        <v>1050</v>
      </c>
      <c r="E445" s="9" t="s">
        <v>1051</v>
      </c>
      <c r="F445" s="9">
        <v>541225.81872700003</v>
      </c>
      <c r="G445" s="9">
        <v>2812043.2725399998</v>
      </c>
      <c r="H445" s="17"/>
      <c r="I445" s="9"/>
      <c r="J445" s="9"/>
      <c r="K445" s="9"/>
      <c r="L445" s="10">
        <v>29419</v>
      </c>
      <c r="M445" s="11">
        <v>41655</v>
      </c>
      <c r="N445" s="11" t="s">
        <v>1049</v>
      </c>
      <c r="O445" s="9">
        <v>0</v>
      </c>
      <c r="P445" s="9">
        <v>0</v>
      </c>
      <c r="Q445" s="9"/>
      <c r="R445" s="9" t="s">
        <v>141</v>
      </c>
      <c r="S445">
        <v>15</v>
      </c>
      <c r="T445">
        <v>3</v>
      </c>
      <c r="U445">
        <v>0</v>
      </c>
      <c r="V445" t="s">
        <v>1054</v>
      </c>
    </row>
    <row r="446" spans="1:22" x14ac:dyDescent="0.25">
      <c r="A446" s="9" t="s">
        <v>937</v>
      </c>
      <c r="B446" s="9">
        <v>12237</v>
      </c>
      <c r="C446" s="9">
        <v>12237</v>
      </c>
      <c r="D446" s="9" t="s">
        <v>444</v>
      </c>
      <c r="E446" s="9" t="s">
        <v>1048</v>
      </c>
      <c r="F446" s="9">
        <v>541225.81872700003</v>
      </c>
      <c r="G446" s="9">
        <v>2812043.2725399998</v>
      </c>
      <c r="H446" s="17"/>
      <c r="I446" s="9"/>
      <c r="J446" s="9"/>
      <c r="K446" s="9"/>
      <c r="L446" s="10">
        <v>29418</v>
      </c>
      <c r="M446" s="10">
        <v>41655</v>
      </c>
      <c r="N446" s="10" t="s">
        <v>1049</v>
      </c>
      <c r="O446" s="9">
        <v>0</v>
      </c>
      <c r="P446" s="9">
        <v>0</v>
      </c>
      <c r="Q446" s="9"/>
      <c r="R446" s="9" t="s">
        <v>141</v>
      </c>
      <c r="S446">
        <v>15</v>
      </c>
      <c r="T446">
        <v>3</v>
      </c>
      <c r="U446">
        <v>0</v>
      </c>
      <c r="V446" t="s">
        <v>1054</v>
      </c>
    </row>
    <row r="447" spans="1:22" x14ac:dyDescent="0.25">
      <c r="A447" s="9" t="s">
        <v>1017</v>
      </c>
      <c r="B447" s="9">
        <v>20107</v>
      </c>
      <c r="C447" s="9">
        <v>20107</v>
      </c>
      <c r="D447" s="9" t="s">
        <v>1050</v>
      </c>
      <c r="E447" s="9" t="s">
        <v>1051</v>
      </c>
      <c r="F447" s="9">
        <v>541225.81872700003</v>
      </c>
      <c r="G447" s="9">
        <v>2812043.2725399998</v>
      </c>
      <c r="H447" s="17"/>
      <c r="I447" s="9"/>
      <c r="J447" s="9"/>
      <c r="K447" s="9"/>
      <c r="L447" s="10">
        <v>29418</v>
      </c>
      <c r="M447" s="10">
        <v>41655</v>
      </c>
      <c r="N447" s="10" t="s">
        <v>1049</v>
      </c>
      <c r="O447" s="9">
        <v>0</v>
      </c>
      <c r="P447" s="9">
        <v>0</v>
      </c>
      <c r="Q447" s="9"/>
      <c r="R447" s="9" t="s">
        <v>141</v>
      </c>
      <c r="S447">
        <v>15</v>
      </c>
      <c r="T447">
        <v>3</v>
      </c>
      <c r="U447">
        <v>0</v>
      </c>
      <c r="V447" t="s">
        <v>1054</v>
      </c>
    </row>
    <row r="448" spans="1:22" x14ac:dyDescent="0.25">
      <c r="A448" s="9" t="s">
        <v>700</v>
      </c>
      <c r="B448" s="9">
        <v>6</v>
      </c>
      <c r="C448" s="9">
        <v>6</v>
      </c>
      <c r="D448" s="9" t="s">
        <v>1050</v>
      </c>
      <c r="E448" s="9" t="s">
        <v>1051</v>
      </c>
      <c r="F448" s="9">
        <v>542647.67924600001</v>
      </c>
      <c r="G448" s="9">
        <v>2825007.4857999999</v>
      </c>
      <c r="H448" s="17">
        <v>9.93</v>
      </c>
      <c r="I448" s="9"/>
      <c r="J448" s="9"/>
      <c r="K448" s="9"/>
      <c r="L448" s="10">
        <v>38531</v>
      </c>
      <c r="M448" s="10">
        <v>38583</v>
      </c>
      <c r="N448" s="11" t="s">
        <v>1052</v>
      </c>
      <c r="O448" s="9">
        <v>0</v>
      </c>
      <c r="P448" s="9">
        <v>0</v>
      </c>
      <c r="Q448" s="9"/>
      <c r="R448" s="9" t="s">
        <v>1430</v>
      </c>
      <c r="S448">
        <v>5</v>
      </c>
      <c r="T448">
        <v>3</v>
      </c>
      <c r="U448">
        <v>0</v>
      </c>
      <c r="V448" t="s">
        <v>1054</v>
      </c>
    </row>
    <row r="449" spans="1:22" x14ac:dyDescent="0.25">
      <c r="A449" s="9" t="s">
        <v>701</v>
      </c>
      <c r="B449" s="9">
        <v>6</v>
      </c>
      <c r="C449" s="9">
        <v>6</v>
      </c>
      <c r="D449" s="9" t="s">
        <v>1050</v>
      </c>
      <c r="E449" s="9" t="s">
        <v>1051</v>
      </c>
      <c r="F449" s="9">
        <v>542647.67924600001</v>
      </c>
      <c r="G449" s="9">
        <v>2825007.4857999999</v>
      </c>
      <c r="H449" s="17">
        <v>7.81</v>
      </c>
      <c r="I449" s="9"/>
      <c r="J449" s="9"/>
      <c r="K449" s="9"/>
      <c r="L449" s="10">
        <v>38531</v>
      </c>
      <c r="M449" s="11">
        <v>38583</v>
      </c>
      <c r="N449" s="11" t="s">
        <v>1052</v>
      </c>
      <c r="O449" s="9">
        <v>0</v>
      </c>
      <c r="P449" s="9">
        <v>0</v>
      </c>
      <c r="Q449" s="9"/>
      <c r="R449" s="9" t="s">
        <v>1430</v>
      </c>
      <c r="S449">
        <v>5</v>
      </c>
      <c r="T449">
        <v>3</v>
      </c>
      <c r="U449">
        <v>0</v>
      </c>
      <c r="V449" t="s">
        <v>1054</v>
      </c>
    </row>
    <row r="450" spans="1:22" x14ac:dyDescent="0.25">
      <c r="A450" s="9" t="s">
        <v>702</v>
      </c>
      <c r="B450" s="9">
        <v>6</v>
      </c>
      <c r="C450" s="9">
        <v>6</v>
      </c>
      <c r="D450" s="9" t="s">
        <v>1050</v>
      </c>
      <c r="E450" s="9" t="s">
        <v>1051</v>
      </c>
      <c r="F450" s="9">
        <v>542471.85234099999</v>
      </c>
      <c r="G450" s="9">
        <v>2825011.3548400002</v>
      </c>
      <c r="H450" s="17">
        <v>6.89</v>
      </c>
      <c r="I450" s="9"/>
      <c r="J450" s="9"/>
      <c r="K450" s="9"/>
      <c r="L450" s="10">
        <v>38531</v>
      </c>
      <c r="M450" s="11">
        <v>38583</v>
      </c>
      <c r="N450" s="11" t="s">
        <v>1052</v>
      </c>
      <c r="O450" s="9">
        <v>0</v>
      </c>
      <c r="P450" s="9">
        <v>0</v>
      </c>
      <c r="Q450" s="9"/>
      <c r="R450" s="9" t="s">
        <v>1430</v>
      </c>
      <c r="S450">
        <v>5</v>
      </c>
      <c r="T450">
        <v>3</v>
      </c>
      <c r="U450">
        <v>0</v>
      </c>
      <c r="V450" t="s">
        <v>1054</v>
      </c>
    </row>
    <row r="451" spans="1:22" x14ac:dyDescent="0.25">
      <c r="A451" s="12" t="s">
        <v>703</v>
      </c>
      <c r="B451" s="12">
        <v>6</v>
      </c>
      <c r="C451" s="12">
        <v>6</v>
      </c>
      <c r="D451" s="12" t="s">
        <v>1050</v>
      </c>
      <c r="E451" s="12" t="s">
        <v>1051</v>
      </c>
      <c r="F451" s="12">
        <v>542251.83176600002</v>
      </c>
      <c r="G451" s="12">
        <v>2825011.76407</v>
      </c>
      <c r="H451" s="17">
        <v>7.72</v>
      </c>
      <c r="I451" s="12"/>
      <c r="J451" s="12"/>
      <c r="K451" s="12"/>
      <c r="L451" s="31">
        <v>38531</v>
      </c>
      <c r="M451" s="13">
        <v>38583</v>
      </c>
      <c r="N451" s="13" t="s">
        <v>1052</v>
      </c>
      <c r="O451" s="12">
        <v>0</v>
      </c>
      <c r="P451" s="12">
        <v>0</v>
      </c>
      <c r="Q451" s="14"/>
      <c r="R451" s="12" t="s">
        <v>1430</v>
      </c>
      <c r="S451">
        <v>5</v>
      </c>
      <c r="T451">
        <v>3</v>
      </c>
      <c r="U451">
        <v>0</v>
      </c>
      <c r="V451" t="s">
        <v>1054</v>
      </c>
    </row>
    <row r="452" spans="1:22" x14ac:dyDescent="0.25">
      <c r="A452" s="3" t="s">
        <v>931</v>
      </c>
      <c r="B452" s="3">
        <v>4396</v>
      </c>
      <c r="C452" s="3">
        <v>4396</v>
      </c>
      <c r="D452" s="3" t="s">
        <v>444</v>
      </c>
      <c r="E452" s="3" t="s">
        <v>1048</v>
      </c>
      <c r="F452" s="3">
        <v>544144.80549599999</v>
      </c>
      <c r="G452" s="3">
        <v>2825861.7285799999</v>
      </c>
      <c r="H452" s="17"/>
      <c r="I452" s="3"/>
      <c r="J452" s="3"/>
      <c r="K452" s="3"/>
      <c r="L452" s="4">
        <v>38072</v>
      </c>
      <c r="M452" s="4">
        <v>42555</v>
      </c>
      <c r="N452" s="4" t="s">
        <v>1049</v>
      </c>
      <c r="O452" s="3">
        <v>0</v>
      </c>
      <c r="P452" s="3">
        <v>0</v>
      </c>
      <c r="Q452" s="3"/>
      <c r="R452" s="3" t="s">
        <v>660</v>
      </c>
      <c r="S452">
        <v>12</v>
      </c>
      <c r="T452">
        <v>3</v>
      </c>
      <c r="U452">
        <v>0</v>
      </c>
      <c r="V452" t="s">
        <v>1054</v>
      </c>
    </row>
    <row r="453" spans="1:22" x14ac:dyDescent="0.25">
      <c r="A453" s="9" t="s">
        <v>931</v>
      </c>
      <c r="B453" s="9">
        <v>4396</v>
      </c>
      <c r="C453" s="9">
        <v>4396</v>
      </c>
      <c r="D453" s="9" t="s">
        <v>444</v>
      </c>
      <c r="E453" s="9" t="s">
        <v>1048</v>
      </c>
      <c r="F453" s="9">
        <v>544144.80549599999</v>
      </c>
      <c r="G453" s="9">
        <v>2825861.7285799999</v>
      </c>
      <c r="H453" s="17"/>
      <c r="I453" s="9"/>
      <c r="J453" s="9"/>
      <c r="K453" s="9"/>
      <c r="L453" s="10">
        <v>38072</v>
      </c>
      <c r="M453" s="10">
        <v>42555</v>
      </c>
      <c r="N453" s="11" t="s">
        <v>1049</v>
      </c>
      <c r="O453" s="9">
        <v>0</v>
      </c>
      <c r="P453" s="9">
        <v>0</v>
      </c>
      <c r="Q453" s="9"/>
      <c r="R453" s="9" t="s">
        <v>660</v>
      </c>
      <c r="S453">
        <v>12</v>
      </c>
      <c r="T453">
        <v>3</v>
      </c>
      <c r="U453">
        <v>0</v>
      </c>
      <c r="V453" t="s">
        <v>1054</v>
      </c>
    </row>
    <row r="454" spans="1:22" x14ac:dyDescent="0.25">
      <c r="A454" s="9" t="s">
        <v>1018</v>
      </c>
      <c r="B454" s="9">
        <v>11986</v>
      </c>
      <c r="C454" s="9">
        <v>11986</v>
      </c>
      <c r="D454" s="9" t="s">
        <v>1050</v>
      </c>
      <c r="E454" s="9" t="s">
        <v>1051</v>
      </c>
      <c r="F454" s="9">
        <v>544144.80549599999</v>
      </c>
      <c r="G454" s="9">
        <v>2825861.7285799999</v>
      </c>
      <c r="H454" s="17"/>
      <c r="I454" s="9"/>
      <c r="J454" s="9"/>
      <c r="K454" s="9"/>
      <c r="L454" s="10">
        <v>38072</v>
      </c>
      <c r="M454" s="10">
        <v>42583</v>
      </c>
      <c r="N454" s="10" t="s">
        <v>1049</v>
      </c>
      <c r="O454" s="9">
        <v>0</v>
      </c>
      <c r="P454" s="9">
        <v>0</v>
      </c>
      <c r="Q454" s="9"/>
      <c r="R454" s="9" t="s">
        <v>660</v>
      </c>
      <c r="S454">
        <v>12</v>
      </c>
      <c r="T454">
        <v>3</v>
      </c>
      <c r="U454">
        <v>0</v>
      </c>
      <c r="V454" t="s">
        <v>1054</v>
      </c>
    </row>
    <row r="455" spans="1:22" x14ac:dyDescent="0.25">
      <c r="A455" s="9" t="s">
        <v>932</v>
      </c>
      <c r="B455" s="9">
        <v>5558</v>
      </c>
      <c r="C455" s="9">
        <v>5558</v>
      </c>
      <c r="D455" s="9" t="s">
        <v>444</v>
      </c>
      <c r="E455" s="9" t="s">
        <v>1048</v>
      </c>
      <c r="F455" s="9">
        <v>544144.80549599999</v>
      </c>
      <c r="G455" s="9">
        <v>2825861.7285799999</v>
      </c>
      <c r="H455" s="17"/>
      <c r="I455" s="9"/>
      <c r="J455" s="9"/>
      <c r="K455" s="9"/>
      <c r="L455" s="10">
        <v>36633</v>
      </c>
      <c r="M455" s="10">
        <v>42434</v>
      </c>
      <c r="N455" s="10" t="s">
        <v>1049</v>
      </c>
      <c r="O455" s="9">
        <v>0</v>
      </c>
      <c r="P455" s="9">
        <v>0</v>
      </c>
      <c r="Q455" s="9"/>
      <c r="R455" s="9" t="s">
        <v>660</v>
      </c>
      <c r="S455">
        <v>12</v>
      </c>
      <c r="T455">
        <v>3</v>
      </c>
      <c r="U455">
        <v>0</v>
      </c>
      <c r="V455" t="s">
        <v>1054</v>
      </c>
    </row>
    <row r="456" spans="1:22" x14ac:dyDescent="0.25">
      <c r="A456" s="9" t="s">
        <v>1019</v>
      </c>
      <c r="B456" s="9">
        <v>5791</v>
      </c>
      <c r="C456" s="9">
        <v>5791</v>
      </c>
      <c r="D456" s="9" t="s">
        <v>1050</v>
      </c>
      <c r="E456" s="9" t="s">
        <v>1051</v>
      </c>
      <c r="F456" s="9">
        <v>544138.01401299995</v>
      </c>
      <c r="G456" s="9">
        <v>2825874.0093399999</v>
      </c>
      <c r="H456" s="17"/>
      <c r="I456" s="9"/>
      <c r="J456" s="9"/>
      <c r="K456" s="9"/>
      <c r="L456" s="10">
        <v>36633</v>
      </c>
      <c r="M456" s="11">
        <v>42583</v>
      </c>
      <c r="N456" s="11" t="s">
        <v>1049</v>
      </c>
      <c r="O456" s="9">
        <v>0</v>
      </c>
      <c r="P456" s="9">
        <v>0</v>
      </c>
      <c r="Q456" s="9"/>
      <c r="R456" s="9" t="s">
        <v>660</v>
      </c>
      <c r="S456">
        <v>12</v>
      </c>
      <c r="T456">
        <v>3</v>
      </c>
      <c r="U456">
        <v>0</v>
      </c>
      <c r="V456" t="s">
        <v>1054</v>
      </c>
    </row>
    <row r="457" spans="1:22" x14ac:dyDescent="0.25">
      <c r="A457" s="3" t="s">
        <v>933</v>
      </c>
      <c r="B457" s="3">
        <v>5408</v>
      </c>
      <c r="C457" s="3">
        <v>5408</v>
      </c>
      <c r="D457" s="3" t="s">
        <v>444</v>
      </c>
      <c r="E457" s="3" t="s">
        <v>1048</v>
      </c>
      <c r="F457" s="3">
        <v>544138.01401299995</v>
      </c>
      <c r="G457" s="3">
        <v>2825874.0093399999</v>
      </c>
      <c r="H457" s="17"/>
      <c r="I457" s="3"/>
      <c r="J457" s="3"/>
      <c r="K457" s="3"/>
      <c r="L457" s="4">
        <v>36633</v>
      </c>
      <c r="M457" s="4">
        <v>42555</v>
      </c>
      <c r="N457" s="4" t="s">
        <v>1049</v>
      </c>
      <c r="O457" s="3">
        <v>0</v>
      </c>
      <c r="P457" s="3">
        <v>0</v>
      </c>
      <c r="Q457" s="3"/>
      <c r="R457" s="3" t="s">
        <v>660</v>
      </c>
      <c r="S457">
        <v>12</v>
      </c>
      <c r="T457">
        <v>3</v>
      </c>
      <c r="U457">
        <v>0</v>
      </c>
      <c r="V457" t="s">
        <v>1054</v>
      </c>
    </row>
    <row r="458" spans="1:22" x14ac:dyDescent="0.25">
      <c r="A458" s="9" t="s">
        <v>933</v>
      </c>
      <c r="B458" s="9">
        <v>5408</v>
      </c>
      <c r="C458" s="9">
        <v>5408</v>
      </c>
      <c r="D458" s="9" t="s">
        <v>444</v>
      </c>
      <c r="E458" s="9" t="s">
        <v>1048</v>
      </c>
      <c r="F458" s="9">
        <v>544138.01401299995</v>
      </c>
      <c r="G458" s="9">
        <v>2825874.0093399999</v>
      </c>
      <c r="H458" s="17"/>
      <c r="I458" s="9"/>
      <c r="J458" s="9"/>
      <c r="K458" s="9"/>
      <c r="L458" s="10">
        <v>36633</v>
      </c>
      <c r="M458" s="11">
        <v>42555</v>
      </c>
      <c r="N458" s="10" t="s">
        <v>1049</v>
      </c>
      <c r="O458" s="9">
        <v>0</v>
      </c>
      <c r="P458" s="9">
        <v>0</v>
      </c>
      <c r="Q458" s="9"/>
      <c r="R458" s="9" t="s">
        <v>660</v>
      </c>
      <c r="S458">
        <v>12</v>
      </c>
      <c r="T458">
        <v>3</v>
      </c>
      <c r="U458">
        <v>0</v>
      </c>
      <c r="V458" t="s">
        <v>1054</v>
      </c>
    </row>
    <row r="459" spans="1:22" x14ac:dyDescent="0.25">
      <c r="A459" s="9" t="s">
        <v>1020</v>
      </c>
      <c r="B459" s="9">
        <v>6755</v>
      </c>
      <c r="C459" s="9">
        <v>6755</v>
      </c>
      <c r="D459" s="9" t="s">
        <v>1050</v>
      </c>
      <c r="E459" s="9" t="s">
        <v>1051</v>
      </c>
      <c r="F459" s="9">
        <v>544138.01401299995</v>
      </c>
      <c r="G459" s="9">
        <v>2825874.0093399999</v>
      </c>
      <c r="H459" s="17"/>
      <c r="I459" s="9"/>
      <c r="J459" s="9"/>
      <c r="K459" s="9"/>
      <c r="L459" s="11">
        <v>36633.458333333336</v>
      </c>
      <c r="M459" s="10">
        <v>42583</v>
      </c>
      <c r="N459" s="11" t="s">
        <v>1049</v>
      </c>
      <c r="O459" s="9">
        <v>0</v>
      </c>
      <c r="P459" s="9">
        <v>0</v>
      </c>
      <c r="Q459" s="9"/>
      <c r="R459" s="9" t="s">
        <v>660</v>
      </c>
      <c r="S459">
        <v>12</v>
      </c>
      <c r="T459">
        <v>3</v>
      </c>
      <c r="U459">
        <v>0</v>
      </c>
      <c r="V459" t="s">
        <v>1054</v>
      </c>
    </row>
    <row r="460" spans="1:22" x14ac:dyDescent="0.25">
      <c r="A460" s="3" t="s">
        <v>1021</v>
      </c>
      <c r="B460" s="3">
        <v>12785</v>
      </c>
      <c r="C460" s="3">
        <v>12785</v>
      </c>
      <c r="D460" s="3" t="s">
        <v>1050</v>
      </c>
      <c r="E460" s="3" t="s">
        <v>1051</v>
      </c>
      <c r="F460" s="3">
        <v>544201.60258299997</v>
      </c>
      <c r="G460" s="3">
        <v>2822064.7360399999</v>
      </c>
      <c r="H460" s="17"/>
      <c r="I460" s="3"/>
      <c r="J460" s="3"/>
      <c r="K460" s="3"/>
      <c r="L460" s="5">
        <v>37987</v>
      </c>
      <c r="M460" s="4">
        <v>42583</v>
      </c>
      <c r="N460" s="4" t="s">
        <v>1049</v>
      </c>
      <c r="O460" s="3">
        <v>0</v>
      </c>
      <c r="P460" s="3">
        <v>0</v>
      </c>
      <c r="Q460" s="3"/>
      <c r="R460" s="3" t="s">
        <v>660</v>
      </c>
      <c r="S460">
        <v>12</v>
      </c>
      <c r="T460">
        <v>3</v>
      </c>
      <c r="U460">
        <v>0</v>
      </c>
      <c r="V460" t="s">
        <v>1054</v>
      </c>
    </row>
    <row r="461" spans="1:22" x14ac:dyDescent="0.25">
      <c r="A461" s="9" t="s">
        <v>1021</v>
      </c>
      <c r="B461" s="9">
        <v>12785</v>
      </c>
      <c r="C461" s="9">
        <v>12785</v>
      </c>
      <c r="D461" s="9" t="s">
        <v>1050</v>
      </c>
      <c r="E461" s="9" t="s">
        <v>1051</v>
      </c>
      <c r="F461" s="9">
        <v>544201.60258299997</v>
      </c>
      <c r="G461" s="9">
        <v>2822064.7360399999</v>
      </c>
      <c r="H461" s="17"/>
      <c r="I461" s="9"/>
      <c r="J461" s="9"/>
      <c r="K461" s="9"/>
      <c r="L461" s="10">
        <v>37987</v>
      </c>
      <c r="M461" s="11">
        <v>42583</v>
      </c>
      <c r="N461" s="11" t="s">
        <v>1049</v>
      </c>
      <c r="O461" s="9">
        <v>0</v>
      </c>
      <c r="P461" s="9">
        <v>0</v>
      </c>
      <c r="Q461" s="9"/>
      <c r="R461" s="9" t="s">
        <v>660</v>
      </c>
      <c r="S461">
        <v>12</v>
      </c>
      <c r="T461">
        <v>3</v>
      </c>
      <c r="U461">
        <v>0</v>
      </c>
      <c r="V461" t="s">
        <v>1054</v>
      </c>
    </row>
    <row r="462" spans="1:22" x14ac:dyDescent="0.25">
      <c r="A462" s="9" t="s">
        <v>709</v>
      </c>
      <c r="B462" s="9">
        <v>840</v>
      </c>
      <c r="C462" s="9">
        <v>840</v>
      </c>
      <c r="D462" s="9" t="s">
        <v>1050</v>
      </c>
      <c r="E462" s="9" t="s">
        <v>1051</v>
      </c>
      <c r="F462" s="9">
        <v>542469.32623600005</v>
      </c>
      <c r="G462" s="9">
        <v>2822013.6277999999</v>
      </c>
      <c r="H462" s="17"/>
      <c r="I462" s="9"/>
      <c r="J462" s="9"/>
      <c r="K462" s="9"/>
      <c r="L462" s="11">
        <v>37280.541666666664</v>
      </c>
      <c r="M462" s="11">
        <v>37670.416666666664</v>
      </c>
      <c r="N462" s="11" t="s">
        <v>1052</v>
      </c>
      <c r="O462" s="9">
        <v>0</v>
      </c>
      <c r="P462" s="9">
        <v>0</v>
      </c>
      <c r="Q462" s="9"/>
      <c r="R462" s="9" t="s">
        <v>1430</v>
      </c>
      <c r="S462">
        <v>5</v>
      </c>
      <c r="T462">
        <v>3</v>
      </c>
      <c r="U462">
        <v>0</v>
      </c>
      <c r="V462" t="s">
        <v>1054</v>
      </c>
    </row>
    <row r="463" spans="1:22" x14ac:dyDescent="0.25">
      <c r="A463" s="3" t="s">
        <v>934</v>
      </c>
      <c r="B463" s="3">
        <v>4144</v>
      </c>
      <c r="C463" s="3">
        <v>4144</v>
      </c>
      <c r="D463" s="3" t="s">
        <v>444</v>
      </c>
      <c r="E463" s="3" t="s">
        <v>1048</v>
      </c>
      <c r="F463" s="3">
        <v>544201.60258299997</v>
      </c>
      <c r="G463" s="3">
        <v>2822064.7360399999</v>
      </c>
      <c r="H463" s="17"/>
      <c r="I463" s="3"/>
      <c r="J463" s="3"/>
      <c r="K463" s="3"/>
      <c r="L463" s="5">
        <v>37429</v>
      </c>
      <c r="M463" s="4">
        <v>42555</v>
      </c>
      <c r="N463" s="4" t="s">
        <v>1049</v>
      </c>
      <c r="O463" s="3">
        <v>0</v>
      </c>
      <c r="P463" s="3">
        <v>0</v>
      </c>
      <c r="Q463" s="3"/>
      <c r="R463" s="3" t="s">
        <v>660</v>
      </c>
      <c r="S463">
        <v>12</v>
      </c>
      <c r="T463">
        <v>3</v>
      </c>
      <c r="U463">
        <v>0</v>
      </c>
      <c r="V463" t="s">
        <v>1054</v>
      </c>
    </row>
    <row r="464" spans="1:22" x14ac:dyDescent="0.25">
      <c r="A464" s="9" t="s">
        <v>934</v>
      </c>
      <c r="B464" s="9">
        <v>4144</v>
      </c>
      <c r="C464" s="9">
        <v>4144</v>
      </c>
      <c r="D464" s="9" t="s">
        <v>444</v>
      </c>
      <c r="E464" s="9" t="s">
        <v>1048</v>
      </c>
      <c r="F464" s="9">
        <v>544201.60258299997</v>
      </c>
      <c r="G464" s="9">
        <v>2822064.7360399999</v>
      </c>
      <c r="H464" s="17"/>
      <c r="I464" s="9"/>
      <c r="J464" s="9"/>
      <c r="K464" s="9"/>
      <c r="L464" s="10">
        <v>37429</v>
      </c>
      <c r="M464" s="11">
        <v>42555</v>
      </c>
      <c r="N464" s="11" t="s">
        <v>1049</v>
      </c>
      <c r="O464" s="9">
        <v>0</v>
      </c>
      <c r="P464" s="9">
        <v>0</v>
      </c>
      <c r="Q464" s="9"/>
      <c r="R464" s="9" t="s">
        <v>660</v>
      </c>
      <c r="S464">
        <v>12</v>
      </c>
      <c r="T464">
        <v>3</v>
      </c>
      <c r="U464">
        <v>0</v>
      </c>
      <c r="V464" t="s">
        <v>1054</v>
      </c>
    </row>
    <row r="465" spans="1:22" x14ac:dyDescent="0.25">
      <c r="A465" s="3" t="s">
        <v>1022</v>
      </c>
      <c r="B465" s="3">
        <v>20194</v>
      </c>
      <c r="C465" s="3">
        <v>20194</v>
      </c>
      <c r="D465" s="3" t="s">
        <v>1050</v>
      </c>
      <c r="E465" s="3" t="s">
        <v>1051</v>
      </c>
      <c r="F465" s="3">
        <v>544201.60258299997</v>
      </c>
      <c r="G465" s="3">
        <v>2822064.7360399999</v>
      </c>
      <c r="H465" s="17"/>
      <c r="I465" s="3"/>
      <c r="J465" s="3"/>
      <c r="K465" s="3"/>
      <c r="L465" s="5">
        <v>37429.5</v>
      </c>
      <c r="M465" s="4">
        <v>42583</v>
      </c>
      <c r="N465" s="4" t="s">
        <v>1049</v>
      </c>
      <c r="O465" s="3">
        <v>0</v>
      </c>
      <c r="P465" s="3">
        <v>0</v>
      </c>
      <c r="Q465" s="3"/>
      <c r="R465" s="3" t="s">
        <v>660</v>
      </c>
      <c r="S465">
        <v>12</v>
      </c>
      <c r="T465">
        <v>3</v>
      </c>
      <c r="U465">
        <v>0</v>
      </c>
      <c r="V465" t="s">
        <v>1054</v>
      </c>
    </row>
    <row r="466" spans="1:22" x14ac:dyDescent="0.25">
      <c r="A466" s="9" t="s">
        <v>1022</v>
      </c>
      <c r="B466" s="9">
        <v>20194</v>
      </c>
      <c r="C466" s="9">
        <v>20194</v>
      </c>
      <c r="D466" s="9" t="s">
        <v>1050</v>
      </c>
      <c r="E466" s="9" t="s">
        <v>1051</v>
      </c>
      <c r="F466" s="9">
        <v>544201.60258299997</v>
      </c>
      <c r="G466" s="9">
        <v>2822064.7360399999</v>
      </c>
      <c r="H466" s="17"/>
      <c r="I466" s="9"/>
      <c r="J466" s="9"/>
      <c r="K466" s="9"/>
      <c r="L466" s="11">
        <v>37429.5</v>
      </c>
      <c r="M466" s="10">
        <v>42583</v>
      </c>
      <c r="N466" s="10" t="s">
        <v>1049</v>
      </c>
      <c r="O466" s="9">
        <v>0</v>
      </c>
      <c r="P466" s="9">
        <v>0</v>
      </c>
      <c r="Q466" s="9"/>
      <c r="R466" s="9" t="s">
        <v>660</v>
      </c>
      <c r="S466">
        <v>12</v>
      </c>
      <c r="T466">
        <v>3</v>
      </c>
      <c r="U466">
        <v>0</v>
      </c>
      <c r="V466" t="s">
        <v>1054</v>
      </c>
    </row>
    <row r="467" spans="1:22" x14ac:dyDescent="0.25">
      <c r="A467" s="9" t="s">
        <v>1023</v>
      </c>
      <c r="B467" s="9">
        <v>5690</v>
      </c>
      <c r="C467" s="9">
        <v>5690</v>
      </c>
      <c r="D467" s="9" t="s">
        <v>1050</v>
      </c>
      <c r="E467" s="9" t="s">
        <v>1051</v>
      </c>
      <c r="F467" s="9">
        <v>543845.69757099997</v>
      </c>
      <c r="G467" s="9">
        <v>2818498.2903800001</v>
      </c>
      <c r="H467" s="17"/>
      <c r="I467" s="9"/>
      <c r="J467" s="9"/>
      <c r="K467" s="9"/>
      <c r="L467" s="10">
        <v>36874</v>
      </c>
      <c r="M467" s="10">
        <v>42583</v>
      </c>
      <c r="N467" s="10" t="s">
        <v>1049</v>
      </c>
      <c r="O467" s="9">
        <v>0</v>
      </c>
      <c r="P467" s="9">
        <v>0</v>
      </c>
      <c r="Q467" s="9"/>
      <c r="R467" s="9" t="s">
        <v>660</v>
      </c>
      <c r="S467">
        <v>12</v>
      </c>
      <c r="T467">
        <v>3</v>
      </c>
      <c r="U467">
        <v>0</v>
      </c>
      <c r="V467" t="s">
        <v>1054</v>
      </c>
    </row>
    <row r="468" spans="1:22" x14ac:dyDescent="0.25">
      <c r="A468" s="3" t="s">
        <v>936</v>
      </c>
      <c r="B468" s="3">
        <v>6119</v>
      </c>
      <c r="C468" s="3">
        <v>6119</v>
      </c>
      <c r="D468" s="3" t="s">
        <v>444</v>
      </c>
      <c r="E468" s="3" t="s">
        <v>1048</v>
      </c>
      <c r="F468" s="3">
        <v>543845.69757099997</v>
      </c>
      <c r="G468" s="3">
        <v>2818498.2903800001</v>
      </c>
      <c r="H468" s="17"/>
      <c r="I468" s="3"/>
      <c r="J468" s="3"/>
      <c r="K468" s="3"/>
      <c r="L468" s="5">
        <v>36372</v>
      </c>
      <c r="M468" s="4">
        <v>42494</v>
      </c>
      <c r="N468" s="4" t="s">
        <v>1049</v>
      </c>
      <c r="O468" s="3">
        <v>0</v>
      </c>
      <c r="P468" s="3">
        <v>0</v>
      </c>
      <c r="Q468" s="3"/>
      <c r="R468" s="3" t="s">
        <v>660</v>
      </c>
      <c r="S468">
        <v>12</v>
      </c>
      <c r="T468">
        <v>3</v>
      </c>
      <c r="U468">
        <v>0</v>
      </c>
      <c r="V468" t="s">
        <v>1054</v>
      </c>
    </row>
    <row r="469" spans="1:22" x14ac:dyDescent="0.25">
      <c r="A469" s="9" t="s">
        <v>936</v>
      </c>
      <c r="B469" s="9">
        <v>6119</v>
      </c>
      <c r="C469" s="9">
        <v>6119</v>
      </c>
      <c r="D469" s="9" t="s">
        <v>444</v>
      </c>
      <c r="E469" s="9" t="s">
        <v>1048</v>
      </c>
      <c r="F469" s="9">
        <v>543845.69757099997</v>
      </c>
      <c r="G469" s="9">
        <v>2818498.2903800001</v>
      </c>
      <c r="H469" s="17"/>
      <c r="I469" s="9"/>
      <c r="J469" s="9"/>
      <c r="K469" s="9"/>
      <c r="L469" s="10">
        <v>36372</v>
      </c>
      <c r="M469" s="10">
        <v>42494</v>
      </c>
      <c r="N469" s="11" t="s">
        <v>1049</v>
      </c>
      <c r="O469" s="9">
        <v>0</v>
      </c>
      <c r="P469" s="9">
        <v>0</v>
      </c>
      <c r="Q469" s="9"/>
      <c r="R469" s="9" t="s">
        <v>660</v>
      </c>
      <c r="S469">
        <v>12</v>
      </c>
      <c r="T469">
        <v>3</v>
      </c>
      <c r="U469">
        <v>0</v>
      </c>
      <c r="V469" t="s">
        <v>1054</v>
      </c>
    </row>
    <row r="470" spans="1:22" x14ac:dyDescent="0.25">
      <c r="A470" s="9" t="s">
        <v>1024</v>
      </c>
      <c r="B470" s="9">
        <v>5699</v>
      </c>
      <c r="C470" s="9">
        <v>5699</v>
      </c>
      <c r="D470" s="9" t="s">
        <v>1050</v>
      </c>
      <c r="E470" s="9" t="s">
        <v>1051</v>
      </c>
      <c r="F470" s="9">
        <v>543845.69757099997</v>
      </c>
      <c r="G470" s="9">
        <v>2818498.2903800001</v>
      </c>
      <c r="H470" s="17"/>
      <c r="I470" s="9"/>
      <c r="J470" s="9"/>
      <c r="K470" s="9"/>
      <c r="L470" s="10">
        <v>36874</v>
      </c>
      <c r="M470" s="10">
        <v>42583</v>
      </c>
      <c r="N470" s="10" t="s">
        <v>1049</v>
      </c>
      <c r="O470" s="9">
        <v>0</v>
      </c>
      <c r="P470" s="9">
        <v>0</v>
      </c>
      <c r="Q470" s="9"/>
      <c r="R470" s="9" t="s">
        <v>660</v>
      </c>
      <c r="S470">
        <v>12</v>
      </c>
      <c r="T470">
        <v>3</v>
      </c>
      <c r="U470">
        <v>0</v>
      </c>
      <c r="V470" t="s">
        <v>1054</v>
      </c>
    </row>
    <row r="471" spans="1:22" x14ac:dyDescent="0.25">
      <c r="A471" s="9" t="s">
        <v>935</v>
      </c>
      <c r="B471" s="9">
        <v>2379</v>
      </c>
      <c r="C471" s="9">
        <v>2379</v>
      </c>
      <c r="D471" s="9" t="s">
        <v>444</v>
      </c>
      <c r="E471" s="9" t="s">
        <v>1048</v>
      </c>
      <c r="F471" s="9">
        <v>543118.70552099997</v>
      </c>
      <c r="G471" s="9">
        <v>2818514.0234400001</v>
      </c>
      <c r="H471" s="17"/>
      <c r="I471" s="9"/>
      <c r="J471" s="9"/>
      <c r="K471" s="9"/>
      <c r="L471" s="10">
        <v>40135</v>
      </c>
      <c r="M471" s="10">
        <v>42555</v>
      </c>
      <c r="N471" s="11" t="s">
        <v>1049</v>
      </c>
      <c r="O471" s="9">
        <v>0</v>
      </c>
      <c r="P471" s="9">
        <v>0</v>
      </c>
      <c r="Q471" s="9"/>
      <c r="R471" s="9" t="s">
        <v>660</v>
      </c>
      <c r="S471">
        <v>12</v>
      </c>
      <c r="T471">
        <v>3</v>
      </c>
      <c r="U471">
        <v>0</v>
      </c>
      <c r="V471" t="s">
        <v>1054</v>
      </c>
    </row>
    <row r="472" spans="1:22" x14ac:dyDescent="0.25">
      <c r="A472" s="9" t="s">
        <v>1025</v>
      </c>
      <c r="B472" s="9">
        <v>2650</v>
      </c>
      <c r="C472" s="9">
        <v>2650</v>
      </c>
      <c r="D472" s="9" t="s">
        <v>1050</v>
      </c>
      <c r="E472" s="9" t="s">
        <v>1051</v>
      </c>
      <c r="F472" s="9">
        <v>543118.70552099997</v>
      </c>
      <c r="G472" s="9">
        <v>2818514.0234400001</v>
      </c>
      <c r="H472" s="17"/>
      <c r="I472" s="9"/>
      <c r="J472" s="9"/>
      <c r="K472" s="9"/>
      <c r="L472" s="10">
        <v>39882</v>
      </c>
      <c r="M472" s="10">
        <v>42583</v>
      </c>
      <c r="N472" s="11" t="s">
        <v>1049</v>
      </c>
      <c r="O472" s="9">
        <v>0</v>
      </c>
      <c r="P472" s="9">
        <v>0</v>
      </c>
      <c r="Q472" s="9"/>
      <c r="R472" s="9" t="s">
        <v>660</v>
      </c>
      <c r="S472">
        <v>12</v>
      </c>
      <c r="T472">
        <v>3</v>
      </c>
      <c r="U472">
        <v>0</v>
      </c>
      <c r="V472" t="s">
        <v>1054</v>
      </c>
    </row>
    <row r="473" spans="1:22" x14ac:dyDescent="0.25">
      <c r="A473" s="9" t="s">
        <v>1026</v>
      </c>
      <c r="B473" s="9">
        <v>13726</v>
      </c>
      <c r="C473" s="9">
        <v>13726</v>
      </c>
      <c r="D473" s="9" t="s">
        <v>1050</v>
      </c>
      <c r="E473" s="9" t="s">
        <v>1051</v>
      </c>
      <c r="F473" s="9">
        <v>532642.11890700005</v>
      </c>
      <c r="G473" s="9">
        <v>2849219.1837399998</v>
      </c>
      <c r="H473" s="17"/>
      <c r="I473" s="9"/>
      <c r="J473" s="9"/>
      <c r="K473" s="9"/>
      <c r="L473" s="10">
        <v>28776</v>
      </c>
      <c r="M473" s="10">
        <v>42583</v>
      </c>
      <c r="N473" s="11" t="s">
        <v>1049</v>
      </c>
      <c r="O473" s="9">
        <v>0</v>
      </c>
      <c r="P473" s="9">
        <v>0</v>
      </c>
      <c r="Q473" s="9"/>
      <c r="R473" s="9" t="s">
        <v>849</v>
      </c>
      <c r="S473">
        <v>11</v>
      </c>
      <c r="T473">
        <v>3</v>
      </c>
      <c r="U473">
        <v>0</v>
      </c>
      <c r="V473" t="s">
        <v>1054</v>
      </c>
    </row>
    <row r="474" spans="1:22" x14ac:dyDescent="0.25">
      <c r="A474" s="3" t="s">
        <v>938</v>
      </c>
      <c r="B474" s="3">
        <v>13778</v>
      </c>
      <c r="C474" s="3">
        <v>13778</v>
      </c>
      <c r="D474" s="3" t="s">
        <v>444</v>
      </c>
      <c r="E474" s="3" t="s">
        <v>1048</v>
      </c>
      <c r="F474" s="3">
        <v>532642.11890700005</v>
      </c>
      <c r="G474" s="3">
        <v>2849219.1837399998</v>
      </c>
      <c r="H474" s="17"/>
      <c r="I474" s="3"/>
      <c r="J474" s="3"/>
      <c r="K474" s="3"/>
      <c r="L474" s="4">
        <v>28703</v>
      </c>
      <c r="M474" s="4">
        <v>42555</v>
      </c>
      <c r="N474" s="4" t="s">
        <v>1049</v>
      </c>
      <c r="O474" s="3">
        <v>0</v>
      </c>
      <c r="P474" s="3">
        <v>0</v>
      </c>
      <c r="Q474" s="3"/>
      <c r="R474" s="3" t="s">
        <v>849</v>
      </c>
      <c r="S474">
        <v>11</v>
      </c>
      <c r="T474">
        <v>3</v>
      </c>
      <c r="U474">
        <v>0</v>
      </c>
      <c r="V474" t="s">
        <v>1054</v>
      </c>
    </row>
    <row r="475" spans="1:22" x14ac:dyDescent="0.25">
      <c r="A475" s="9" t="s">
        <v>938</v>
      </c>
      <c r="B475" s="9">
        <v>13778</v>
      </c>
      <c r="C475" s="9">
        <v>13778</v>
      </c>
      <c r="D475" s="9" t="s">
        <v>444</v>
      </c>
      <c r="E475" s="9" t="s">
        <v>1048</v>
      </c>
      <c r="F475" s="9">
        <v>532642.11890700005</v>
      </c>
      <c r="G475" s="9">
        <v>2849219.1837399998</v>
      </c>
      <c r="H475" s="17"/>
      <c r="I475" s="9"/>
      <c r="J475" s="9"/>
      <c r="K475" s="9"/>
      <c r="L475" s="10">
        <v>28703</v>
      </c>
      <c r="M475" s="10">
        <v>42555</v>
      </c>
      <c r="N475" s="11" t="s">
        <v>1049</v>
      </c>
      <c r="O475" s="9">
        <v>0</v>
      </c>
      <c r="P475" s="9">
        <v>0</v>
      </c>
      <c r="Q475" s="9"/>
      <c r="R475" s="9" t="s">
        <v>849</v>
      </c>
      <c r="S475">
        <v>11</v>
      </c>
      <c r="T475">
        <v>3</v>
      </c>
      <c r="U475">
        <v>0</v>
      </c>
      <c r="V475" t="s">
        <v>1054</v>
      </c>
    </row>
    <row r="476" spans="1:22" x14ac:dyDescent="0.25">
      <c r="A476" s="9" t="s">
        <v>1027</v>
      </c>
      <c r="B476" s="9">
        <v>13734</v>
      </c>
      <c r="C476" s="9">
        <v>13734</v>
      </c>
      <c r="D476" s="9" t="s">
        <v>1050</v>
      </c>
      <c r="E476" s="9" t="s">
        <v>1051</v>
      </c>
      <c r="F476" s="9">
        <v>532642.11890700005</v>
      </c>
      <c r="G476" s="9">
        <v>2849219.1837399998</v>
      </c>
      <c r="H476" s="17"/>
      <c r="I476" s="9"/>
      <c r="J476" s="9"/>
      <c r="K476" s="9"/>
      <c r="L476" s="10">
        <v>28776</v>
      </c>
      <c r="M476" s="10">
        <v>42583</v>
      </c>
      <c r="N476" s="10" t="s">
        <v>1049</v>
      </c>
      <c r="O476" s="9">
        <v>0</v>
      </c>
      <c r="P476" s="9">
        <v>0</v>
      </c>
      <c r="Q476" s="9"/>
      <c r="R476" s="9" t="s">
        <v>849</v>
      </c>
      <c r="S476">
        <v>11</v>
      </c>
      <c r="T476">
        <v>3</v>
      </c>
      <c r="U476">
        <v>0</v>
      </c>
      <c r="V476" t="s">
        <v>1054</v>
      </c>
    </row>
    <row r="477" spans="1:22" x14ac:dyDescent="0.25">
      <c r="A477" s="9" t="s">
        <v>1028</v>
      </c>
      <c r="B477" s="9">
        <v>12337</v>
      </c>
      <c r="C477" s="9">
        <v>12337</v>
      </c>
      <c r="D477" s="9" t="s">
        <v>1050</v>
      </c>
      <c r="E477" s="9" t="s">
        <v>1051</v>
      </c>
      <c r="F477" s="9">
        <v>549889.30008700001</v>
      </c>
      <c r="G477" s="9">
        <v>2849322.8555700001</v>
      </c>
      <c r="H477" s="17"/>
      <c r="I477" s="9"/>
      <c r="J477" s="9"/>
      <c r="K477" s="9"/>
      <c r="L477" s="10">
        <v>30225</v>
      </c>
      <c r="M477" s="10">
        <v>42583</v>
      </c>
      <c r="N477" s="10" t="s">
        <v>1049</v>
      </c>
      <c r="O477" s="9">
        <v>0</v>
      </c>
      <c r="P477" s="9">
        <v>0</v>
      </c>
      <c r="Q477" s="9"/>
      <c r="R477" s="9" t="s">
        <v>849</v>
      </c>
      <c r="S477">
        <v>11</v>
      </c>
      <c r="T477">
        <v>3</v>
      </c>
      <c r="U477">
        <v>0</v>
      </c>
      <c r="V477" t="s">
        <v>1054</v>
      </c>
    </row>
    <row r="478" spans="1:22" x14ac:dyDescent="0.25">
      <c r="A478" s="3" t="s">
        <v>939</v>
      </c>
      <c r="B478" s="3">
        <v>13686</v>
      </c>
      <c r="C478" s="3">
        <v>13686</v>
      </c>
      <c r="D478" s="3" t="s">
        <v>444</v>
      </c>
      <c r="E478" s="3" t="s">
        <v>1048</v>
      </c>
      <c r="F478" s="3">
        <v>549889.30008700001</v>
      </c>
      <c r="G478" s="3">
        <v>2849322.8555700001</v>
      </c>
      <c r="H478" s="17"/>
      <c r="I478" s="3"/>
      <c r="J478" s="3"/>
      <c r="K478" s="3"/>
      <c r="L478" s="5">
        <v>28775</v>
      </c>
      <c r="M478" s="4">
        <v>42460</v>
      </c>
      <c r="N478" s="4" t="s">
        <v>1049</v>
      </c>
      <c r="O478" s="3">
        <v>0</v>
      </c>
      <c r="P478" s="3">
        <v>0</v>
      </c>
      <c r="Q478" s="3"/>
      <c r="R478" s="3" t="s">
        <v>849</v>
      </c>
      <c r="S478">
        <v>11</v>
      </c>
      <c r="T478">
        <v>3</v>
      </c>
      <c r="U478">
        <v>0</v>
      </c>
      <c r="V478" t="s">
        <v>1054</v>
      </c>
    </row>
    <row r="479" spans="1:22" x14ac:dyDescent="0.25">
      <c r="A479" s="9" t="s">
        <v>939</v>
      </c>
      <c r="B479" s="9">
        <v>13686</v>
      </c>
      <c r="C479" s="9">
        <v>13686</v>
      </c>
      <c r="D479" s="9" t="s">
        <v>444</v>
      </c>
      <c r="E479" s="9" t="s">
        <v>1048</v>
      </c>
      <c r="F479" s="9">
        <v>549889.30008700001</v>
      </c>
      <c r="G479" s="9">
        <v>2849322.8555700001</v>
      </c>
      <c r="H479" s="17"/>
      <c r="I479" s="9"/>
      <c r="J479" s="9"/>
      <c r="K479" s="9"/>
      <c r="L479" s="10">
        <v>28775</v>
      </c>
      <c r="M479" s="10">
        <v>42460</v>
      </c>
      <c r="N479" s="10" t="s">
        <v>1049</v>
      </c>
      <c r="O479" s="9">
        <v>0</v>
      </c>
      <c r="P479" s="9">
        <v>0</v>
      </c>
      <c r="Q479" s="9"/>
      <c r="R479" s="9" t="s">
        <v>849</v>
      </c>
      <c r="S479">
        <v>11</v>
      </c>
      <c r="T479">
        <v>3</v>
      </c>
      <c r="U479">
        <v>0</v>
      </c>
      <c r="V479" t="s">
        <v>1054</v>
      </c>
    </row>
    <row r="480" spans="1:22" x14ac:dyDescent="0.25">
      <c r="A480" s="9" t="s">
        <v>1029</v>
      </c>
      <c r="B480" s="9">
        <v>13755</v>
      </c>
      <c r="C480" s="9">
        <v>13755</v>
      </c>
      <c r="D480" s="9" t="s">
        <v>1050</v>
      </c>
      <c r="E480" s="9" t="s">
        <v>1051</v>
      </c>
      <c r="F480" s="9">
        <v>549889.30008700001</v>
      </c>
      <c r="G480" s="9">
        <v>2849322.8555700001</v>
      </c>
      <c r="H480" s="17"/>
      <c r="I480" s="9"/>
      <c r="J480" s="9"/>
      <c r="K480" s="9"/>
      <c r="L480" s="10">
        <v>28775</v>
      </c>
      <c r="M480" s="10">
        <v>42583</v>
      </c>
      <c r="N480" s="10" t="s">
        <v>1049</v>
      </c>
      <c r="O480" s="9">
        <v>0</v>
      </c>
      <c r="P480" s="9">
        <v>0</v>
      </c>
      <c r="Q480" s="9"/>
      <c r="R480" s="9" t="s">
        <v>849</v>
      </c>
      <c r="S480">
        <v>11</v>
      </c>
      <c r="T480">
        <v>3</v>
      </c>
      <c r="U480">
        <v>0</v>
      </c>
      <c r="V480" t="s">
        <v>1054</v>
      </c>
    </row>
    <row r="481" spans="1:22" x14ac:dyDescent="0.25">
      <c r="A481" s="9" t="s">
        <v>1030</v>
      </c>
      <c r="B481" s="9">
        <v>11943</v>
      </c>
      <c r="C481" s="9">
        <v>11943</v>
      </c>
      <c r="D481" s="9" t="s">
        <v>1050</v>
      </c>
      <c r="E481" s="9" t="s">
        <v>1051</v>
      </c>
      <c r="F481" s="9">
        <v>551827.86786899995</v>
      </c>
      <c r="G481" s="9">
        <v>2850833.1187300002</v>
      </c>
      <c r="H481" s="17"/>
      <c r="I481" s="9"/>
      <c r="J481" s="9"/>
      <c r="K481" s="9"/>
      <c r="L481" s="10">
        <v>30641</v>
      </c>
      <c r="M481" s="10">
        <v>42583</v>
      </c>
      <c r="N481" s="10" t="s">
        <v>1049</v>
      </c>
      <c r="O481" s="9">
        <v>0</v>
      </c>
      <c r="P481" s="9">
        <v>0</v>
      </c>
      <c r="Q481" s="9"/>
      <c r="R481" s="9" t="s">
        <v>660</v>
      </c>
      <c r="S481">
        <v>12</v>
      </c>
      <c r="T481">
        <v>3</v>
      </c>
      <c r="U481">
        <v>0</v>
      </c>
      <c r="V481" t="s">
        <v>1054</v>
      </c>
    </row>
    <row r="482" spans="1:22" x14ac:dyDescent="0.25">
      <c r="A482" s="9" t="s">
        <v>940</v>
      </c>
      <c r="B482" s="9">
        <v>11891</v>
      </c>
      <c r="C482" s="9">
        <v>11891</v>
      </c>
      <c r="D482" s="9" t="s">
        <v>444</v>
      </c>
      <c r="E482" s="9" t="s">
        <v>1048</v>
      </c>
      <c r="F482" s="9">
        <v>551827.86786899995</v>
      </c>
      <c r="G482" s="9">
        <v>2850833.1187300002</v>
      </c>
      <c r="H482" s="17"/>
      <c r="I482" s="9"/>
      <c r="J482" s="9"/>
      <c r="K482" s="9"/>
      <c r="L482" s="10">
        <v>30651</v>
      </c>
      <c r="M482" s="10">
        <v>42555</v>
      </c>
      <c r="N482" s="10" t="s">
        <v>1049</v>
      </c>
      <c r="O482" s="9">
        <v>0</v>
      </c>
      <c r="P482" s="9">
        <v>0</v>
      </c>
      <c r="Q482" s="9"/>
      <c r="R482" s="9" t="s">
        <v>660</v>
      </c>
      <c r="S482">
        <v>12</v>
      </c>
      <c r="T482">
        <v>3</v>
      </c>
      <c r="U482">
        <v>0</v>
      </c>
      <c r="V482" t="s">
        <v>1054</v>
      </c>
    </row>
    <row r="483" spans="1:22" x14ac:dyDescent="0.25">
      <c r="A483" s="9" t="s">
        <v>1031</v>
      </c>
      <c r="B483" s="9">
        <v>18682</v>
      </c>
      <c r="C483" s="9">
        <v>18682</v>
      </c>
      <c r="D483" s="9" t="s">
        <v>1050</v>
      </c>
      <c r="E483" s="9" t="s">
        <v>1051</v>
      </c>
      <c r="F483" s="9">
        <v>551827.86786899995</v>
      </c>
      <c r="G483" s="9">
        <v>2850833.1187300002</v>
      </c>
      <c r="H483" s="17"/>
      <c r="I483" s="9"/>
      <c r="J483" s="9"/>
      <c r="K483" s="9"/>
      <c r="L483" s="10">
        <v>30641</v>
      </c>
      <c r="M483" s="11">
        <v>42583</v>
      </c>
      <c r="N483" s="11" t="s">
        <v>1049</v>
      </c>
      <c r="O483" s="9">
        <v>0</v>
      </c>
      <c r="P483" s="9">
        <v>0</v>
      </c>
      <c r="Q483" s="9"/>
      <c r="R483" s="9" t="s">
        <v>660</v>
      </c>
      <c r="S483">
        <v>12</v>
      </c>
      <c r="T483">
        <v>3</v>
      </c>
      <c r="U483">
        <v>0</v>
      </c>
      <c r="V483" t="s">
        <v>1054</v>
      </c>
    </row>
    <row r="484" spans="1:22" x14ac:dyDescent="0.25">
      <c r="A484" s="9" t="s">
        <v>1032</v>
      </c>
      <c r="B484" s="9">
        <v>23130</v>
      </c>
      <c r="C484" s="9">
        <v>23130</v>
      </c>
      <c r="D484" s="9" t="s">
        <v>1050</v>
      </c>
      <c r="E484" s="9" t="s">
        <v>1051</v>
      </c>
      <c r="F484" s="9">
        <v>550450.87708200002</v>
      </c>
      <c r="G484" s="9">
        <v>2849324.9868399999</v>
      </c>
      <c r="H484" s="17"/>
      <c r="I484" s="9"/>
      <c r="J484" s="9"/>
      <c r="K484" s="9"/>
      <c r="L484" s="10">
        <v>28598</v>
      </c>
      <c r="M484" s="10">
        <v>42583</v>
      </c>
      <c r="N484" s="10" t="s">
        <v>1049</v>
      </c>
      <c r="O484" s="9">
        <v>0</v>
      </c>
      <c r="P484" s="9">
        <v>0</v>
      </c>
      <c r="Q484" s="9"/>
      <c r="R484" s="9" t="s">
        <v>660</v>
      </c>
      <c r="S484">
        <v>12</v>
      </c>
      <c r="T484">
        <v>3</v>
      </c>
      <c r="U484">
        <v>0</v>
      </c>
      <c r="V484" t="s">
        <v>1054</v>
      </c>
    </row>
    <row r="485" spans="1:22" x14ac:dyDescent="0.25">
      <c r="A485" s="9" t="s">
        <v>941</v>
      </c>
      <c r="B485" s="9">
        <v>13880</v>
      </c>
      <c r="C485" s="9">
        <v>13880</v>
      </c>
      <c r="D485" s="9" t="s">
        <v>444</v>
      </c>
      <c r="E485" s="9" t="s">
        <v>1048</v>
      </c>
      <c r="F485" s="9">
        <v>550450.87708200002</v>
      </c>
      <c r="G485" s="9">
        <v>2849324.9868399999</v>
      </c>
      <c r="H485" s="17"/>
      <c r="I485" s="9"/>
      <c r="J485" s="9"/>
      <c r="K485" s="9"/>
      <c r="L485" s="10">
        <v>28597</v>
      </c>
      <c r="M485" s="10">
        <v>42555</v>
      </c>
      <c r="N485" s="10" t="s">
        <v>1049</v>
      </c>
      <c r="O485" s="9">
        <v>0</v>
      </c>
      <c r="P485" s="9">
        <v>0</v>
      </c>
      <c r="Q485" s="9"/>
      <c r="R485" s="9" t="s">
        <v>660</v>
      </c>
      <c r="S485">
        <v>12</v>
      </c>
      <c r="T485">
        <v>3</v>
      </c>
      <c r="U485">
        <v>0</v>
      </c>
      <c r="V485" t="s">
        <v>1054</v>
      </c>
    </row>
    <row r="486" spans="1:22" x14ac:dyDescent="0.25">
      <c r="A486" s="9" t="s">
        <v>1033</v>
      </c>
      <c r="B486" s="9">
        <v>23155</v>
      </c>
      <c r="C486" s="9">
        <v>23155</v>
      </c>
      <c r="D486" s="9" t="s">
        <v>1050</v>
      </c>
      <c r="E486" s="9" t="s">
        <v>1051</v>
      </c>
      <c r="F486" s="9">
        <v>550450.87708200002</v>
      </c>
      <c r="G486" s="9">
        <v>2849324.9868399999</v>
      </c>
      <c r="H486" s="17"/>
      <c r="I486" s="9"/>
      <c r="J486" s="9"/>
      <c r="K486" s="9"/>
      <c r="L486" s="10">
        <v>28597</v>
      </c>
      <c r="M486" s="10">
        <v>42583</v>
      </c>
      <c r="N486" s="10" t="s">
        <v>1049</v>
      </c>
      <c r="O486" s="9">
        <v>0</v>
      </c>
      <c r="P486" s="9">
        <v>0</v>
      </c>
      <c r="Q486" s="9"/>
      <c r="R486" s="9" t="s">
        <v>660</v>
      </c>
      <c r="S486">
        <v>12</v>
      </c>
      <c r="T486">
        <v>3</v>
      </c>
      <c r="U486">
        <v>0</v>
      </c>
      <c r="V486" t="s">
        <v>1054</v>
      </c>
    </row>
    <row r="487" spans="1:22" x14ac:dyDescent="0.25">
      <c r="A487" s="9" t="s">
        <v>1034</v>
      </c>
      <c r="B487" s="9">
        <v>21793</v>
      </c>
      <c r="C487" s="9">
        <v>21793</v>
      </c>
      <c r="D487" s="9" t="s">
        <v>1050</v>
      </c>
      <c r="E487" s="9" t="s">
        <v>1051</v>
      </c>
      <c r="F487" s="9">
        <v>552163.01797799999</v>
      </c>
      <c r="G487" s="9">
        <v>2838034.65319</v>
      </c>
      <c r="H487" s="17"/>
      <c r="I487" s="9"/>
      <c r="J487" s="9"/>
      <c r="K487" s="9"/>
      <c r="L487" s="10">
        <v>28919</v>
      </c>
      <c r="M487" s="10">
        <v>42583</v>
      </c>
      <c r="N487" s="10" t="s">
        <v>1049</v>
      </c>
      <c r="O487" s="9">
        <v>0</v>
      </c>
      <c r="P487" s="9">
        <v>0</v>
      </c>
      <c r="Q487" s="9"/>
      <c r="R487" s="9" t="s">
        <v>850</v>
      </c>
      <c r="S487">
        <v>13</v>
      </c>
      <c r="T487">
        <v>3</v>
      </c>
      <c r="U487">
        <v>0</v>
      </c>
      <c r="V487" t="s">
        <v>1054</v>
      </c>
    </row>
    <row r="488" spans="1:22" x14ac:dyDescent="0.25">
      <c r="A488" s="3" t="s">
        <v>942</v>
      </c>
      <c r="B488" s="3">
        <v>13453</v>
      </c>
      <c r="C488" s="3">
        <v>13453</v>
      </c>
      <c r="D488" s="3" t="s">
        <v>444</v>
      </c>
      <c r="E488" s="3" t="s">
        <v>1048</v>
      </c>
      <c r="F488" s="3">
        <v>552163.01797799999</v>
      </c>
      <c r="G488" s="3">
        <v>2838034.65319</v>
      </c>
      <c r="H488" s="17"/>
      <c r="I488" s="3"/>
      <c r="J488" s="3"/>
      <c r="K488" s="3"/>
      <c r="L488" s="5">
        <v>28919</v>
      </c>
      <c r="M488" s="4">
        <v>42555</v>
      </c>
      <c r="N488" s="4" t="s">
        <v>1049</v>
      </c>
      <c r="O488" s="3">
        <v>0</v>
      </c>
      <c r="P488" s="3">
        <v>0</v>
      </c>
      <c r="Q488" s="3"/>
      <c r="R488" s="3" t="s">
        <v>850</v>
      </c>
      <c r="S488">
        <v>13</v>
      </c>
      <c r="T488">
        <v>3</v>
      </c>
      <c r="U488">
        <v>0</v>
      </c>
      <c r="V488" t="s">
        <v>1054</v>
      </c>
    </row>
    <row r="489" spans="1:22" x14ac:dyDescent="0.25">
      <c r="A489" s="9" t="s">
        <v>942</v>
      </c>
      <c r="B489" s="9">
        <v>13453</v>
      </c>
      <c r="C489" s="9">
        <v>13453</v>
      </c>
      <c r="D489" s="9" t="s">
        <v>444</v>
      </c>
      <c r="E489" s="9" t="s">
        <v>1048</v>
      </c>
      <c r="F489" s="9">
        <v>552163.01797799999</v>
      </c>
      <c r="G489" s="9">
        <v>2838034.65319</v>
      </c>
      <c r="H489" s="17"/>
      <c r="I489" s="9"/>
      <c r="J489" s="9"/>
      <c r="K489" s="9"/>
      <c r="L489" s="10">
        <v>28919</v>
      </c>
      <c r="M489" s="11">
        <v>42555</v>
      </c>
      <c r="N489" s="11" t="s">
        <v>1049</v>
      </c>
      <c r="O489" s="9">
        <v>0</v>
      </c>
      <c r="P489" s="9">
        <v>0</v>
      </c>
      <c r="Q489" s="9"/>
      <c r="R489" s="9" t="s">
        <v>850</v>
      </c>
      <c r="S489">
        <v>13</v>
      </c>
      <c r="T489">
        <v>3</v>
      </c>
      <c r="U489">
        <v>0</v>
      </c>
      <c r="V489" t="s">
        <v>1054</v>
      </c>
    </row>
    <row r="490" spans="1:22" x14ac:dyDescent="0.25">
      <c r="A490" s="9" t="s">
        <v>1035</v>
      </c>
      <c r="B490" s="9">
        <v>21786</v>
      </c>
      <c r="C490" s="9">
        <v>21786</v>
      </c>
      <c r="D490" s="9" t="s">
        <v>1050</v>
      </c>
      <c r="E490" s="9" t="s">
        <v>1051</v>
      </c>
      <c r="F490" s="9">
        <v>552163.01797799999</v>
      </c>
      <c r="G490" s="9">
        <v>2838034.65319</v>
      </c>
      <c r="H490" s="17"/>
      <c r="I490" s="9"/>
      <c r="J490" s="9"/>
      <c r="K490" s="9"/>
      <c r="L490" s="10">
        <v>28919</v>
      </c>
      <c r="M490" s="11">
        <v>42583</v>
      </c>
      <c r="N490" s="11" t="s">
        <v>1049</v>
      </c>
      <c r="O490" s="9">
        <v>0</v>
      </c>
      <c r="P490" s="9">
        <v>0</v>
      </c>
      <c r="Q490" s="9"/>
      <c r="R490" s="9" t="s">
        <v>850</v>
      </c>
      <c r="S490">
        <v>13</v>
      </c>
      <c r="T490">
        <v>3</v>
      </c>
      <c r="U490">
        <v>0</v>
      </c>
      <c r="V490" t="s">
        <v>1054</v>
      </c>
    </row>
    <row r="491" spans="1:22" x14ac:dyDescent="0.25">
      <c r="A491" s="9" t="s">
        <v>1036</v>
      </c>
      <c r="B491" s="9">
        <v>14644</v>
      </c>
      <c r="C491" s="9">
        <v>14644</v>
      </c>
      <c r="D491" s="9" t="s">
        <v>1050</v>
      </c>
      <c r="E491" s="9" t="s">
        <v>1051</v>
      </c>
      <c r="F491" s="9">
        <v>514509.22797000001</v>
      </c>
      <c r="G491" s="9">
        <v>2852140.298</v>
      </c>
      <c r="H491" s="17"/>
      <c r="I491" s="9"/>
      <c r="J491" s="9"/>
      <c r="K491" s="9"/>
      <c r="L491" s="10">
        <v>34740</v>
      </c>
      <c r="M491" s="10">
        <v>42583</v>
      </c>
      <c r="N491" s="10" t="s">
        <v>1049</v>
      </c>
      <c r="O491" s="9">
        <v>0</v>
      </c>
      <c r="P491" s="9">
        <v>0</v>
      </c>
      <c r="Q491" s="9"/>
      <c r="R491" s="9" t="s">
        <v>849</v>
      </c>
      <c r="S491">
        <v>11</v>
      </c>
      <c r="T491">
        <v>3</v>
      </c>
      <c r="U491">
        <v>0</v>
      </c>
      <c r="V491" t="s">
        <v>1054</v>
      </c>
    </row>
    <row r="492" spans="1:22" x14ac:dyDescent="0.25">
      <c r="A492" s="9" t="s">
        <v>943</v>
      </c>
      <c r="B492" s="9">
        <v>7379</v>
      </c>
      <c r="C492" s="9">
        <v>7379</v>
      </c>
      <c r="D492" s="9" t="s">
        <v>444</v>
      </c>
      <c r="E492" s="9" t="s">
        <v>1048</v>
      </c>
      <c r="F492" s="9">
        <v>514509.22797000001</v>
      </c>
      <c r="G492" s="9">
        <v>2852140.298</v>
      </c>
      <c r="H492" s="17"/>
      <c r="I492" s="9"/>
      <c r="J492" s="9"/>
      <c r="K492" s="9"/>
      <c r="L492" s="10">
        <v>34700</v>
      </c>
      <c r="M492" s="10">
        <v>42555</v>
      </c>
      <c r="N492" s="10" t="s">
        <v>1049</v>
      </c>
      <c r="O492" s="9">
        <v>0</v>
      </c>
      <c r="P492" s="9">
        <v>0</v>
      </c>
      <c r="Q492" s="9"/>
      <c r="R492" s="9" t="s">
        <v>849</v>
      </c>
      <c r="S492">
        <v>11</v>
      </c>
      <c r="T492">
        <v>3</v>
      </c>
      <c r="U492">
        <v>0</v>
      </c>
      <c r="V492" t="s">
        <v>1054</v>
      </c>
    </row>
    <row r="493" spans="1:22" x14ac:dyDescent="0.25">
      <c r="A493" s="9" t="s">
        <v>1037</v>
      </c>
      <c r="B493" s="9">
        <v>14712</v>
      </c>
      <c r="C493" s="9">
        <v>14712</v>
      </c>
      <c r="D493" s="9" t="s">
        <v>1050</v>
      </c>
      <c r="E493" s="9" t="s">
        <v>1051</v>
      </c>
      <c r="F493" s="9">
        <v>514509.22797000001</v>
      </c>
      <c r="G493" s="9">
        <v>2852140.298</v>
      </c>
      <c r="H493" s="17"/>
      <c r="I493" s="9"/>
      <c r="J493" s="9"/>
      <c r="K493" s="9"/>
      <c r="L493" s="10">
        <v>34740</v>
      </c>
      <c r="M493" s="10">
        <v>42583</v>
      </c>
      <c r="N493" s="10" t="s">
        <v>1049</v>
      </c>
      <c r="O493" s="9">
        <v>0</v>
      </c>
      <c r="P493" s="9">
        <v>0</v>
      </c>
      <c r="Q493" s="9"/>
      <c r="R493" s="9" t="s">
        <v>849</v>
      </c>
      <c r="S493">
        <v>11</v>
      </c>
      <c r="T493">
        <v>3</v>
      </c>
      <c r="U493">
        <v>0</v>
      </c>
      <c r="V493" t="s">
        <v>1054</v>
      </c>
    </row>
    <row r="494" spans="1:22" x14ac:dyDescent="0.25">
      <c r="A494" s="9" t="s">
        <v>1038</v>
      </c>
      <c r="B494" s="9">
        <v>16319</v>
      </c>
      <c r="C494" s="9">
        <v>16319</v>
      </c>
      <c r="D494" s="9" t="s">
        <v>1050</v>
      </c>
      <c r="E494" s="9" t="s">
        <v>1051</v>
      </c>
      <c r="F494" s="9">
        <v>515620.48779699998</v>
      </c>
      <c r="G494" s="9">
        <v>2850948.8878700002</v>
      </c>
      <c r="H494" s="17"/>
      <c r="I494" s="9"/>
      <c r="J494" s="9"/>
      <c r="K494" s="9"/>
      <c r="L494" s="10">
        <v>34697</v>
      </c>
      <c r="M494" s="10">
        <v>42583</v>
      </c>
      <c r="N494" s="10" t="s">
        <v>1049</v>
      </c>
      <c r="O494" s="9">
        <v>0</v>
      </c>
      <c r="P494" s="9">
        <v>0</v>
      </c>
      <c r="Q494" s="9"/>
      <c r="R494" s="9" t="s">
        <v>849</v>
      </c>
      <c r="S494">
        <v>11</v>
      </c>
      <c r="T494">
        <v>3</v>
      </c>
      <c r="U494">
        <v>0</v>
      </c>
      <c r="V494" t="s">
        <v>1054</v>
      </c>
    </row>
    <row r="495" spans="1:22" x14ac:dyDescent="0.25">
      <c r="A495" s="9" t="s">
        <v>944</v>
      </c>
      <c r="B495" s="9">
        <v>7716</v>
      </c>
      <c r="C495" s="9">
        <v>7716</v>
      </c>
      <c r="D495" s="9" t="s">
        <v>444</v>
      </c>
      <c r="E495" s="9" t="s">
        <v>1048</v>
      </c>
      <c r="F495" s="9">
        <v>515620.48779699998</v>
      </c>
      <c r="G495" s="9">
        <v>2850948.8878700002</v>
      </c>
      <c r="H495" s="17"/>
      <c r="I495" s="9"/>
      <c r="J495" s="9"/>
      <c r="K495" s="9"/>
      <c r="L495" s="10">
        <v>31847</v>
      </c>
      <c r="M495" s="10">
        <v>42555</v>
      </c>
      <c r="N495" s="10" t="s">
        <v>1049</v>
      </c>
      <c r="O495" s="9">
        <v>0</v>
      </c>
      <c r="P495" s="9">
        <v>0</v>
      </c>
      <c r="Q495" s="9"/>
      <c r="R495" s="9" t="s">
        <v>849</v>
      </c>
      <c r="S495">
        <v>11</v>
      </c>
      <c r="T495">
        <v>3</v>
      </c>
      <c r="U495">
        <v>0</v>
      </c>
      <c r="V495" t="s">
        <v>1054</v>
      </c>
    </row>
    <row r="496" spans="1:22" x14ac:dyDescent="0.25">
      <c r="A496" s="9" t="s">
        <v>1039</v>
      </c>
      <c r="B496" s="9">
        <v>16250</v>
      </c>
      <c r="C496" s="9">
        <v>16250</v>
      </c>
      <c r="D496" s="9" t="s">
        <v>1050</v>
      </c>
      <c r="E496" s="9" t="s">
        <v>1051</v>
      </c>
      <c r="F496" s="9">
        <v>515620.48779699998</v>
      </c>
      <c r="G496" s="9">
        <v>2850948.8878700002</v>
      </c>
      <c r="H496" s="17"/>
      <c r="I496" s="9"/>
      <c r="J496" s="9"/>
      <c r="K496" s="9"/>
      <c r="L496" s="10">
        <v>34740</v>
      </c>
      <c r="M496" s="10">
        <v>42583</v>
      </c>
      <c r="N496" s="10" t="s">
        <v>1049</v>
      </c>
      <c r="O496" s="9">
        <v>0</v>
      </c>
      <c r="P496" s="9">
        <v>0</v>
      </c>
      <c r="Q496" s="9"/>
      <c r="R496" s="9" t="s">
        <v>849</v>
      </c>
      <c r="S496">
        <v>11</v>
      </c>
      <c r="T496">
        <v>3</v>
      </c>
      <c r="U496">
        <v>0</v>
      </c>
      <c r="V496" t="s">
        <v>1054</v>
      </c>
    </row>
    <row r="497" spans="1:22" x14ac:dyDescent="0.25">
      <c r="A497" s="9" t="s">
        <v>1040</v>
      </c>
      <c r="B497" s="9">
        <v>1649</v>
      </c>
      <c r="C497" s="9">
        <v>1649</v>
      </c>
      <c r="D497" s="9" t="s">
        <v>1050</v>
      </c>
      <c r="E497" s="9" t="s">
        <v>1051</v>
      </c>
      <c r="F497" s="9">
        <v>541005.40563099994</v>
      </c>
      <c r="G497" s="9">
        <v>2849358.4361299998</v>
      </c>
      <c r="H497" s="17"/>
      <c r="I497" s="9"/>
      <c r="J497" s="9"/>
      <c r="K497" s="9"/>
      <c r="L497" s="10">
        <v>37987</v>
      </c>
      <c r="M497" s="10">
        <v>41220</v>
      </c>
      <c r="N497" s="10" t="s">
        <v>1049</v>
      </c>
      <c r="O497" s="9">
        <v>0</v>
      </c>
      <c r="P497" s="9">
        <v>0</v>
      </c>
      <c r="Q497" s="9"/>
      <c r="R497" s="9" t="s">
        <v>849</v>
      </c>
      <c r="S497">
        <v>11</v>
      </c>
      <c r="T497">
        <v>3</v>
      </c>
      <c r="U497">
        <v>0</v>
      </c>
      <c r="V497" t="s">
        <v>1054</v>
      </c>
    </row>
    <row r="498" spans="1:22" x14ac:dyDescent="0.25">
      <c r="A498" s="9" t="s">
        <v>945</v>
      </c>
      <c r="B498" s="9">
        <v>1169</v>
      </c>
      <c r="C498" s="9">
        <v>1169</v>
      </c>
      <c r="D498" s="9" t="s">
        <v>444</v>
      </c>
      <c r="E498" s="9" t="s">
        <v>1048</v>
      </c>
      <c r="F498" s="9">
        <v>541005.40563099994</v>
      </c>
      <c r="G498" s="9">
        <v>2849358.4361299998</v>
      </c>
      <c r="H498" s="17"/>
      <c r="I498" s="9"/>
      <c r="J498" s="9"/>
      <c r="K498" s="9"/>
      <c r="L498" s="10">
        <v>36342</v>
      </c>
      <c r="M498" s="10">
        <v>37529</v>
      </c>
      <c r="N498" s="10" t="s">
        <v>1049</v>
      </c>
      <c r="O498" s="9">
        <v>0</v>
      </c>
      <c r="P498" s="9">
        <v>0</v>
      </c>
      <c r="Q498" s="9"/>
      <c r="R498" s="9" t="s">
        <v>849</v>
      </c>
      <c r="S498">
        <v>11</v>
      </c>
      <c r="T498">
        <v>3</v>
      </c>
      <c r="U498">
        <v>0</v>
      </c>
      <c r="V498" t="s">
        <v>1054</v>
      </c>
    </row>
    <row r="499" spans="1:22" x14ac:dyDescent="0.25">
      <c r="A499" s="9" t="s">
        <v>1041</v>
      </c>
      <c r="B499" s="9">
        <v>2467</v>
      </c>
      <c r="C499" s="9">
        <v>2467</v>
      </c>
      <c r="D499" s="9" t="s">
        <v>1050</v>
      </c>
      <c r="E499" s="9" t="s">
        <v>1051</v>
      </c>
      <c r="F499" s="9">
        <v>541005.40563099994</v>
      </c>
      <c r="G499" s="9">
        <v>2849358.4361299998</v>
      </c>
      <c r="H499" s="17"/>
      <c r="I499" s="9"/>
      <c r="J499" s="9"/>
      <c r="K499" s="9"/>
      <c r="L499" s="10">
        <v>37987</v>
      </c>
      <c r="M499" s="10">
        <v>41220</v>
      </c>
      <c r="N499" s="10" t="s">
        <v>1049</v>
      </c>
      <c r="O499" s="9">
        <v>0</v>
      </c>
      <c r="P499" s="9">
        <v>0</v>
      </c>
      <c r="Q499" s="9"/>
      <c r="R499" s="9" t="s">
        <v>849</v>
      </c>
      <c r="S499">
        <v>11</v>
      </c>
      <c r="T499">
        <v>3</v>
      </c>
      <c r="U499">
        <v>0</v>
      </c>
      <c r="V499" t="s">
        <v>1054</v>
      </c>
    </row>
    <row r="500" spans="1:22" x14ac:dyDescent="0.25">
      <c r="A500" s="9" t="s">
        <v>1042</v>
      </c>
      <c r="B500" s="9">
        <v>2169</v>
      </c>
      <c r="C500" s="9">
        <v>2169</v>
      </c>
      <c r="D500" s="9" t="s">
        <v>1050</v>
      </c>
      <c r="E500" s="9" t="s">
        <v>1051</v>
      </c>
      <c r="F500" s="9">
        <v>544783.05665399996</v>
      </c>
      <c r="G500" s="9">
        <v>2849365.4225900001</v>
      </c>
      <c r="H500" s="17"/>
      <c r="I500" s="9"/>
      <c r="J500" s="9"/>
      <c r="K500" s="9"/>
      <c r="L500" s="10">
        <v>37987</v>
      </c>
      <c r="M500" s="10">
        <v>41194</v>
      </c>
      <c r="N500" s="10" t="s">
        <v>1049</v>
      </c>
      <c r="O500" s="9">
        <v>0</v>
      </c>
      <c r="P500" s="9">
        <v>0</v>
      </c>
      <c r="Q500" s="9"/>
      <c r="R500" s="9" t="s">
        <v>849</v>
      </c>
      <c r="S500">
        <v>11</v>
      </c>
      <c r="T500">
        <v>3</v>
      </c>
      <c r="U500">
        <v>0</v>
      </c>
      <c r="V500" t="s">
        <v>1054</v>
      </c>
    </row>
    <row r="501" spans="1:22" x14ac:dyDescent="0.25">
      <c r="A501" s="9" t="s">
        <v>946</v>
      </c>
      <c r="B501" s="9">
        <v>1168</v>
      </c>
      <c r="C501" s="9">
        <v>1168</v>
      </c>
      <c r="D501" s="9" t="s">
        <v>444</v>
      </c>
      <c r="E501" s="9" t="s">
        <v>1048</v>
      </c>
      <c r="F501" s="9">
        <v>544783.05665399996</v>
      </c>
      <c r="G501" s="9">
        <v>2849365.4225900001</v>
      </c>
      <c r="H501" s="17"/>
      <c r="I501" s="9"/>
      <c r="J501" s="9"/>
      <c r="K501" s="9"/>
      <c r="L501" s="10">
        <v>36342</v>
      </c>
      <c r="M501" s="10">
        <v>37529</v>
      </c>
      <c r="N501" s="10" t="s">
        <v>1049</v>
      </c>
      <c r="O501" s="9">
        <v>0</v>
      </c>
      <c r="P501" s="9">
        <v>0</v>
      </c>
      <c r="Q501" s="9"/>
      <c r="R501" s="9" t="s">
        <v>849</v>
      </c>
      <c r="S501">
        <v>11</v>
      </c>
      <c r="T501">
        <v>3</v>
      </c>
      <c r="U501">
        <v>0</v>
      </c>
      <c r="V501" t="s">
        <v>1054</v>
      </c>
    </row>
    <row r="502" spans="1:22" x14ac:dyDescent="0.25">
      <c r="A502" s="9" t="s">
        <v>1043</v>
      </c>
      <c r="B502" s="9">
        <v>1714</v>
      </c>
      <c r="C502" s="9">
        <v>1714</v>
      </c>
      <c r="D502" s="9" t="s">
        <v>1050</v>
      </c>
      <c r="E502" s="9" t="s">
        <v>1051</v>
      </c>
      <c r="F502" s="9">
        <v>544783.05665399996</v>
      </c>
      <c r="G502" s="9">
        <v>2849365.4225900001</v>
      </c>
      <c r="H502" s="17"/>
      <c r="I502" s="9"/>
      <c r="J502" s="9"/>
      <c r="K502" s="9"/>
      <c r="L502" s="10">
        <v>37987</v>
      </c>
      <c r="M502" s="10">
        <v>41194</v>
      </c>
      <c r="N502" s="10" t="s">
        <v>1049</v>
      </c>
      <c r="O502" s="9">
        <v>0</v>
      </c>
      <c r="P502" s="9">
        <v>0</v>
      </c>
      <c r="Q502" s="9"/>
      <c r="R502" s="9" t="s">
        <v>849</v>
      </c>
      <c r="S502">
        <v>11</v>
      </c>
      <c r="T502">
        <v>3</v>
      </c>
      <c r="U502">
        <v>0</v>
      </c>
      <c r="V502" t="s">
        <v>1054</v>
      </c>
    </row>
    <row r="503" spans="1:22" x14ac:dyDescent="0.25">
      <c r="A503" s="9" t="s">
        <v>947</v>
      </c>
      <c r="B503" s="9">
        <v>1489</v>
      </c>
      <c r="C503" s="9">
        <v>1489</v>
      </c>
      <c r="D503" s="9" t="s">
        <v>444</v>
      </c>
      <c r="E503" s="9" t="s">
        <v>1048</v>
      </c>
      <c r="F503" s="9">
        <v>549901.44112900004</v>
      </c>
      <c r="G503" s="9">
        <v>2849366.48257</v>
      </c>
      <c r="H503" s="17"/>
      <c r="I503" s="9"/>
      <c r="J503" s="9"/>
      <c r="K503" s="9"/>
      <c r="L503" s="10">
        <v>38899</v>
      </c>
      <c r="M503" s="10">
        <v>38961</v>
      </c>
      <c r="N503" s="11" t="s">
        <v>1049</v>
      </c>
      <c r="O503" s="9">
        <v>0</v>
      </c>
      <c r="P503" s="9">
        <v>0</v>
      </c>
      <c r="Q503" s="9"/>
      <c r="R503" s="9" t="s">
        <v>849</v>
      </c>
      <c r="S503">
        <v>11</v>
      </c>
      <c r="T503">
        <v>3</v>
      </c>
      <c r="U503">
        <v>0</v>
      </c>
      <c r="V503" t="s">
        <v>1054</v>
      </c>
    </row>
    <row r="504" spans="1:22" x14ac:dyDescent="0.25">
      <c r="A504" s="9" t="s">
        <v>1044</v>
      </c>
      <c r="B504" s="9">
        <v>61415</v>
      </c>
      <c r="C504" s="9">
        <v>61415</v>
      </c>
      <c r="D504" s="9" t="s">
        <v>1050</v>
      </c>
      <c r="E504" s="9" t="s">
        <v>1051</v>
      </c>
      <c r="F504" s="9">
        <v>547745.25452099997</v>
      </c>
      <c r="G504" s="9">
        <v>2832327.3353900001</v>
      </c>
      <c r="H504" s="17"/>
      <c r="I504" s="9"/>
      <c r="J504" s="9"/>
      <c r="K504" s="9"/>
      <c r="L504" s="10">
        <v>39916</v>
      </c>
      <c r="M504" s="10">
        <v>42486.541666666664</v>
      </c>
      <c r="N504" s="10" t="s">
        <v>1049</v>
      </c>
      <c r="O504" s="9">
        <v>0</v>
      </c>
      <c r="P504" s="9">
        <v>0</v>
      </c>
      <c r="Q504" s="9"/>
      <c r="R504" s="9" t="s">
        <v>846</v>
      </c>
      <c r="S504">
        <v>6</v>
      </c>
      <c r="T504">
        <v>3</v>
      </c>
      <c r="U504">
        <v>0</v>
      </c>
      <c r="V504" t="s">
        <v>1054</v>
      </c>
    </row>
    <row r="505" spans="1:22" x14ac:dyDescent="0.25">
      <c r="A505" s="9" t="s">
        <v>948</v>
      </c>
      <c r="B505" s="9">
        <v>6664</v>
      </c>
      <c r="C505" s="9">
        <v>6664</v>
      </c>
      <c r="D505" s="9" t="s">
        <v>444</v>
      </c>
      <c r="E505" s="9" t="s">
        <v>1048</v>
      </c>
      <c r="F505" s="9">
        <v>547745.25452099997</v>
      </c>
      <c r="G505" s="9">
        <v>2832327.3353900001</v>
      </c>
      <c r="H505" s="17"/>
      <c r="I505" s="9"/>
      <c r="J505" s="9"/>
      <c r="K505" s="9"/>
      <c r="L505" s="11">
        <v>39967.625</v>
      </c>
      <c r="M505" s="10">
        <v>42541</v>
      </c>
      <c r="N505" s="10" t="s">
        <v>1049</v>
      </c>
      <c r="O505" s="9">
        <v>0</v>
      </c>
      <c r="P505" s="9">
        <v>0</v>
      </c>
      <c r="Q505" s="9"/>
      <c r="R505" s="9" t="s">
        <v>846</v>
      </c>
      <c r="S505">
        <v>6</v>
      </c>
      <c r="T505">
        <v>3</v>
      </c>
      <c r="U505">
        <v>0</v>
      </c>
      <c r="V505" t="s">
        <v>1054</v>
      </c>
    </row>
    <row r="506" spans="1:22" x14ac:dyDescent="0.25">
      <c r="A506" s="9" t="s">
        <v>1045</v>
      </c>
      <c r="B506" s="9">
        <v>61629</v>
      </c>
      <c r="C506" s="9">
        <v>61629</v>
      </c>
      <c r="D506" s="9" t="s">
        <v>1050</v>
      </c>
      <c r="E506" s="9" t="s">
        <v>1051</v>
      </c>
      <c r="F506" s="9">
        <v>547745.25452099997</v>
      </c>
      <c r="G506" s="9">
        <v>2832327.3353900001</v>
      </c>
      <c r="H506" s="17"/>
      <c r="I506" s="9"/>
      <c r="J506" s="9"/>
      <c r="K506" s="9"/>
      <c r="L506" s="10">
        <v>39916</v>
      </c>
      <c r="M506" s="11">
        <v>42486.541666666664</v>
      </c>
      <c r="N506" s="11" t="s">
        <v>1049</v>
      </c>
      <c r="O506" s="9">
        <v>0</v>
      </c>
      <c r="P506" s="9">
        <v>0</v>
      </c>
      <c r="Q506" s="9"/>
      <c r="R506" s="9" t="s">
        <v>846</v>
      </c>
      <c r="S506">
        <v>6</v>
      </c>
      <c r="T506">
        <v>3</v>
      </c>
      <c r="U506">
        <v>0</v>
      </c>
      <c r="V506" t="s">
        <v>1054</v>
      </c>
    </row>
    <row r="507" spans="1:22" x14ac:dyDescent="0.25">
      <c r="A507" s="9" t="s">
        <v>1046</v>
      </c>
      <c r="B507" s="9">
        <v>2641</v>
      </c>
      <c r="C507" s="9">
        <v>2641</v>
      </c>
      <c r="D507" s="9" t="s">
        <v>1050</v>
      </c>
      <c r="E507" s="9" t="s">
        <v>1051</v>
      </c>
      <c r="F507" s="9">
        <v>555323.69143899996</v>
      </c>
      <c r="G507" s="9">
        <v>2849366.5895600002</v>
      </c>
      <c r="H507" s="17"/>
      <c r="I507" s="9"/>
      <c r="J507" s="9"/>
      <c r="K507" s="9"/>
      <c r="L507" s="10">
        <v>38164</v>
      </c>
      <c r="M507" s="11">
        <v>40988</v>
      </c>
      <c r="N507" s="11" t="s">
        <v>1049</v>
      </c>
      <c r="O507" s="9">
        <v>0</v>
      </c>
      <c r="P507" s="9">
        <v>0</v>
      </c>
      <c r="Q507" s="9"/>
      <c r="R507" s="9" t="s">
        <v>850</v>
      </c>
      <c r="S507">
        <v>13</v>
      </c>
      <c r="T507">
        <v>3</v>
      </c>
      <c r="U507">
        <v>0</v>
      </c>
      <c r="V507" t="s">
        <v>1054</v>
      </c>
    </row>
    <row r="508" spans="1:22" x14ac:dyDescent="0.25">
      <c r="A508" s="9" t="s">
        <v>1047</v>
      </c>
      <c r="B508" s="9">
        <v>2825</v>
      </c>
      <c r="C508" s="9">
        <v>2825</v>
      </c>
      <c r="D508" s="9" t="s">
        <v>1050</v>
      </c>
      <c r="E508" s="9" t="s">
        <v>1051</v>
      </c>
      <c r="F508" s="9">
        <v>555323.69143899996</v>
      </c>
      <c r="G508" s="9">
        <v>2849366.5895600002</v>
      </c>
      <c r="H508" s="17"/>
      <c r="I508" s="9"/>
      <c r="J508" s="9"/>
      <c r="K508" s="9"/>
      <c r="L508" s="10">
        <v>38164</v>
      </c>
      <c r="M508" s="11">
        <v>40988</v>
      </c>
      <c r="N508" s="10" t="s">
        <v>1049</v>
      </c>
      <c r="O508" s="9">
        <v>0</v>
      </c>
      <c r="P508" s="9">
        <v>0</v>
      </c>
      <c r="Q508" s="9"/>
      <c r="R508" s="9" t="s">
        <v>850</v>
      </c>
      <c r="S508">
        <v>13</v>
      </c>
      <c r="T508">
        <v>3</v>
      </c>
      <c r="U508">
        <v>0</v>
      </c>
      <c r="V508" t="s">
        <v>1054</v>
      </c>
    </row>
    <row r="509" spans="1:22" x14ac:dyDescent="0.25">
      <c r="A509" s="9" t="s">
        <v>729</v>
      </c>
      <c r="B509" s="9">
        <v>51852</v>
      </c>
      <c r="C509" s="9">
        <v>51852</v>
      </c>
      <c r="D509" s="9" t="s">
        <v>1050</v>
      </c>
      <c r="E509" s="9" t="s">
        <v>1051</v>
      </c>
      <c r="F509" s="9">
        <v>496956.27496800001</v>
      </c>
      <c r="G509" s="9">
        <v>2780827.3837600001</v>
      </c>
      <c r="H509" s="17">
        <v>0.66</v>
      </c>
      <c r="I509" s="9"/>
      <c r="J509" s="9"/>
      <c r="K509" s="9"/>
      <c r="L509" s="11">
        <v>40030.583333333336</v>
      </c>
      <c r="M509" s="11">
        <v>42369.958333333336</v>
      </c>
      <c r="N509" s="11" t="s">
        <v>1052</v>
      </c>
      <c r="O509" s="9">
        <v>0</v>
      </c>
      <c r="P509" s="9">
        <v>0</v>
      </c>
      <c r="Q509" s="9"/>
      <c r="R509" s="9" t="s">
        <v>1432</v>
      </c>
      <c r="S509">
        <v>20</v>
      </c>
      <c r="T509">
        <v>3</v>
      </c>
      <c r="U509">
        <v>0</v>
      </c>
      <c r="V509" t="s">
        <v>1054</v>
      </c>
    </row>
    <row r="510" spans="1:22" x14ac:dyDescent="0.25">
      <c r="A510" s="9" t="s">
        <v>733</v>
      </c>
      <c r="B510" s="9">
        <v>136439</v>
      </c>
      <c r="C510" s="9">
        <v>136439</v>
      </c>
      <c r="D510" s="9" t="s">
        <v>1050</v>
      </c>
      <c r="E510" s="9" t="s">
        <v>1051</v>
      </c>
      <c r="F510" s="9">
        <v>515257.00828800001</v>
      </c>
      <c r="G510" s="9">
        <v>2817265.17937</v>
      </c>
      <c r="H510" s="17">
        <v>-0.32</v>
      </c>
      <c r="I510" s="9"/>
      <c r="J510" s="9"/>
      <c r="K510" s="9"/>
      <c r="L510" s="11">
        <v>35075.625</v>
      </c>
      <c r="M510" s="11">
        <v>41248.666666666664</v>
      </c>
      <c r="N510" s="11" t="s">
        <v>1052</v>
      </c>
      <c r="O510" s="9">
        <v>0</v>
      </c>
      <c r="P510" s="9">
        <v>0</v>
      </c>
      <c r="Q510" s="9"/>
      <c r="R510" s="9" t="s">
        <v>844</v>
      </c>
      <c r="S510">
        <v>0</v>
      </c>
      <c r="T510">
        <v>3</v>
      </c>
      <c r="U510">
        <v>0</v>
      </c>
      <c r="V510" t="s">
        <v>1054</v>
      </c>
    </row>
    <row r="511" spans="1:22" x14ac:dyDescent="0.25">
      <c r="A511" s="9" t="s">
        <v>735</v>
      </c>
      <c r="B511" s="9">
        <v>167019</v>
      </c>
      <c r="C511" s="9">
        <v>167019</v>
      </c>
      <c r="D511" s="9" t="s">
        <v>1050</v>
      </c>
      <c r="E511" s="9" t="s">
        <v>1051</v>
      </c>
      <c r="F511" s="9">
        <v>503689.99491399998</v>
      </c>
      <c r="G511" s="9">
        <v>2810354.8709900002</v>
      </c>
      <c r="H511" s="17">
        <v>-0.52</v>
      </c>
      <c r="I511" s="9"/>
      <c r="J511" s="9"/>
      <c r="K511" s="9"/>
      <c r="L511" s="11">
        <v>34856.458333333336</v>
      </c>
      <c r="M511" s="11">
        <v>42286.916666666664</v>
      </c>
      <c r="N511" s="11" t="s">
        <v>1052</v>
      </c>
      <c r="O511" s="9">
        <v>0</v>
      </c>
      <c r="P511" s="9">
        <v>0</v>
      </c>
      <c r="Q511" s="9"/>
      <c r="R511" s="9" t="s">
        <v>1435</v>
      </c>
      <c r="S511">
        <v>1</v>
      </c>
      <c r="T511">
        <v>3</v>
      </c>
      <c r="U511">
        <v>0</v>
      </c>
      <c r="V511" t="s">
        <v>1054</v>
      </c>
    </row>
    <row r="512" spans="1:22" x14ac:dyDescent="0.25">
      <c r="A512" s="9" t="s">
        <v>737</v>
      </c>
      <c r="B512" s="9">
        <v>118330</v>
      </c>
      <c r="C512" s="9">
        <v>118330</v>
      </c>
      <c r="D512" s="9" t="s">
        <v>1050</v>
      </c>
      <c r="E512" s="9" t="s">
        <v>1051</v>
      </c>
      <c r="F512" s="9">
        <v>492105.10668800003</v>
      </c>
      <c r="G512" s="9">
        <v>2805265.1135399998</v>
      </c>
      <c r="H512" s="17">
        <v>0.27</v>
      </c>
      <c r="I512" s="9"/>
      <c r="J512" s="9"/>
      <c r="K512" s="9"/>
      <c r="L512" s="10">
        <v>34973</v>
      </c>
      <c r="M512" s="11">
        <v>42316.791666666664</v>
      </c>
      <c r="N512" s="11" t="s">
        <v>1052</v>
      </c>
      <c r="O512" s="9">
        <v>0</v>
      </c>
      <c r="P512" s="9">
        <v>0</v>
      </c>
      <c r="Q512" s="9"/>
      <c r="R512" s="9" t="s">
        <v>1435</v>
      </c>
      <c r="S512">
        <v>1</v>
      </c>
      <c r="T512">
        <v>3</v>
      </c>
      <c r="U512">
        <v>0</v>
      </c>
      <c r="V512" t="s">
        <v>1054</v>
      </c>
    </row>
    <row r="513" spans="1:22" x14ac:dyDescent="0.25">
      <c r="A513" s="9" t="s">
        <v>739</v>
      </c>
      <c r="B513" s="9">
        <v>131726</v>
      </c>
      <c r="C513" s="9">
        <v>131726</v>
      </c>
      <c r="D513" s="9" t="s">
        <v>1050</v>
      </c>
      <c r="E513" s="9" t="s">
        <v>1051</v>
      </c>
      <c r="F513" s="9">
        <v>493922.08812500001</v>
      </c>
      <c r="G513" s="9">
        <v>2811844.0162300002</v>
      </c>
      <c r="H513" s="17">
        <v>0.37</v>
      </c>
      <c r="I513" s="9"/>
      <c r="J513" s="9"/>
      <c r="K513" s="9"/>
      <c r="L513" s="11">
        <v>34726.875</v>
      </c>
      <c r="M513" s="11">
        <v>41178.541666666664</v>
      </c>
      <c r="N513" s="11" t="s">
        <v>1052</v>
      </c>
      <c r="O513" s="9">
        <v>0</v>
      </c>
      <c r="P513" s="9">
        <v>0</v>
      </c>
      <c r="Q513" s="9"/>
      <c r="R513" s="9" t="s">
        <v>1435</v>
      </c>
      <c r="S513">
        <v>1</v>
      </c>
      <c r="T513">
        <v>3</v>
      </c>
      <c r="U513">
        <v>0</v>
      </c>
      <c r="V513" t="s">
        <v>1054</v>
      </c>
    </row>
    <row r="514" spans="1:22" x14ac:dyDescent="0.25">
      <c r="A514" s="9" t="s">
        <v>741</v>
      </c>
      <c r="B514" s="9">
        <v>134593</v>
      </c>
      <c r="C514" s="9">
        <v>134593</v>
      </c>
      <c r="D514" s="9" t="s">
        <v>1050</v>
      </c>
      <c r="E514" s="9" t="s">
        <v>1051</v>
      </c>
      <c r="F514" s="9">
        <v>493997.401488</v>
      </c>
      <c r="G514" s="9">
        <v>2811603.6874600002</v>
      </c>
      <c r="H514" s="17">
        <v>0.16</v>
      </c>
      <c r="I514" s="9"/>
      <c r="J514" s="9"/>
      <c r="K514" s="9"/>
      <c r="L514" s="11">
        <v>34984.625</v>
      </c>
      <c r="M514" s="10">
        <v>41178.5</v>
      </c>
      <c r="N514" s="11" t="s">
        <v>1052</v>
      </c>
      <c r="O514" s="9">
        <v>0</v>
      </c>
      <c r="P514" s="9">
        <v>0</v>
      </c>
      <c r="Q514" s="9"/>
      <c r="R514" s="9" t="s">
        <v>1435</v>
      </c>
      <c r="S514">
        <v>1</v>
      </c>
      <c r="T514">
        <v>3</v>
      </c>
      <c r="U514">
        <v>0</v>
      </c>
      <c r="V514" t="s">
        <v>1054</v>
      </c>
    </row>
    <row r="515" spans="1:22" x14ac:dyDescent="0.25">
      <c r="A515" s="9" t="s">
        <v>744</v>
      </c>
      <c r="B515" s="9">
        <v>167533</v>
      </c>
      <c r="C515" s="9">
        <v>167533</v>
      </c>
      <c r="D515" s="9" t="s">
        <v>1050</v>
      </c>
      <c r="E515" s="9" t="s">
        <v>1051</v>
      </c>
      <c r="F515" s="9">
        <v>496308.93717699999</v>
      </c>
      <c r="G515" s="9">
        <v>2806465.8765099999</v>
      </c>
      <c r="H515" s="17">
        <v>0</v>
      </c>
      <c r="I515" s="9"/>
      <c r="J515" s="9"/>
      <c r="K515" s="9"/>
      <c r="L515" s="11">
        <v>35390.625</v>
      </c>
      <c r="M515" s="10">
        <v>42584.291666666664</v>
      </c>
      <c r="N515" s="11" t="s">
        <v>1052</v>
      </c>
      <c r="O515" s="9">
        <v>0</v>
      </c>
      <c r="P515" s="9">
        <v>0</v>
      </c>
      <c r="Q515" s="9"/>
      <c r="R515" s="9" t="s">
        <v>1435</v>
      </c>
      <c r="S515">
        <v>1</v>
      </c>
      <c r="T515">
        <v>3</v>
      </c>
      <c r="U515">
        <v>0</v>
      </c>
      <c r="V515" t="s">
        <v>1054</v>
      </c>
    </row>
    <row r="516" spans="1:22" x14ac:dyDescent="0.25">
      <c r="A516" s="9" t="s">
        <v>949</v>
      </c>
      <c r="B516" s="9">
        <v>158459</v>
      </c>
      <c r="C516" s="9">
        <v>158459</v>
      </c>
      <c r="D516" s="9" t="s">
        <v>444</v>
      </c>
      <c r="E516" s="9" t="s">
        <v>1048</v>
      </c>
      <c r="F516" s="9">
        <v>496308.93717699999</v>
      </c>
      <c r="G516" s="9">
        <v>2806465.8765099999</v>
      </c>
      <c r="H516" s="17">
        <v>0</v>
      </c>
      <c r="I516" s="9"/>
      <c r="J516" s="9"/>
      <c r="K516" s="9"/>
      <c r="L516" s="11">
        <v>35390.625</v>
      </c>
      <c r="M516" s="10">
        <v>42556.25</v>
      </c>
      <c r="N516" s="11" t="s">
        <v>1049</v>
      </c>
      <c r="O516" s="9">
        <v>0</v>
      </c>
      <c r="P516" s="9">
        <v>0</v>
      </c>
      <c r="Q516" s="9"/>
      <c r="R516" s="9" t="s">
        <v>1435</v>
      </c>
      <c r="S516">
        <v>1</v>
      </c>
      <c r="T516">
        <v>3</v>
      </c>
      <c r="U516">
        <v>0</v>
      </c>
      <c r="V516" t="s">
        <v>1054</v>
      </c>
    </row>
    <row r="517" spans="1:22" x14ac:dyDescent="0.25">
      <c r="A517" s="9" t="s">
        <v>748</v>
      </c>
      <c r="B517" s="9">
        <v>146672</v>
      </c>
      <c r="C517" s="9">
        <v>146672</v>
      </c>
      <c r="D517" s="9" t="s">
        <v>1050</v>
      </c>
      <c r="E517" s="9" t="s">
        <v>1051</v>
      </c>
      <c r="F517" s="9">
        <v>520354.11696299998</v>
      </c>
      <c r="G517" s="9">
        <v>2808190.5191199998</v>
      </c>
      <c r="H517" s="17">
        <v>2.4</v>
      </c>
      <c r="I517" s="9"/>
      <c r="J517" s="9"/>
      <c r="K517" s="9"/>
      <c r="L517" s="10">
        <v>35325</v>
      </c>
      <c r="M517" s="10">
        <v>42588</v>
      </c>
      <c r="N517" s="11" t="s">
        <v>1052</v>
      </c>
      <c r="O517" s="9">
        <v>0</v>
      </c>
      <c r="P517" s="9">
        <v>0</v>
      </c>
      <c r="Q517" s="9"/>
      <c r="R517" s="9" t="s">
        <v>1434</v>
      </c>
      <c r="S517">
        <v>7</v>
      </c>
      <c r="T517">
        <v>3</v>
      </c>
      <c r="U517">
        <v>0</v>
      </c>
      <c r="V517" t="s">
        <v>1054</v>
      </c>
    </row>
    <row r="518" spans="1:22" x14ac:dyDescent="0.25">
      <c r="A518" s="9" t="s">
        <v>749</v>
      </c>
      <c r="B518" s="9">
        <v>41725</v>
      </c>
      <c r="C518" s="9">
        <v>41725</v>
      </c>
      <c r="D518" s="9" t="s">
        <v>1050</v>
      </c>
      <c r="E518" s="9" t="s">
        <v>1051</v>
      </c>
      <c r="F518" s="9">
        <v>517147.421477</v>
      </c>
      <c r="G518" s="9">
        <v>2846252.3969899998</v>
      </c>
      <c r="H518" s="17">
        <v>6.98</v>
      </c>
      <c r="I518" s="9"/>
      <c r="J518" s="9"/>
      <c r="K518" s="9"/>
      <c r="L518" s="11">
        <v>40849.5</v>
      </c>
      <c r="M518" s="10">
        <v>42588</v>
      </c>
      <c r="N518" s="10" t="s">
        <v>1052</v>
      </c>
      <c r="O518" s="9">
        <v>0</v>
      </c>
      <c r="P518" s="9">
        <v>0</v>
      </c>
      <c r="Q518" s="9"/>
      <c r="R518" s="9" t="s">
        <v>844</v>
      </c>
      <c r="S518">
        <v>0</v>
      </c>
      <c r="T518">
        <v>3</v>
      </c>
      <c r="U518">
        <v>0</v>
      </c>
      <c r="V518" t="s">
        <v>1054</v>
      </c>
    </row>
    <row r="519" spans="1:22" x14ac:dyDescent="0.25">
      <c r="A519" s="9" t="s">
        <v>751</v>
      </c>
      <c r="B519" s="9">
        <v>40990</v>
      </c>
      <c r="C519" s="9">
        <v>40990</v>
      </c>
      <c r="D519" s="9" t="s">
        <v>1050</v>
      </c>
      <c r="E519" s="9" t="s">
        <v>1051</v>
      </c>
      <c r="F519" s="9">
        <v>527934.37905700004</v>
      </c>
      <c r="G519" s="9">
        <v>2784416.2338800002</v>
      </c>
      <c r="H519" s="17"/>
      <c r="I519" s="9"/>
      <c r="J519" s="9"/>
      <c r="K519" s="9"/>
      <c r="L519" s="11">
        <v>40177.458333333336</v>
      </c>
      <c r="M519" s="10">
        <v>42528.375</v>
      </c>
      <c r="N519" s="10" t="s">
        <v>1052</v>
      </c>
      <c r="O519" s="9">
        <v>0</v>
      </c>
      <c r="P519" s="9">
        <v>0</v>
      </c>
      <c r="Q519" s="9"/>
      <c r="R519" s="9" t="s">
        <v>1434</v>
      </c>
      <c r="S519">
        <v>7</v>
      </c>
      <c r="T519">
        <v>3</v>
      </c>
      <c r="U519">
        <v>0</v>
      </c>
      <c r="V519" t="s">
        <v>1054</v>
      </c>
    </row>
    <row r="520" spans="1:22" x14ac:dyDescent="0.25">
      <c r="A520" s="9" t="s">
        <v>752</v>
      </c>
      <c r="B520" s="9">
        <v>165096</v>
      </c>
      <c r="C520" s="9">
        <v>165096</v>
      </c>
      <c r="D520" s="9" t="s">
        <v>1050</v>
      </c>
      <c r="E520" s="9" t="s">
        <v>1051</v>
      </c>
      <c r="F520" s="9">
        <v>489935.12184099999</v>
      </c>
      <c r="G520" s="9">
        <v>2804163.6497499999</v>
      </c>
      <c r="H520" s="17"/>
      <c r="I520" s="9"/>
      <c r="J520" s="9"/>
      <c r="K520" s="9"/>
      <c r="L520" s="11">
        <v>35187.625</v>
      </c>
      <c r="M520" s="10">
        <v>42588.333333333336</v>
      </c>
      <c r="N520" s="10" t="s">
        <v>1052</v>
      </c>
      <c r="O520" s="9">
        <v>0</v>
      </c>
      <c r="P520" s="9">
        <v>0</v>
      </c>
      <c r="Q520" s="9"/>
      <c r="R520" s="9" t="s">
        <v>1435</v>
      </c>
      <c r="S520">
        <v>1</v>
      </c>
      <c r="T520">
        <v>3</v>
      </c>
      <c r="U520">
        <v>0</v>
      </c>
      <c r="V520" t="s">
        <v>1054</v>
      </c>
    </row>
    <row r="521" spans="1:22" x14ac:dyDescent="0.25">
      <c r="A521" s="9" t="s">
        <v>753</v>
      </c>
      <c r="B521" s="9">
        <v>122181</v>
      </c>
      <c r="C521" s="9">
        <v>122181</v>
      </c>
      <c r="D521" s="9" t="s">
        <v>1050</v>
      </c>
      <c r="E521" s="9" t="s">
        <v>1051</v>
      </c>
      <c r="F521" s="9">
        <v>518978.58670799999</v>
      </c>
      <c r="G521" s="9">
        <v>2807103.3039899999</v>
      </c>
      <c r="H521" s="17">
        <v>1.36</v>
      </c>
      <c r="I521" s="9"/>
      <c r="J521" s="9"/>
      <c r="K521" s="9"/>
      <c r="L521" s="11">
        <v>36327.875</v>
      </c>
      <c r="M521" s="10">
        <v>42588</v>
      </c>
      <c r="N521" s="10" t="s">
        <v>1052</v>
      </c>
      <c r="O521" s="9">
        <v>0</v>
      </c>
      <c r="P521" s="9">
        <v>0</v>
      </c>
      <c r="Q521" s="9"/>
      <c r="R521" s="9" t="s">
        <v>1434</v>
      </c>
      <c r="S521">
        <v>7</v>
      </c>
      <c r="T521">
        <v>3</v>
      </c>
      <c r="U521">
        <v>0</v>
      </c>
      <c r="V521" t="s">
        <v>1054</v>
      </c>
    </row>
    <row r="522" spans="1:22" x14ac:dyDescent="0.25">
      <c r="A522" s="9" t="s">
        <v>754</v>
      </c>
      <c r="B522" s="9">
        <v>71354</v>
      </c>
      <c r="C522" s="9">
        <v>71354</v>
      </c>
      <c r="D522" s="9" t="s">
        <v>1050</v>
      </c>
      <c r="E522" s="9" t="s">
        <v>1051</v>
      </c>
      <c r="F522" s="9">
        <v>518996.00886399997</v>
      </c>
      <c r="G522" s="9">
        <v>2806876.3221200001</v>
      </c>
      <c r="H522" s="17">
        <v>1.51</v>
      </c>
      <c r="I522" s="9"/>
      <c r="J522" s="9"/>
      <c r="K522" s="9"/>
      <c r="L522" s="11">
        <v>36202.541666666664</v>
      </c>
      <c r="M522" s="10">
        <v>40016.583333333336</v>
      </c>
      <c r="N522" s="10" t="s">
        <v>1052</v>
      </c>
      <c r="O522" s="9">
        <v>0</v>
      </c>
      <c r="P522" s="9">
        <v>0</v>
      </c>
      <c r="Q522" s="9"/>
      <c r="R522" s="9" t="s">
        <v>1434</v>
      </c>
      <c r="S522">
        <v>7</v>
      </c>
      <c r="T522">
        <v>3</v>
      </c>
      <c r="U522">
        <v>0</v>
      </c>
      <c r="V522" t="s">
        <v>1054</v>
      </c>
    </row>
    <row r="523" spans="1:22" x14ac:dyDescent="0.25">
      <c r="A523" s="9" t="s">
        <v>758</v>
      </c>
      <c r="B523" s="9">
        <v>152239</v>
      </c>
      <c r="C523" s="9">
        <v>152239</v>
      </c>
      <c r="D523" s="9" t="s">
        <v>1050</v>
      </c>
      <c r="E523" s="9" t="s">
        <v>1051</v>
      </c>
      <c r="F523" s="9">
        <v>542272.19927500002</v>
      </c>
      <c r="G523" s="9">
        <v>2853287.49303</v>
      </c>
      <c r="H523" s="17"/>
      <c r="I523" s="9"/>
      <c r="J523" s="9"/>
      <c r="K523" s="9"/>
      <c r="L523" s="10">
        <v>27977</v>
      </c>
      <c r="M523" s="10">
        <v>42584.291666666664</v>
      </c>
      <c r="N523" s="10" t="s">
        <v>1052</v>
      </c>
      <c r="O523" s="9">
        <v>0</v>
      </c>
      <c r="P523" s="9">
        <v>0</v>
      </c>
      <c r="Q523" s="9"/>
      <c r="R523" s="9" t="s">
        <v>848</v>
      </c>
      <c r="S523">
        <v>10</v>
      </c>
      <c r="T523">
        <v>3</v>
      </c>
      <c r="U523">
        <v>0</v>
      </c>
      <c r="V523" t="s">
        <v>1054</v>
      </c>
    </row>
    <row r="524" spans="1:22" x14ac:dyDescent="0.25">
      <c r="A524" s="9" t="s">
        <v>763</v>
      </c>
      <c r="B524" s="9">
        <v>149211</v>
      </c>
      <c r="C524" s="9">
        <v>149211</v>
      </c>
      <c r="D524" s="9" t="s">
        <v>1050</v>
      </c>
      <c r="E524" s="9" t="s">
        <v>1051</v>
      </c>
      <c r="F524" s="9">
        <v>551704.39963999996</v>
      </c>
      <c r="G524" s="9">
        <v>2790299.6169400001</v>
      </c>
      <c r="H524" s="17"/>
      <c r="I524" s="9"/>
      <c r="J524" s="9"/>
      <c r="K524" s="9"/>
      <c r="L524" s="11">
        <v>36278.5</v>
      </c>
      <c r="M524" s="10">
        <v>42584.333333333336</v>
      </c>
      <c r="N524" s="10" t="s">
        <v>1052</v>
      </c>
      <c r="O524" s="9">
        <v>0</v>
      </c>
      <c r="P524" s="9">
        <v>0</v>
      </c>
      <c r="Q524" s="9"/>
      <c r="R524" s="9" t="s">
        <v>847</v>
      </c>
      <c r="S524">
        <v>8</v>
      </c>
      <c r="T524">
        <v>3</v>
      </c>
      <c r="U524">
        <v>0</v>
      </c>
      <c r="V524" t="s">
        <v>1054</v>
      </c>
    </row>
    <row r="525" spans="1:22" x14ac:dyDescent="0.25">
      <c r="A525" s="9" t="s">
        <v>950</v>
      </c>
      <c r="B525" s="9">
        <v>147648</v>
      </c>
      <c r="C525" s="9">
        <v>147648</v>
      </c>
      <c r="D525" s="9" t="s">
        <v>444</v>
      </c>
      <c r="E525" s="9" t="s">
        <v>1048</v>
      </c>
      <c r="F525" s="9">
        <v>551704.39963999996</v>
      </c>
      <c r="G525" s="9">
        <v>2790299.6169400001</v>
      </c>
      <c r="H525" s="17"/>
      <c r="I525" s="9"/>
      <c r="J525" s="9"/>
      <c r="K525" s="9"/>
      <c r="L525" s="11">
        <v>36278.5</v>
      </c>
      <c r="M525" s="11">
        <v>42556.208333333336</v>
      </c>
      <c r="N525" s="11" t="s">
        <v>1049</v>
      </c>
      <c r="O525" s="9">
        <v>0</v>
      </c>
      <c r="P525" s="9">
        <v>0</v>
      </c>
      <c r="Q525" s="9"/>
      <c r="R525" s="9" t="s">
        <v>847</v>
      </c>
      <c r="S525">
        <v>8</v>
      </c>
      <c r="T525">
        <v>3</v>
      </c>
      <c r="U525">
        <v>0</v>
      </c>
      <c r="V525" t="s">
        <v>1054</v>
      </c>
    </row>
    <row r="526" spans="1:22" x14ac:dyDescent="0.25">
      <c r="A526" s="9" t="s">
        <v>774</v>
      </c>
      <c r="B526" s="9">
        <v>199059</v>
      </c>
      <c r="C526" s="9">
        <v>199059</v>
      </c>
      <c r="D526" s="9" t="s">
        <v>1050</v>
      </c>
      <c r="E526" s="9" t="s">
        <v>1051</v>
      </c>
      <c r="F526" s="9">
        <v>527735.95925299998</v>
      </c>
      <c r="G526" s="9">
        <v>2782398.28363</v>
      </c>
      <c r="H526" s="17"/>
      <c r="I526" s="9"/>
      <c r="J526" s="9"/>
      <c r="K526" s="9"/>
      <c r="L526" s="11">
        <v>34190.416666666664</v>
      </c>
      <c r="M526" s="11">
        <v>42588.416666666664</v>
      </c>
      <c r="N526" s="11" t="s">
        <v>1052</v>
      </c>
      <c r="O526" s="9">
        <v>0</v>
      </c>
      <c r="P526" s="9">
        <v>0</v>
      </c>
      <c r="Q526" s="9"/>
      <c r="R526" s="9" t="s">
        <v>1434</v>
      </c>
      <c r="S526">
        <v>7</v>
      </c>
      <c r="T526">
        <v>3</v>
      </c>
      <c r="U526">
        <v>0</v>
      </c>
      <c r="V526" t="s">
        <v>1054</v>
      </c>
    </row>
    <row r="527" spans="1:22" x14ac:dyDescent="0.25">
      <c r="A527" s="9" t="s">
        <v>775</v>
      </c>
      <c r="B527" s="9">
        <v>192363</v>
      </c>
      <c r="C527" s="9">
        <v>192363</v>
      </c>
      <c r="D527" s="9" t="s">
        <v>1050</v>
      </c>
      <c r="E527" s="9" t="s">
        <v>1051</v>
      </c>
      <c r="F527" s="9">
        <v>547004.41035400005</v>
      </c>
      <c r="G527" s="9">
        <v>2788587.12322</v>
      </c>
      <c r="H527" s="17"/>
      <c r="I527" s="9"/>
      <c r="J527" s="9"/>
      <c r="K527" s="9"/>
      <c r="L527" s="11">
        <v>34179.541666666664</v>
      </c>
      <c r="M527" s="11">
        <v>42588.083333333336</v>
      </c>
      <c r="N527" s="11" t="s">
        <v>1052</v>
      </c>
      <c r="O527" s="9">
        <v>0</v>
      </c>
      <c r="P527" s="9">
        <v>0</v>
      </c>
      <c r="Q527" s="9"/>
      <c r="R527" s="9" t="s">
        <v>1439</v>
      </c>
      <c r="S527">
        <v>3</v>
      </c>
      <c r="T527">
        <v>3</v>
      </c>
      <c r="U527">
        <v>0</v>
      </c>
      <c r="V527" t="s">
        <v>1054</v>
      </c>
    </row>
    <row r="528" spans="1:22" x14ac:dyDescent="0.25">
      <c r="A528" s="9" t="s">
        <v>776</v>
      </c>
      <c r="B528" s="9">
        <v>173914</v>
      </c>
      <c r="C528" s="9">
        <v>173914</v>
      </c>
      <c r="D528" s="9" t="s">
        <v>1050</v>
      </c>
      <c r="E528" s="9" t="s">
        <v>1051</v>
      </c>
      <c r="F528" s="9">
        <v>503625.62689100002</v>
      </c>
      <c r="G528" s="9">
        <v>2810361.49755</v>
      </c>
      <c r="H528" s="17"/>
      <c r="I528" s="9"/>
      <c r="J528" s="9"/>
      <c r="K528" s="9"/>
      <c r="L528" s="11">
        <v>35158.583333333336</v>
      </c>
      <c r="M528" s="11">
        <v>42588.083333333336</v>
      </c>
      <c r="N528" s="11" t="s">
        <v>1052</v>
      </c>
      <c r="O528" s="9">
        <v>0</v>
      </c>
      <c r="P528" s="9">
        <v>0</v>
      </c>
      <c r="Q528" s="9"/>
      <c r="R528" s="9" t="s">
        <v>1435</v>
      </c>
      <c r="S528">
        <v>1</v>
      </c>
      <c r="T528">
        <v>3</v>
      </c>
      <c r="U528">
        <v>0</v>
      </c>
      <c r="V528" t="s">
        <v>1054</v>
      </c>
    </row>
    <row r="529" spans="1:22" x14ac:dyDescent="0.25">
      <c r="A529" s="9" t="s">
        <v>780</v>
      </c>
      <c r="B529" s="9">
        <v>55421</v>
      </c>
      <c r="C529" s="9">
        <v>55421</v>
      </c>
      <c r="D529" s="9" t="s">
        <v>1050</v>
      </c>
      <c r="E529" s="9" t="s">
        <v>1051</v>
      </c>
      <c r="F529" s="9">
        <v>545989.87910200004</v>
      </c>
      <c r="G529" s="9">
        <v>2857214.7387999999</v>
      </c>
      <c r="H529" s="17">
        <v>4.16</v>
      </c>
      <c r="I529" s="9"/>
      <c r="J529" s="9"/>
      <c r="K529" s="9"/>
      <c r="L529" s="11">
        <v>38740.5</v>
      </c>
      <c r="M529" s="11">
        <v>41199.916666666664</v>
      </c>
      <c r="N529" s="11" t="s">
        <v>1052</v>
      </c>
      <c r="O529" s="9">
        <v>0</v>
      </c>
      <c r="P529" s="9">
        <v>0</v>
      </c>
      <c r="Q529" s="9"/>
      <c r="R529" s="9" t="s">
        <v>848</v>
      </c>
      <c r="S529">
        <v>10</v>
      </c>
      <c r="T529">
        <v>3</v>
      </c>
      <c r="U529">
        <v>0</v>
      </c>
      <c r="V529" t="s">
        <v>1054</v>
      </c>
    </row>
    <row r="530" spans="1:22" x14ac:dyDescent="0.25">
      <c r="A530" s="9" t="s">
        <v>781</v>
      </c>
      <c r="B530" s="9">
        <v>89375</v>
      </c>
      <c r="C530" s="9">
        <v>89375</v>
      </c>
      <c r="D530" s="9" t="s">
        <v>1050</v>
      </c>
      <c r="E530" s="9" t="s">
        <v>1051</v>
      </c>
      <c r="F530" s="9">
        <v>540142.39993800002</v>
      </c>
      <c r="G530" s="9">
        <v>2857718.3396399999</v>
      </c>
      <c r="H530" s="17">
        <v>4.78</v>
      </c>
      <c r="I530" s="9"/>
      <c r="J530" s="9"/>
      <c r="K530" s="9"/>
      <c r="L530" s="11">
        <v>38740.458333333336</v>
      </c>
      <c r="M530" s="11">
        <v>42584.333333333336</v>
      </c>
      <c r="N530" s="11" t="s">
        <v>1052</v>
      </c>
      <c r="O530" s="9">
        <v>0</v>
      </c>
      <c r="P530" s="9">
        <v>0</v>
      </c>
      <c r="Q530" s="9"/>
      <c r="R530" s="9" t="s">
        <v>848</v>
      </c>
      <c r="S530">
        <v>10</v>
      </c>
      <c r="T530">
        <v>3</v>
      </c>
      <c r="U530">
        <v>0</v>
      </c>
      <c r="V530" t="s">
        <v>1054</v>
      </c>
    </row>
    <row r="531" spans="1:22" x14ac:dyDescent="0.25">
      <c r="A531" s="9" t="s">
        <v>782</v>
      </c>
      <c r="B531" s="9">
        <v>144637</v>
      </c>
      <c r="C531" s="9">
        <v>144637</v>
      </c>
      <c r="D531" s="9" t="s">
        <v>1050</v>
      </c>
      <c r="E531" s="9" t="s">
        <v>1051</v>
      </c>
      <c r="F531" s="9">
        <v>512796.081404</v>
      </c>
      <c r="G531" s="9">
        <v>2833171.08158</v>
      </c>
      <c r="H531" s="17">
        <v>3.88</v>
      </c>
      <c r="I531" s="9"/>
      <c r="J531" s="9"/>
      <c r="K531" s="9"/>
      <c r="L531" s="10">
        <v>35154</v>
      </c>
      <c r="M531" s="10">
        <v>42588</v>
      </c>
      <c r="N531" s="11" t="s">
        <v>1052</v>
      </c>
      <c r="O531" s="9">
        <v>0</v>
      </c>
      <c r="P531" s="9">
        <v>0</v>
      </c>
      <c r="Q531" s="9"/>
      <c r="R531" s="9" t="s">
        <v>844</v>
      </c>
      <c r="S531">
        <v>0</v>
      </c>
      <c r="T531">
        <v>3</v>
      </c>
      <c r="U531">
        <v>0</v>
      </c>
      <c r="V531" t="s">
        <v>1054</v>
      </c>
    </row>
    <row r="532" spans="1:22" x14ac:dyDescent="0.25">
      <c r="A532" s="9" t="s">
        <v>808</v>
      </c>
      <c r="B532" s="9">
        <v>191146</v>
      </c>
      <c r="C532" s="9">
        <v>191146</v>
      </c>
      <c r="D532" s="9" t="s">
        <v>1050</v>
      </c>
      <c r="E532" s="9" t="s">
        <v>1051</v>
      </c>
      <c r="F532" s="9">
        <v>535299.53549699998</v>
      </c>
      <c r="G532" s="9">
        <v>2789035.4794999999</v>
      </c>
      <c r="H532" s="17"/>
      <c r="I532" s="9"/>
      <c r="J532" s="9"/>
      <c r="K532" s="9"/>
      <c r="L532" s="11">
        <v>34177.416666666664</v>
      </c>
      <c r="M532" s="10">
        <v>42588.5</v>
      </c>
      <c r="N532" s="11" t="s">
        <v>1052</v>
      </c>
      <c r="O532" s="9">
        <v>0</v>
      </c>
      <c r="P532" s="9">
        <v>0</v>
      </c>
      <c r="Q532" s="9"/>
      <c r="R532" s="9" t="s">
        <v>1439</v>
      </c>
      <c r="S532">
        <v>3</v>
      </c>
      <c r="T532">
        <v>3</v>
      </c>
      <c r="U532">
        <v>0</v>
      </c>
      <c r="V532" t="s">
        <v>1054</v>
      </c>
    </row>
    <row r="533" spans="1:22" x14ac:dyDescent="0.25">
      <c r="A533" s="9" t="s">
        <v>812</v>
      </c>
      <c r="B533" s="9">
        <v>180731</v>
      </c>
      <c r="C533" s="9">
        <v>180731</v>
      </c>
      <c r="D533" s="9" t="s">
        <v>1050</v>
      </c>
      <c r="E533" s="9" t="s">
        <v>1051</v>
      </c>
      <c r="F533" s="9">
        <v>536354.96499100002</v>
      </c>
      <c r="G533" s="9">
        <v>2786127.0785300001</v>
      </c>
      <c r="H533" s="17"/>
      <c r="I533" s="9"/>
      <c r="J533" s="9"/>
      <c r="K533" s="9"/>
      <c r="L533" s="11">
        <v>34974.291666666664</v>
      </c>
      <c r="M533" s="11">
        <v>42584.333333333336</v>
      </c>
      <c r="N533" s="11" t="s">
        <v>1052</v>
      </c>
      <c r="O533" s="9">
        <v>0</v>
      </c>
      <c r="P533" s="9">
        <v>0</v>
      </c>
      <c r="Q533" s="9"/>
      <c r="R533" s="9" t="s">
        <v>1439</v>
      </c>
      <c r="S533">
        <v>3</v>
      </c>
      <c r="T533">
        <v>3</v>
      </c>
      <c r="U533">
        <v>0</v>
      </c>
      <c r="V533" t="s">
        <v>1054</v>
      </c>
    </row>
    <row r="534" spans="1:22" x14ac:dyDescent="0.25">
      <c r="A534" s="9" t="s">
        <v>951</v>
      </c>
      <c r="B534" s="9">
        <v>175201</v>
      </c>
      <c r="C534" s="9">
        <v>175201</v>
      </c>
      <c r="D534" s="9" t="s">
        <v>444</v>
      </c>
      <c r="E534" s="9" t="s">
        <v>1048</v>
      </c>
      <c r="F534" s="9">
        <v>536354.96499100002</v>
      </c>
      <c r="G534" s="9">
        <v>2786127.0785300001</v>
      </c>
      <c r="H534" s="17"/>
      <c r="I534" s="9"/>
      <c r="J534" s="9"/>
      <c r="K534" s="9"/>
      <c r="L534" s="11">
        <v>34980.833333333336</v>
      </c>
      <c r="M534" s="11">
        <v>42556.208333333336</v>
      </c>
      <c r="N534" s="11" t="s">
        <v>1049</v>
      </c>
      <c r="O534" s="9">
        <v>0</v>
      </c>
      <c r="P534" s="9">
        <v>0</v>
      </c>
      <c r="Q534" s="9"/>
      <c r="R534" s="9" t="s">
        <v>1439</v>
      </c>
      <c r="S534">
        <v>3</v>
      </c>
      <c r="T534">
        <v>3</v>
      </c>
      <c r="U534">
        <v>0</v>
      </c>
      <c r="V534" t="s">
        <v>1054</v>
      </c>
    </row>
    <row r="535" spans="1:22" x14ac:dyDescent="0.25">
      <c r="A535" s="9" t="s">
        <v>813</v>
      </c>
      <c r="B535" s="9">
        <v>178112</v>
      </c>
      <c r="C535" s="9">
        <v>178112</v>
      </c>
      <c r="D535" s="9" t="s">
        <v>1050</v>
      </c>
      <c r="E535" s="9" t="s">
        <v>1051</v>
      </c>
      <c r="F535" s="9">
        <v>546981.49166000006</v>
      </c>
      <c r="G535" s="9">
        <v>2788805.19257</v>
      </c>
      <c r="H535" s="17"/>
      <c r="I535" s="9"/>
      <c r="J535" s="9"/>
      <c r="K535" s="9"/>
      <c r="L535" s="11">
        <v>35085.875</v>
      </c>
      <c r="M535" s="11">
        <v>42584.291666666664</v>
      </c>
      <c r="N535" s="11" t="s">
        <v>1052</v>
      </c>
      <c r="O535" s="9">
        <v>0</v>
      </c>
      <c r="P535" s="9">
        <v>0</v>
      </c>
      <c r="Q535" s="9"/>
      <c r="R535" s="9" t="s">
        <v>1439</v>
      </c>
      <c r="S535">
        <v>3</v>
      </c>
      <c r="T535">
        <v>3</v>
      </c>
      <c r="U535">
        <v>0</v>
      </c>
      <c r="V535" t="s">
        <v>1054</v>
      </c>
    </row>
    <row r="536" spans="1:22" x14ac:dyDescent="0.25">
      <c r="A536" s="3" t="s">
        <v>952</v>
      </c>
      <c r="B536" s="3">
        <v>176223</v>
      </c>
      <c r="C536" s="3">
        <v>176223</v>
      </c>
      <c r="D536" s="3" t="s">
        <v>444</v>
      </c>
      <c r="E536" s="3" t="s">
        <v>1048</v>
      </c>
      <c r="F536" s="3">
        <v>546981.49166000006</v>
      </c>
      <c r="G536" s="3">
        <v>2788805.19257</v>
      </c>
      <c r="H536" s="17"/>
      <c r="I536" s="3"/>
      <c r="J536" s="3"/>
      <c r="K536" s="3"/>
      <c r="L536" s="4">
        <v>35096</v>
      </c>
      <c r="M536" s="4">
        <v>42556.208333333336</v>
      </c>
      <c r="N536" s="4" t="s">
        <v>1049</v>
      </c>
      <c r="O536" s="3">
        <v>0</v>
      </c>
      <c r="P536" s="3">
        <v>0</v>
      </c>
      <c r="Q536" s="3"/>
      <c r="R536" s="3" t="s">
        <v>1439</v>
      </c>
      <c r="S536">
        <v>3</v>
      </c>
      <c r="T536">
        <v>3</v>
      </c>
      <c r="U536">
        <v>0</v>
      </c>
      <c r="V536" t="s">
        <v>1054</v>
      </c>
    </row>
    <row r="537" spans="1:22" x14ac:dyDescent="0.25">
      <c r="A537" s="9" t="s">
        <v>952</v>
      </c>
      <c r="B537" s="9">
        <v>176223</v>
      </c>
      <c r="C537" s="9">
        <v>176223</v>
      </c>
      <c r="D537" s="9" t="s">
        <v>444</v>
      </c>
      <c r="E537" s="9" t="s">
        <v>1048</v>
      </c>
      <c r="F537" s="9">
        <v>546981.49166000006</v>
      </c>
      <c r="G537" s="9">
        <v>2788805.19257</v>
      </c>
      <c r="H537" s="17"/>
      <c r="I537" s="9"/>
      <c r="J537" s="9"/>
      <c r="K537" s="9"/>
      <c r="L537" s="10">
        <v>35096</v>
      </c>
      <c r="M537" s="11">
        <v>42556.208333333336</v>
      </c>
      <c r="N537" s="11" t="s">
        <v>1049</v>
      </c>
      <c r="O537" s="9">
        <v>0</v>
      </c>
      <c r="P537" s="9">
        <v>0</v>
      </c>
      <c r="Q537" s="9"/>
      <c r="R537" s="9" t="s">
        <v>1439</v>
      </c>
      <c r="S537">
        <v>3</v>
      </c>
      <c r="T537">
        <v>3</v>
      </c>
      <c r="U537">
        <v>0</v>
      </c>
      <c r="V537" t="s">
        <v>1054</v>
      </c>
    </row>
    <row r="538" spans="1:22" x14ac:dyDescent="0.25">
      <c r="A538" s="9" t="s">
        <v>814</v>
      </c>
      <c r="B538" s="9">
        <v>145637</v>
      </c>
      <c r="C538" s="9">
        <v>145637</v>
      </c>
      <c r="D538" s="9" t="s">
        <v>1050</v>
      </c>
      <c r="E538" s="9" t="s">
        <v>1051</v>
      </c>
      <c r="F538" s="9">
        <v>535453.30247300002</v>
      </c>
      <c r="G538" s="9">
        <v>2788401.3759599999</v>
      </c>
      <c r="H538" s="17"/>
      <c r="I538" s="9"/>
      <c r="J538" s="9"/>
      <c r="K538" s="9"/>
      <c r="L538" s="11">
        <v>36371.458333333336</v>
      </c>
      <c r="M538" s="11">
        <v>42584.333333333336</v>
      </c>
      <c r="N538" s="11" t="s">
        <v>1052</v>
      </c>
      <c r="O538" s="9">
        <v>0</v>
      </c>
      <c r="P538" s="9">
        <v>0</v>
      </c>
      <c r="Q538" s="9"/>
      <c r="R538" s="9" t="s">
        <v>1439</v>
      </c>
      <c r="S538">
        <v>3</v>
      </c>
      <c r="T538">
        <v>3</v>
      </c>
      <c r="U538">
        <v>0</v>
      </c>
      <c r="V538" t="s">
        <v>1054</v>
      </c>
    </row>
    <row r="539" spans="1:22" x14ac:dyDescent="0.25">
      <c r="A539" s="9" t="s">
        <v>953</v>
      </c>
      <c r="B539" s="9">
        <v>144501</v>
      </c>
      <c r="C539" s="9">
        <v>144501</v>
      </c>
      <c r="D539" s="9" t="s">
        <v>444</v>
      </c>
      <c r="E539" s="9" t="s">
        <v>1048</v>
      </c>
      <c r="F539" s="9">
        <v>535453.30247300002</v>
      </c>
      <c r="G539" s="9">
        <v>2788401.3759599999</v>
      </c>
      <c r="H539" s="17"/>
      <c r="I539" s="9"/>
      <c r="J539" s="9"/>
      <c r="K539" s="9"/>
      <c r="L539" s="11">
        <v>36371.458333333336</v>
      </c>
      <c r="M539" s="11">
        <v>42556.208333333336</v>
      </c>
      <c r="N539" s="11" t="s">
        <v>1049</v>
      </c>
      <c r="O539" s="9">
        <v>0</v>
      </c>
      <c r="P539" s="9">
        <v>0</v>
      </c>
      <c r="Q539" s="9"/>
      <c r="R539" s="9" t="s">
        <v>1439</v>
      </c>
      <c r="S539">
        <v>3</v>
      </c>
      <c r="T539">
        <v>3</v>
      </c>
      <c r="U539">
        <v>0</v>
      </c>
      <c r="V539" t="s">
        <v>1054</v>
      </c>
    </row>
    <row r="540" spans="1:22" x14ac:dyDescent="0.25">
      <c r="A540" s="3" t="s">
        <v>954</v>
      </c>
      <c r="B540" s="3">
        <v>20385</v>
      </c>
      <c r="C540" s="3">
        <v>20385</v>
      </c>
      <c r="D540" s="3" t="s">
        <v>444</v>
      </c>
      <c r="E540" s="3" t="s">
        <v>1048</v>
      </c>
      <c r="F540" s="3">
        <v>539562.48404300003</v>
      </c>
      <c r="G540" s="3">
        <v>2809322.9855200001</v>
      </c>
      <c r="H540" s="17"/>
      <c r="I540" s="3"/>
      <c r="J540" s="3"/>
      <c r="K540" s="3"/>
      <c r="L540" s="5">
        <v>22167</v>
      </c>
      <c r="M540" s="4">
        <v>42551</v>
      </c>
      <c r="N540" s="4" t="s">
        <v>1049</v>
      </c>
      <c r="O540" s="3">
        <v>0</v>
      </c>
      <c r="P540" s="3">
        <v>0</v>
      </c>
      <c r="Q540" s="3"/>
      <c r="R540" s="3" t="s">
        <v>845</v>
      </c>
      <c r="S540">
        <v>2</v>
      </c>
      <c r="T540">
        <v>3</v>
      </c>
      <c r="U540">
        <v>0</v>
      </c>
      <c r="V540" t="s">
        <v>1054</v>
      </c>
    </row>
    <row r="541" spans="1:22" x14ac:dyDescent="0.25">
      <c r="A541" s="9" t="s">
        <v>954</v>
      </c>
      <c r="B541" s="9">
        <v>20385</v>
      </c>
      <c r="C541" s="9">
        <v>20385</v>
      </c>
      <c r="D541" s="9" t="s">
        <v>444</v>
      </c>
      <c r="E541" s="9" t="s">
        <v>1048</v>
      </c>
      <c r="F541" s="9">
        <v>539562.48404300003</v>
      </c>
      <c r="G541" s="9">
        <v>2809322.9855200001</v>
      </c>
      <c r="H541" s="17"/>
      <c r="I541" s="9"/>
      <c r="J541" s="9"/>
      <c r="K541" s="9"/>
      <c r="L541" s="10">
        <v>22167</v>
      </c>
      <c r="M541" s="11">
        <v>42551</v>
      </c>
      <c r="N541" s="10" t="s">
        <v>1049</v>
      </c>
      <c r="O541" s="9">
        <v>0</v>
      </c>
      <c r="P541" s="9">
        <v>0</v>
      </c>
      <c r="Q541" s="9"/>
      <c r="R541" s="9" t="s">
        <v>845</v>
      </c>
      <c r="S541">
        <v>2</v>
      </c>
      <c r="T541">
        <v>3</v>
      </c>
      <c r="U541">
        <v>0</v>
      </c>
      <c r="V541" t="s">
        <v>1054</v>
      </c>
    </row>
    <row r="542" spans="1:22" x14ac:dyDescent="0.25">
      <c r="A542" s="9" t="s">
        <v>816</v>
      </c>
      <c r="B542" s="9">
        <v>226</v>
      </c>
      <c r="C542" s="9">
        <v>226</v>
      </c>
      <c r="D542" s="9" t="s">
        <v>1050</v>
      </c>
      <c r="E542" s="9" t="s">
        <v>1051</v>
      </c>
      <c r="F542" s="9">
        <v>539534.40909600002</v>
      </c>
      <c r="G542" s="9">
        <v>2809293.0038399999</v>
      </c>
      <c r="H542" s="17">
        <v>3.51</v>
      </c>
      <c r="I542" s="9"/>
      <c r="J542" s="9"/>
      <c r="K542" s="9"/>
      <c r="L542" s="10">
        <v>36300</v>
      </c>
      <c r="M542" s="11">
        <v>36525</v>
      </c>
      <c r="N542" s="11" t="s">
        <v>1052</v>
      </c>
      <c r="O542" s="9">
        <v>0</v>
      </c>
      <c r="P542" s="9">
        <v>0</v>
      </c>
      <c r="Q542" s="9"/>
      <c r="R542" s="9" t="s">
        <v>845</v>
      </c>
      <c r="S542">
        <v>2</v>
      </c>
      <c r="T542">
        <v>3</v>
      </c>
      <c r="U542">
        <v>0</v>
      </c>
      <c r="V542" t="s">
        <v>1054</v>
      </c>
    </row>
    <row r="543" spans="1:22" x14ac:dyDescent="0.25">
      <c r="A543" s="9" t="s">
        <v>819</v>
      </c>
      <c r="B543" s="9">
        <v>159871</v>
      </c>
      <c r="C543" s="9">
        <v>159871</v>
      </c>
      <c r="D543" s="9" t="s">
        <v>1050</v>
      </c>
      <c r="E543" s="9" t="s">
        <v>1051</v>
      </c>
      <c r="F543" s="9">
        <v>539495.22098999994</v>
      </c>
      <c r="G543" s="9">
        <v>2809621.7780599999</v>
      </c>
      <c r="H543" s="17">
        <v>3.51</v>
      </c>
      <c r="I543" s="9"/>
      <c r="J543" s="9"/>
      <c r="K543" s="9"/>
      <c r="L543" s="10">
        <v>22144</v>
      </c>
      <c r="M543" s="11">
        <v>42588</v>
      </c>
      <c r="N543" s="11" t="s">
        <v>1052</v>
      </c>
      <c r="O543" s="9">
        <v>0</v>
      </c>
      <c r="P543" s="9">
        <v>0</v>
      </c>
      <c r="Q543" s="9"/>
      <c r="R543" s="9" t="s">
        <v>845</v>
      </c>
      <c r="S543">
        <v>2</v>
      </c>
      <c r="T543">
        <v>3</v>
      </c>
      <c r="U543">
        <v>0</v>
      </c>
      <c r="V543" t="s">
        <v>1054</v>
      </c>
    </row>
    <row r="544" spans="1:22" x14ac:dyDescent="0.25">
      <c r="A544" s="9" t="s">
        <v>821</v>
      </c>
      <c r="B544" s="9">
        <v>147500</v>
      </c>
      <c r="C544" s="9">
        <v>147500</v>
      </c>
      <c r="D544" s="9" t="s">
        <v>1050</v>
      </c>
      <c r="E544" s="9" t="s">
        <v>1051</v>
      </c>
      <c r="F544" s="9">
        <v>537141.65382500004</v>
      </c>
      <c r="G544" s="9">
        <v>2799406.29201</v>
      </c>
      <c r="H544" s="17">
        <v>1.41</v>
      </c>
      <c r="I544" s="9"/>
      <c r="J544" s="9"/>
      <c r="K544" s="9"/>
      <c r="L544" s="10">
        <v>34405</v>
      </c>
      <c r="M544" s="10">
        <v>42588</v>
      </c>
      <c r="N544" s="10" t="s">
        <v>1052</v>
      </c>
      <c r="O544" s="9">
        <v>0</v>
      </c>
      <c r="P544" s="9">
        <v>0</v>
      </c>
      <c r="Q544" s="9"/>
      <c r="R544" s="9" t="s">
        <v>845</v>
      </c>
      <c r="S544">
        <v>2</v>
      </c>
      <c r="T544">
        <v>3</v>
      </c>
      <c r="U544">
        <v>0</v>
      </c>
      <c r="V544" t="s">
        <v>1054</v>
      </c>
    </row>
    <row r="545" spans="1:22" x14ac:dyDescent="0.25">
      <c r="A545" s="9" t="s">
        <v>823</v>
      </c>
      <c r="B545" s="9">
        <v>47671</v>
      </c>
      <c r="C545" s="9">
        <v>47671</v>
      </c>
      <c r="D545" s="9" t="s">
        <v>1050</v>
      </c>
      <c r="E545" s="9" t="s">
        <v>1051</v>
      </c>
      <c r="F545" s="9">
        <v>533624.598061</v>
      </c>
      <c r="G545" s="9">
        <v>2792580.2414699998</v>
      </c>
      <c r="H545" s="17"/>
      <c r="I545" s="9"/>
      <c r="J545" s="9"/>
      <c r="K545" s="9"/>
      <c r="L545" s="11">
        <v>37898.625</v>
      </c>
      <c r="M545" s="11">
        <v>40827.375</v>
      </c>
      <c r="N545" s="11" t="s">
        <v>1052</v>
      </c>
      <c r="O545" s="9">
        <v>0</v>
      </c>
      <c r="P545" s="9">
        <v>0</v>
      </c>
      <c r="Q545" s="9"/>
      <c r="R545" s="9" t="s">
        <v>845</v>
      </c>
      <c r="S545">
        <v>2</v>
      </c>
      <c r="T545">
        <v>3</v>
      </c>
      <c r="U545">
        <v>0</v>
      </c>
      <c r="V545" t="s">
        <v>1054</v>
      </c>
    </row>
    <row r="546" spans="1:22" x14ac:dyDescent="0.25">
      <c r="A546" s="9" t="s">
        <v>826</v>
      </c>
      <c r="B546" s="9">
        <v>129832</v>
      </c>
      <c r="C546" s="9">
        <v>129832</v>
      </c>
      <c r="D546" s="9" t="s">
        <v>1050</v>
      </c>
      <c r="E546" s="9" t="s">
        <v>1051</v>
      </c>
      <c r="F546" s="9">
        <v>465756.87230400002</v>
      </c>
      <c r="G546" s="9">
        <v>2856748.18793</v>
      </c>
      <c r="H546" s="17"/>
      <c r="I546" s="9"/>
      <c r="J546" s="9"/>
      <c r="K546" s="9"/>
      <c r="L546" s="11">
        <v>37153.541666666664</v>
      </c>
      <c r="M546" s="10">
        <v>42584.333333333336</v>
      </c>
      <c r="N546" s="10" t="s">
        <v>1052</v>
      </c>
      <c r="O546" s="9">
        <v>0</v>
      </c>
      <c r="P546" s="9">
        <v>0</v>
      </c>
      <c r="Q546" s="9"/>
      <c r="R546" s="9" t="s">
        <v>1431</v>
      </c>
      <c r="S546">
        <v>19</v>
      </c>
      <c r="T546">
        <v>3</v>
      </c>
      <c r="U546">
        <v>0</v>
      </c>
      <c r="V546" t="s">
        <v>1054</v>
      </c>
    </row>
    <row r="547" spans="1:22" x14ac:dyDescent="0.25">
      <c r="A547" s="9" t="s">
        <v>827</v>
      </c>
      <c r="B547" s="9">
        <v>114130</v>
      </c>
      <c r="C547" s="9">
        <v>114130</v>
      </c>
      <c r="D547" s="9" t="s">
        <v>1050</v>
      </c>
      <c r="E547" s="9" t="s">
        <v>1051</v>
      </c>
      <c r="F547" s="9">
        <v>554610.19429699995</v>
      </c>
      <c r="G547" s="9">
        <v>2794734.5360400002</v>
      </c>
      <c r="H547" s="17">
        <v>-0.2</v>
      </c>
      <c r="I547" s="9"/>
      <c r="J547" s="9"/>
      <c r="K547" s="9"/>
      <c r="L547" s="11">
        <v>35122.875</v>
      </c>
      <c r="M547" s="11">
        <v>40606.208333333336</v>
      </c>
      <c r="N547" s="11" t="s">
        <v>1052</v>
      </c>
      <c r="O547" s="9">
        <v>0</v>
      </c>
      <c r="P547" s="9">
        <v>0</v>
      </c>
      <c r="Q547" s="9"/>
      <c r="R547" s="9" t="s">
        <v>847</v>
      </c>
      <c r="S547">
        <v>8</v>
      </c>
      <c r="T547">
        <v>3</v>
      </c>
      <c r="U547">
        <v>0</v>
      </c>
      <c r="V547" t="s">
        <v>1054</v>
      </c>
    </row>
    <row r="548" spans="1:22" x14ac:dyDescent="0.25">
      <c r="A548" s="9" t="s">
        <v>828</v>
      </c>
      <c r="B548" s="9">
        <v>84313</v>
      </c>
      <c r="C548" s="9">
        <v>84313</v>
      </c>
      <c r="D548" s="9" t="s">
        <v>1050</v>
      </c>
      <c r="E548" s="9" t="s">
        <v>1051</v>
      </c>
      <c r="F548" s="9">
        <v>547118.466549</v>
      </c>
      <c r="G548" s="9">
        <v>2794337.9213700001</v>
      </c>
      <c r="H548" s="17">
        <v>0.1</v>
      </c>
      <c r="I548" s="9"/>
      <c r="J548" s="9"/>
      <c r="K548" s="9"/>
      <c r="L548" s="10">
        <v>35065</v>
      </c>
      <c r="M548" s="10">
        <v>39864.708333333336</v>
      </c>
      <c r="N548" s="10" t="s">
        <v>1052</v>
      </c>
      <c r="O548" s="9">
        <v>0</v>
      </c>
      <c r="P548" s="9">
        <v>0</v>
      </c>
      <c r="Q548" s="9"/>
      <c r="R548" s="9" t="s">
        <v>847</v>
      </c>
      <c r="S548">
        <v>8</v>
      </c>
      <c r="T548">
        <v>3</v>
      </c>
      <c r="U548">
        <v>0</v>
      </c>
      <c r="V548" t="s">
        <v>1054</v>
      </c>
    </row>
    <row r="549" spans="1:22" x14ac:dyDescent="0.25">
      <c r="A549" s="9" t="s">
        <v>829</v>
      </c>
      <c r="B549" s="9">
        <v>92031</v>
      </c>
      <c r="C549" s="9">
        <v>92031</v>
      </c>
      <c r="D549" s="9" t="s">
        <v>1050</v>
      </c>
      <c r="E549" s="9" t="s">
        <v>1051</v>
      </c>
      <c r="F549" s="9">
        <v>519158.17947500001</v>
      </c>
      <c r="G549" s="9">
        <v>2853518.30754</v>
      </c>
      <c r="H549" s="17">
        <v>6.6</v>
      </c>
      <c r="I549" s="9"/>
      <c r="J549" s="9"/>
      <c r="K549" s="9"/>
      <c r="L549" s="11">
        <v>37604.291666666664</v>
      </c>
      <c r="M549" s="11">
        <v>42584.333333333336</v>
      </c>
      <c r="N549" s="11" t="s">
        <v>1052</v>
      </c>
      <c r="O549" s="9">
        <v>0</v>
      </c>
      <c r="P549" s="9">
        <v>0</v>
      </c>
      <c r="Q549" s="9"/>
      <c r="R549" s="9" t="s">
        <v>848</v>
      </c>
      <c r="S549">
        <v>10</v>
      </c>
      <c r="T549">
        <v>3</v>
      </c>
      <c r="U549">
        <v>0</v>
      </c>
      <c r="V549" t="s">
        <v>1054</v>
      </c>
    </row>
    <row r="550" spans="1:22" x14ac:dyDescent="0.25">
      <c r="A550" s="9" t="s">
        <v>830</v>
      </c>
      <c r="B550" s="9">
        <v>55841</v>
      </c>
      <c r="C550" s="9">
        <v>55841</v>
      </c>
      <c r="D550" s="9" t="s">
        <v>1050</v>
      </c>
      <c r="E550" s="9" t="s">
        <v>1051</v>
      </c>
      <c r="F550" s="9">
        <v>530549.98493999999</v>
      </c>
      <c r="G550" s="9">
        <v>2852371.4325899999</v>
      </c>
      <c r="H550" s="17">
        <v>6.18</v>
      </c>
      <c r="I550" s="9"/>
      <c r="J550" s="9"/>
      <c r="K550" s="9"/>
      <c r="L550" s="11">
        <v>37604.291666666664</v>
      </c>
      <c r="M550" s="10">
        <v>41196.916666666664</v>
      </c>
      <c r="N550" s="10" t="s">
        <v>1052</v>
      </c>
      <c r="O550" s="9">
        <v>0</v>
      </c>
      <c r="P550" s="9">
        <v>0</v>
      </c>
      <c r="Q550" s="9"/>
      <c r="R550" s="9" t="s">
        <v>848</v>
      </c>
      <c r="S550">
        <v>10</v>
      </c>
      <c r="T550">
        <v>3</v>
      </c>
      <c r="U550">
        <v>0</v>
      </c>
      <c r="V550" t="s">
        <v>1054</v>
      </c>
    </row>
    <row r="551" spans="1:22" x14ac:dyDescent="0.25">
      <c r="A551" s="9" t="s">
        <v>831</v>
      </c>
      <c r="B551" s="9">
        <v>180444</v>
      </c>
      <c r="C551" s="9">
        <v>180444</v>
      </c>
      <c r="D551" s="9" t="s">
        <v>1050</v>
      </c>
      <c r="E551" s="9" t="s">
        <v>1051</v>
      </c>
      <c r="F551" s="9">
        <v>526714.41699699999</v>
      </c>
      <c r="G551" s="9">
        <v>2772956.3777100001</v>
      </c>
      <c r="H551" s="17"/>
      <c r="I551" s="9"/>
      <c r="J551" s="9"/>
      <c r="K551" s="9"/>
      <c r="L551" s="11">
        <v>34190.458333333336</v>
      </c>
      <c r="M551" s="11">
        <v>42588.458333333336</v>
      </c>
      <c r="N551" s="10" t="s">
        <v>1052</v>
      </c>
      <c r="O551" s="9">
        <v>0</v>
      </c>
      <c r="P551" s="9">
        <v>0</v>
      </c>
      <c r="Q551" s="9"/>
      <c r="R551" s="9" t="s">
        <v>1432</v>
      </c>
      <c r="S551">
        <v>0</v>
      </c>
      <c r="T551">
        <v>3</v>
      </c>
      <c r="U551">
        <v>0</v>
      </c>
      <c r="V551" t="s">
        <v>1054</v>
      </c>
    </row>
    <row r="552" spans="1:22" x14ac:dyDescent="0.25">
      <c r="A552" s="9" t="s">
        <v>833</v>
      </c>
      <c r="B552" s="9">
        <v>181166</v>
      </c>
      <c r="C552" s="9">
        <v>181166</v>
      </c>
      <c r="D552" s="9" t="s">
        <v>1050</v>
      </c>
      <c r="E552" s="9" t="s">
        <v>1051</v>
      </c>
      <c r="F552" s="9">
        <v>506221.45546000003</v>
      </c>
      <c r="G552" s="9">
        <v>2790600.9594100001</v>
      </c>
      <c r="H552" s="17"/>
      <c r="I552" s="9"/>
      <c r="J552" s="9"/>
      <c r="K552" s="9"/>
      <c r="L552" s="11">
        <v>34938.625</v>
      </c>
      <c r="M552" s="11">
        <v>42588.458333333336</v>
      </c>
      <c r="N552" s="11" t="s">
        <v>1052</v>
      </c>
      <c r="O552" s="9">
        <v>0</v>
      </c>
      <c r="P552" s="9">
        <v>0</v>
      </c>
      <c r="Q552" s="9"/>
      <c r="R552" s="9" t="s">
        <v>1432</v>
      </c>
      <c r="S552">
        <v>20</v>
      </c>
      <c r="T552">
        <v>3</v>
      </c>
      <c r="U552">
        <v>0</v>
      </c>
      <c r="V552" t="s">
        <v>1054</v>
      </c>
    </row>
    <row r="553" spans="1:22" x14ac:dyDescent="0.25">
      <c r="A553" t="s">
        <v>837</v>
      </c>
      <c r="B553">
        <v>138341</v>
      </c>
      <c r="C553">
        <v>138341</v>
      </c>
      <c r="D553" t="s">
        <v>1050</v>
      </c>
      <c r="E553" t="s">
        <v>1051</v>
      </c>
      <c r="F553">
        <v>475012.85515199997</v>
      </c>
      <c r="G553">
        <v>2843555.4988199999</v>
      </c>
      <c r="H553" s="18"/>
      <c r="L553" s="32">
        <v>36526</v>
      </c>
      <c r="M553" s="15">
        <v>42588.458333333336</v>
      </c>
      <c r="N553" s="15" t="s">
        <v>1052</v>
      </c>
      <c r="O553">
        <v>0</v>
      </c>
      <c r="P553">
        <v>0</v>
      </c>
      <c r="R553" t="s">
        <v>1436</v>
      </c>
      <c r="S553">
        <v>21</v>
      </c>
      <c r="T553">
        <v>3</v>
      </c>
      <c r="U553">
        <v>0</v>
      </c>
      <c r="V553" t="s">
        <v>1054</v>
      </c>
    </row>
    <row r="554" spans="1:22" x14ac:dyDescent="0.25">
      <c r="A554" t="s">
        <v>838</v>
      </c>
      <c r="B554">
        <v>164207</v>
      </c>
      <c r="C554">
        <v>164207</v>
      </c>
      <c r="D554" t="s">
        <v>1050</v>
      </c>
      <c r="E554" t="s">
        <v>1051</v>
      </c>
      <c r="F554">
        <v>495617.47037900001</v>
      </c>
      <c r="G554">
        <v>2830002.9831699999</v>
      </c>
      <c r="H554" s="18"/>
      <c r="L554" s="15">
        <v>35608.541666666664</v>
      </c>
      <c r="M554" s="15">
        <v>47237.25</v>
      </c>
      <c r="N554" s="15" t="s">
        <v>1052</v>
      </c>
      <c r="O554">
        <v>0</v>
      </c>
      <c r="P554">
        <v>0</v>
      </c>
      <c r="R554" t="s">
        <v>1437</v>
      </c>
      <c r="S554">
        <v>4</v>
      </c>
      <c r="T554">
        <v>3</v>
      </c>
      <c r="U554">
        <v>0</v>
      </c>
      <c r="V554" t="s">
        <v>1054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1"/>
  <sheetViews>
    <sheetView workbookViewId="0">
      <selection activeCell="A30" sqref="A30"/>
    </sheetView>
  </sheetViews>
  <sheetFormatPr defaultRowHeight="15" x14ac:dyDescent="0.25"/>
  <cols>
    <col min="1" max="1" width="14.5703125" bestFit="1" customWidth="1"/>
    <col min="2" max="2" width="8.85546875" bestFit="1" customWidth="1"/>
    <col min="3" max="3" width="8.42578125" bestFit="1" customWidth="1"/>
    <col min="4" max="4" width="11.5703125" bestFit="1" customWidth="1"/>
    <col min="5" max="5" width="7.140625" bestFit="1" customWidth="1"/>
    <col min="6" max="7" width="12" bestFit="1" customWidth="1"/>
    <col min="8" max="8" width="6" bestFit="1" customWidth="1"/>
    <col min="9" max="9" width="9.7109375" bestFit="1" customWidth="1"/>
    <col min="10" max="10" width="9.85546875" bestFit="1" customWidth="1"/>
    <col min="11" max="11" width="12.28515625" bestFit="1" customWidth="1"/>
    <col min="12" max="13" width="15.85546875" bestFit="1" customWidth="1"/>
    <col min="14" max="14" width="9.7109375" bestFit="1" customWidth="1"/>
    <col min="15" max="15" width="6.140625" bestFit="1" customWidth="1"/>
    <col min="16" max="16" width="6.28515625" style="2" bestFit="1" customWidth="1"/>
    <col min="17" max="17" width="34" style="2" bestFit="1" customWidth="1"/>
    <col min="18" max="18" width="22" customWidth="1"/>
    <col min="19" max="19" width="9.5703125" bestFit="1" customWidth="1"/>
    <col min="20" max="20" width="10.7109375" bestFit="1" customWidth="1"/>
    <col min="21" max="21" width="11" bestFit="1" customWidth="1"/>
    <col min="22" max="22" width="15.42578125" bestFit="1" customWidth="1"/>
    <col min="23" max="23" width="12.5703125" bestFit="1" customWidth="1"/>
    <col min="25" max="25" width="14.5703125" bestFit="1" customWidth="1"/>
  </cols>
  <sheetData>
    <row r="1" spans="1:23" x14ac:dyDescent="0.25">
      <c r="A1" t="s">
        <v>854</v>
      </c>
      <c r="B1" t="s">
        <v>855</v>
      </c>
      <c r="C1" t="s">
        <v>856</v>
      </c>
      <c r="D1" t="s">
        <v>857</v>
      </c>
      <c r="E1" t="s">
        <v>858</v>
      </c>
      <c r="F1" t="s">
        <v>10</v>
      </c>
      <c r="G1" t="s">
        <v>11</v>
      </c>
      <c r="H1" t="s">
        <v>859</v>
      </c>
      <c r="I1" t="s">
        <v>860</v>
      </c>
      <c r="J1" t="s">
        <v>861</v>
      </c>
      <c r="K1" t="s">
        <v>862</v>
      </c>
      <c r="L1" t="s">
        <v>863</v>
      </c>
      <c r="M1" t="s">
        <v>864</v>
      </c>
      <c r="N1" t="s">
        <v>865</v>
      </c>
      <c r="O1" s="2" t="s">
        <v>866</v>
      </c>
      <c r="P1" s="2" t="s">
        <v>867</v>
      </c>
      <c r="Q1" t="s">
        <v>868</v>
      </c>
      <c r="R1" t="s">
        <v>1440</v>
      </c>
      <c r="S1" t="s">
        <v>1441</v>
      </c>
      <c r="T1" t="s">
        <v>1427</v>
      </c>
      <c r="U1" t="s">
        <v>1452</v>
      </c>
      <c r="V1" t="s">
        <v>1453</v>
      </c>
      <c r="W1" t="s">
        <v>13</v>
      </c>
    </row>
    <row r="2" spans="1:23" x14ac:dyDescent="0.25">
      <c r="A2" s="9" t="s">
        <v>30</v>
      </c>
      <c r="B2" s="9">
        <v>5922</v>
      </c>
      <c r="C2" s="9">
        <v>5922</v>
      </c>
      <c r="D2" s="9" t="s">
        <v>1050</v>
      </c>
      <c r="E2" s="9" t="s">
        <v>1051</v>
      </c>
      <c r="F2" s="9">
        <v>548990.52557499998</v>
      </c>
      <c r="G2" s="9">
        <v>2851280.7741899998</v>
      </c>
      <c r="H2" s="9">
        <v>6.04</v>
      </c>
      <c r="I2" s="9"/>
      <c r="J2" s="9"/>
      <c r="K2" s="9"/>
      <c r="L2" s="10">
        <v>36655</v>
      </c>
      <c r="M2" s="10">
        <v>42583</v>
      </c>
      <c r="N2" s="9" t="s">
        <v>1052</v>
      </c>
      <c r="O2" s="18">
        <f>MROUND(((Table46112[[#This Row],[X_UTM]]-ORIGIN!$C$2)/400),1)</f>
        <v>135</v>
      </c>
      <c r="P2" s="18">
        <f>MROUND(((Table46112[[#This Row],[Y_UTM]]-ORIGIN!$C$3)/400),1)</f>
        <v>152</v>
      </c>
      <c r="Q2" s="43"/>
      <c r="R2" t="s">
        <v>848</v>
      </c>
      <c r="S2">
        <v>10</v>
      </c>
      <c r="T2">
        <v>3</v>
      </c>
      <c r="U2">
        <v>0</v>
      </c>
      <c r="V2" t="s">
        <v>1053</v>
      </c>
    </row>
    <row r="3" spans="1:23" x14ac:dyDescent="0.25">
      <c r="A3" s="9" t="s">
        <v>31</v>
      </c>
      <c r="B3" s="9">
        <v>5935</v>
      </c>
      <c r="C3" s="9">
        <v>5935</v>
      </c>
      <c r="D3" s="9" t="s">
        <v>1050</v>
      </c>
      <c r="E3" s="9" t="s">
        <v>1051</v>
      </c>
      <c r="F3" s="9">
        <v>549435.59337400005</v>
      </c>
      <c r="G3" s="9">
        <v>2851313.4408100001</v>
      </c>
      <c r="H3" s="9">
        <v>6.04</v>
      </c>
      <c r="I3" s="9"/>
      <c r="J3" s="9"/>
      <c r="K3" s="9"/>
      <c r="L3" s="10">
        <v>36647</v>
      </c>
      <c r="M3" s="10">
        <v>42583</v>
      </c>
      <c r="N3" s="9" t="s">
        <v>1052</v>
      </c>
      <c r="O3" s="18">
        <f>MROUND(((Table46112[[#This Row],[X_UTM]]-ORIGIN!$C$2)/400),1)</f>
        <v>136</v>
      </c>
      <c r="P3" s="18">
        <f>MROUND(((Table46112[[#This Row],[Y_UTM]]-ORIGIN!$C$3)/400),1)</f>
        <v>153</v>
      </c>
      <c r="Q3" s="43"/>
      <c r="R3" t="s">
        <v>848</v>
      </c>
      <c r="S3">
        <v>10</v>
      </c>
      <c r="T3">
        <v>3</v>
      </c>
      <c r="U3">
        <v>0</v>
      </c>
      <c r="V3" t="s">
        <v>1053</v>
      </c>
    </row>
    <row r="4" spans="1:23" x14ac:dyDescent="0.25">
      <c r="A4" s="9" t="s">
        <v>32</v>
      </c>
      <c r="B4" s="9">
        <v>5883</v>
      </c>
      <c r="C4" s="9">
        <v>5883</v>
      </c>
      <c r="D4" s="9" t="s">
        <v>1050</v>
      </c>
      <c r="E4" s="9" t="s">
        <v>1051</v>
      </c>
      <c r="F4" s="9">
        <v>549187.56204899994</v>
      </c>
      <c r="G4" s="9">
        <v>2850604.8585700002</v>
      </c>
      <c r="H4" s="9">
        <v>5.86</v>
      </c>
      <c r="I4" s="9"/>
      <c r="J4" s="9"/>
      <c r="K4" s="9"/>
      <c r="L4" s="10">
        <v>36655</v>
      </c>
      <c r="M4" s="10">
        <v>42583</v>
      </c>
      <c r="N4" s="9" t="s">
        <v>1052</v>
      </c>
      <c r="O4" s="18">
        <f>MROUND(((Table46112[[#This Row],[X_UTM]]-ORIGIN!$C$2)/400),1)</f>
        <v>135</v>
      </c>
      <c r="P4" s="18">
        <f>MROUND(((Table46112[[#This Row],[Y_UTM]]-ORIGIN!$C$3)/400),1)</f>
        <v>151</v>
      </c>
      <c r="Q4" s="43"/>
      <c r="R4" t="s">
        <v>848</v>
      </c>
      <c r="S4">
        <v>10</v>
      </c>
      <c r="T4">
        <v>3</v>
      </c>
      <c r="U4">
        <v>0</v>
      </c>
      <c r="V4" t="s">
        <v>1053</v>
      </c>
    </row>
    <row r="5" spans="1:23" x14ac:dyDescent="0.25">
      <c r="A5" s="9" t="s">
        <v>33</v>
      </c>
      <c r="B5" s="9">
        <v>5858</v>
      </c>
      <c r="C5" s="9">
        <v>5858</v>
      </c>
      <c r="D5" s="9" t="s">
        <v>1050</v>
      </c>
      <c r="E5" s="9" t="s">
        <v>1051</v>
      </c>
      <c r="F5" s="9">
        <v>549158.54367799999</v>
      </c>
      <c r="G5" s="9">
        <v>2851127.4637500001</v>
      </c>
      <c r="H5" s="9">
        <v>6.04</v>
      </c>
      <c r="I5" s="9"/>
      <c r="J5" s="9"/>
      <c r="K5" s="9"/>
      <c r="L5" s="10">
        <v>36655</v>
      </c>
      <c r="M5" s="10">
        <v>42583</v>
      </c>
      <c r="N5" s="9" t="s">
        <v>1052</v>
      </c>
      <c r="O5" s="18">
        <f>MROUND(((Table46112[[#This Row],[X_UTM]]-ORIGIN!$C$2)/400),1)</f>
        <v>135</v>
      </c>
      <c r="P5" s="18">
        <f>MROUND(((Table46112[[#This Row],[Y_UTM]]-ORIGIN!$C$3)/400),1)</f>
        <v>152</v>
      </c>
      <c r="Q5" s="43"/>
      <c r="R5" t="s">
        <v>848</v>
      </c>
      <c r="S5">
        <v>10</v>
      </c>
      <c r="T5">
        <v>3</v>
      </c>
      <c r="U5">
        <v>0</v>
      </c>
      <c r="V5" t="s">
        <v>1053</v>
      </c>
    </row>
    <row r="6" spans="1:23" x14ac:dyDescent="0.25">
      <c r="A6" s="9" t="s">
        <v>34</v>
      </c>
      <c r="B6" s="9">
        <v>26634</v>
      </c>
      <c r="C6" s="9">
        <v>26634</v>
      </c>
      <c r="D6" s="9" t="s">
        <v>1050</v>
      </c>
      <c r="E6" s="9" t="s">
        <v>1051</v>
      </c>
      <c r="F6" s="9">
        <v>550157.48731700005</v>
      </c>
      <c r="G6" s="9">
        <v>2852114.6308499998</v>
      </c>
      <c r="H6" s="9">
        <v>5.7</v>
      </c>
      <c r="I6" s="9"/>
      <c r="J6" s="9"/>
      <c r="K6" s="9"/>
      <c r="L6" s="10">
        <v>30812</v>
      </c>
      <c r="M6" s="10">
        <v>42341</v>
      </c>
      <c r="N6" s="9" t="s">
        <v>1052</v>
      </c>
      <c r="O6" s="18">
        <f>MROUND(((Table46112[[#This Row],[X_UTM]]-ORIGIN!$C$2)/400),1)</f>
        <v>138</v>
      </c>
      <c r="P6" s="18">
        <f>MROUND(((Table46112[[#This Row],[Y_UTM]]-ORIGIN!$C$3)/400),1)</f>
        <v>155</v>
      </c>
      <c r="Q6" s="9"/>
      <c r="R6" t="s">
        <v>848</v>
      </c>
      <c r="S6">
        <v>10</v>
      </c>
      <c r="T6">
        <v>3</v>
      </c>
      <c r="U6">
        <v>0</v>
      </c>
      <c r="V6" t="s">
        <v>1053</v>
      </c>
    </row>
    <row r="7" spans="1:23" x14ac:dyDescent="0.25">
      <c r="A7" s="9" t="s">
        <v>35</v>
      </c>
      <c r="B7" s="9">
        <v>4666</v>
      </c>
      <c r="C7" s="9">
        <v>4666</v>
      </c>
      <c r="D7" s="9" t="s">
        <v>1050</v>
      </c>
      <c r="E7" s="9" t="s">
        <v>1051</v>
      </c>
      <c r="F7" s="9">
        <v>516991.33049600001</v>
      </c>
      <c r="G7" s="9">
        <v>2849547.3850400001</v>
      </c>
      <c r="H7" s="9"/>
      <c r="I7" s="9"/>
      <c r="J7" s="9"/>
      <c r="K7" s="9"/>
      <c r="L7" s="10">
        <v>21916</v>
      </c>
      <c r="M7" s="10">
        <v>29503</v>
      </c>
      <c r="N7" s="9" t="s">
        <v>1052</v>
      </c>
      <c r="O7" s="18">
        <f>MROUND(((Table46112[[#This Row],[X_UTM]]-ORIGIN!$C$2)/400),1)</f>
        <v>55</v>
      </c>
      <c r="P7" s="18">
        <f>MROUND(((Table46112[[#This Row],[Y_UTM]]-ORIGIN!$C$3)/400),1)</f>
        <v>148</v>
      </c>
      <c r="Q7" s="9"/>
      <c r="R7" t="s">
        <v>849</v>
      </c>
      <c r="S7">
        <v>11</v>
      </c>
      <c r="T7">
        <v>3</v>
      </c>
      <c r="U7">
        <v>0</v>
      </c>
      <c r="V7" t="s">
        <v>1053</v>
      </c>
    </row>
    <row r="8" spans="1:23" x14ac:dyDescent="0.25">
      <c r="A8" s="9" t="s">
        <v>37</v>
      </c>
      <c r="B8" s="9">
        <v>146567</v>
      </c>
      <c r="C8" s="9">
        <v>146567</v>
      </c>
      <c r="D8" s="9" t="s">
        <v>1050</v>
      </c>
      <c r="E8" s="9" t="s">
        <v>1051</v>
      </c>
      <c r="F8" s="9">
        <v>529195.69322999998</v>
      </c>
      <c r="G8" s="9">
        <v>2819847.4519400001</v>
      </c>
      <c r="H8" s="9">
        <v>4.59</v>
      </c>
      <c r="I8" s="9"/>
      <c r="J8" s="9"/>
      <c r="K8" s="9"/>
      <c r="L8" s="10">
        <v>35333</v>
      </c>
      <c r="M8" s="10">
        <v>42588</v>
      </c>
      <c r="N8" s="9" t="s">
        <v>1052</v>
      </c>
      <c r="O8" s="18">
        <f>MROUND(((Table46112[[#This Row],[X_UTM]]-ORIGIN!$C$2)/400),1)</f>
        <v>85</v>
      </c>
      <c r="P8" s="18">
        <f>MROUND(((Table46112[[#This Row],[Y_UTM]]-ORIGIN!$C$3)/400),1)</f>
        <v>74</v>
      </c>
      <c r="Q8" s="9"/>
      <c r="R8" t="s">
        <v>846</v>
      </c>
      <c r="S8">
        <v>6</v>
      </c>
      <c r="T8">
        <v>3</v>
      </c>
      <c r="U8">
        <v>0</v>
      </c>
      <c r="V8" t="s">
        <v>1053</v>
      </c>
    </row>
    <row r="9" spans="1:23" x14ac:dyDescent="0.25">
      <c r="A9" s="9" t="s">
        <v>55</v>
      </c>
      <c r="B9" s="9">
        <v>11722</v>
      </c>
      <c r="C9" s="9">
        <v>11722</v>
      </c>
      <c r="D9" s="9" t="s">
        <v>1050</v>
      </c>
      <c r="E9" s="9" t="s">
        <v>1051</v>
      </c>
      <c r="F9" s="9">
        <v>545944.57769399998</v>
      </c>
      <c r="G9" s="9">
        <v>2833858.8676800001</v>
      </c>
      <c r="H9" s="9">
        <v>6.29</v>
      </c>
      <c r="I9" s="9"/>
      <c r="J9" s="9"/>
      <c r="K9" s="9"/>
      <c r="L9" s="10">
        <v>30782</v>
      </c>
      <c r="M9" s="10">
        <v>42583</v>
      </c>
      <c r="N9" s="9" t="s">
        <v>1052</v>
      </c>
      <c r="O9" s="18">
        <f>MROUND(((Table46112[[#This Row],[X_UTM]]-ORIGIN!$C$2)/400),1)</f>
        <v>127</v>
      </c>
      <c r="P9" s="18">
        <f>MROUND(((Table46112[[#This Row],[Y_UTM]]-ORIGIN!$C$3)/400),1)</f>
        <v>109</v>
      </c>
      <c r="Q9" s="43"/>
      <c r="R9" t="s">
        <v>846</v>
      </c>
      <c r="S9">
        <v>6</v>
      </c>
      <c r="T9">
        <v>3</v>
      </c>
      <c r="U9">
        <v>0</v>
      </c>
      <c r="V9" t="s">
        <v>1053</v>
      </c>
    </row>
    <row r="10" spans="1:23" x14ac:dyDescent="0.25">
      <c r="A10" s="39" t="s">
        <v>955</v>
      </c>
      <c r="B10" s="39">
        <v>4638</v>
      </c>
      <c r="C10" s="39">
        <v>4638</v>
      </c>
      <c r="D10" s="39" t="s">
        <v>1050</v>
      </c>
      <c r="E10" s="39" t="s">
        <v>1051</v>
      </c>
      <c r="F10" s="39">
        <v>541731.53309499996</v>
      </c>
      <c r="G10" s="39">
        <v>2815344.16598</v>
      </c>
      <c r="H10" s="39"/>
      <c r="I10" s="39"/>
      <c r="J10" s="39"/>
      <c r="K10" s="39"/>
      <c r="L10" s="40">
        <v>37945</v>
      </c>
      <c r="M10" s="40">
        <v>42583</v>
      </c>
      <c r="N10" s="39" t="s">
        <v>1049</v>
      </c>
      <c r="O10" s="41">
        <f>MROUND(((Table46112[[#This Row],[X_UTM]]-ORIGIN!$C$2)/400),1)</f>
        <v>117</v>
      </c>
      <c r="P10" s="41">
        <f>MROUND(((Table46112[[#This Row],[Y_UTM]]-ORIGIN!$C$3)/400),1)</f>
        <v>63</v>
      </c>
      <c r="Q10" s="39"/>
      <c r="R10" t="s">
        <v>141</v>
      </c>
      <c r="S10">
        <v>15</v>
      </c>
      <c r="T10">
        <v>3</v>
      </c>
      <c r="U10">
        <v>0</v>
      </c>
      <c r="V10" t="s">
        <v>1053</v>
      </c>
      <c r="W10" s="39"/>
    </row>
    <row r="11" spans="1:23" x14ac:dyDescent="0.25">
      <c r="A11" s="39" t="s">
        <v>956</v>
      </c>
      <c r="B11" s="39">
        <v>4626</v>
      </c>
      <c r="C11" s="39">
        <v>4626</v>
      </c>
      <c r="D11" s="39" t="s">
        <v>1050</v>
      </c>
      <c r="E11" s="39" t="s">
        <v>1051</v>
      </c>
      <c r="F11" s="39">
        <v>541731.53309499996</v>
      </c>
      <c r="G11" s="39">
        <v>2815344.16598</v>
      </c>
      <c r="H11" s="39"/>
      <c r="I11" s="39"/>
      <c r="J11" s="39"/>
      <c r="K11" s="39"/>
      <c r="L11" s="40">
        <v>37945</v>
      </c>
      <c r="M11" s="40">
        <v>42583</v>
      </c>
      <c r="N11" s="39" t="s">
        <v>1049</v>
      </c>
      <c r="O11" s="41">
        <f>MROUND(((Table46112[[#This Row],[X_UTM]]-ORIGIN!$C$2)/400),1)</f>
        <v>117</v>
      </c>
      <c r="P11" s="41">
        <f>MROUND(((Table46112[[#This Row],[Y_UTM]]-ORIGIN!$C$3)/400),1)</f>
        <v>63</v>
      </c>
      <c r="Q11" s="39"/>
      <c r="R11" t="s">
        <v>141</v>
      </c>
      <c r="S11">
        <v>15</v>
      </c>
      <c r="T11">
        <v>3</v>
      </c>
      <c r="U11">
        <v>0</v>
      </c>
      <c r="V11" t="s">
        <v>1053</v>
      </c>
      <c r="W11" s="39"/>
    </row>
    <row r="12" spans="1:23" x14ac:dyDescent="0.25">
      <c r="A12" s="9" t="s">
        <v>87</v>
      </c>
      <c r="B12" s="9">
        <v>5711</v>
      </c>
      <c r="C12" s="9">
        <v>5711</v>
      </c>
      <c r="D12" s="9" t="s">
        <v>1050</v>
      </c>
      <c r="E12" s="9" t="s">
        <v>1051</v>
      </c>
      <c r="F12" s="9">
        <v>507255.97817299998</v>
      </c>
      <c r="G12" s="9">
        <v>2842141.0468799998</v>
      </c>
      <c r="H12" s="9">
        <v>4.26</v>
      </c>
      <c r="I12" s="9"/>
      <c r="J12" s="9"/>
      <c r="K12" s="9"/>
      <c r="L12" s="10">
        <v>36873</v>
      </c>
      <c r="M12" s="10">
        <v>42583</v>
      </c>
      <c r="N12" s="9" t="s">
        <v>1052</v>
      </c>
      <c r="O12" s="18">
        <f>MROUND(((Table46112[[#This Row],[X_UTM]]-ORIGIN!$C$2)/400),1)</f>
        <v>30</v>
      </c>
      <c r="P12" s="18">
        <f>MROUND(((Table46112[[#This Row],[Y_UTM]]-ORIGIN!$C$3)/400),1)</f>
        <v>130</v>
      </c>
      <c r="Q12" s="43"/>
      <c r="R12" t="s">
        <v>1437</v>
      </c>
      <c r="S12">
        <v>4</v>
      </c>
      <c r="T12">
        <v>3</v>
      </c>
      <c r="U12">
        <v>0</v>
      </c>
      <c r="V12" t="s">
        <v>1053</v>
      </c>
    </row>
    <row r="13" spans="1:23" x14ac:dyDescent="0.25">
      <c r="A13" s="34" t="s">
        <v>116</v>
      </c>
      <c r="B13" s="34">
        <v>120463</v>
      </c>
      <c r="C13" s="34">
        <v>120463</v>
      </c>
      <c r="D13" s="34" t="s">
        <v>1050</v>
      </c>
      <c r="E13" s="34" t="s">
        <v>1051</v>
      </c>
      <c r="F13" s="34">
        <v>514687.61583000002</v>
      </c>
      <c r="G13" s="34">
        <v>2816754.0498799998</v>
      </c>
      <c r="H13" s="34"/>
      <c r="I13" s="34"/>
      <c r="J13" s="34"/>
      <c r="K13" s="34"/>
      <c r="L13" s="35">
        <v>37314</v>
      </c>
      <c r="M13" s="36">
        <v>42584.333333333336</v>
      </c>
      <c r="N13" s="34" t="s">
        <v>1052</v>
      </c>
      <c r="O13" s="37">
        <f>MROUND(((Table46112[[#This Row],[X_UTM]]-ORIGIN!$C$2)/400),1)</f>
        <v>49</v>
      </c>
      <c r="P13" s="37">
        <f>MROUND(((Table46112[[#This Row],[Y_UTM]]-ORIGIN!$C$3)/400),1)</f>
        <v>66</v>
      </c>
      <c r="Q13" s="38" t="s">
        <v>1208</v>
      </c>
      <c r="R13" t="s">
        <v>844</v>
      </c>
      <c r="S13">
        <v>0</v>
      </c>
      <c r="T13">
        <v>3</v>
      </c>
      <c r="U13">
        <v>0</v>
      </c>
      <c r="V13" t="s">
        <v>1053</v>
      </c>
      <c r="W13" s="34" t="s">
        <v>1057</v>
      </c>
    </row>
    <row r="14" spans="1:23" x14ac:dyDescent="0.25">
      <c r="A14" s="39" t="s">
        <v>871</v>
      </c>
      <c r="B14" s="39">
        <v>107580</v>
      </c>
      <c r="C14" s="39">
        <v>107580</v>
      </c>
      <c r="D14" s="39" t="s">
        <v>444</v>
      </c>
      <c r="E14" s="39" t="s">
        <v>1048</v>
      </c>
      <c r="F14" s="39">
        <v>514687.61583000002</v>
      </c>
      <c r="G14" s="39">
        <v>2816754.0498799998</v>
      </c>
      <c r="H14" s="39"/>
      <c r="I14" s="39"/>
      <c r="J14" s="39"/>
      <c r="K14" s="39"/>
      <c r="L14" s="42">
        <v>37920.791666666664</v>
      </c>
      <c r="M14" s="42">
        <v>42556.25</v>
      </c>
      <c r="N14" s="39" t="s">
        <v>1049</v>
      </c>
      <c r="O14" s="41">
        <f>MROUND(((Table46112[[#This Row],[X_UTM]]-ORIGIN!$C$2)/400),1)</f>
        <v>49</v>
      </c>
      <c r="P14" s="41">
        <f>MROUND(((Table46112[[#This Row],[Y_UTM]]-ORIGIN!$C$3)/400),1)</f>
        <v>66</v>
      </c>
      <c r="Q14" s="39" t="s">
        <v>1207</v>
      </c>
      <c r="R14" t="s">
        <v>844</v>
      </c>
      <c r="S14">
        <v>0</v>
      </c>
      <c r="T14">
        <v>3</v>
      </c>
      <c r="U14">
        <v>0</v>
      </c>
      <c r="V14" t="s">
        <v>1053</v>
      </c>
      <c r="W14" s="39" t="s">
        <v>1058</v>
      </c>
    </row>
    <row r="15" spans="1:23" x14ac:dyDescent="0.25">
      <c r="A15" s="9" t="s">
        <v>118</v>
      </c>
      <c r="B15" s="9">
        <v>181627</v>
      </c>
      <c r="C15" s="9">
        <v>181627</v>
      </c>
      <c r="D15" s="9" t="s">
        <v>1050</v>
      </c>
      <c r="E15" s="9" t="s">
        <v>1051</v>
      </c>
      <c r="F15" s="9">
        <v>501080.54197600001</v>
      </c>
      <c r="G15" s="9">
        <v>2817914.3018899998</v>
      </c>
      <c r="H15" s="9"/>
      <c r="I15" s="9"/>
      <c r="J15" s="9"/>
      <c r="K15" s="9"/>
      <c r="L15" s="11">
        <v>34625.416666666664</v>
      </c>
      <c r="M15" s="11">
        <v>42588.125</v>
      </c>
      <c r="N15" s="9" t="s">
        <v>1052</v>
      </c>
      <c r="O15" s="18">
        <f>MROUND(((Table46112[[#This Row],[X_UTM]]-ORIGIN!$C$2)/400),1)</f>
        <v>15</v>
      </c>
      <c r="P15" s="18">
        <f>MROUND(((Table46112[[#This Row],[Y_UTM]]-ORIGIN!$C$3)/400),1)</f>
        <v>69</v>
      </c>
      <c r="Q15" s="9"/>
      <c r="R15" t="s">
        <v>1435</v>
      </c>
      <c r="S15">
        <v>1</v>
      </c>
      <c r="T15">
        <v>3</v>
      </c>
      <c r="U15">
        <v>0</v>
      </c>
      <c r="V15" t="s">
        <v>1053</v>
      </c>
    </row>
    <row r="16" spans="1:23" x14ac:dyDescent="0.25">
      <c r="A16" s="39" t="s">
        <v>120</v>
      </c>
      <c r="B16" s="39">
        <v>36559</v>
      </c>
      <c r="C16" s="39">
        <v>36559</v>
      </c>
      <c r="D16" s="39" t="s">
        <v>1050</v>
      </c>
      <c r="E16" s="39" t="s">
        <v>1051</v>
      </c>
      <c r="F16" s="39">
        <v>497795.04920800001</v>
      </c>
      <c r="G16" s="39">
        <v>2820099.25923</v>
      </c>
      <c r="H16" s="39">
        <v>0</v>
      </c>
      <c r="I16" s="39"/>
      <c r="J16" s="39"/>
      <c r="K16" s="39"/>
      <c r="L16" s="42">
        <v>35437.416666666664</v>
      </c>
      <c r="M16" s="42">
        <v>37033.5</v>
      </c>
      <c r="N16" s="39" t="s">
        <v>1049</v>
      </c>
      <c r="O16" s="41">
        <f>MROUND(((Table46112[[#This Row],[X_UTM]]-ORIGIN!$C$2)/400),1)</f>
        <v>7</v>
      </c>
      <c r="P16" s="41">
        <f>MROUND(((Table46112[[#This Row],[Y_UTM]]-ORIGIN!$C$3)/400),1)</f>
        <v>75</v>
      </c>
      <c r="Q16" s="39" t="s">
        <v>1190</v>
      </c>
      <c r="R16" t="s">
        <v>1435</v>
      </c>
      <c r="S16">
        <v>1</v>
      </c>
      <c r="T16">
        <v>3</v>
      </c>
      <c r="U16">
        <v>0</v>
      </c>
      <c r="V16" t="s">
        <v>1053</v>
      </c>
      <c r="W16" s="39"/>
    </row>
    <row r="17" spans="1:23" x14ac:dyDescent="0.25">
      <c r="A17" s="39" t="s">
        <v>874</v>
      </c>
      <c r="B17" s="39">
        <v>36237</v>
      </c>
      <c r="C17" s="39">
        <v>36237</v>
      </c>
      <c r="D17" s="39" t="s">
        <v>444</v>
      </c>
      <c r="E17" s="39" t="s">
        <v>1048</v>
      </c>
      <c r="F17" s="39">
        <v>497795.04920800001</v>
      </c>
      <c r="G17" s="39">
        <v>2820099.25923</v>
      </c>
      <c r="H17" s="39">
        <v>0</v>
      </c>
      <c r="I17" s="39"/>
      <c r="J17" s="39"/>
      <c r="K17" s="39"/>
      <c r="L17" s="42">
        <v>35437.583333333336</v>
      </c>
      <c r="M17" s="42">
        <v>37033.5</v>
      </c>
      <c r="N17" s="39" t="s">
        <v>1049</v>
      </c>
      <c r="O17" s="41">
        <f>MROUND(((Table46112[[#This Row],[X_UTM]]-ORIGIN!$C$2)/400),1)</f>
        <v>7</v>
      </c>
      <c r="P17" s="41">
        <f>MROUND(((Table46112[[#This Row],[Y_UTM]]-ORIGIN!$C$3)/400),1)</f>
        <v>75</v>
      </c>
      <c r="Q17" s="39" t="s">
        <v>1189</v>
      </c>
      <c r="R17" t="s">
        <v>1435</v>
      </c>
      <c r="S17">
        <v>1</v>
      </c>
      <c r="T17">
        <v>3</v>
      </c>
      <c r="U17">
        <v>0</v>
      </c>
      <c r="V17" t="s">
        <v>1053</v>
      </c>
      <c r="W17" s="39"/>
    </row>
    <row r="18" spans="1:23" x14ac:dyDescent="0.25">
      <c r="A18" s="9" t="s">
        <v>122</v>
      </c>
      <c r="B18" s="9">
        <v>2435</v>
      </c>
      <c r="C18" s="9">
        <v>2435</v>
      </c>
      <c r="D18" s="9" t="s">
        <v>1050</v>
      </c>
      <c r="E18" s="9" t="s">
        <v>1051</v>
      </c>
      <c r="F18" s="9">
        <v>537272.21554400004</v>
      </c>
      <c r="G18" s="9">
        <v>2849183.8078000001</v>
      </c>
      <c r="H18" s="9"/>
      <c r="I18" s="9"/>
      <c r="J18" s="9"/>
      <c r="K18" s="9"/>
      <c r="L18" s="10">
        <v>21916</v>
      </c>
      <c r="M18" s="10">
        <v>24745</v>
      </c>
      <c r="N18" s="9" t="s">
        <v>1052</v>
      </c>
      <c r="O18" s="18">
        <f>MROUND(((Table46112[[#This Row],[X_UTM]]-ORIGIN!$C$2)/400),1)</f>
        <v>105</v>
      </c>
      <c r="P18" s="18">
        <f>MROUND(((Table46112[[#This Row],[Y_UTM]]-ORIGIN!$C$3)/400),1)</f>
        <v>147</v>
      </c>
      <c r="Q18" s="43"/>
      <c r="R18" t="s">
        <v>849</v>
      </c>
      <c r="S18">
        <v>11</v>
      </c>
      <c r="T18">
        <v>3</v>
      </c>
      <c r="U18">
        <v>0</v>
      </c>
      <c r="V18" t="s">
        <v>1053</v>
      </c>
    </row>
    <row r="19" spans="1:23" x14ac:dyDescent="0.25">
      <c r="A19" s="9" t="s">
        <v>123</v>
      </c>
      <c r="B19" s="9">
        <v>143678</v>
      </c>
      <c r="C19" s="9">
        <v>143678</v>
      </c>
      <c r="D19" s="9" t="s">
        <v>1050</v>
      </c>
      <c r="E19" s="9" t="s">
        <v>1051</v>
      </c>
      <c r="F19" s="9">
        <v>544013.34984299995</v>
      </c>
      <c r="G19" s="9">
        <v>2849141.4084600001</v>
      </c>
      <c r="H19" s="9"/>
      <c r="I19" s="9"/>
      <c r="J19" s="9"/>
      <c r="K19" s="9"/>
      <c r="L19" s="10">
        <v>21916</v>
      </c>
      <c r="M19" s="11">
        <v>41961.458333333336</v>
      </c>
      <c r="N19" s="9" t="s">
        <v>1052</v>
      </c>
      <c r="O19" s="18">
        <f>MROUND(((Table46112[[#This Row],[X_UTM]]-ORIGIN!$C$2)/400),1)</f>
        <v>122</v>
      </c>
      <c r="P19" s="18">
        <f>MROUND(((Table46112[[#This Row],[Y_UTM]]-ORIGIN!$C$3)/400),1)</f>
        <v>147</v>
      </c>
      <c r="Q19" s="43"/>
      <c r="R19" t="s">
        <v>849</v>
      </c>
      <c r="S19">
        <v>11</v>
      </c>
      <c r="T19">
        <v>3</v>
      </c>
      <c r="U19">
        <v>0</v>
      </c>
      <c r="V19" t="s">
        <v>1053</v>
      </c>
    </row>
    <row r="20" spans="1:23" x14ac:dyDescent="0.25">
      <c r="A20" s="9" t="s">
        <v>132</v>
      </c>
      <c r="B20" s="9">
        <v>111149</v>
      </c>
      <c r="C20" s="9">
        <v>111149</v>
      </c>
      <c r="D20" s="9" t="s">
        <v>1050</v>
      </c>
      <c r="E20" s="9" t="s">
        <v>1051</v>
      </c>
      <c r="F20" s="9">
        <v>506810.98544199998</v>
      </c>
      <c r="G20" s="9">
        <v>2821761.85506</v>
      </c>
      <c r="H20" s="9"/>
      <c r="I20" s="9"/>
      <c r="J20" s="9"/>
      <c r="K20" s="9"/>
      <c r="L20" s="10">
        <v>37873</v>
      </c>
      <c r="M20" s="11">
        <v>42584.333333333336</v>
      </c>
      <c r="N20" s="9" t="s">
        <v>1052</v>
      </c>
      <c r="O20" s="18">
        <f>MROUND(((Table46112[[#This Row],[X_UTM]]-ORIGIN!$C$2)/400),1)</f>
        <v>29</v>
      </c>
      <c r="P20" s="18">
        <f>MROUND(((Table46112[[#This Row],[Y_UTM]]-ORIGIN!$C$3)/400),1)</f>
        <v>79</v>
      </c>
      <c r="Q20" s="43"/>
      <c r="R20" t="s">
        <v>844</v>
      </c>
      <c r="S20">
        <v>0</v>
      </c>
      <c r="T20">
        <v>3</v>
      </c>
      <c r="U20">
        <v>0</v>
      </c>
      <c r="V20" t="s">
        <v>1053</v>
      </c>
    </row>
    <row r="21" spans="1:23" x14ac:dyDescent="0.25">
      <c r="A21" s="39" t="s">
        <v>873</v>
      </c>
      <c r="B21" s="39">
        <v>97065</v>
      </c>
      <c r="C21" s="39">
        <v>97065</v>
      </c>
      <c r="D21" s="39" t="s">
        <v>444</v>
      </c>
      <c r="E21" s="39" t="s">
        <v>1048</v>
      </c>
      <c r="F21" s="39">
        <v>506810.98544199998</v>
      </c>
      <c r="G21" s="39">
        <v>2821761.85506</v>
      </c>
      <c r="H21" s="39"/>
      <c r="I21" s="39"/>
      <c r="J21" s="39"/>
      <c r="K21" s="39"/>
      <c r="L21" s="42">
        <v>37894.958333333336</v>
      </c>
      <c r="M21" s="42">
        <v>42556.25</v>
      </c>
      <c r="N21" s="39" t="s">
        <v>1049</v>
      </c>
      <c r="O21" s="41">
        <f>MROUND(((Table46112[[#This Row],[X_UTM]]-ORIGIN!$C$2)/400),1)</f>
        <v>29</v>
      </c>
      <c r="P21" s="41">
        <f>MROUND(((Table46112[[#This Row],[Y_UTM]]-ORIGIN!$C$3)/400),1)</f>
        <v>79</v>
      </c>
      <c r="Q21" s="39"/>
      <c r="R21" t="s">
        <v>844</v>
      </c>
      <c r="S21">
        <v>0</v>
      </c>
      <c r="T21">
        <v>3</v>
      </c>
      <c r="U21">
        <v>0</v>
      </c>
      <c r="V21" t="s">
        <v>1053</v>
      </c>
      <c r="W21" s="39"/>
    </row>
    <row r="22" spans="1:23" x14ac:dyDescent="0.25">
      <c r="A22" s="9" t="s">
        <v>140</v>
      </c>
      <c r="B22" s="9">
        <v>2169</v>
      </c>
      <c r="C22" s="9">
        <v>2169</v>
      </c>
      <c r="D22" s="9" t="s">
        <v>1050</v>
      </c>
      <c r="E22" s="9" t="s">
        <v>1051</v>
      </c>
      <c r="F22" s="9">
        <v>546107.77300699998</v>
      </c>
      <c r="G22" s="9">
        <v>2808500.1839600001</v>
      </c>
      <c r="H22" s="9"/>
      <c r="I22" s="9"/>
      <c r="J22" s="9"/>
      <c r="K22" s="9"/>
      <c r="L22" s="10">
        <v>40415</v>
      </c>
      <c r="M22" s="10">
        <v>42583</v>
      </c>
      <c r="N22" s="9" t="s">
        <v>1052</v>
      </c>
      <c r="O22" s="18">
        <f>MROUND(((Table46112[[#This Row],[X_UTM]]-ORIGIN!$C$2)/400),1)</f>
        <v>128</v>
      </c>
      <c r="P22" s="18">
        <f>MROUND(((Table46112[[#This Row],[Y_UTM]]-ORIGIN!$C$3)/400),1)</f>
        <v>46</v>
      </c>
      <c r="Q22" s="9"/>
      <c r="R22" t="s">
        <v>850</v>
      </c>
      <c r="S22">
        <v>13</v>
      </c>
      <c r="T22">
        <v>3</v>
      </c>
      <c r="U22">
        <v>0</v>
      </c>
      <c r="V22" t="s">
        <v>1053</v>
      </c>
    </row>
    <row r="23" spans="1:23" x14ac:dyDescent="0.25">
      <c r="A23" s="9" t="s">
        <v>143</v>
      </c>
      <c r="B23" s="9">
        <v>4713</v>
      </c>
      <c r="C23" s="9">
        <v>4713</v>
      </c>
      <c r="D23" s="9" t="s">
        <v>1050</v>
      </c>
      <c r="E23" s="9" t="s">
        <v>1051</v>
      </c>
      <c r="F23" s="9">
        <v>544888.42171400005</v>
      </c>
      <c r="G23" s="9">
        <v>2808560.8376099998</v>
      </c>
      <c r="H23" s="9"/>
      <c r="I23" s="9"/>
      <c r="J23" s="9"/>
      <c r="K23" s="9"/>
      <c r="L23" s="11">
        <v>40415.541666666664</v>
      </c>
      <c r="M23" s="10">
        <v>42583</v>
      </c>
      <c r="N23" s="9" t="s">
        <v>1052</v>
      </c>
      <c r="O23" s="18">
        <f>MROUND(((Table46112[[#This Row],[X_UTM]]-ORIGIN!$C$2)/400),1)</f>
        <v>124</v>
      </c>
      <c r="P23" s="18">
        <f>MROUND(((Table46112[[#This Row],[Y_UTM]]-ORIGIN!$C$3)/400),1)</f>
        <v>46</v>
      </c>
      <c r="Q23" s="9"/>
      <c r="R23" t="s">
        <v>850</v>
      </c>
      <c r="S23">
        <v>13</v>
      </c>
      <c r="T23">
        <v>3</v>
      </c>
      <c r="U23">
        <v>0</v>
      </c>
      <c r="V23" t="s">
        <v>1053</v>
      </c>
    </row>
    <row r="24" spans="1:23" x14ac:dyDescent="0.25">
      <c r="A24" s="9" t="s">
        <v>145</v>
      </c>
      <c r="B24" s="9">
        <v>37836</v>
      </c>
      <c r="C24" s="9">
        <v>37836</v>
      </c>
      <c r="D24" s="9" t="s">
        <v>1050</v>
      </c>
      <c r="E24" s="9" t="s">
        <v>1051</v>
      </c>
      <c r="F24" s="9">
        <v>548320.95321199996</v>
      </c>
      <c r="G24" s="9">
        <v>2797637.8001600001</v>
      </c>
      <c r="H24" s="9"/>
      <c r="I24" s="9"/>
      <c r="J24" s="9"/>
      <c r="K24" s="9"/>
      <c r="L24" s="11">
        <v>37897.666666666664</v>
      </c>
      <c r="M24" s="11">
        <v>40827.458333333336</v>
      </c>
      <c r="N24" s="9" t="s">
        <v>1052</v>
      </c>
      <c r="O24" s="18">
        <f>MROUND(((Table46112[[#This Row],[X_UTM]]-ORIGIN!$C$2)/400),1)</f>
        <v>133</v>
      </c>
      <c r="P24" s="18">
        <f>MROUND(((Table46112[[#This Row],[Y_UTM]]-ORIGIN!$C$3)/400),1)</f>
        <v>18</v>
      </c>
      <c r="Q24" s="9"/>
      <c r="R24" t="s">
        <v>847</v>
      </c>
      <c r="S24">
        <v>8</v>
      </c>
      <c r="T24">
        <v>3</v>
      </c>
      <c r="U24">
        <v>0</v>
      </c>
      <c r="V24" t="s">
        <v>1053</v>
      </c>
    </row>
    <row r="25" spans="1:23" x14ac:dyDescent="0.25">
      <c r="A25" s="9" t="s">
        <v>146</v>
      </c>
      <c r="B25" s="9">
        <v>3773</v>
      </c>
      <c r="C25" s="9">
        <v>3773</v>
      </c>
      <c r="D25" s="9" t="s">
        <v>1050</v>
      </c>
      <c r="E25" s="9" t="s">
        <v>1051</v>
      </c>
      <c r="F25" s="9">
        <v>552307.70436600002</v>
      </c>
      <c r="G25" s="9">
        <v>2838250.06391</v>
      </c>
      <c r="H25" s="9"/>
      <c r="I25" s="9"/>
      <c r="J25" s="9"/>
      <c r="K25" s="9"/>
      <c r="L25" s="10">
        <v>25539</v>
      </c>
      <c r="M25" s="10">
        <v>29311</v>
      </c>
      <c r="N25" s="9" t="s">
        <v>1052</v>
      </c>
      <c r="O25" s="18">
        <f>MROUND(((Table46112[[#This Row],[X_UTM]]-ORIGIN!$C$2)/400),1)</f>
        <v>143</v>
      </c>
      <c r="P25" s="18">
        <f>MROUND(((Table46112[[#This Row],[Y_UTM]]-ORIGIN!$C$3)/400),1)</f>
        <v>120</v>
      </c>
      <c r="Q25" s="43"/>
      <c r="R25" t="s">
        <v>850</v>
      </c>
      <c r="S25">
        <v>13</v>
      </c>
      <c r="T25">
        <v>3</v>
      </c>
      <c r="U25">
        <v>0</v>
      </c>
      <c r="V25" t="s">
        <v>1053</v>
      </c>
    </row>
    <row r="26" spans="1:23" x14ac:dyDescent="0.25">
      <c r="A26" s="9" t="s">
        <v>164</v>
      </c>
      <c r="B26" s="9">
        <v>194880</v>
      </c>
      <c r="C26" s="9">
        <v>194880</v>
      </c>
      <c r="D26" s="9" t="s">
        <v>1050</v>
      </c>
      <c r="E26" s="9" t="s">
        <v>1051</v>
      </c>
      <c r="F26" s="9">
        <v>505832.91034399997</v>
      </c>
      <c r="G26" s="9">
        <v>2811692.31134</v>
      </c>
      <c r="H26" s="9"/>
      <c r="I26" s="9"/>
      <c r="J26" s="9"/>
      <c r="K26" s="9"/>
      <c r="L26" s="11">
        <v>34185.625</v>
      </c>
      <c r="M26" s="11">
        <v>42588.083333333336</v>
      </c>
      <c r="N26" s="9" t="s">
        <v>1052</v>
      </c>
      <c r="O26" s="18">
        <f>MROUND(((Table46112[[#This Row],[X_UTM]]-ORIGIN!$C$2)/400),1)</f>
        <v>27</v>
      </c>
      <c r="P26" s="18">
        <f>MROUND(((Table46112[[#This Row],[Y_UTM]]-ORIGIN!$C$3)/400),1)</f>
        <v>53</v>
      </c>
      <c r="Q26" s="43"/>
      <c r="R26" t="s">
        <v>1435</v>
      </c>
      <c r="S26">
        <v>1</v>
      </c>
      <c r="T26">
        <v>3</v>
      </c>
      <c r="U26">
        <v>0</v>
      </c>
      <c r="V26" t="s">
        <v>1053</v>
      </c>
    </row>
    <row r="27" spans="1:23" x14ac:dyDescent="0.25">
      <c r="A27" s="39" t="s">
        <v>876</v>
      </c>
      <c r="B27" s="39">
        <v>1580</v>
      </c>
      <c r="C27" s="39">
        <v>1580</v>
      </c>
      <c r="D27" s="39" t="s">
        <v>444</v>
      </c>
      <c r="E27" s="39" t="s">
        <v>1048</v>
      </c>
      <c r="F27" s="39">
        <v>541149.365078</v>
      </c>
      <c r="G27" s="39">
        <v>2820038.7876300002</v>
      </c>
      <c r="H27" s="39"/>
      <c r="I27" s="39"/>
      <c r="J27" s="39"/>
      <c r="K27" s="39"/>
      <c r="L27" s="40">
        <v>27912</v>
      </c>
      <c r="M27" s="40">
        <v>29494</v>
      </c>
      <c r="N27" s="39" t="s">
        <v>1049</v>
      </c>
      <c r="O27" s="41">
        <f>MROUND(((Table46112[[#This Row],[X_UTM]]-ORIGIN!$C$2)/400),1)</f>
        <v>115</v>
      </c>
      <c r="P27" s="41">
        <f>MROUND(((Table46112[[#This Row],[Y_UTM]]-ORIGIN!$C$3)/400),1)</f>
        <v>74</v>
      </c>
      <c r="Q27" s="39"/>
      <c r="R27" t="s">
        <v>1430</v>
      </c>
      <c r="S27">
        <v>5</v>
      </c>
      <c r="T27">
        <v>3</v>
      </c>
      <c r="U27">
        <v>0</v>
      </c>
      <c r="V27" t="s">
        <v>1053</v>
      </c>
      <c r="W27" s="39"/>
    </row>
    <row r="28" spans="1:23" x14ac:dyDescent="0.25">
      <c r="A28" t="s">
        <v>170</v>
      </c>
      <c r="B28">
        <v>145754</v>
      </c>
      <c r="C28">
        <v>145754</v>
      </c>
      <c r="D28" t="s">
        <v>1050</v>
      </c>
      <c r="E28" t="s">
        <v>1051</v>
      </c>
      <c r="F28">
        <v>537971.65433499997</v>
      </c>
      <c r="G28">
        <v>2820189.5175999999</v>
      </c>
      <c r="H28">
        <v>5.55</v>
      </c>
      <c r="L28" s="15">
        <v>35224</v>
      </c>
      <c r="M28" s="15">
        <v>42588</v>
      </c>
      <c r="N28" t="s">
        <v>1052</v>
      </c>
      <c r="O28" s="41">
        <f>MROUND(((Table46112[[#This Row],[X_UTM]]-ORIGIN!$C$2)/400),1)</f>
        <v>107</v>
      </c>
      <c r="P28" s="41">
        <f>MROUND(((Table46112[[#This Row],[Y_UTM]]-ORIGIN!$C$3)/400),1)</f>
        <v>75</v>
      </c>
      <c r="Q28"/>
      <c r="R28" t="s">
        <v>846</v>
      </c>
      <c r="S28">
        <v>6</v>
      </c>
      <c r="T28">
        <v>3</v>
      </c>
      <c r="U28">
        <v>0</v>
      </c>
      <c r="V28" t="s">
        <v>1053</v>
      </c>
      <c r="W28" s="39"/>
    </row>
    <row r="29" spans="1:23" x14ac:dyDescent="0.25">
      <c r="A29" s="9" t="s">
        <v>171</v>
      </c>
      <c r="B29" s="9">
        <v>146722</v>
      </c>
      <c r="C29" s="9">
        <v>146722</v>
      </c>
      <c r="D29" s="9" t="s">
        <v>1050</v>
      </c>
      <c r="E29" s="9" t="s">
        <v>1051</v>
      </c>
      <c r="F29" s="9">
        <v>533895.38190599997</v>
      </c>
      <c r="G29" s="9">
        <v>2820174.1373800002</v>
      </c>
      <c r="H29" s="9">
        <v>5.56</v>
      </c>
      <c r="I29" s="9"/>
      <c r="J29" s="9"/>
      <c r="K29" s="9"/>
      <c r="L29" s="10">
        <v>35223</v>
      </c>
      <c r="M29" s="10">
        <v>42588</v>
      </c>
      <c r="N29" s="9" t="s">
        <v>1052</v>
      </c>
      <c r="O29" s="18">
        <f>MROUND(((Table46112[[#This Row],[X_UTM]]-ORIGIN!$C$2)/400),1)</f>
        <v>97</v>
      </c>
      <c r="P29" s="18">
        <f>MROUND(((Table46112[[#This Row],[Y_UTM]]-ORIGIN!$C$3)/400),1)</f>
        <v>75</v>
      </c>
      <c r="Q29" s="43"/>
      <c r="R29" t="s">
        <v>846</v>
      </c>
      <c r="S29">
        <v>6</v>
      </c>
      <c r="T29">
        <v>3</v>
      </c>
      <c r="U29">
        <v>0</v>
      </c>
      <c r="V29" t="s">
        <v>1053</v>
      </c>
    </row>
    <row r="30" spans="1:23" x14ac:dyDescent="0.25">
      <c r="A30" s="9" t="s">
        <v>181</v>
      </c>
      <c r="B30" s="9">
        <v>2036</v>
      </c>
      <c r="C30" s="9">
        <v>2036</v>
      </c>
      <c r="D30" s="9" t="s">
        <v>1050</v>
      </c>
      <c r="E30" s="9" t="s">
        <v>1051</v>
      </c>
      <c r="F30" s="9">
        <v>544342.55410299997</v>
      </c>
      <c r="G30" s="9">
        <v>2803398.0168300001</v>
      </c>
      <c r="H30" s="9"/>
      <c r="I30" s="9"/>
      <c r="J30" s="9"/>
      <c r="K30" s="9"/>
      <c r="L30" s="10">
        <v>40548</v>
      </c>
      <c r="M30" s="10">
        <v>42583</v>
      </c>
      <c r="N30" s="9" t="s">
        <v>1052</v>
      </c>
      <c r="O30" s="18">
        <f>MROUND(((Table46112[[#This Row],[X_UTM]]-ORIGIN!$C$2)/400),1)</f>
        <v>123</v>
      </c>
      <c r="P30" s="18">
        <f>MROUND(((Table46112[[#This Row],[Y_UTM]]-ORIGIN!$C$3)/400),1)</f>
        <v>33</v>
      </c>
      <c r="Q30" s="43"/>
      <c r="R30" t="s">
        <v>1438</v>
      </c>
      <c r="S30">
        <v>9</v>
      </c>
      <c r="T30">
        <v>3</v>
      </c>
      <c r="U30">
        <v>0</v>
      </c>
      <c r="V30" t="s">
        <v>1053</v>
      </c>
    </row>
    <row r="31" spans="1:23" x14ac:dyDescent="0.25">
      <c r="A31" s="9" t="s">
        <v>183</v>
      </c>
      <c r="B31" s="9">
        <v>2036</v>
      </c>
      <c r="C31" s="9">
        <v>2036</v>
      </c>
      <c r="D31" s="9" t="s">
        <v>1050</v>
      </c>
      <c r="E31" s="9" t="s">
        <v>1051</v>
      </c>
      <c r="F31" s="9">
        <v>544288.57743900002</v>
      </c>
      <c r="G31" s="9">
        <v>2802386.7486299998</v>
      </c>
      <c r="H31" s="9"/>
      <c r="I31" s="9"/>
      <c r="J31" s="9"/>
      <c r="K31" s="9"/>
      <c r="L31" s="10">
        <v>40548</v>
      </c>
      <c r="M31" s="10">
        <v>42583</v>
      </c>
      <c r="N31" s="9" t="s">
        <v>1052</v>
      </c>
      <c r="O31" s="18">
        <f>MROUND(((Table46112[[#This Row],[X_UTM]]-ORIGIN!$C$2)/400),1)</f>
        <v>123</v>
      </c>
      <c r="P31" s="18">
        <f>MROUND(((Table46112[[#This Row],[Y_UTM]]-ORIGIN!$C$3)/400),1)</f>
        <v>30</v>
      </c>
      <c r="Q31" s="43"/>
      <c r="R31" t="s">
        <v>1438</v>
      </c>
      <c r="S31">
        <v>9</v>
      </c>
      <c r="T31">
        <v>3</v>
      </c>
      <c r="U31">
        <v>0</v>
      </c>
      <c r="V31" t="s">
        <v>1053</v>
      </c>
    </row>
    <row r="32" spans="1:23" x14ac:dyDescent="0.25">
      <c r="A32" s="9" t="s">
        <v>185</v>
      </c>
      <c r="B32" s="9">
        <v>2030</v>
      </c>
      <c r="C32" s="9">
        <v>2030</v>
      </c>
      <c r="D32" s="9" t="s">
        <v>1050</v>
      </c>
      <c r="E32" s="9" t="s">
        <v>1051</v>
      </c>
      <c r="F32" s="9">
        <v>546654.91253500001</v>
      </c>
      <c r="G32" s="9">
        <v>2801497.7637499999</v>
      </c>
      <c r="H32" s="9"/>
      <c r="I32" s="9"/>
      <c r="J32" s="9"/>
      <c r="K32" s="9"/>
      <c r="L32" s="10">
        <v>40554</v>
      </c>
      <c r="M32" s="10">
        <v>42583</v>
      </c>
      <c r="N32" s="9" t="s">
        <v>1052</v>
      </c>
      <c r="O32" s="18">
        <f>MROUND(((Table46112[[#This Row],[X_UTM]]-ORIGIN!$C$2)/400),1)</f>
        <v>129</v>
      </c>
      <c r="P32" s="18">
        <f>MROUND(((Table46112[[#This Row],[Y_UTM]]-ORIGIN!$C$3)/400),1)</f>
        <v>28</v>
      </c>
      <c r="Q32" s="43"/>
      <c r="R32" t="s">
        <v>1438</v>
      </c>
      <c r="S32">
        <v>9</v>
      </c>
      <c r="T32">
        <v>3</v>
      </c>
      <c r="U32">
        <v>0</v>
      </c>
      <c r="V32" t="s">
        <v>1053</v>
      </c>
    </row>
    <row r="33" spans="1:22" x14ac:dyDescent="0.25">
      <c r="A33" s="9" t="s">
        <v>186</v>
      </c>
      <c r="B33" s="9">
        <v>144642</v>
      </c>
      <c r="C33" s="9">
        <v>144642</v>
      </c>
      <c r="D33" s="9" t="s">
        <v>1050</v>
      </c>
      <c r="E33" s="9" t="s">
        <v>1051</v>
      </c>
      <c r="F33" s="9">
        <v>551446.59519799997</v>
      </c>
      <c r="G33" s="9">
        <v>2798486.5257000001</v>
      </c>
      <c r="H33" s="9">
        <v>1.25</v>
      </c>
      <c r="I33" s="9"/>
      <c r="J33" s="9"/>
      <c r="K33" s="9"/>
      <c r="L33" s="10">
        <v>32771</v>
      </c>
      <c r="M33" s="10">
        <v>42588</v>
      </c>
      <c r="N33" s="9" t="s">
        <v>1052</v>
      </c>
      <c r="O33" s="18">
        <f>MROUND(((Table46112[[#This Row],[X_UTM]]-ORIGIN!$C$2)/400),1)</f>
        <v>141</v>
      </c>
      <c r="P33" s="18">
        <f>MROUND(((Table46112[[#This Row],[Y_UTM]]-ORIGIN!$C$3)/400),1)</f>
        <v>20</v>
      </c>
      <c r="Q33" s="43"/>
      <c r="R33" t="s">
        <v>141</v>
      </c>
      <c r="S33">
        <v>15</v>
      </c>
      <c r="T33">
        <v>3</v>
      </c>
      <c r="U33">
        <v>0</v>
      </c>
      <c r="V33" t="s">
        <v>1053</v>
      </c>
    </row>
    <row r="34" spans="1:22" x14ac:dyDescent="0.25">
      <c r="A34" s="9" t="s">
        <v>188</v>
      </c>
      <c r="B34" s="9">
        <v>3110</v>
      </c>
      <c r="C34" s="9">
        <v>3110</v>
      </c>
      <c r="D34" s="9" t="s">
        <v>1050</v>
      </c>
      <c r="E34" s="9" t="s">
        <v>1051</v>
      </c>
      <c r="F34" s="9">
        <v>548166.45976999996</v>
      </c>
      <c r="G34" s="9">
        <v>2799742.3583999998</v>
      </c>
      <c r="H34" s="9">
        <v>1.81</v>
      </c>
      <c r="I34" s="9"/>
      <c r="J34" s="9"/>
      <c r="K34" s="9"/>
      <c r="L34" s="10">
        <v>32927</v>
      </c>
      <c r="M34" s="10">
        <v>36433</v>
      </c>
      <c r="N34" s="9" t="s">
        <v>1052</v>
      </c>
      <c r="O34" s="18">
        <f>MROUND(((Table46112[[#This Row],[X_UTM]]-ORIGIN!$C$2)/400),1)</f>
        <v>133</v>
      </c>
      <c r="P34" s="18">
        <f>MROUND(((Table46112[[#This Row],[Y_UTM]]-ORIGIN!$C$3)/400),1)</f>
        <v>24</v>
      </c>
      <c r="Q34" s="43"/>
      <c r="R34" t="s">
        <v>141</v>
      </c>
      <c r="S34">
        <v>15</v>
      </c>
      <c r="T34">
        <v>3</v>
      </c>
      <c r="U34">
        <v>0</v>
      </c>
      <c r="V34" t="s">
        <v>1053</v>
      </c>
    </row>
    <row r="35" spans="1:22" x14ac:dyDescent="0.25">
      <c r="A35" s="9" t="s">
        <v>189</v>
      </c>
      <c r="B35" s="9">
        <v>145815</v>
      </c>
      <c r="C35" s="9">
        <v>145815</v>
      </c>
      <c r="D35" s="9" t="s">
        <v>1050</v>
      </c>
      <c r="E35" s="9" t="s">
        <v>1051</v>
      </c>
      <c r="F35" s="9">
        <v>548166.45976999996</v>
      </c>
      <c r="G35" s="9">
        <v>2799742.3583999998</v>
      </c>
      <c r="H35" s="9">
        <v>1.81</v>
      </c>
      <c r="I35" s="9"/>
      <c r="J35" s="9"/>
      <c r="K35" s="9"/>
      <c r="L35" s="10">
        <v>32927</v>
      </c>
      <c r="M35" s="10">
        <v>42588</v>
      </c>
      <c r="N35" s="9" t="s">
        <v>1052</v>
      </c>
      <c r="O35" s="18">
        <f>MROUND(((Table46112[[#This Row],[X_UTM]]-ORIGIN!$C$2)/400),1)</f>
        <v>133</v>
      </c>
      <c r="P35" s="18">
        <f>MROUND(((Table46112[[#This Row],[Y_UTM]]-ORIGIN!$C$3)/400),1)</f>
        <v>24</v>
      </c>
      <c r="Q35" s="43"/>
      <c r="R35" t="s">
        <v>141</v>
      </c>
      <c r="S35">
        <v>15</v>
      </c>
      <c r="T35">
        <v>3</v>
      </c>
      <c r="U35">
        <v>0</v>
      </c>
      <c r="V35" t="s">
        <v>1053</v>
      </c>
    </row>
    <row r="36" spans="1:22" x14ac:dyDescent="0.25">
      <c r="A36" s="9" t="s">
        <v>190</v>
      </c>
      <c r="B36" s="9">
        <v>2485</v>
      </c>
      <c r="C36" s="9">
        <v>2485</v>
      </c>
      <c r="D36" s="9" t="s">
        <v>1050</v>
      </c>
      <c r="E36" s="9" t="s">
        <v>1051</v>
      </c>
      <c r="F36" s="9">
        <v>554954.98173799994</v>
      </c>
      <c r="G36" s="9">
        <v>2797206.9367999998</v>
      </c>
      <c r="H36" s="9"/>
      <c r="I36" s="9"/>
      <c r="J36" s="9"/>
      <c r="K36" s="9"/>
      <c r="L36" s="10">
        <v>32535</v>
      </c>
      <c r="M36" s="10">
        <v>35430</v>
      </c>
      <c r="N36" s="9" t="s">
        <v>1052</v>
      </c>
      <c r="O36" s="18">
        <f>MROUND(((Table46112[[#This Row],[X_UTM]]-ORIGIN!$C$2)/400),1)</f>
        <v>150</v>
      </c>
      <c r="P36" s="18">
        <f>MROUND(((Table46112[[#This Row],[Y_UTM]]-ORIGIN!$C$3)/400),1)</f>
        <v>17</v>
      </c>
      <c r="Q36" s="43"/>
      <c r="R36" t="s">
        <v>141</v>
      </c>
      <c r="S36">
        <v>15</v>
      </c>
      <c r="T36">
        <v>3</v>
      </c>
      <c r="U36">
        <v>0</v>
      </c>
      <c r="V36" t="s">
        <v>1053</v>
      </c>
    </row>
    <row r="37" spans="1:22" x14ac:dyDescent="0.25">
      <c r="A37" s="9" t="s">
        <v>191</v>
      </c>
      <c r="B37" s="9">
        <v>25254</v>
      </c>
      <c r="C37" s="9">
        <v>25254</v>
      </c>
      <c r="D37" s="9" t="s">
        <v>1050</v>
      </c>
      <c r="E37" s="9" t="s">
        <v>1051</v>
      </c>
      <c r="F37" s="9">
        <v>554954.98173799994</v>
      </c>
      <c r="G37" s="9">
        <v>2797206.9367999998</v>
      </c>
      <c r="H37" s="9"/>
      <c r="I37" s="9"/>
      <c r="J37" s="9"/>
      <c r="K37" s="9"/>
      <c r="L37" s="10">
        <v>32535</v>
      </c>
      <c r="M37" s="11">
        <v>37440.416666666664</v>
      </c>
      <c r="N37" s="9" t="s">
        <v>1052</v>
      </c>
      <c r="O37" s="18">
        <f>MROUND(((Table46112[[#This Row],[X_UTM]]-ORIGIN!$C$2)/400),1)</f>
        <v>150</v>
      </c>
      <c r="P37" s="18">
        <f>MROUND(((Table46112[[#This Row],[Y_UTM]]-ORIGIN!$C$3)/400),1)</f>
        <v>17</v>
      </c>
      <c r="Q37" s="43"/>
      <c r="R37" t="s">
        <v>141</v>
      </c>
      <c r="S37">
        <v>15</v>
      </c>
      <c r="T37">
        <v>3</v>
      </c>
      <c r="U37">
        <v>0</v>
      </c>
      <c r="V37" t="s">
        <v>1053</v>
      </c>
    </row>
    <row r="38" spans="1:22" x14ac:dyDescent="0.25">
      <c r="A38" s="9" t="s">
        <v>192</v>
      </c>
      <c r="B38" s="9">
        <v>3533</v>
      </c>
      <c r="C38" s="9">
        <v>3533</v>
      </c>
      <c r="D38" s="9" t="s">
        <v>1050</v>
      </c>
      <c r="E38" s="9" t="s">
        <v>1051</v>
      </c>
      <c r="F38" s="9">
        <v>551494.71541299997</v>
      </c>
      <c r="G38" s="9">
        <v>2798538.7558800001</v>
      </c>
      <c r="H38" s="9"/>
      <c r="I38" s="9"/>
      <c r="J38" s="9"/>
      <c r="K38" s="9"/>
      <c r="L38" s="10">
        <v>32494</v>
      </c>
      <c r="M38" s="10">
        <v>36433</v>
      </c>
      <c r="N38" s="9" t="s">
        <v>1052</v>
      </c>
      <c r="O38" s="18">
        <f>MROUND(((Table46112[[#This Row],[X_UTM]]-ORIGIN!$C$2)/400),1)</f>
        <v>141</v>
      </c>
      <c r="P38" s="18">
        <f>MROUND(((Table46112[[#This Row],[Y_UTM]]-ORIGIN!$C$3)/400),1)</f>
        <v>21</v>
      </c>
      <c r="Q38" s="43"/>
      <c r="R38" t="s">
        <v>141</v>
      </c>
      <c r="S38">
        <v>15</v>
      </c>
      <c r="T38">
        <v>3</v>
      </c>
      <c r="U38">
        <v>0</v>
      </c>
      <c r="V38" t="s">
        <v>1053</v>
      </c>
    </row>
    <row r="39" spans="1:22" x14ac:dyDescent="0.25">
      <c r="A39" s="9" t="s">
        <v>193</v>
      </c>
      <c r="B39" s="9">
        <v>148499</v>
      </c>
      <c r="C39" s="9">
        <v>148499</v>
      </c>
      <c r="D39" s="9" t="s">
        <v>1050</v>
      </c>
      <c r="E39" s="9" t="s">
        <v>1051</v>
      </c>
      <c r="F39" s="9">
        <v>551500.16355099995</v>
      </c>
      <c r="G39" s="9">
        <v>2798693.8092399999</v>
      </c>
      <c r="H39" s="9"/>
      <c r="I39" s="9"/>
      <c r="J39" s="9"/>
      <c r="K39" s="9"/>
      <c r="L39" s="10">
        <v>32494</v>
      </c>
      <c r="M39" s="10">
        <v>42588</v>
      </c>
      <c r="N39" s="9" t="s">
        <v>1052</v>
      </c>
      <c r="O39" s="18">
        <f>MROUND(((Table46112[[#This Row],[X_UTM]]-ORIGIN!$C$2)/400),1)</f>
        <v>141</v>
      </c>
      <c r="P39" s="18">
        <f>MROUND(((Table46112[[#This Row],[Y_UTM]]-ORIGIN!$C$3)/400),1)</f>
        <v>21</v>
      </c>
      <c r="Q39" s="43"/>
      <c r="R39" t="s">
        <v>141</v>
      </c>
      <c r="S39">
        <v>15</v>
      </c>
      <c r="T39">
        <v>3</v>
      </c>
      <c r="U39">
        <v>0</v>
      </c>
      <c r="V39" t="s">
        <v>1053</v>
      </c>
    </row>
    <row r="40" spans="1:22" x14ac:dyDescent="0.25">
      <c r="A40" s="9" t="s">
        <v>195</v>
      </c>
      <c r="B40" s="9">
        <v>3654</v>
      </c>
      <c r="C40" s="9">
        <v>3654</v>
      </c>
      <c r="D40" s="9" t="s">
        <v>1050</v>
      </c>
      <c r="E40" s="9" t="s">
        <v>1051</v>
      </c>
      <c r="F40" s="9">
        <v>551592.68956500001</v>
      </c>
      <c r="G40" s="9">
        <v>2798452.75483</v>
      </c>
      <c r="H40" s="9"/>
      <c r="I40" s="9"/>
      <c r="J40" s="9"/>
      <c r="K40" s="9"/>
      <c r="L40" s="10">
        <v>32507</v>
      </c>
      <c r="M40" s="10">
        <v>36160</v>
      </c>
      <c r="N40" s="9" t="s">
        <v>1052</v>
      </c>
      <c r="O40" s="18">
        <f>MROUND(((Table46112[[#This Row],[X_UTM]]-ORIGIN!$C$2)/400),1)</f>
        <v>141</v>
      </c>
      <c r="P40" s="18">
        <f>MROUND(((Table46112[[#This Row],[Y_UTM]]-ORIGIN!$C$3)/400),1)</f>
        <v>20</v>
      </c>
      <c r="Q40" s="43"/>
      <c r="R40" t="s">
        <v>141</v>
      </c>
      <c r="S40">
        <v>15</v>
      </c>
      <c r="T40">
        <v>3</v>
      </c>
      <c r="U40">
        <v>0</v>
      </c>
      <c r="V40" t="s">
        <v>1053</v>
      </c>
    </row>
    <row r="41" spans="1:22" x14ac:dyDescent="0.25">
      <c r="A41" s="9" t="s">
        <v>196</v>
      </c>
      <c r="B41" s="9">
        <v>3647</v>
      </c>
      <c r="C41" s="9">
        <v>3647</v>
      </c>
      <c r="D41" s="9" t="s">
        <v>1050</v>
      </c>
      <c r="E41" s="9" t="s">
        <v>1051</v>
      </c>
      <c r="F41" s="9">
        <v>548474.72904600005</v>
      </c>
      <c r="G41" s="9">
        <v>2799669.2688899999</v>
      </c>
      <c r="H41" s="9"/>
      <c r="I41" s="9"/>
      <c r="J41" s="9"/>
      <c r="K41" s="9"/>
      <c r="L41" s="10">
        <v>32480</v>
      </c>
      <c r="M41" s="10">
        <v>36433</v>
      </c>
      <c r="N41" s="9" t="s">
        <v>1052</v>
      </c>
      <c r="O41" s="18">
        <f>MROUND(((Table46112[[#This Row],[X_UTM]]-ORIGIN!$C$2)/400),1)</f>
        <v>133</v>
      </c>
      <c r="P41" s="18">
        <f>MROUND(((Table46112[[#This Row],[Y_UTM]]-ORIGIN!$C$3)/400),1)</f>
        <v>23</v>
      </c>
      <c r="Q41" s="43"/>
      <c r="R41" t="s">
        <v>141</v>
      </c>
      <c r="S41">
        <v>15</v>
      </c>
      <c r="T41">
        <v>3</v>
      </c>
      <c r="U41">
        <v>0</v>
      </c>
      <c r="V41" t="s">
        <v>1053</v>
      </c>
    </row>
    <row r="42" spans="1:22" x14ac:dyDescent="0.25">
      <c r="A42" s="9" t="s">
        <v>197</v>
      </c>
      <c r="B42" s="9">
        <v>25662</v>
      </c>
      <c r="C42" s="9">
        <v>25662</v>
      </c>
      <c r="D42" s="9" t="s">
        <v>1050</v>
      </c>
      <c r="E42" s="9" t="s">
        <v>1051</v>
      </c>
      <c r="F42" s="9">
        <v>548474.72904600005</v>
      </c>
      <c r="G42" s="9">
        <v>2799669.2688899999</v>
      </c>
      <c r="H42" s="9"/>
      <c r="I42" s="9"/>
      <c r="J42" s="9"/>
      <c r="K42" s="9"/>
      <c r="L42" s="10">
        <v>32480</v>
      </c>
      <c r="M42" s="11">
        <v>37440.5</v>
      </c>
      <c r="N42" s="9" t="s">
        <v>1052</v>
      </c>
      <c r="O42" s="18">
        <f>MROUND(((Table46112[[#This Row],[X_UTM]]-ORIGIN!$C$2)/400),1)</f>
        <v>133</v>
      </c>
      <c r="P42" s="18">
        <f>MROUND(((Table46112[[#This Row],[Y_UTM]]-ORIGIN!$C$3)/400),1)</f>
        <v>23</v>
      </c>
      <c r="Q42" s="43"/>
      <c r="R42" t="s">
        <v>141</v>
      </c>
      <c r="S42">
        <v>15</v>
      </c>
      <c r="T42">
        <v>3</v>
      </c>
      <c r="U42">
        <v>0</v>
      </c>
      <c r="V42" t="s">
        <v>1053</v>
      </c>
    </row>
    <row r="43" spans="1:22" x14ac:dyDescent="0.25">
      <c r="A43" s="9" t="s">
        <v>199</v>
      </c>
      <c r="B43" s="9">
        <v>146420</v>
      </c>
      <c r="C43" s="9">
        <v>146420</v>
      </c>
      <c r="D43" s="9" t="s">
        <v>1050</v>
      </c>
      <c r="E43" s="9" t="s">
        <v>1051</v>
      </c>
      <c r="F43" s="9">
        <v>532244.87327500002</v>
      </c>
      <c r="G43" s="9">
        <v>2801450.0487199998</v>
      </c>
      <c r="H43" s="9">
        <v>2.5</v>
      </c>
      <c r="I43" s="9"/>
      <c r="J43" s="9"/>
      <c r="K43" s="9"/>
      <c r="L43" s="10">
        <v>35329</v>
      </c>
      <c r="M43" s="10">
        <v>42588</v>
      </c>
      <c r="N43" s="9" t="s">
        <v>1052</v>
      </c>
      <c r="O43" s="18">
        <f>MROUND(((Table46112[[#This Row],[X_UTM]]-ORIGIN!$C$2)/400),1)</f>
        <v>93</v>
      </c>
      <c r="P43" s="18">
        <f>MROUND(((Table46112[[#This Row],[Y_UTM]]-ORIGIN!$C$3)/400),1)</f>
        <v>28</v>
      </c>
      <c r="Q43" s="43"/>
      <c r="R43" t="s">
        <v>845</v>
      </c>
      <c r="S43">
        <v>2</v>
      </c>
      <c r="T43">
        <v>3</v>
      </c>
      <c r="U43">
        <v>0</v>
      </c>
      <c r="V43" t="s">
        <v>1053</v>
      </c>
    </row>
    <row r="44" spans="1:22" x14ac:dyDescent="0.25">
      <c r="A44" s="9" t="s">
        <v>200</v>
      </c>
      <c r="B44" s="9">
        <v>146653</v>
      </c>
      <c r="C44" s="9">
        <v>146653</v>
      </c>
      <c r="D44" s="9" t="s">
        <v>1050</v>
      </c>
      <c r="E44" s="9" t="s">
        <v>1051</v>
      </c>
      <c r="F44" s="9">
        <v>525062.53566599998</v>
      </c>
      <c r="G44" s="9">
        <v>2801256.4967499999</v>
      </c>
      <c r="H44" s="9">
        <v>2.35</v>
      </c>
      <c r="I44" s="9"/>
      <c r="J44" s="9"/>
      <c r="K44" s="9"/>
      <c r="L44" s="10">
        <v>35300</v>
      </c>
      <c r="M44" s="10">
        <v>42588</v>
      </c>
      <c r="N44" s="9" t="s">
        <v>1052</v>
      </c>
      <c r="O44" s="18">
        <f>MROUND(((Table46112[[#This Row],[X_UTM]]-ORIGIN!$C$2)/400),1)</f>
        <v>75</v>
      </c>
      <c r="P44" s="18">
        <f>MROUND(((Table46112[[#This Row],[Y_UTM]]-ORIGIN!$C$3)/400),1)</f>
        <v>27</v>
      </c>
      <c r="Q44" s="43"/>
      <c r="R44" t="s">
        <v>1434</v>
      </c>
      <c r="S44">
        <v>7</v>
      </c>
      <c r="T44">
        <v>3</v>
      </c>
      <c r="U44">
        <v>0</v>
      </c>
      <c r="V44" t="s">
        <v>1053</v>
      </c>
    </row>
    <row r="45" spans="1:22" x14ac:dyDescent="0.25">
      <c r="A45" s="9" t="s">
        <v>203</v>
      </c>
      <c r="B45" s="9">
        <v>21170</v>
      </c>
      <c r="C45" s="9">
        <v>21170</v>
      </c>
      <c r="D45" s="9" t="s">
        <v>1050</v>
      </c>
      <c r="E45" s="9" t="s">
        <v>1051</v>
      </c>
      <c r="F45" s="9">
        <v>532169.64256399998</v>
      </c>
      <c r="G45" s="9">
        <v>2808207.29312</v>
      </c>
      <c r="H45" s="9"/>
      <c r="I45" s="9"/>
      <c r="J45" s="9"/>
      <c r="K45" s="9"/>
      <c r="L45" s="11">
        <v>40225.625</v>
      </c>
      <c r="M45" s="11">
        <v>42522.333333333336</v>
      </c>
      <c r="N45" s="9" t="s">
        <v>1052</v>
      </c>
      <c r="O45" s="18">
        <f>MROUND(((Table46112[[#This Row],[X_UTM]]-ORIGIN!$C$2)/400),1)</f>
        <v>93</v>
      </c>
      <c r="P45" s="18">
        <f>MROUND(((Table46112[[#This Row],[Y_UTM]]-ORIGIN!$C$3)/400),1)</f>
        <v>45</v>
      </c>
      <c r="Q45" s="43"/>
      <c r="R45" t="s">
        <v>845</v>
      </c>
      <c r="S45">
        <v>2</v>
      </c>
      <c r="T45">
        <v>3</v>
      </c>
      <c r="U45">
        <v>0</v>
      </c>
      <c r="V45" t="s">
        <v>1053</v>
      </c>
    </row>
    <row r="46" spans="1:22" x14ac:dyDescent="0.25">
      <c r="A46" s="9" t="s">
        <v>207</v>
      </c>
      <c r="B46" s="9">
        <v>149247</v>
      </c>
      <c r="C46" s="9">
        <v>149247</v>
      </c>
      <c r="D46" s="9" t="s">
        <v>1050</v>
      </c>
      <c r="E46" s="9" t="s">
        <v>1051</v>
      </c>
      <c r="F46" s="9">
        <v>531071.13781700004</v>
      </c>
      <c r="G46" s="9">
        <v>2806361.7310899999</v>
      </c>
      <c r="H46" s="9">
        <v>3.36</v>
      </c>
      <c r="I46" s="9"/>
      <c r="J46" s="9"/>
      <c r="K46" s="9"/>
      <c r="L46" s="10">
        <v>32764</v>
      </c>
      <c r="M46" s="10">
        <v>42588</v>
      </c>
      <c r="N46" s="9" t="s">
        <v>1052</v>
      </c>
      <c r="O46" s="18">
        <f>MROUND(((Table46112[[#This Row],[X_UTM]]-ORIGIN!$C$2)/400),1)</f>
        <v>90</v>
      </c>
      <c r="P46" s="18">
        <f>MROUND(((Table46112[[#This Row],[Y_UTM]]-ORIGIN!$C$3)/400),1)</f>
        <v>40</v>
      </c>
      <c r="Q46" s="43"/>
      <c r="R46" t="s">
        <v>1434</v>
      </c>
      <c r="S46">
        <v>7</v>
      </c>
      <c r="T46">
        <v>3</v>
      </c>
      <c r="U46">
        <v>0</v>
      </c>
      <c r="V46" t="s">
        <v>1053</v>
      </c>
    </row>
    <row r="47" spans="1:22" x14ac:dyDescent="0.25">
      <c r="A47" s="9" t="s">
        <v>208</v>
      </c>
      <c r="B47" s="9">
        <v>146354</v>
      </c>
      <c r="C47" s="9">
        <v>146354</v>
      </c>
      <c r="D47" s="9" t="s">
        <v>1050</v>
      </c>
      <c r="E47" s="9" t="s">
        <v>1051</v>
      </c>
      <c r="F47" s="9">
        <v>525974.24999499996</v>
      </c>
      <c r="G47" s="9">
        <v>2808085.0398800001</v>
      </c>
      <c r="H47" s="9">
        <v>3.19</v>
      </c>
      <c r="I47" s="9"/>
      <c r="J47" s="9"/>
      <c r="K47" s="9"/>
      <c r="L47" s="10">
        <v>35285</v>
      </c>
      <c r="M47" s="10">
        <v>42588</v>
      </c>
      <c r="N47" s="9" t="s">
        <v>1052</v>
      </c>
      <c r="O47" s="18">
        <f>MROUND(((Table46112[[#This Row],[X_UTM]]-ORIGIN!$C$2)/400),1)</f>
        <v>77</v>
      </c>
      <c r="P47" s="18">
        <f>MROUND(((Table46112[[#This Row],[Y_UTM]]-ORIGIN!$C$3)/400),1)</f>
        <v>44</v>
      </c>
      <c r="Q47" s="43"/>
      <c r="R47" t="s">
        <v>1434</v>
      </c>
      <c r="S47">
        <v>7</v>
      </c>
      <c r="T47">
        <v>3</v>
      </c>
      <c r="U47">
        <v>0</v>
      </c>
      <c r="V47" t="s">
        <v>1053</v>
      </c>
    </row>
    <row r="48" spans="1:22" x14ac:dyDescent="0.25">
      <c r="A48" s="9" t="s">
        <v>209</v>
      </c>
      <c r="B48" s="9">
        <v>143751</v>
      </c>
      <c r="C48" s="9">
        <v>143751</v>
      </c>
      <c r="D48" s="9" t="s">
        <v>1050</v>
      </c>
      <c r="E48" s="9" t="s">
        <v>1051</v>
      </c>
      <c r="F48" s="9">
        <v>532627.29281599994</v>
      </c>
      <c r="G48" s="9">
        <v>2806024.34907</v>
      </c>
      <c r="H48" s="9">
        <v>3.5</v>
      </c>
      <c r="I48" s="9"/>
      <c r="J48" s="9"/>
      <c r="K48" s="9"/>
      <c r="L48" s="10">
        <v>36526</v>
      </c>
      <c r="M48" s="10">
        <v>42588</v>
      </c>
      <c r="N48" s="9" t="s">
        <v>1052</v>
      </c>
      <c r="O48" s="18">
        <f>MROUND(((Table46112[[#This Row],[X_UTM]]-ORIGIN!$C$2)/400),1)</f>
        <v>94</v>
      </c>
      <c r="P48" s="18">
        <f>MROUND(((Table46112[[#This Row],[Y_UTM]]-ORIGIN!$C$3)/400),1)</f>
        <v>39</v>
      </c>
      <c r="Q48" s="43"/>
      <c r="R48" t="s">
        <v>845</v>
      </c>
      <c r="S48">
        <v>2</v>
      </c>
      <c r="T48">
        <v>3</v>
      </c>
      <c r="U48">
        <v>0</v>
      </c>
      <c r="V48" t="s">
        <v>1053</v>
      </c>
    </row>
    <row r="49" spans="1:22" x14ac:dyDescent="0.25">
      <c r="A49" s="9" t="s">
        <v>212</v>
      </c>
      <c r="B49" s="9">
        <v>6010</v>
      </c>
      <c r="C49" s="9">
        <v>6010</v>
      </c>
      <c r="D49" s="9" t="s">
        <v>1050</v>
      </c>
      <c r="E49" s="9" t="s">
        <v>1051</v>
      </c>
      <c r="F49" s="9">
        <v>549723.40616999997</v>
      </c>
      <c r="G49" s="9">
        <v>2826921.2065499998</v>
      </c>
      <c r="H49" s="9"/>
      <c r="I49" s="9"/>
      <c r="J49" s="9"/>
      <c r="K49" s="9"/>
      <c r="L49" s="10">
        <v>35240</v>
      </c>
      <c r="M49" s="10">
        <v>41253</v>
      </c>
      <c r="N49" s="9" t="s">
        <v>1052</v>
      </c>
      <c r="O49" s="18">
        <f>MROUND(((Table46112[[#This Row],[X_UTM]]-ORIGIN!$C$2)/400),1)</f>
        <v>137</v>
      </c>
      <c r="P49" s="18">
        <f>MROUND(((Table46112[[#This Row],[Y_UTM]]-ORIGIN!$C$3)/400),1)</f>
        <v>92</v>
      </c>
      <c r="Q49" s="43"/>
      <c r="R49" t="s">
        <v>850</v>
      </c>
      <c r="S49">
        <v>13</v>
      </c>
      <c r="T49">
        <v>3</v>
      </c>
      <c r="U49">
        <v>0</v>
      </c>
      <c r="V49" t="s">
        <v>1053</v>
      </c>
    </row>
    <row r="50" spans="1:22" x14ac:dyDescent="0.25">
      <c r="A50" s="9" t="s">
        <v>213</v>
      </c>
      <c r="B50" s="9">
        <v>147562</v>
      </c>
      <c r="C50" s="9">
        <v>147562</v>
      </c>
      <c r="D50" s="9" t="s">
        <v>1050</v>
      </c>
      <c r="E50" s="9" t="s">
        <v>1051</v>
      </c>
      <c r="F50" s="9">
        <v>539764.45001599996</v>
      </c>
      <c r="G50" s="9">
        <v>2811769.7705799998</v>
      </c>
      <c r="H50" s="9">
        <v>3.24</v>
      </c>
      <c r="I50" s="9"/>
      <c r="J50" s="9"/>
      <c r="K50" s="9"/>
      <c r="L50" s="10">
        <v>34415</v>
      </c>
      <c r="M50" s="10">
        <v>42588</v>
      </c>
      <c r="N50" s="9" t="s">
        <v>1052</v>
      </c>
      <c r="O50" s="18">
        <f>MROUND(((Table46112[[#This Row],[X_UTM]]-ORIGIN!$C$2)/400),1)</f>
        <v>112</v>
      </c>
      <c r="P50" s="18">
        <f>MROUND(((Table46112[[#This Row],[Y_UTM]]-ORIGIN!$C$3)/400),1)</f>
        <v>54</v>
      </c>
      <c r="Q50" s="43"/>
      <c r="R50" t="s">
        <v>845</v>
      </c>
      <c r="S50">
        <v>2</v>
      </c>
      <c r="T50">
        <v>3</v>
      </c>
      <c r="U50">
        <v>0</v>
      </c>
      <c r="V50" t="s">
        <v>1053</v>
      </c>
    </row>
    <row r="51" spans="1:22" x14ac:dyDescent="0.25">
      <c r="A51" s="9" t="s">
        <v>214</v>
      </c>
      <c r="B51" s="9">
        <v>2773</v>
      </c>
      <c r="C51" s="9">
        <v>2773</v>
      </c>
      <c r="D51" s="9" t="s">
        <v>1050</v>
      </c>
      <c r="E51" s="9" t="s">
        <v>1051</v>
      </c>
      <c r="F51" s="9">
        <v>555882.19612700003</v>
      </c>
      <c r="G51" s="9">
        <v>2795262.8611699999</v>
      </c>
      <c r="H51" s="9">
        <v>0.59</v>
      </c>
      <c r="I51" s="9"/>
      <c r="J51" s="9"/>
      <c r="K51" s="9"/>
      <c r="L51" s="10">
        <v>32506</v>
      </c>
      <c r="M51" s="10">
        <v>35453</v>
      </c>
      <c r="N51" s="9" t="s">
        <v>1052</v>
      </c>
      <c r="O51" s="18">
        <f>MROUND(((Table46112[[#This Row],[X_UTM]]-ORIGIN!$C$2)/400),1)</f>
        <v>152</v>
      </c>
      <c r="P51" s="18">
        <f>MROUND(((Table46112[[#This Row],[Y_UTM]]-ORIGIN!$C$3)/400),1)</f>
        <v>12</v>
      </c>
      <c r="Q51" s="43"/>
      <c r="R51" t="s">
        <v>847</v>
      </c>
      <c r="S51">
        <v>8</v>
      </c>
      <c r="T51">
        <v>3</v>
      </c>
      <c r="U51">
        <v>0</v>
      </c>
      <c r="V51" t="s">
        <v>1053</v>
      </c>
    </row>
    <row r="52" spans="1:22" x14ac:dyDescent="0.25">
      <c r="A52" s="9" t="s">
        <v>215</v>
      </c>
      <c r="B52" s="9">
        <v>146123</v>
      </c>
      <c r="C52" s="9">
        <v>146123</v>
      </c>
      <c r="D52" s="9" t="s">
        <v>1050</v>
      </c>
      <c r="E52" s="9" t="s">
        <v>1051</v>
      </c>
      <c r="F52" s="9">
        <v>533608.57035099994</v>
      </c>
      <c r="G52" s="9">
        <v>2792951.1612499999</v>
      </c>
      <c r="H52" s="9">
        <v>0.28999999999999998</v>
      </c>
      <c r="I52" s="9"/>
      <c r="J52" s="9"/>
      <c r="K52" s="9"/>
      <c r="L52" s="10">
        <v>34417</v>
      </c>
      <c r="M52" s="11">
        <v>42587.958333333336</v>
      </c>
      <c r="N52" s="9" t="s">
        <v>1052</v>
      </c>
      <c r="O52" s="18">
        <f>MROUND(((Table46112[[#This Row],[X_UTM]]-ORIGIN!$C$2)/400),1)</f>
        <v>96</v>
      </c>
      <c r="P52" s="18">
        <f>MROUND(((Table46112[[#This Row],[Y_UTM]]-ORIGIN!$C$3)/400),1)</f>
        <v>7</v>
      </c>
      <c r="Q52" s="9"/>
      <c r="R52" t="s">
        <v>845</v>
      </c>
      <c r="S52">
        <v>2</v>
      </c>
      <c r="T52">
        <v>3</v>
      </c>
      <c r="U52">
        <v>0</v>
      </c>
      <c r="V52" t="s">
        <v>1053</v>
      </c>
    </row>
    <row r="53" spans="1:22" x14ac:dyDescent="0.25">
      <c r="A53" s="9" t="s">
        <v>221</v>
      </c>
      <c r="B53" s="9">
        <v>87359</v>
      </c>
      <c r="C53" s="9">
        <v>87359</v>
      </c>
      <c r="D53" s="9" t="s">
        <v>1050</v>
      </c>
      <c r="E53" s="9" t="s">
        <v>1051</v>
      </c>
      <c r="F53" s="9">
        <v>538377.27978099999</v>
      </c>
      <c r="G53" s="9">
        <v>2851961.07393</v>
      </c>
      <c r="H53" s="9">
        <v>4.87</v>
      </c>
      <c r="I53" s="9"/>
      <c r="J53" s="9"/>
      <c r="K53" s="9"/>
      <c r="L53" s="11">
        <v>38876.5</v>
      </c>
      <c r="M53" s="11">
        <v>42584.333333333336</v>
      </c>
      <c r="N53" s="9" t="s">
        <v>1052</v>
      </c>
      <c r="O53" s="18">
        <f>MROUND(((Table46112[[#This Row],[X_UTM]]-ORIGIN!$C$2)/400),1)</f>
        <v>108</v>
      </c>
      <c r="P53" s="18">
        <f>MROUND(((Table46112[[#This Row],[Y_UTM]]-ORIGIN!$C$3)/400),1)</f>
        <v>154</v>
      </c>
      <c r="Q53" s="43"/>
      <c r="R53" t="s">
        <v>848</v>
      </c>
      <c r="S53">
        <v>10</v>
      </c>
      <c r="T53">
        <v>3</v>
      </c>
      <c r="U53">
        <v>0</v>
      </c>
      <c r="V53" t="s">
        <v>1053</v>
      </c>
    </row>
    <row r="54" spans="1:22" x14ac:dyDescent="0.25">
      <c r="A54" s="9" t="s">
        <v>222</v>
      </c>
      <c r="B54" s="9">
        <v>86371</v>
      </c>
      <c r="C54" s="9">
        <v>86371</v>
      </c>
      <c r="D54" s="9" t="s">
        <v>1050</v>
      </c>
      <c r="E54" s="9" t="s">
        <v>1051</v>
      </c>
      <c r="F54" s="9">
        <v>506726.63903700002</v>
      </c>
      <c r="G54" s="9">
        <v>2821637.7876499998</v>
      </c>
      <c r="H54" s="9">
        <v>-0.19</v>
      </c>
      <c r="I54" s="9"/>
      <c r="J54" s="9"/>
      <c r="K54" s="9"/>
      <c r="L54" s="11">
        <v>38665.416666666664</v>
      </c>
      <c r="M54" s="11">
        <v>42584.333333333336</v>
      </c>
      <c r="N54" s="9" t="s">
        <v>1052</v>
      </c>
      <c r="O54" s="18">
        <f>MROUND(((Table46112[[#This Row],[X_UTM]]-ORIGIN!$C$2)/400),1)</f>
        <v>29</v>
      </c>
      <c r="P54" s="18">
        <f>MROUND(((Table46112[[#This Row],[Y_UTM]]-ORIGIN!$C$3)/400),1)</f>
        <v>78</v>
      </c>
      <c r="Q54" s="9"/>
      <c r="R54" t="s">
        <v>844</v>
      </c>
      <c r="S54">
        <v>0</v>
      </c>
      <c r="T54">
        <v>3</v>
      </c>
      <c r="U54">
        <v>0</v>
      </c>
      <c r="V54" t="s">
        <v>1053</v>
      </c>
    </row>
    <row r="55" spans="1:22" x14ac:dyDescent="0.25">
      <c r="A55" s="9" t="s">
        <v>226</v>
      </c>
      <c r="B55" s="9">
        <v>147834</v>
      </c>
      <c r="C55" s="9">
        <v>147834</v>
      </c>
      <c r="D55" s="9" t="s">
        <v>1050</v>
      </c>
      <c r="E55" s="9" t="s">
        <v>1051</v>
      </c>
      <c r="F55" s="9">
        <v>555056.94282500003</v>
      </c>
      <c r="G55" s="9">
        <v>2796891.7489999998</v>
      </c>
      <c r="H55" s="9">
        <v>0.67</v>
      </c>
      <c r="I55" s="9"/>
      <c r="J55" s="9"/>
      <c r="K55" s="9"/>
      <c r="L55" s="10">
        <v>32590</v>
      </c>
      <c r="M55" s="10">
        <v>42588</v>
      </c>
      <c r="N55" s="9" t="s">
        <v>1052</v>
      </c>
      <c r="O55" s="18">
        <f>MROUND(((Table46112[[#This Row],[X_UTM]]-ORIGIN!$C$2)/400),1)</f>
        <v>150</v>
      </c>
      <c r="P55" s="18">
        <f>MROUND(((Table46112[[#This Row],[Y_UTM]]-ORIGIN!$C$3)/400),1)</f>
        <v>16</v>
      </c>
      <c r="Q55" s="9"/>
      <c r="R55" t="s">
        <v>141</v>
      </c>
      <c r="S55">
        <v>15</v>
      </c>
      <c r="T55">
        <v>3</v>
      </c>
      <c r="U55">
        <v>0</v>
      </c>
      <c r="V55" t="s">
        <v>1053</v>
      </c>
    </row>
    <row r="56" spans="1:22" x14ac:dyDescent="0.25">
      <c r="A56" s="9" t="s">
        <v>227</v>
      </c>
      <c r="B56" s="9">
        <v>3648</v>
      </c>
      <c r="C56" s="9">
        <v>3648</v>
      </c>
      <c r="D56" s="9" t="s">
        <v>1050</v>
      </c>
      <c r="E56" s="9" t="s">
        <v>1051</v>
      </c>
      <c r="F56" s="9">
        <v>544889.76624799997</v>
      </c>
      <c r="G56" s="9">
        <v>2795005.9363000002</v>
      </c>
      <c r="H56" s="9">
        <v>0.49</v>
      </c>
      <c r="I56" s="9"/>
      <c r="J56" s="9"/>
      <c r="K56" s="9"/>
      <c r="L56" s="10">
        <v>32513</v>
      </c>
      <c r="M56" s="10">
        <v>36160</v>
      </c>
      <c r="N56" s="9" t="s">
        <v>1052</v>
      </c>
      <c r="O56" s="18">
        <f>MROUND(((Table46112[[#This Row],[X_UTM]]-ORIGIN!$C$2)/400),1)</f>
        <v>124</v>
      </c>
      <c r="P56" s="18">
        <f>MROUND(((Table46112[[#This Row],[Y_UTM]]-ORIGIN!$C$3)/400),1)</f>
        <v>12</v>
      </c>
      <c r="Q56" s="43"/>
      <c r="R56" t="s">
        <v>1439</v>
      </c>
      <c r="S56">
        <v>3</v>
      </c>
      <c r="T56">
        <v>3</v>
      </c>
      <c r="U56">
        <v>0</v>
      </c>
      <c r="V56" t="s">
        <v>1053</v>
      </c>
    </row>
    <row r="57" spans="1:22" x14ac:dyDescent="0.25">
      <c r="A57" s="9" t="s">
        <v>228</v>
      </c>
      <c r="B57" s="9">
        <v>2872</v>
      </c>
      <c r="C57" s="9">
        <v>2872</v>
      </c>
      <c r="D57" s="9" t="s">
        <v>1050</v>
      </c>
      <c r="E57" s="9" t="s">
        <v>1051</v>
      </c>
      <c r="F57" s="9">
        <v>549518.51248300006</v>
      </c>
      <c r="G57" s="9">
        <v>2796108.4329599999</v>
      </c>
      <c r="H57" s="9">
        <v>1.01</v>
      </c>
      <c r="I57" s="9"/>
      <c r="J57" s="9"/>
      <c r="K57" s="9"/>
      <c r="L57" s="10">
        <v>31492</v>
      </c>
      <c r="M57" s="10">
        <v>34865</v>
      </c>
      <c r="N57" s="9" t="s">
        <v>1052</v>
      </c>
      <c r="O57" s="18">
        <f>MROUND(((Table46112[[#This Row],[X_UTM]]-ORIGIN!$C$2)/400),1)</f>
        <v>136</v>
      </c>
      <c r="P57" s="18">
        <f>MROUND(((Table46112[[#This Row],[Y_UTM]]-ORIGIN!$C$3)/400),1)</f>
        <v>15</v>
      </c>
      <c r="Q57" s="9"/>
      <c r="R57" t="s">
        <v>847</v>
      </c>
      <c r="S57">
        <v>8</v>
      </c>
      <c r="T57">
        <v>3</v>
      </c>
      <c r="U57">
        <v>0</v>
      </c>
      <c r="V57" t="s">
        <v>1053</v>
      </c>
    </row>
    <row r="58" spans="1:22" x14ac:dyDescent="0.25">
      <c r="A58" s="9" t="s">
        <v>229</v>
      </c>
      <c r="B58" s="9">
        <v>146467</v>
      </c>
      <c r="C58" s="9">
        <v>146467</v>
      </c>
      <c r="D58" s="9" t="s">
        <v>1050</v>
      </c>
      <c r="E58" s="9" t="s">
        <v>1051</v>
      </c>
      <c r="F58" s="9">
        <v>549518.51248300006</v>
      </c>
      <c r="G58" s="9">
        <v>2796108.4329599999</v>
      </c>
      <c r="H58" s="9">
        <v>1.01</v>
      </c>
      <c r="I58" s="9"/>
      <c r="J58" s="9"/>
      <c r="K58" s="9"/>
      <c r="L58" s="10">
        <v>31499</v>
      </c>
      <c r="M58" s="10">
        <v>42588</v>
      </c>
      <c r="N58" s="9" t="s">
        <v>1052</v>
      </c>
      <c r="O58" s="18">
        <f>MROUND(((Table46112[[#This Row],[X_UTM]]-ORIGIN!$C$2)/400),1)</f>
        <v>136</v>
      </c>
      <c r="P58" s="18">
        <f>MROUND(((Table46112[[#This Row],[Y_UTM]]-ORIGIN!$C$3)/400),1)</f>
        <v>15</v>
      </c>
      <c r="Q58" s="9"/>
      <c r="R58" t="s">
        <v>847</v>
      </c>
      <c r="S58">
        <v>8</v>
      </c>
      <c r="T58">
        <v>3</v>
      </c>
      <c r="U58">
        <v>0</v>
      </c>
      <c r="V58" t="s">
        <v>1053</v>
      </c>
    </row>
    <row r="59" spans="1:22" x14ac:dyDescent="0.25">
      <c r="A59" s="9" t="s">
        <v>238</v>
      </c>
      <c r="B59" s="9">
        <v>107273</v>
      </c>
      <c r="C59" s="9">
        <v>107273</v>
      </c>
      <c r="D59" s="9" t="s">
        <v>1050</v>
      </c>
      <c r="E59" s="9" t="s">
        <v>1051</v>
      </c>
      <c r="F59" s="9">
        <v>552757.72039100004</v>
      </c>
      <c r="G59" s="9">
        <v>2800171.4813100002</v>
      </c>
      <c r="H59" s="9">
        <v>1.41</v>
      </c>
      <c r="I59" s="9"/>
      <c r="J59" s="9"/>
      <c r="K59" s="9"/>
      <c r="L59" s="10">
        <v>31315</v>
      </c>
      <c r="M59" s="11">
        <v>40823.458333333336</v>
      </c>
      <c r="N59" s="9" t="s">
        <v>1052</v>
      </c>
      <c r="O59" s="18">
        <f>MROUND(((Table46112[[#This Row],[X_UTM]]-ORIGIN!$C$2)/400),1)</f>
        <v>144</v>
      </c>
      <c r="P59" s="18">
        <f>MROUND(((Table46112[[#This Row],[Y_UTM]]-ORIGIN!$C$3)/400),1)</f>
        <v>25</v>
      </c>
      <c r="Q59" s="43"/>
      <c r="R59" t="s">
        <v>1429</v>
      </c>
      <c r="S59">
        <v>14</v>
      </c>
      <c r="T59">
        <v>3</v>
      </c>
      <c r="U59">
        <v>0</v>
      </c>
      <c r="V59" t="s">
        <v>1053</v>
      </c>
    </row>
    <row r="60" spans="1:22" x14ac:dyDescent="0.25">
      <c r="A60" s="9" t="s">
        <v>239</v>
      </c>
      <c r="B60" s="9">
        <v>12727</v>
      </c>
      <c r="C60" s="9">
        <v>12727</v>
      </c>
      <c r="D60" s="9" t="s">
        <v>1050</v>
      </c>
      <c r="E60" s="9" t="s">
        <v>1051</v>
      </c>
      <c r="F60" s="9">
        <v>552759.04599999997</v>
      </c>
      <c r="G60" s="9">
        <v>2799832.62836</v>
      </c>
      <c r="H60" s="9">
        <v>1.36</v>
      </c>
      <c r="I60" s="9"/>
      <c r="J60" s="9"/>
      <c r="K60" s="9"/>
      <c r="L60" s="10">
        <v>31315</v>
      </c>
      <c r="M60" s="10">
        <v>36937</v>
      </c>
      <c r="N60" s="9" t="s">
        <v>1052</v>
      </c>
      <c r="O60" s="18">
        <f>MROUND(((Table46112[[#This Row],[X_UTM]]-ORIGIN!$C$2)/400),1)</f>
        <v>144</v>
      </c>
      <c r="P60" s="18">
        <f>MROUND(((Table46112[[#This Row],[Y_UTM]]-ORIGIN!$C$3)/400),1)</f>
        <v>24</v>
      </c>
      <c r="Q60" s="9"/>
      <c r="R60" t="s">
        <v>1429</v>
      </c>
      <c r="S60">
        <v>14</v>
      </c>
      <c r="T60">
        <v>3</v>
      </c>
      <c r="U60">
        <v>0</v>
      </c>
      <c r="V60" t="s">
        <v>1053</v>
      </c>
    </row>
    <row r="61" spans="1:22" x14ac:dyDescent="0.25">
      <c r="A61" s="9" t="s">
        <v>240</v>
      </c>
      <c r="B61" s="9">
        <v>106961</v>
      </c>
      <c r="C61" s="9">
        <v>106961</v>
      </c>
      <c r="D61" s="9" t="s">
        <v>1050</v>
      </c>
      <c r="E61" s="9" t="s">
        <v>1051</v>
      </c>
      <c r="F61" s="9">
        <v>548851.43666899996</v>
      </c>
      <c r="G61" s="9">
        <v>2802931.8464100002</v>
      </c>
      <c r="H61" s="9">
        <v>1.9</v>
      </c>
      <c r="I61" s="9"/>
      <c r="J61" s="9"/>
      <c r="K61" s="9"/>
      <c r="L61" s="10">
        <v>31335</v>
      </c>
      <c r="M61" s="11">
        <v>40823.291666666664</v>
      </c>
      <c r="N61" s="9" t="s">
        <v>1052</v>
      </c>
      <c r="O61" s="18">
        <f>MROUND(((Table46112[[#This Row],[X_UTM]]-ORIGIN!$C$2)/400),1)</f>
        <v>134</v>
      </c>
      <c r="P61" s="18">
        <f>MROUND(((Table46112[[#This Row],[Y_UTM]]-ORIGIN!$C$3)/400),1)</f>
        <v>32</v>
      </c>
      <c r="Q61" s="43"/>
      <c r="R61" t="s">
        <v>1429</v>
      </c>
      <c r="S61">
        <v>14</v>
      </c>
      <c r="T61">
        <v>3</v>
      </c>
      <c r="U61">
        <v>0</v>
      </c>
      <c r="V61" t="s">
        <v>1053</v>
      </c>
    </row>
    <row r="62" spans="1:22" x14ac:dyDescent="0.25">
      <c r="A62" s="9" t="s">
        <v>241</v>
      </c>
      <c r="B62" s="9">
        <v>144482</v>
      </c>
      <c r="C62" s="9">
        <v>144482</v>
      </c>
      <c r="D62" s="9" t="s">
        <v>1050</v>
      </c>
      <c r="E62" s="9" t="s">
        <v>1051</v>
      </c>
      <c r="F62" s="9">
        <v>545787.25479799998</v>
      </c>
      <c r="G62" s="9">
        <v>2802915.5452700001</v>
      </c>
      <c r="H62" s="9">
        <v>1.8</v>
      </c>
      <c r="I62" s="9"/>
      <c r="J62" s="9"/>
      <c r="K62" s="9"/>
      <c r="L62" s="10">
        <v>31310</v>
      </c>
      <c r="M62" s="11">
        <v>42584.291666666664</v>
      </c>
      <c r="N62" s="9" t="s">
        <v>1052</v>
      </c>
      <c r="O62" s="18">
        <f>MROUND(((Table46112[[#This Row],[X_UTM]]-ORIGIN!$C$2)/400),1)</f>
        <v>127</v>
      </c>
      <c r="P62" s="18">
        <f>MROUND(((Table46112[[#This Row],[Y_UTM]]-ORIGIN!$C$3)/400),1)</f>
        <v>32</v>
      </c>
      <c r="Q62" s="43"/>
      <c r="R62" t="s">
        <v>1438</v>
      </c>
      <c r="S62">
        <v>9</v>
      </c>
      <c r="T62">
        <v>3</v>
      </c>
      <c r="U62">
        <v>0</v>
      </c>
      <c r="V62" t="s">
        <v>1053</v>
      </c>
    </row>
    <row r="63" spans="1:22" x14ac:dyDescent="0.25">
      <c r="A63" s="9" t="s">
        <v>242</v>
      </c>
      <c r="B63" s="9">
        <v>149360</v>
      </c>
      <c r="C63" s="9">
        <v>149360</v>
      </c>
      <c r="D63" s="9" t="s">
        <v>1050</v>
      </c>
      <c r="E63" s="9" t="s">
        <v>1051</v>
      </c>
      <c r="F63" s="9">
        <v>543034.294306</v>
      </c>
      <c r="G63" s="9">
        <v>2796697.03749</v>
      </c>
      <c r="H63" s="9">
        <v>0.95</v>
      </c>
      <c r="I63" s="9"/>
      <c r="J63" s="9"/>
      <c r="K63" s="9"/>
      <c r="L63" s="10">
        <v>31141</v>
      </c>
      <c r="M63" s="11">
        <v>42584.291666666664</v>
      </c>
      <c r="N63" s="9" t="s">
        <v>1052</v>
      </c>
      <c r="O63" s="18">
        <f>MROUND(((Table46112[[#This Row],[X_UTM]]-ORIGIN!$C$2)/400),1)</f>
        <v>120</v>
      </c>
      <c r="P63" s="18">
        <f>MROUND(((Table46112[[#This Row],[Y_UTM]]-ORIGIN!$C$3)/400),1)</f>
        <v>16</v>
      </c>
      <c r="Q63" s="43"/>
      <c r="R63" t="s">
        <v>845</v>
      </c>
      <c r="S63">
        <v>2</v>
      </c>
      <c r="T63">
        <v>3</v>
      </c>
      <c r="U63">
        <v>0</v>
      </c>
      <c r="V63" t="s">
        <v>1053</v>
      </c>
    </row>
    <row r="64" spans="1:22" x14ac:dyDescent="0.25">
      <c r="A64" s="9" t="s">
        <v>243</v>
      </c>
      <c r="B64" s="9">
        <v>62810</v>
      </c>
      <c r="C64" s="9">
        <v>62810</v>
      </c>
      <c r="D64" s="9" t="s">
        <v>1050</v>
      </c>
      <c r="E64" s="9" t="s">
        <v>1051</v>
      </c>
      <c r="F64" s="9">
        <v>543364.50314799999</v>
      </c>
      <c r="G64" s="9">
        <v>2796952.1222299999</v>
      </c>
      <c r="H64" s="9">
        <v>1.05</v>
      </c>
      <c r="I64" s="9"/>
      <c r="J64" s="9"/>
      <c r="K64" s="9"/>
      <c r="L64" s="10">
        <v>31309</v>
      </c>
      <c r="M64" s="11">
        <v>40816.458333333336</v>
      </c>
      <c r="N64" s="9" t="s">
        <v>1052</v>
      </c>
      <c r="O64" s="18">
        <f>MROUND(((Table46112[[#This Row],[X_UTM]]-ORIGIN!$C$2)/400),1)</f>
        <v>121</v>
      </c>
      <c r="P64" s="18">
        <f>MROUND(((Table46112[[#This Row],[Y_UTM]]-ORIGIN!$C$3)/400),1)</f>
        <v>17</v>
      </c>
      <c r="Q64" s="43"/>
      <c r="R64" t="s">
        <v>845</v>
      </c>
      <c r="S64">
        <v>2</v>
      </c>
      <c r="T64">
        <v>3</v>
      </c>
      <c r="U64">
        <v>0</v>
      </c>
      <c r="V64" t="s">
        <v>1053</v>
      </c>
    </row>
    <row r="65" spans="1:23" x14ac:dyDescent="0.25">
      <c r="A65" s="9" t="s">
        <v>244</v>
      </c>
      <c r="B65" s="9">
        <v>147395</v>
      </c>
      <c r="C65" s="9">
        <v>147395</v>
      </c>
      <c r="D65" s="9" t="s">
        <v>1050</v>
      </c>
      <c r="E65" s="9" t="s">
        <v>1051</v>
      </c>
      <c r="F65" s="9">
        <v>549110.774523</v>
      </c>
      <c r="G65" s="9">
        <v>2798038.1964599998</v>
      </c>
      <c r="H65" s="9">
        <v>1.5</v>
      </c>
      <c r="I65" s="9"/>
      <c r="J65" s="9"/>
      <c r="K65" s="9"/>
      <c r="L65" s="10">
        <v>33596</v>
      </c>
      <c r="M65" s="10">
        <v>42588</v>
      </c>
      <c r="N65" s="9" t="s">
        <v>1052</v>
      </c>
      <c r="O65" s="18">
        <f>MROUND(((Table46112[[#This Row],[X_UTM]]-ORIGIN!$C$2)/400),1)</f>
        <v>135</v>
      </c>
      <c r="P65" s="18">
        <f>MROUND(((Table46112[[#This Row],[Y_UTM]]-ORIGIN!$C$3)/400),1)</f>
        <v>19</v>
      </c>
      <c r="Q65" s="43"/>
      <c r="R65" t="s">
        <v>847</v>
      </c>
      <c r="S65">
        <v>8</v>
      </c>
      <c r="T65">
        <v>3</v>
      </c>
      <c r="U65">
        <v>0</v>
      </c>
      <c r="V65" t="s">
        <v>1053</v>
      </c>
    </row>
    <row r="66" spans="1:23" x14ac:dyDescent="0.25">
      <c r="A66" s="9" t="s">
        <v>245</v>
      </c>
      <c r="B66" s="9">
        <v>141528</v>
      </c>
      <c r="C66" s="9">
        <v>141528</v>
      </c>
      <c r="D66" s="9" t="s">
        <v>1050</v>
      </c>
      <c r="E66" s="9" t="s">
        <v>1051</v>
      </c>
      <c r="F66" s="9">
        <v>546002.83133800002</v>
      </c>
      <c r="G66" s="9">
        <v>2799310.6833700002</v>
      </c>
      <c r="H66" s="9">
        <v>1.95</v>
      </c>
      <c r="I66" s="9"/>
      <c r="J66" s="9"/>
      <c r="K66" s="9"/>
      <c r="L66" s="10">
        <v>33596</v>
      </c>
      <c r="M66" s="10">
        <v>42588</v>
      </c>
      <c r="N66" s="9" t="s">
        <v>1052</v>
      </c>
      <c r="O66" s="18">
        <f>MROUND(((Table46112[[#This Row],[X_UTM]]-ORIGIN!$C$2)/400),1)</f>
        <v>127</v>
      </c>
      <c r="P66" s="18">
        <f>MROUND(((Table46112[[#This Row],[Y_UTM]]-ORIGIN!$C$3)/400),1)</f>
        <v>23</v>
      </c>
      <c r="Q66" s="9"/>
      <c r="R66" t="s">
        <v>1438</v>
      </c>
      <c r="S66">
        <v>9</v>
      </c>
      <c r="T66">
        <v>3</v>
      </c>
      <c r="U66">
        <v>0</v>
      </c>
      <c r="V66" t="s">
        <v>1053</v>
      </c>
    </row>
    <row r="67" spans="1:23" x14ac:dyDescent="0.25">
      <c r="A67" s="9" t="s">
        <v>246</v>
      </c>
      <c r="B67" s="9">
        <v>146866</v>
      </c>
      <c r="C67" s="9">
        <v>146866</v>
      </c>
      <c r="D67" s="9" t="s">
        <v>1050</v>
      </c>
      <c r="E67" s="9" t="s">
        <v>1051</v>
      </c>
      <c r="F67" s="9">
        <v>552433.30291299999</v>
      </c>
      <c r="G67" s="9">
        <v>2803356.1521399999</v>
      </c>
      <c r="H67" s="9">
        <v>1.33</v>
      </c>
      <c r="I67" s="9"/>
      <c r="J67" s="9"/>
      <c r="K67" s="9"/>
      <c r="L67" s="10">
        <v>33596</v>
      </c>
      <c r="M67" s="10">
        <v>42588</v>
      </c>
      <c r="N67" s="9" t="s">
        <v>1052</v>
      </c>
      <c r="O67" s="18">
        <f>MROUND(((Table46112[[#This Row],[X_UTM]]-ORIGIN!$C$2)/400),1)</f>
        <v>143</v>
      </c>
      <c r="P67" s="18">
        <f>MROUND(((Table46112[[#This Row],[Y_UTM]]-ORIGIN!$C$3)/400),1)</f>
        <v>33</v>
      </c>
      <c r="Q67" s="9"/>
      <c r="R67" t="s">
        <v>1429</v>
      </c>
      <c r="S67">
        <v>14</v>
      </c>
      <c r="T67">
        <v>3</v>
      </c>
      <c r="U67">
        <v>0</v>
      </c>
      <c r="V67" t="s">
        <v>1053</v>
      </c>
    </row>
    <row r="68" spans="1:23" x14ac:dyDescent="0.25">
      <c r="A68" s="9" t="s">
        <v>247</v>
      </c>
      <c r="B68" s="9">
        <v>132264</v>
      </c>
      <c r="C68" s="9">
        <v>132264</v>
      </c>
      <c r="D68" s="9" t="s">
        <v>1050</v>
      </c>
      <c r="E68" s="9" t="s">
        <v>1051</v>
      </c>
      <c r="F68" s="9">
        <v>552187.28588700003</v>
      </c>
      <c r="G68" s="9">
        <v>2817455.6280899998</v>
      </c>
      <c r="H68" s="9">
        <v>7.76</v>
      </c>
      <c r="I68" s="9"/>
      <c r="J68" s="9"/>
      <c r="K68" s="9"/>
      <c r="L68" s="10">
        <v>22579</v>
      </c>
      <c r="M68" s="10">
        <v>42540</v>
      </c>
      <c r="N68" s="9" t="s">
        <v>1052</v>
      </c>
      <c r="O68" s="18">
        <f>MROUND(((Table46112[[#This Row],[X_UTM]]-ORIGIN!$C$2)/400),1)</f>
        <v>143</v>
      </c>
      <c r="P68" s="18">
        <f>MROUND(((Table46112[[#This Row],[Y_UTM]]-ORIGIN!$C$3)/400),1)</f>
        <v>68</v>
      </c>
      <c r="Q68" s="9"/>
      <c r="R68" t="s">
        <v>850</v>
      </c>
      <c r="S68">
        <v>13</v>
      </c>
      <c r="T68">
        <v>3</v>
      </c>
      <c r="U68">
        <v>0</v>
      </c>
      <c r="V68" t="s">
        <v>1053</v>
      </c>
    </row>
    <row r="69" spans="1:23" x14ac:dyDescent="0.25">
      <c r="A69" s="9" t="s">
        <v>257</v>
      </c>
      <c r="B69" s="9">
        <v>1753</v>
      </c>
      <c r="C69" s="9">
        <v>1753</v>
      </c>
      <c r="D69" s="9" t="s">
        <v>1050</v>
      </c>
      <c r="E69" s="9" t="s">
        <v>1051</v>
      </c>
      <c r="F69" s="9">
        <v>542791.67135399999</v>
      </c>
      <c r="G69" s="9">
        <v>2811629.3996100002</v>
      </c>
      <c r="H69" s="9"/>
      <c r="I69" s="9"/>
      <c r="J69" s="9"/>
      <c r="K69" s="9"/>
      <c r="L69" s="10">
        <v>40806</v>
      </c>
      <c r="M69" s="10">
        <v>42583</v>
      </c>
      <c r="N69" s="9" t="s">
        <v>1052</v>
      </c>
      <c r="O69" s="18">
        <f>MROUND(((Table46112[[#This Row],[X_UTM]]-ORIGIN!$C$2)/400),1)</f>
        <v>119</v>
      </c>
      <c r="P69" s="18">
        <f>MROUND(((Table46112[[#This Row],[Y_UTM]]-ORIGIN!$C$3)/400),1)</f>
        <v>53</v>
      </c>
      <c r="Q69" s="9"/>
      <c r="R69" t="s">
        <v>141</v>
      </c>
      <c r="S69">
        <v>15</v>
      </c>
      <c r="T69">
        <v>3</v>
      </c>
      <c r="U69">
        <v>0</v>
      </c>
      <c r="V69" t="s">
        <v>1053</v>
      </c>
    </row>
    <row r="70" spans="1:23" x14ac:dyDescent="0.25">
      <c r="A70" s="9" t="s">
        <v>261</v>
      </c>
      <c r="B70" s="9">
        <v>9033</v>
      </c>
      <c r="C70" s="9">
        <v>9033</v>
      </c>
      <c r="D70" s="9" t="s">
        <v>1050</v>
      </c>
      <c r="E70" s="9" t="s">
        <v>1051</v>
      </c>
      <c r="F70" s="9">
        <v>542779.23091000004</v>
      </c>
      <c r="G70" s="9">
        <v>2814023.7028399999</v>
      </c>
      <c r="H70" s="9"/>
      <c r="I70" s="9"/>
      <c r="J70" s="9"/>
      <c r="K70" s="9"/>
      <c r="L70" s="10">
        <v>30917</v>
      </c>
      <c r="M70" s="10">
        <v>40240</v>
      </c>
      <c r="N70" s="9" t="s">
        <v>1052</v>
      </c>
      <c r="O70" s="18">
        <f>MROUND(((Table46112[[#This Row],[X_UTM]]-ORIGIN!$C$2)/400),1)</f>
        <v>119</v>
      </c>
      <c r="P70" s="18">
        <f>MROUND(((Table46112[[#This Row],[Y_UTM]]-ORIGIN!$C$3)/400),1)</f>
        <v>59</v>
      </c>
      <c r="Q70" s="9"/>
      <c r="R70" t="s">
        <v>141</v>
      </c>
      <c r="S70">
        <v>15</v>
      </c>
      <c r="T70">
        <v>3</v>
      </c>
      <c r="U70">
        <v>0</v>
      </c>
      <c r="V70" t="s">
        <v>1053</v>
      </c>
    </row>
    <row r="71" spans="1:23" x14ac:dyDescent="0.25">
      <c r="A71" s="9" t="s">
        <v>262</v>
      </c>
      <c r="B71" s="9">
        <v>7181</v>
      </c>
      <c r="C71" s="9">
        <v>7181</v>
      </c>
      <c r="D71" s="9" t="s">
        <v>1050</v>
      </c>
      <c r="E71" s="9" t="s">
        <v>1051</v>
      </c>
      <c r="F71" s="9">
        <v>543814.14982799999</v>
      </c>
      <c r="G71" s="9">
        <v>2814369.1154900002</v>
      </c>
      <c r="H71" s="9"/>
      <c r="I71" s="9"/>
      <c r="J71" s="9"/>
      <c r="K71" s="9"/>
      <c r="L71" s="10">
        <v>35349</v>
      </c>
      <c r="M71" s="10">
        <v>42583</v>
      </c>
      <c r="N71" s="9" t="s">
        <v>1052</v>
      </c>
      <c r="O71" s="18">
        <f>MROUND(((Table46112[[#This Row],[X_UTM]]-ORIGIN!$C$2)/400),1)</f>
        <v>122</v>
      </c>
      <c r="P71" s="18">
        <f>MROUND(((Table46112[[#This Row],[Y_UTM]]-ORIGIN!$C$3)/400),1)</f>
        <v>60</v>
      </c>
      <c r="Q71" s="9"/>
      <c r="R71" t="s">
        <v>141</v>
      </c>
      <c r="S71">
        <v>15</v>
      </c>
      <c r="T71">
        <v>3</v>
      </c>
      <c r="U71">
        <v>0</v>
      </c>
      <c r="V71" t="s">
        <v>1053</v>
      </c>
    </row>
    <row r="72" spans="1:23" x14ac:dyDescent="0.25">
      <c r="A72" s="39" t="s">
        <v>957</v>
      </c>
      <c r="B72" s="39">
        <v>9275</v>
      </c>
      <c r="C72" s="39">
        <v>9275</v>
      </c>
      <c r="D72" s="39" t="s">
        <v>1050</v>
      </c>
      <c r="E72" s="39" t="s">
        <v>1051</v>
      </c>
      <c r="F72" s="39">
        <v>552452.89588099997</v>
      </c>
      <c r="G72" s="39">
        <v>2849233.10873</v>
      </c>
      <c r="H72" s="39"/>
      <c r="I72" s="39"/>
      <c r="J72" s="39"/>
      <c r="K72" s="39"/>
      <c r="L72" s="40">
        <v>32326</v>
      </c>
      <c r="M72" s="40">
        <v>41732</v>
      </c>
      <c r="N72" s="39" t="s">
        <v>1049</v>
      </c>
      <c r="O72" s="41">
        <f>MROUND(((Table46112[[#This Row],[X_UTM]]-ORIGIN!$C$2)/400),1)</f>
        <v>143</v>
      </c>
      <c r="P72" s="41">
        <f>MROUND(((Table46112[[#This Row],[Y_UTM]]-ORIGIN!$C$3)/400),1)</f>
        <v>147</v>
      </c>
      <c r="Q72" s="39" t="s">
        <v>1243</v>
      </c>
      <c r="R72" t="s">
        <v>850</v>
      </c>
      <c r="S72">
        <v>13</v>
      </c>
      <c r="T72">
        <v>3</v>
      </c>
      <c r="U72">
        <v>0</v>
      </c>
      <c r="V72" t="s">
        <v>1053</v>
      </c>
      <c r="W72" s="39"/>
    </row>
    <row r="73" spans="1:23" x14ac:dyDescent="0.25">
      <c r="A73" s="39" t="s">
        <v>880</v>
      </c>
      <c r="B73" s="39">
        <v>3658</v>
      </c>
      <c r="C73" s="39">
        <v>3658</v>
      </c>
      <c r="D73" s="39" t="s">
        <v>444</v>
      </c>
      <c r="E73" s="39" t="s">
        <v>1048</v>
      </c>
      <c r="F73" s="39">
        <v>552452.89588099997</v>
      </c>
      <c r="G73" s="39">
        <v>2849233.10873</v>
      </c>
      <c r="H73" s="39"/>
      <c r="I73" s="39"/>
      <c r="J73" s="39"/>
      <c r="K73" s="39"/>
      <c r="L73" s="40">
        <v>36892</v>
      </c>
      <c r="M73" s="40">
        <v>41644</v>
      </c>
      <c r="N73" s="39" t="s">
        <v>1049</v>
      </c>
      <c r="O73" s="41">
        <f>MROUND(((Table46112[[#This Row],[X_UTM]]-ORIGIN!$C$2)/400),1)</f>
        <v>143</v>
      </c>
      <c r="P73" s="41">
        <f>MROUND(((Table46112[[#This Row],[Y_UTM]]-ORIGIN!$C$3)/400),1)</f>
        <v>147</v>
      </c>
      <c r="Q73" s="39" t="s">
        <v>1244</v>
      </c>
      <c r="R73" t="s">
        <v>850</v>
      </c>
      <c r="S73">
        <v>13</v>
      </c>
      <c r="T73">
        <v>3</v>
      </c>
      <c r="U73">
        <v>0</v>
      </c>
      <c r="V73" t="s">
        <v>1053</v>
      </c>
      <c r="W73" s="39"/>
    </row>
    <row r="74" spans="1:23" x14ac:dyDescent="0.25">
      <c r="A74" s="39" t="s">
        <v>958</v>
      </c>
      <c r="B74" s="39">
        <v>8178</v>
      </c>
      <c r="C74" s="39">
        <v>8178</v>
      </c>
      <c r="D74" s="39" t="s">
        <v>1050</v>
      </c>
      <c r="E74" s="39" t="s">
        <v>1051</v>
      </c>
      <c r="F74" s="39">
        <v>552452.89588099997</v>
      </c>
      <c r="G74" s="39">
        <v>2849233.10873</v>
      </c>
      <c r="H74" s="39"/>
      <c r="I74" s="39"/>
      <c r="J74" s="39"/>
      <c r="K74" s="39"/>
      <c r="L74" s="40">
        <v>32326</v>
      </c>
      <c r="M74" s="40">
        <v>41644</v>
      </c>
      <c r="N74" s="39" t="s">
        <v>1049</v>
      </c>
      <c r="O74" s="41">
        <f>MROUND(((Table46112[[#This Row],[X_UTM]]-ORIGIN!$C$2)/400),1)</f>
        <v>143</v>
      </c>
      <c r="P74" s="41">
        <f>MROUND(((Table46112[[#This Row],[Y_UTM]]-ORIGIN!$C$3)/400),1)</f>
        <v>147</v>
      </c>
      <c r="Q74" s="39" t="s">
        <v>1245</v>
      </c>
      <c r="R74" t="s">
        <v>850</v>
      </c>
      <c r="S74">
        <v>13</v>
      </c>
      <c r="T74">
        <v>3</v>
      </c>
      <c r="U74">
        <v>0</v>
      </c>
      <c r="V74" t="s">
        <v>1053</v>
      </c>
      <c r="W74" s="39"/>
    </row>
    <row r="75" spans="1:23" x14ac:dyDescent="0.25">
      <c r="A75" s="9" t="s">
        <v>265</v>
      </c>
      <c r="B75" s="9">
        <v>140067</v>
      </c>
      <c r="C75" s="9">
        <v>140067</v>
      </c>
      <c r="D75" s="9" t="s">
        <v>1050</v>
      </c>
      <c r="E75" s="9" t="s">
        <v>1051</v>
      </c>
      <c r="F75" s="9">
        <v>543416.79700599995</v>
      </c>
      <c r="G75" s="9">
        <v>2800598.8361900002</v>
      </c>
      <c r="H75" s="9">
        <v>2.79</v>
      </c>
      <c r="I75" s="9"/>
      <c r="J75" s="9"/>
      <c r="K75" s="9"/>
      <c r="L75" s="10">
        <v>23862</v>
      </c>
      <c r="M75" s="11">
        <v>42123.458333333336</v>
      </c>
      <c r="N75" s="9" t="s">
        <v>1052</v>
      </c>
      <c r="O75" s="18">
        <f>MROUND(((Table46112[[#This Row],[X_UTM]]-ORIGIN!$C$2)/400),1)</f>
        <v>121</v>
      </c>
      <c r="P75" s="18">
        <f>MROUND(((Table46112[[#This Row],[Y_UTM]]-ORIGIN!$C$3)/400),1)</f>
        <v>26</v>
      </c>
      <c r="Q75" s="9"/>
      <c r="R75" t="s">
        <v>845</v>
      </c>
      <c r="S75">
        <v>2</v>
      </c>
      <c r="T75">
        <v>3</v>
      </c>
      <c r="U75">
        <v>0</v>
      </c>
      <c r="V75" t="s">
        <v>1053</v>
      </c>
    </row>
    <row r="76" spans="1:23" x14ac:dyDescent="0.25">
      <c r="A76" s="9" t="s">
        <v>269</v>
      </c>
      <c r="B76" s="9">
        <v>136964</v>
      </c>
      <c r="C76" s="9">
        <v>136964</v>
      </c>
      <c r="D76" s="9" t="s">
        <v>1050</v>
      </c>
      <c r="E76" s="9" t="s">
        <v>1051</v>
      </c>
      <c r="F76" s="9">
        <v>549952.77230299998</v>
      </c>
      <c r="G76" s="9">
        <v>2824953.0882000001</v>
      </c>
      <c r="H76" s="9">
        <v>9.7799999999999994</v>
      </c>
      <c r="I76" s="9"/>
      <c r="J76" s="9"/>
      <c r="K76" s="9"/>
      <c r="L76" s="10">
        <v>27030</v>
      </c>
      <c r="M76" s="11">
        <v>42165.291666666664</v>
      </c>
      <c r="N76" s="9" t="s">
        <v>1052</v>
      </c>
      <c r="O76" s="18">
        <f>MROUND(((Table46112[[#This Row],[X_UTM]]-ORIGIN!$C$2)/400),1)</f>
        <v>137</v>
      </c>
      <c r="P76" s="18">
        <f>MROUND(((Table46112[[#This Row],[Y_UTM]]-ORIGIN!$C$3)/400),1)</f>
        <v>87</v>
      </c>
      <c r="Q76" s="43"/>
      <c r="R76" t="s">
        <v>850</v>
      </c>
      <c r="S76">
        <v>13</v>
      </c>
      <c r="T76">
        <v>3</v>
      </c>
      <c r="U76">
        <v>0</v>
      </c>
      <c r="V76" t="s">
        <v>1053</v>
      </c>
    </row>
    <row r="77" spans="1:23" x14ac:dyDescent="0.25">
      <c r="A77" s="9" t="s">
        <v>271</v>
      </c>
      <c r="B77" s="9">
        <v>142424</v>
      </c>
      <c r="C77" s="9">
        <v>142424</v>
      </c>
      <c r="D77" s="9" t="s">
        <v>1050</v>
      </c>
      <c r="E77" s="9" t="s">
        <v>1051</v>
      </c>
      <c r="F77" s="9">
        <v>550539.44117400004</v>
      </c>
      <c r="G77" s="9">
        <v>2841094.8483899999</v>
      </c>
      <c r="H77" s="9">
        <v>6.51</v>
      </c>
      <c r="I77" s="9"/>
      <c r="J77" s="9"/>
      <c r="K77" s="9"/>
      <c r="L77" s="10">
        <v>25682</v>
      </c>
      <c r="M77" s="11">
        <v>42150.625</v>
      </c>
      <c r="N77" s="9" t="s">
        <v>1052</v>
      </c>
      <c r="O77" s="18">
        <f>MROUND(((Table46112[[#This Row],[X_UTM]]-ORIGIN!$C$2)/400),1)</f>
        <v>139</v>
      </c>
      <c r="P77" s="18">
        <f>MROUND(((Table46112[[#This Row],[Y_UTM]]-ORIGIN!$C$3)/400),1)</f>
        <v>127</v>
      </c>
      <c r="Q77" s="43"/>
      <c r="R77" t="s">
        <v>660</v>
      </c>
      <c r="S77">
        <v>12</v>
      </c>
      <c r="T77">
        <v>3</v>
      </c>
      <c r="U77">
        <v>0</v>
      </c>
      <c r="V77" t="s">
        <v>1053</v>
      </c>
    </row>
    <row r="78" spans="1:23" x14ac:dyDescent="0.25">
      <c r="A78" s="9" t="s">
        <v>273</v>
      </c>
      <c r="B78" s="9">
        <v>140032</v>
      </c>
      <c r="C78" s="9">
        <v>140032</v>
      </c>
      <c r="D78" s="9" t="s">
        <v>1050</v>
      </c>
      <c r="E78" s="9" t="s">
        <v>1051</v>
      </c>
      <c r="F78" s="9">
        <v>541835.031968</v>
      </c>
      <c r="G78" s="9">
        <v>2832969.34876</v>
      </c>
      <c r="H78" s="9">
        <v>6.74</v>
      </c>
      <c r="I78" s="9"/>
      <c r="J78" s="9"/>
      <c r="K78" s="9"/>
      <c r="L78" s="10">
        <v>26938</v>
      </c>
      <c r="M78" s="11">
        <v>42167.416666666664</v>
      </c>
      <c r="N78" s="9" t="s">
        <v>1052</v>
      </c>
      <c r="O78" s="18">
        <f>MROUND(((Table46112[[#This Row],[X_UTM]]-ORIGIN!$C$2)/400),1)</f>
        <v>117</v>
      </c>
      <c r="P78" s="18">
        <f>MROUND(((Table46112[[#This Row],[Y_UTM]]-ORIGIN!$C$3)/400),1)</f>
        <v>107</v>
      </c>
      <c r="Q78" s="43"/>
      <c r="R78" t="s">
        <v>844</v>
      </c>
      <c r="S78">
        <v>0</v>
      </c>
      <c r="T78">
        <v>3</v>
      </c>
      <c r="U78">
        <v>0</v>
      </c>
      <c r="V78" t="s">
        <v>1053</v>
      </c>
    </row>
    <row r="79" spans="1:23" x14ac:dyDescent="0.25">
      <c r="A79" s="39" t="s">
        <v>959</v>
      </c>
      <c r="B79" s="39">
        <v>9009</v>
      </c>
      <c r="C79" s="39">
        <v>9009</v>
      </c>
      <c r="D79" s="39" t="s">
        <v>1050</v>
      </c>
      <c r="E79" s="39" t="s">
        <v>1051</v>
      </c>
      <c r="F79" s="39">
        <v>550379.30738799996</v>
      </c>
      <c r="G79" s="39">
        <v>2837811.8182399999</v>
      </c>
      <c r="H79" s="39"/>
      <c r="I79" s="39"/>
      <c r="J79" s="39"/>
      <c r="K79" s="39"/>
      <c r="L79" s="40">
        <v>33519</v>
      </c>
      <c r="M79" s="40">
        <v>42557</v>
      </c>
      <c r="N79" s="39" t="s">
        <v>1049</v>
      </c>
      <c r="O79" s="41">
        <f>MROUND(((Table46112[[#This Row],[X_UTM]]-ORIGIN!$C$2)/400),1)</f>
        <v>138</v>
      </c>
      <c r="P79" s="41">
        <f>MROUND(((Table46112[[#This Row],[Y_UTM]]-ORIGIN!$C$3)/400),1)</f>
        <v>119</v>
      </c>
      <c r="Q79" s="39" t="s">
        <v>1393</v>
      </c>
      <c r="R79" t="s">
        <v>660</v>
      </c>
      <c r="S79">
        <v>12</v>
      </c>
      <c r="T79">
        <v>3</v>
      </c>
      <c r="U79">
        <v>0</v>
      </c>
      <c r="V79" t="s">
        <v>1053</v>
      </c>
      <c r="W79" s="39"/>
    </row>
    <row r="80" spans="1:23" x14ac:dyDescent="0.25">
      <c r="A80" s="39" t="s">
        <v>881</v>
      </c>
      <c r="B80" s="39">
        <v>8986</v>
      </c>
      <c r="C80" s="39">
        <v>8986</v>
      </c>
      <c r="D80" s="39" t="s">
        <v>444</v>
      </c>
      <c r="E80" s="39" t="s">
        <v>1048</v>
      </c>
      <c r="F80" s="39">
        <v>550379.30738799996</v>
      </c>
      <c r="G80" s="39">
        <v>2837811.8182399999</v>
      </c>
      <c r="H80" s="39"/>
      <c r="I80" s="39"/>
      <c r="J80" s="39"/>
      <c r="K80" s="39"/>
      <c r="L80" s="40">
        <v>33519</v>
      </c>
      <c r="M80" s="40">
        <v>42541</v>
      </c>
      <c r="N80" s="39" t="s">
        <v>1049</v>
      </c>
      <c r="O80" s="41">
        <f>MROUND(((Table46112[[#This Row],[X_UTM]]-ORIGIN!$C$2)/400),1)</f>
        <v>138</v>
      </c>
      <c r="P80" s="41">
        <f>MROUND(((Table46112[[#This Row],[Y_UTM]]-ORIGIN!$C$3)/400),1)</f>
        <v>119</v>
      </c>
      <c r="Q80" s="39" t="s">
        <v>1394</v>
      </c>
      <c r="R80" t="s">
        <v>660</v>
      </c>
      <c r="S80">
        <v>12</v>
      </c>
      <c r="T80">
        <v>3</v>
      </c>
      <c r="U80">
        <v>0</v>
      </c>
      <c r="V80" t="s">
        <v>1053</v>
      </c>
      <c r="W80" s="39"/>
    </row>
    <row r="81" spans="1:23" x14ac:dyDescent="0.25">
      <c r="A81" s="39" t="s">
        <v>960</v>
      </c>
      <c r="B81" s="39">
        <v>9035</v>
      </c>
      <c r="C81" s="39">
        <v>9035</v>
      </c>
      <c r="D81" s="39" t="s">
        <v>1050</v>
      </c>
      <c r="E81" s="39" t="s">
        <v>1051</v>
      </c>
      <c r="F81" s="39">
        <v>550379.30738799996</v>
      </c>
      <c r="G81" s="39">
        <v>2837811.8182399999</v>
      </c>
      <c r="H81" s="39"/>
      <c r="I81" s="39"/>
      <c r="J81" s="39"/>
      <c r="K81" s="39"/>
      <c r="L81" s="40">
        <v>33519</v>
      </c>
      <c r="M81" s="40">
        <v>42583</v>
      </c>
      <c r="N81" s="39" t="s">
        <v>1049</v>
      </c>
      <c r="O81" s="41">
        <f>MROUND(((Table46112[[#This Row],[X_UTM]]-ORIGIN!$C$2)/400),1)</f>
        <v>138</v>
      </c>
      <c r="P81" s="41">
        <f>MROUND(((Table46112[[#This Row],[Y_UTM]]-ORIGIN!$C$3)/400),1)</f>
        <v>119</v>
      </c>
      <c r="Q81" s="39" t="s">
        <v>1395</v>
      </c>
      <c r="R81" t="s">
        <v>660</v>
      </c>
      <c r="S81">
        <v>12</v>
      </c>
      <c r="T81">
        <v>3</v>
      </c>
      <c r="U81">
        <v>0</v>
      </c>
      <c r="V81" t="s">
        <v>1053</v>
      </c>
      <c r="W81" s="39"/>
    </row>
    <row r="82" spans="1:23" x14ac:dyDescent="0.25">
      <c r="A82" s="9" t="s">
        <v>278</v>
      </c>
      <c r="B82" s="9">
        <v>136556</v>
      </c>
      <c r="C82" s="9">
        <v>136556</v>
      </c>
      <c r="D82" s="9" t="s">
        <v>1050</v>
      </c>
      <c r="E82" s="9" t="s">
        <v>1051</v>
      </c>
      <c r="F82" s="9">
        <v>546445.49823499995</v>
      </c>
      <c r="G82" s="9">
        <v>2838475.2203899999</v>
      </c>
      <c r="H82" s="9">
        <v>6.83</v>
      </c>
      <c r="I82" s="9"/>
      <c r="J82" s="9"/>
      <c r="K82" s="9"/>
      <c r="L82" s="10">
        <v>30477</v>
      </c>
      <c r="M82" s="11">
        <v>42150.625</v>
      </c>
      <c r="N82" s="9" t="s">
        <v>1052</v>
      </c>
      <c r="O82" s="18">
        <f>MROUND(((Table46112[[#This Row],[X_UTM]]-ORIGIN!$C$2)/400),1)</f>
        <v>128</v>
      </c>
      <c r="P82" s="18">
        <f>MROUND(((Table46112[[#This Row],[Y_UTM]]-ORIGIN!$C$3)/400),1)</f>
        <v>120</v>
      </c>
      <c r="Q82" s="43"/>
      <c r="R82" t="s">
        <v>844</v>
      </c>
      <c r="S82">
        <v>0</v>
      </c>
      <c r="T82">
        <v>3</v>
      </c>
      <c r="U82">
        <v>0</v>
      </c>
      <c r="V82" t="s">
        <v>1053</v>
      </c>
    </row>
    <row r="83" spans="1:23" x14ac:dyDescent="0.25">
      <c r="A83" s="9" t="s">
        <v>279</v>
      </c>
      <c r="B83" s="9">
        <v>11238</v>
      </c>
      <c r="C83" s="9">
        <v>11238</v>
      </c>
      <c r="D83" s="9" t="s">
        <v>1050</v>
      </c>
      <c r="E83" s="9" t="s">
        <v>1051</v>
      </c>
      <c r="F83" s="9">
        <v>542583.48850900005</v>
      </c>
      <c r="G83" s="9">
        <v>2834401.3883699998</v>
      </c>
      <c r="H83" s="9">
        <v>7</v>
      </c>
      <c r="I83" s="9"/>
      <c r="J83" s="9"/>
      <c r="K83" s="9"/>
      <c r="L83" s="10">
        <v>30755</v>
      </c>
      <c r="M83" s="10">
        <v>42583</v>
      </c>
      <c r="N83" s="9" t="s">
        <v>1052</v>
      </c>
      <c r="O83" s="18">
        <f>MROUND(((Table46112[[#This Row],[X_UTM]]-ORIGIN!$C$2)/400),1)</f>
        <v>119</v>
      </c>
      <c r="P83" s="18">
        <f>MROUND(((Table46112[[#This Row],[Y_UTM]]-ORIGIN!$C$3)/400),1)</f>
        <v>110</v>
      </c>
      <c r="Q83" s="43"/>
      <c r="R83" t="s">
        <v>844</v>
      </c>
      <c r="S83">
        <v>0</v>
      </c>
      <c r="T83">
        <v>3</v>
      </c>
      <c r="U83">
        <v>0</v>
      </c>
      <c r="V83" t="s">
        <v>1053</v>
      </c>
    </row>
    <row r="84" spans="1:23" x14ac:dyDescent="0.25">
      <c r="A84" s="9" t="s">
        <v>280</v>
      </c>
      <c r="B84" s="9">
        <v>82048</v>
      </c>
      <c r="C84" s="9">
        <v>82048</v>
      </c>
      <c r="D84" s="9" t="s">
        <v>1050</v>
      </c>
      <c r="E84" s="9" t="s">
        <v>1051</v>
      </c>
      <c r="F84" s="9">
        <v>543364.50314799999</v>
      </c>
      <c r="G84" s="9">
        <v>2796952.1222299999</v>
      </c>
      <c r="H84" s="9">
        <v>0.86</v>
      </c>
      <c r="I84" s="9"/>
      <c r="J84" s="9"/>
      <c r="K84" s="9"/>
      <c r="L84" s="10">
        <v>31317</v>
      </c>
      <c r="M84" s="11">
        <v>39750.291666666664</v>
      </c>
      <c r="N84" s="9" t="s">
        <v>1052</v>
      </c>
      <c r="O84" s="18">
        <f>MROUND(((Table46112[[#This Row],[X_UTM]]-ORIGIN!$C$2)/400),1)</f>
        <v>121</v>
      </c>
      <c r="P84" s="18">
        <f>MROUND(((Table46112[[#This Row],[Y_UTM]]-ORIGIN!$C$3)/400),1)</f>
        <v>17</v>
      </c>
      <c r="Q84" s="43"/>
      <c r="R84" t="s">
        <v>845</v>
      </c>
      <c r="S84">
        <v>2</v>
      </c>
      <c r="T84">
        <v>3</v>
      </c>
      <c r="U84">
        <v>0</v>
      </c>
      <c r="V84" t="s">
        <v>1053</v>
      </c>
    </row>
    <row r="85" spans="1:23" x14ac:dyDescent="0.25">
      <c r="A85" s="9" t="s">
        <v>281</v>
      </c>
      <c r="B85" s="9">
        <v>76454</v>
      </c>
      <c r="C85" s="9">
        <v>76454</v>
      </c>
      <c r="D85" s="9" t="s">
        <v>1050</v>
      </c>
      <c r="E85" s="9" t="s">
        <v>1051</v>
      </c>
      <c r="F85" s="9">
        <v>552545.39255300001</v>
      </c>
      <c r="G85" s="9">
        <v>2800158.4711199999</v>
      </c>
      <c r="H85" s="9">
        <v>1.25</v>
      </c>
      <c r="I85" s="9"/>
      <c r="J85" s="9"/>
      <c r="K85" s="9"/>
      <c r="L85" s="10">
        <v>31315</v>
      </c>
      <c r="M85" s="11">
        <v>39745.416666666664</v>
      </c>
      <c r="N85" s="9" t="s">
        <v>1052</v>
      </c>
      <c r="O85" s="18">
        <f>MROUND(((Table46112[[#This Row],[X_UTM]]-ORIGIN!$C$2)/400),1)</f>
        <v>144</v>
      </c>
      <c r="P85" s="18">
        <f>MROUND(((Table46112[[#This Row],[Y_UTM]]-ORIGIN!$C$3)/400),1)</f>
        <v>25</v>
      </c>
      <c r="Q85" s="43"/>
      <c r="R85" t="s">
        <v>1429</v>
      </c>
      <c r="S85">
        <v>14</v>
      </c>
      <c r="T85">
        <v>3</v>
      </c>
      <c r="U85">
        <v>0</v>
      </c>
      <c r="V85" t="s">
        <v>1053</v>
      </c>
    </row>
    <row r="86" spans="1:23" x14ac:dyDescent="0.25">
      <c r="A86" s="9" t="s">
        <v>282</v>
      </c>
      <c r="B86" s="9">
        <v>135704</v>
      </c>
      <c r="C86" s="9">
        <v>135704</v>
      </c>
      <c r="D86" s="9" t="s">
        <v>1050</v>
      </c>
      <c r="E86" s="9" t="s">
        <v>1051</v>
      </c>
      <c r="F86" s="9">
        <v>550154.69129900006</v>
      </c>
      <c r="G86" s="9">
        <v>2808311.8716500001</v>
      </c>
      <c r="H86" s="9">
        <v>2.11</v>
      </c>
      <c r="I86" s="9"/>
      <c r="J86" s="9"/>
      <c r="K86" s="9"/>
      <c r="L86" s="10">
        <v>31279</v>
      </c>
      <c r="M86" s="11">
        <v>42080.5</v>
      </c>
      <c r="N86" s="9" t="s">
        <v>1052</v>
      </c>
      <c r="O86" s="18">
        <f>MROUND(((Table46112[[#This Row],[X_UTM]]-ORIGIN!$C$2)/400),1)</f>
        <v>138</v>
      </c>
      <c r="P86" s="18">
        <f>MROUND(((Table46112[[#This Row],[Y_UTM]]-ORIGIN!$C$3)/400),1)</f>
        <v>45</v>
      </c>
      <c r="Q86" s="43"/>
      <c r="R86" t="s">
        <v>850</v>
      </c>
      <c r="S86">
        <v>13</v>
      </c>
      <c r="T86">
        <v>3</v>
      </c>
      <c r="U86">
        <v>0</v>
      </c>
      <c r="V86" t="s">
        <v>1053</v>
      </c>
    </row>
    <row r="87" spans="1:23" x14ac:dyDescent="0.25">
      <c r="A87" s="9" t="s">
        <v>284</v>
      </c>
      <c r="B87" s="9">
        <v>132189</v>
      </c>
      <c r="C87" s="9">
        <v>132189</v>
      </c>
      <c r="D87" s="9" t="s">
        <v>1050</v>
      </c>
      <c r="E87" s="9" t="s">
        <v>1051</v>
      </c>
      <c r="F87" s="9">
        <v>543413.81397599995</v>
      </c>
      <c r="G87" s="9">
        <v>2827605.7019799999</v>
      </c>
      <c r="H87" s="9">
        <v>6.82</v>
      </c>
      <c r="I87" s="9"/>
      <c r="J87" s="9"/>
      <c r="K87" s="9"/>
      <c r="L87" s="10">
        <v>31686</v>
      </c>
      <c r="M87" s="11">
        <v>42080.541666666664</v>
      </c>
      <c r="N87" s="9" t="s">
        <v>1052</v>
      </c>
      <c r="O87" s="18">
        <f>MROUND(((Table46112[[#This Row],[X_UTM]]-ORIGIN!$C$2)/400),1)</f>
        <v>121</v>
      </c>
      <c r="P87" s="18">
        <f>MROUND(((Table46112[[#This Row],[Y_UTM]]-ORIGIN!$C$3)/400),1)</f>
        <v>93</v>
      </c>
      <c r="Q87" s="9"/>
      <c r="R87" t="s">
        <v>1430</v>
      </c>
      <c r="S87">
        <v>5</v>
      </c>
      <c r="T87">
        <v>3</v>
      </c>
      <c r="U87">
        <v>0</v>
      </c>
      <c r="V87" t="s">
        <v>1053</v>
      </c>
    </row>
    <row r="88" spans="1:23" x14ac:dyDescent="0.25">
      <c r="A88" s="9" t="s">
        <v>287</v>
      </c>
      <c r="B88" s="9">
        <v>135207</v>
      </c>
      <c r="C88" s="9">
        <v>135207</v>
      </c>
      <c r="D88" s="9" t="s">
        <v>1050</v>
      </c>
      <c r="E88" s="9" t="s">
        <v>1051</v>
      </c>
      <c r="F88" s="9">
        <v>550584.88140399999</v>
      </c>
      <c r="G88" s="9">
        <v>2842335.3464899999</v>
      </c>
      <c r="H88" s="9">
        <v>6.57</v>
      </c>
      <c r="I88" s="9"/>
      <c r="J88" s="9"/>
      <c r="K88" s="9"/>
      <c r="L88" s="10">
        <v>34425</v>
      </c>
      <c r="M88" s="11">
        <v>42150.583333333336</v>
      </c>
      <c r="N88" s="9" t="s">
        <v>1052</v>
      </c>
      <c r="O88" s="18">
        <f>MROUND(((Table46112[[#This Row],[X_UTM]]-ORIGIN!$C$2)/400),1)</f>
        <v>139</v>
      </c>
      <c r="P88" s="18">
        <f>MROUND(((Table46112[[#This Row],[Y_UTM]]-ORIGIN!$C$3)/400),1)</f>
        <v>130</v>
      </c>
      <c r="Q88" s="43"/>
      <c r="R88" t="s">
        <v>660</v>
      </c>
      <c r="S88">
        <v>12</v>
      </c>
      <c r="T88">
        <v>3</v>
      </c>
      <c r="U88">
        <v>0</v>
      </c>
      <c r="V88" t="s">
        <v>1053</v>
      </c>
    </row>
    <row r="89" spans="1:23" x14ac:dyDescent="0.25">
      <c r="A89" s="9" t="s">
        <v>288</v>
      </c>
      <c r="B89" s="9">
        <v>134027</v>
      </c>
      <c r="C89" s="9">
        <v>134027</v>
      </c>
      <c r="D89" s="9" t="s">
        <v>1050</v>
      </c>
      <c r="E89" s="9" t="s">
        <v>1051</v>
      </c>
      <c r="F89" s="9">
        <v>552286.97495299997</v>
      </c>
      <c r="G89" s="9">
        <v>2841727.3234199998</v>
      </c>
      <c r="H89" s="9">
        <v>7.41</v>
      </c>
      <c r="I89" s="9"/>
      <c r="J89" s="9"/>
      <c r="K89" s="9"/>
      <c r="L89" s="10">
        <v>34425</v>
      </c>
      <c r="M89" s="11">
        <v>42073.916666666664</v>
      </c>
      <c r="N89" s="9" t="s">
        <v>1052</v>
      </c>
      <c r="O89" s="18">
        <f>MROUND(((Table46112[[#This Row],[X_UTM]]-ORIGIN!$C$2)/400),1)</f>
        <v>143</v>
      </c>
      <c r="P89" s="18">
        <f>MROUND(((Table46112[[#This Row],[Y_UTM]]-ORIGIN!$C$3)/400),1)</f>
        <v>129</v>
      </c>
      <c r="Q89" s="9"/>
      <c r="R89" t="s">
        <v>850</v>
      </c>
      <c r="S89">
        <v>13</v>
      </c>
      <c r="T89">
        <v>3</v>
      </c>
      <c r="U89">
        <v>0</v>
      </c>
      <c r="V89" t="s">
        <v>1053</v>
      </c>
    </row>
    <row r="90" spans="1:23" x14ac:dyDescent="0.25">
      <c r="A90" s="9" t="s">
        <v>293</v>
      </c>
      <c r="B90" s="9">
        <v>134917</v>
      </c>
      <c r="C90" s="9">
        <v>134917</v>
      </c>
      <c r="D90" s="9" t="s">
        <v>1050</v>
      </c>
      <c r="E90" s="9" t="s">
        <v>1051</v>
      </c>
      <c r="F90" s="9">
        <v>550673.56292499998</v>
      </c>
      <c r="G90" s="9">
        <v>2840921.4932900001</v>
      </c>
      <c r="H90" s="9">
        <v>6.97</v>
      </c>
      <c r="I90" s="9"/>
      <c r="J90" s="9"/>
      <c r="K90" s="9"/>
      <c r="L90" s="10">
        <v>34425</v>
      </c>
      <c r="M90" s="11">
        <v>42150.625</v>
      </c>
      <c r="N90" s="9" t="s">
        <v>1052</v>
      </c>
      <c r="O90" s="18">
        <f>MROUND(((Table46112[[#This Row],[X_UTM]]-ORIGIN!$C$2)/400),1)</f>
        <v>139</v>
      </c>
      <c r="P90" s="18">
        <f>MROUND(((Table46112[[#This Row],[Y_UTM]]-ORIGIN!$C$3)/400),1)</f>
        <v>127</v>
      </c>
      <c r="Q90" s="43"/>
      <c r="R90" t="s">
        <v>660</v>
      </c>
      <c r="S90">
        <v>12</v>
      </c>
      <c r="T90">
        <v>3</v>
      </c>
      <c r="U90">
        <v>0</v>
      </c>
      <c r="V90" t="s">
        <v>1053</v>
      </c>
    </row>
    <row r="91" spans="1:23" x14ac:dyDescent="0.25">
      <c r="A91" s="9" t="s">
        <v>294</v>
      </c>
      <c r="B91" s="9">
        <v>130747</v>
      </c>
      <c r="C91" s="9">
        <v>130747</v>
      </c>
      <c r="D91" s="9" t="s">
        <v>1050</v>
      </c>
      <c r="E91" s="9" t="s">
        <v>1051</v>
      </c>
      <c r="F91" s="9">
        <v>552272.89697400003</v>
      </c>
      <c r="G91" s="9">
        <v>2845295.4341600002</v>
      </c>
      <c r="H91" s="9">
        <v>7.13</v>
      </c>
      <c r="I91" s="9"/>
      <c r="J91" s="9"/>
      <c r="K91" s="9"/>
      <c r="L91" s="10">
        <v>34426</v>
      </c>
      <c r="M91" s="11">
        <v>42150.625</v>
      </c>
      <c r="N91" s="9" t="s">
        <v>1052</v>
      </c>
      <c r="O91" s="18">
        <f>MROUND(((Table46112[[#This Row],[X_UTM]]-ORIGIN!$C$2)/400),1)</f>
        <v>143</v>
      </c>
      <c r="P91" s="18">
        <f>MROUND(((Table46112[[#This Row],[Y_UTM]]-ORIGIN!$C$3)/400),1)</f>
        <v>138</v>
      </c>
      <c r="Q91" s="43"/>
      <c r="R91" t="s">
        <v>850</v>
      </c>
      <c r="S91">
        <v>13</v>
      </c>
      <c r="T91">
        <v>3</v>
      </c>
      <c r="U91">
        <v>0</v>
      </c>
      <c r="V91" t="s">
        <v>1053</v>
      </c>
    </row>
    <row r="92" spans="1:23" x14ac:dyDescent="0.25">
      <c r="A92" s="9" t="s">
        <v>295</v>
      </c>
      <c r="B92" s="9">
        <v>133015</v>
      </c>
      <c r="C92" s="9">
        <v>133015</v>
      </c>
      <c r="D92" s="9" t="s">
        <v>1050</v>
      </c>
      <c r="E92" s="9" t="s">
        <v>1051</v>
      </c>
      <c r="F92" s="9">
        <v>550425.85103699996</v>
      </c>
      <c r="G92" s="9">
        <v>2847472.1411000001</v>
      </c>
      <c r="H92" s="9">
        <v>8.61</v>
      </c>
      <c r="I92" s="9"/>
      <c r="J92" s="9"/>
      <c r="K92" s="9"/>
      <c r="L92" s="10">
        <v>34425</v>
      </c>
      <c r="M92" s="11">
        <v>42150.625</v>
      </c>
      <c r="N92" s="9" t="s">
        <v>1052</v>
      </c>
      <c r="O92" s="18">
        <f>MROUND(((Table46112[[#This Row],[X_UTM]]-ORIGIN!$C$2)/400),1)</f>
        <v>138</v>
      </c>
      <c r="P92" s="18">
        <f>MROUND(((Table46112[[#This Row],[Y_UTM]]-ORIGIN!$C$3)/400),1)</f>
        <v>143</v>
      </c>
      <c r="Q92" s="43"/>
      <c r="R92" t="s">
        <v>660</v>
      </c>
      <c r="S92">
        <v>12</v>
      </c>
      <c r="T92">
        <v>3</v>
      </c>
      <c r="U92">
        <v>0</v>
      </c>
      <c r="V92" t="s">
        <v>1053</v>
      </c>
    </row>
    <row r="93" spans="1:23" x14ac:dyDescent="0.25">
      <c r="A93" s="9" t="s">
        <v>298</v>
      </c>
      <c r="B93" s="9">
        <v>135781</v>
      </c>
      <c r="C93" s="9">
        <v>135781</v>
      </c>
      <c r="D93" s="9" t="s">
        <v>1050</v>
      </c>
      <c r="E93" s="9" t="s">
        <v>1051</v>
      </c>
      <c r="F93" s="9">
        <v>550286.32639299997</v>
      </c>
      <c r="G93" s="9">
        <v>2847501.5109100002</v>
      </c>
      <c r="H93" s="9">
        <v>6.15</v>
      </c>
      <c r="I93" s="9"/>
      <c r="J93" s="9"/>
      <c r="K93" s="9"/>
      <c r="L93" s="10">
        <v>34653</v>
      </c>
      <c r="M93" s="11">
        <v>42150.625</v>
      </c>
      <c r="N93" s="9" t="s">
        <v>1052</v>
      </c>
      <c r="O93" s="18">
        <f>MROUND(((Table46112[[#This Row],[X_UTM]]-ORIGIN!$C$2)/400),1)</f>
        <v>138</v>
      </c>
      <c r="P93" s="18">
        <f>MROUND(((Table46112[[#This Row],[Y_UTM]]-ORIGIN!$C$3)/400),1)</f>
        <v>143</v>
      </c>
      <c r="Q93" s="43"/>
      <c r="R93" t="s">
        <v>660</v>
      </c>
      <c r="S93">
        <v>12</v>
      </c>
      <c r="T93">
        <v>3</v>
      </c>
      <c r="U93">
        <v>0</v>
      </c>
      <c r="V93" t="s">
        <v>1053</v>
      </c>
    </row>
    <row r="94" spans="1:23" x14ac:dyDescent="0.25">
      <c r="A94" s="9" t="s">
        <v>299</v>
      </c>
      <c r="B94" s="9">
        <v>135429</v>
      </c>
      <c r="C94" s="9">
        <v>135429</v>
      </c>
      <c r="D94" s="9" t="s">
        <v>1050</v>
      </c>
      <c r="E94" s="9" t="s">
        <v>1051</v>
      </c>
      <c r="F94" s="9">
        <v>550527.75693100004</v>
      </c>
      <c r="G94" s="9">
        <v>2842580.9789499999</v>
      </c>
      <c r="H94" s="9">
        <v>5.94</v>
      </c>
      <c r="I94" s="9"/>
      <c r="J94" s="9"/>
      <c r="K94" s="9"/>
      <c r="L94" s="10">
        <v>34652</v>
      </c>
      <c r="M94" s="11">
        <v>42150.625</v>
      </c>
      <c r="N94" s="9" t="s">
        <v>1052</v>
      </c>
      <c r="O94" s="18">
        <f>MROUND(((Table46112[[#This Row],[X_UTM]]-ORIGIN!$C$2)/400),1)</f>
        <v>139</v>
      </c>
      <c r="P94" s="18">
        <f>MROUND(((Table46112[[#This Row],[Y_UTM]]-ORIGIN!$C$3)/400),1)</f>
        <v>131</v>
      </c>
      <c r="Q94" s="43"/>
      <c r="R94" t="s">
        <v>660</v>
      </c>
      <c r="S94">
        <v>12</v>
      </c>
      <c r="T94">
        <v>3</v>
      </c>
      <c r="U94">
        <v>0</v>
      </c>
      <c r="V94" t="s">
        <v>1053</v>
      </c>
    </row>
    <row r="95" spans="1:23" x14ac:dyDescent="0.25">
      <c r="A95" s="9" t="s">
        <v>300</v>
      </c>
      <c r="B95" s="9">
        <v>134885</v>
      </c>
      <c r="C95" s="9">
        <v>134885</v>
      </c>
      <c r="D95" s="9" t="s">
        <v>1050</v>
      </c>
      <c r="E95" s="9" t="s">
        <v>1051</v>
      </c>
      <c r="F95" s="9">
        <v>548670.90622100001</v>
      </c>
      <c r="G95" s="9">
        <v>2847403.5517600002</v>
      </c>
      <c r="H95" s="9">
        <v>6</v>
      </c>
      <c r="I95" s="9"/>
      <c r="J95" s="9"/>
      <c r="K95" s="9"/>
      <c r="L95" s="10">
        <v>34676</v>
      </c>
      <c r="M95" s="11">
        <v>42150.625</v>
      </c>
      <c r="N95" s="9" t="s">
        <v>1052</v>
      </c>
      <c r="O95" s="18">
        <f>MROUND(((Table46112[[#This Row],[X_UTM]]-ORIGIN!$C$2)/400),1)</f>
        <v>134</v>
      </c>
      <c r="P95" s="18">
        <f>MROUND(((Table46112[[#This Row],[Y_UTM]]-ORIGIN!$C$3)/400),1)</f>
        <v>143</v>
      </c>
      <c r="Q95" s="9"/>
      <c r="R95" t="s">
        <v>844</v>
      </c>
      <c r="S95">
        <v>0</v>
      </c>
      <c r="T95">
        <v>3</v>
      </c>
      <c r="U95">
        <v>0</v>
      </c>
      <c r="V95" t="s">
        <v>1053</v>
      </c>
    </row>
    <row r="96" spans="1:23" x14ac:dyDescent="0.25">
      <c r="A96" s="9" t="s">
        <v>301</v>
      </c>
      <c r="B96" s="9">
        <v>129301</v>
      </c>
      <c r="C96" s="9">
        <v>129301</v>
      </c>
      <c r="D96" s="9" t="s">
        <v>1050</v>
      </c>
      <c r="E96" s="9" t="s">
        <v>1051</v>
      </c>
      <c r="F96" s="9">
        <v>550110.25556800002</v>
      </c>
      <c r="G96" s="9">
        <v>2842610.40221</v>
      </c>
      <c r="H96" s="9">
        <v>6</v>
      </c>
      <c r="I96" s="9"/>
      <c r="J96" s="9"/>
      <c r="K96" s="9"/>
      <c r="L96" s="10">
        <v>34676</v>
      </c>
      <c r="M96" s="11">
        <v>42150.625</v>
      </c>
      <c r="N96" s="9" t="s">
        <v>1052</v>
      </c>
      <c r="O96" s="18">
        <f>MROUND(((Table46112[[#This Row],[X_UTM]]-ORIGIN!$C$2)/400),1)</f>
        <v>138</v>
      </c>
      <c r="P96" s="18">
        <f>MROUND(((Table46112[[#This Row],[Y_UTM]]-ORIGIN!$C$3)/400),1)</f>
        <v>131</v>
      </c>
      <c r="Q96" s="9"/>
      <c r="R96" t="s">
        <v>660</v>
      </c>
      <c r="S96">
        <v>12</v>
      </c>
      <c r="T96">
        <v>3</v>
      </c>
      <c r="U96">
        <v>0</v>
      </c>
      <c r="V96" t="s">
        <v>1053</v>
      </c>
    </row>
    <row r="97" spans="1:22" x14ac:dyDescent="0.25">
      <c r="A97" s="9" t="s">
        <v>303</v>
      </c>
      <c r="B97" s="9">
        <v>134348</v>
      </c>
      <c r="C97" s="9">
        <v>134348</v>
      </c>
      <c r="D97" s="9" t="s">
        <v>1050</v>
      </c>
      <c r="E97" s="9" t="s">
        <v>1051</v>
      </c>
      <c r="F97" s="9">
        <v>548827.66876499995</v>
      </c>
      <c r="G97" s="9">
        <v>2842697.5323800002</v>
      </c>
      <c r="H97" s="9">
        <v>6</v>
      </c>
      <c r="I97" s="9"/>
      <c r="J97" s="9"/>
      <c r="K97" s="9"/>
      <c r="L97" s="10">
        <v>34676</v>
      </c>
      <c r="M97" s="11">
        <v>42150.625</v>
      </c>
      <c r="N97" s="9" t="s">
        <v>1052</v>
      </c>
      <c r="O97" s="18">
        <f>MROUND(((Table46112[[#This Row],[X_UTM]]-ORIGIN!$C$2)/400),1)</f>
        <v>134</v>
      </c>
      <c r="P97" s="18">
        <f>MROUND(((Table46112[[#This Row],[Y_UTM]]-ORIGIN!$C$3)/400),1)</f>
        <v>131</v>
      </c>
      <c r="Q97" s="9"/>
      <c r="R97" t="s">
        <v>844</v>
      </c>
      <c r="S97">
        <v>0</v>
      </c>
      <c r="T97">
        <v>3</v>
      </c>
      <c r="U97">
        <v>0</v>
      </c>
      <c r="V97" t="s">
        <v>1053</v>
      </c>
    </row>
    <row r="98" spans="1:22" x14ac:dyDescent="0.25">
      <c r="A98" s="9" t="s">
        <v>326</v>
      </c>
      <c r="B98" s="9">
        <v>109836</v>
      </c>
      <c r="C98" s="9">
        <v>109836</v>
      </c>
      <c r="D98" s="9" t="s">
        <v>1050</v>
      </c>
      <c r="E98" s="9" t="s">
        <v>1051</v>
      </c>
      <c r="F98" s="9">
        <v>543732.77214999998</v>
      </c>
      <c r="G98" s="9">
        <v>2806814.4180700001</v>
      </c>
      <c r="H98" s="9">
        <v>3.41</v>
      </c>
      <c r="I98" s="9"/>
      <c r="J98" s="9"/>
      <c r="K98" s="9"/>
      <c r="L98" s="10">
        <v>35164</v>
      </c>
      <c r="M98" s="11">
        <v>41284.541666666664</v>
      </c>
      <c r="N98" s="9" t="s">
        <v>1052</v>
      </c>
      <c r="O98" s="18">
        <f>MROUND(((Table46112[[#This Row],[X_UTM]]-ORIGIN!$C$2)/400),1)</f>
        <v>122</v>
      </c>
      <c r="P98" s="18">
        <f>MROUND(((Table46112[[#This Row],[Y_UTM]]-ORIGIN!$C$3)/400),1)</f>
        <v>41</v>
      </c>
      <c r="Q98" s="43"/>
      <c r="R98" t="s">
        <v>141</v>
      </c>
      <c r="S98">
        <v>15</v>
      </c>
      <c r="T98">
        <v>3</v>
      </c>
      <c r="U98">
        <v>0</v>
      </c>
      <c r="V98" t="s">
        <v>1053</v>
      </c>
    </row>
    <row r="99" spans="1:22" x14ac:dyDescent="0.25">
      <c r="A99" s="9" t="s">
        <v>327</v>
      </c>
      <c r="B99" s="9">
        <v>122096</v>
      </c>
      <c r="C99" s="9">
        <v>122096</v>
      </c>
      <c r="D99" s="9" t="s">
        <v>1050</v>
      </c>
      <c r="E99" s="9" t="s">
        <v>1051</v>
      </c>
      <c r="F99" s="9">
        <v>545182.561521</v>
      </c>
      <c r="G99" s="9">
        <v>2807679.6426200001</v>
      </c>
      <c r="H99" s="9">
        <v>4.04</v>
      </c>
      <c r="I99" s="9"/>
      <c r="J99" s="9"/>
      <c r="K99" s="9"/>
      <c r="L99" s="10">
        <v>35166</v>
      </c>
      <c r="M99" s="11">
        <v>41612.416666666664</v>
      </c>
      <c r="N99" s="9" t="s">
        <v>1052</v>
      </c>
      <c r="O99" s="18">
        <f>MROUND(((Table46112[[#This Row],[X_UTM]]-ORIGIN!$C$2)/400),1)</f>
        <v>125</v>
      </c>
      <c r="P99" s="18">
        <f>MROUND(((Table46112[[#This Row],[Y_UTM]]-ORIGIN!$C$3)/400),1)</f>
        <v>43</v>
      </c>
      <c r="Q99" s="43"/>
      <c r="R99" t="s">
        <v>141</v>
      </c>
      <c r="S99">
        <v>15</v>
      </c>
      <c r="T99">
        <v>3</v>
      </c>
      <c r="U99">
        <v>0</v>
      </c>
      <c r="V99" t="s">
        <v>1053</v>
      </c>
    </row>
    <row r="100" spans="1:22" x14ac:dyDescent="0.25">
      <c r="A100" s="9" t="s">
        <v>328</v>
      </c>
      <c r="B100" s="9">
        <v>99751</v>
      </c>
      <c r="C100" s="9">
        <v>99751</v>
      </c>
      <c r="D100" s="9" t="s">
        <v>1050</v>
      </c>
      <c r="E100" s="9" t="s">
        <v>1051</v>
      </c>
      <c r="F100" s="9">
        <v>550953.23992700002</v>
      </c>
      <c r="G100" s="9">
        <v>2804102.3832200002</v>
      </c>
      <c r="H100" s="9">
        <v>3.06</v>
      </c>
      <c r="I100" s="9"/>
      <c r="J100" s="9"/>
      <c r="K100" s="9"/>
      <c r="L100" s="10">
        <v>35172</v>
      </c>
      <c r="M100" s="11">
        <v>40646.375</v>
      </c>
      <c r="N100" s="9" t="s">
        <v>1052</v>
      </c>
      <c r="O100" s="18">
        <f>MROUND(((Table46112[[#This Row],[X_UTM]]-ORIGIN!$C$2)/400),1)</f>
        <v>140</v>
      </c>
      <c r="P100" s="18">
        <f>MROUND(((Table46112[[#This Row],[Y_UTM]]-ORIGIN!$C$3)/400),1)</f>
        <v>35</v>
      </c>
      <c r="Q100" s="43"/>
      <c r="R100" t="s">
        <v>1429</v>
      </c>
      <c r="S100">
        <v>14</v>
      </c>
      <c r="T100">
        <v>3</v>
      </c>
      <c r="U100">
        <v>0</v>
      </c>
      <c r="V100" t="s">
        <v>1053</v>
      </c>
    </row>
    <row r="101" spans="1:22" x14ac:dyDescent="0.25">
      <c r="A101" s="9" t="s">
        <v>329</v>
      </c>
      <c r="B101" s="9">
        <v>96893</v>
      </c>
      <c r="C101" s="9">
        <v>96893</v>
      </c>
      <c r="D101" s="9" t="s">
        <v>1050</v>
      </c>
      <c r="E101" s="9" t="s">
        <v>1051</v>
      </c>
      <c r="F101" s="9">
        <v>543354.89932700002</v>
      </c>
      <c r="G101" s="9">
        <v>2820069.6737899999</v>
      </c>
      <c r="H101" s="9">
        <v>6.3</v>
      </c>
      <c r="I101" s="9"/>
      <c r="J101" s="9"/>
      <c r="K101" s="9"/>
      <c r="L101" s="10">
        <v>35250</v>
      </c>
      <c r="M101" s="11">
        <v>40647.375</v>
      </c>
      <c r="N101" s="9" t="s">
        <v>1052</v>
      </c>
      <c r="O101" s="18">
        <f>MROUND(((Table46112[[#This Row],[X_UTM]]-ORIGIN!$C$2)/400),1)</f>
        <v>121</v>
      </c>
      <c r="P101" s="18">
        <f>MROUND(((Table46112[[#This Row],[Y_UTM]]-ORIGIN!$C$3)/400),1)</f>
        <v>74</v>
      </c>
      <c r="Q101" s="43"/>
      <c r="R101" t="s">
        <v>1430</v>
      </c>
      <c r="S101">
        <v>5</v>
      </c>
      <c r="T101">
        <v>3</v>
      </c>
      <c r="U101">
        <v>0</v>
      </c>
      <c r="V101" t="s">
        <v>1053</v>
      </c>
    </row>
    <row r="102" spans="1:22" x14ac:dyDescent="0.25">
      <c r="A102" s="9" t="s">
        <v>330</v>
      </c>
      <c r="B102" s="9">
        <v>133575</v>
      </c>
      <c r="C102" s="9">
        <v>133575</v>
      </c>
      <c r="D102" s="9" t="s">
        <v>1050</v>
      </c>
      <c r="E102" s="9" t="s">
        <v>1051</v>
      </c>
      <c r="F102" s="9">
        <v>549028.50213699997</v>
      </c>
      <c r="G102" s="9">
        <v>2833409.1904199999</v>
      </c>
      <c r="H102" s="9"/>
      <c r="I102" s="9"/>
      <c r="J102" s="9"/>
      <c r="K102" s="9"/>
      <c r="L102" s="10">
        <v>35250</v>
      </c>
      <c r="M102" s="11">
        <v>42080.583333333336</v>
      </c>
      <c r="N102" s="9" t="s">
        <v>1052</v>
      </c>
      <c r="O102" s="18">
        <f>MROUND(((Table46112[[#This Row],[X_UTM]]-ORIGIN!$C$2)/400),1)</f>
        <v>135</v>
      </c>
      <c r="P102" s="18">
        <f>MROUND(((Table46112[[#This Row],[Y_UTM]]-ORIGIN!$C$3)/400),1)</f>
        <v>108</v>
      </c>
      <c r="Q102" s="43"/>
      <c r="R102" t="s">
        <v>846</v>
      </c>
      <c r="S102">
        <v>6</v>
      </c>
      <c r="T102">
        <v>3</v>
      </c>
      <c r="U102">
        <v>0</v>
      </c>
      <c r="V102" t="s">
        <v>1053</v>
      </c>
    </row>
    <row r="103" spans="1:22" x14ac:dyDescent="0.25">
      <c r="A103" s="9" t="s">
        <v>331</v>
      </c>
      <c r="B103" s="9">
        <v>133429</v>
      </c>
      <c r="C103" s="9">
        <v>133429</v>
      </c>
      <c r="D103" s="9" t="s">
        <v>1050</v>
      </c>
      <c r="E103" s="9" t="s">
        <v>1051</v>
      </c>
      <c r="F103" s="9">
        <v>549203.55394999997</v>
      </c>
      <c r="G103" s="9">
        <v>2832228.2212499999</v>
      </c>
      <c r="H103" s="9">
        <v>7.9</v>
      </c>
      <c r="I103" s="9"/>
      <c r="J103" s="9"/>
      <c r="K103" s="9"/>
      <c r="L103" s="10">
        <v>35251</v>
      </c>
      <c r="M103" s="11">
        <v>42080.583333333336</v>
      </c>
      <c r="N103" s="9" t="s">
        <v>1052</v>
      </c>
      <c r="O103" s="18">
        <f>MROUND(((Table46112[[#This Row],[X_UTM]]-ORIGIN!$C$2)/400),1)</f>
        <v>135</v>
      </c>
      <c r="P103" s="18">
        <f>MROUND(((Table46112[[#This Row],[Y_UTM]]-ORIGIN!$C$3)/400),1)</f>
        <v>105</v>
      </c>
      <c r="Q103" s="43"/>
      <c r="R103" t="s">
        <v>660</v>
      </c>
      <c r="S103">
        <v>12</v>
      </c>
      <c r="T103">
        <v>3</v>
      </c>
      <c r="U103">
        <v>0</v>
      </c>
      <c r="V103" t="s">
        <v>1053</v>
      </c>
    </row>
    <row r="104" spans="1:22" x14ac:dyDescent="0.25">
      <c r="A104" s="9" t="s">
        <v>332</v>
      </c>
      <c r="B104" s="9">
        <v>133544</v>
      </c>
      <c r="C104" s="9">
        <v>133544</v>
      </c>
      <c r="D104" s="9" t="s">
        <v>1050</v>
      </c>
      <c r="E104" s="9" t="s">
        <v>1051</v>
      </c>
      <c r="F104" s="9">
        <v>546723.84860499995</v>
      </c>
      <c r="G104" s="9">
        <v>2830663.3714999999</v>
      </c>
      <c r="H104" s="9">
        <v>7.14</v>
      </c>
      <c r="I104" s="9"/>
      <c r="J104" s="9"/>
      <c r="K104" s="9"/>
      <c r="L104" s="10">
        <v>35250</v>
      </c>
      <c r="M104" s="11">
        <v>42080.583333333336</v>
      </c>
      <c r="N104" s="9" t="s">
        <v>1052</v>
      </c>
      <c r="O104" s="18">
        <f>MROUND(((Table46112[[#This Row],[X_UTM]]-ORIGIN!$C$2)/400),1)</f>
        <v>129</v>
      </c>
      <c r="P104" s="18">
        <f>MROUND(((Table46112[[#This Row],[Y_UTM]]-ORIGIN!$C$3)/400),1)</f>
        <v>101</v>
      </c>
      <c r="Q104" s="43"/>
      <c r="R104" t="s">
        <v>1430</v>
      </c>
      <c r="S104">
        <v>5</v>
      </c>
      <c r="T104">
        <v>3</v>
      </c>
      <c r="U104">
        <v>0</v>
      </c>
      <c r="V104" t="s">
        <v>1053</v>
      </c>
    </row>
    <row r="105" spans="1:22" x14ac:dyDescent="0.25">
      <c r="A105" s="9" t="s">
        <v>333</v>
      </c>
      <c r="B105" s="9">
        <v>16046</v>
      </c>
      <c r="C105" s="9">
        <v>16046</v>
      </c>
      <c r="D105" s="9" t="s">
        <v>1050</v>
      </c>
      <c r="E105" s="9" t="s">
        <v>1051</v>
      </c>
      <c r="F105" s="9">
        <v>550500.31690500001</v>
      </c>
      <c r="G105" s="9">
        <v>2842672.7914100001</v>
      </c>
      <c r="H105" s="9"/>
      <c r="I105" s="9"/>
      <c r="J105" s="9"/>
      <c r="K105" s="9"/>
      <c r="L105" s="10">
        <v>35892</v>
      </c>
      <c r="M105" s="11">
        <v>37173.333333333336</v>
      </c>
      <c r="N105" s="9" t="s">
        <v>1052</v>
      </c>
      <c r="O105" s="18">
        <f>MROUND(((Table46112[[#This Row],[X_UTM]]-ORIGIN!$C$2)/400),1)</f>
        <v>139</v>
      </c>
      <c r="P105" s="18">
        <f>MROUND(((Table46112[[#This Row],[Y_UTM]]-ORIGIN!$C$3)/400),1)</f>
        <v>131</v>
      </c>
      <c r="Q105" s="43"/>
      <c r="R105" t="s">
        <v>660</v>
      </c>
      <c r="S105">
        <v>12</v>
      </c>
      <c r="T105">
        <v>3</v>
      </c>
      <c r="U105">
        <v>0</v>
      </c>
      <c r="V105" t="s">
        <v>1053</v>
      </c>
    </row>
    <row r="106" spans="1:22" x14ac:dyDescent="0.25">
      <c r="A106" s="9" t="s">
        <v>337</v>
      </c>
      <c r="B106" s="9">
        <v>67358</v>
      </c>
      <c r="C106" s="9">
        <v>67358</v>
      </c>
      <c r="D106" s="9" t="s">
        <v>1050</v>
      </c>
      <c r="E106" s="9" t="s">
        <v>1051</v>
      </c>
      <c r="F106" s="9">
        <v>533624.598061</v>
      </c>
      <c r="G106" s="9">
        <v>2792580.2414699998</v>
      </c>
      <c r="H106" s="9"/>
      <c r="I106" s="9"/>
      <c r="J106" s="9"/>
      <c r="K106" s="9"/>
      <c r="L106" s="11">
        <v>37932.583333333336</v>
      </c>
      <c r="M106" s="11">
        <v>40827.375</v>
      </c>
      <c r="N106" s="9" t="s">
        <v>1052</v>
      </c>
      <c r="O106" s="18">
        <f>MROUND(((Table46112[[#This Row],[X_UTM]]-ORIGIN!$C$2)/400),1)</f>
        <v>96</v>
      </c>
      <c r="P106" s="18">
        <f>MROUND(((Table46112[[#This Row],[Y_UTM]]-ORIGIN!$C$3)/400),1)</f>
        <v>6</v>
      </c>
      <c r="Q106" s="43"/>
      <c r="R106" t="s">
        <v>845</v>
      </c>
      <c r="S106">
        <v>2</v>
      </c>
      <c r="T106">
        <v>3</v>
      </c>
      <c r="U106">
        <v>0</v>
      </c>
      <c r="V106" t="s">
        <v>1053</v>
      </c>
    </row>
    <row r="107" spans="1:22" x14ac:dyDescent="0.25">
      <c r="A107" s="9" t="s">
        <v>338</v>
      </c>
      <c r="B107" s="9">
        <v>103197</v>
      </c>
      <c r="C107" s="9">
        <v>103197</v>
      </c>
      <c r="D107" s="9" t="s">
        <v>1050</v>
      </c>
      <c r="E107" s="9" t="s">
        <v>1051</v>
      </c>
      <c r="F107" s="9">
        <v>533624.598061</v>
      </c>
      <c r="G107" s="9">
        <v>2792580.2414699998</v>
      </c>
      <c r="H107" s="9"/>
      <c r="I107" s="9"/>
      <c r="J107" s="9"/>
      <c r="K107" s="9"/>
      <c r="L107" s="11">
        <v>37932.583333333336</v>
      </c>
      <c r="M107" s="11">
        <v>42584.333333333336</v>
      </c>
      <c r="N107" s="9" t="s">
        <v>1052</v>
      </c>
      <c r="O107" s="18">
        <f>MROUND(((Table46112[[#This Row],[X_UTM]]-ORIGIN!$C$2)/400),1)</f>
        <v>96</v>
      </c>
      <c r="P107" s="18">
        <f>MROUND(((Table46112[[#This Row],[Y_UTM]]-ORIGIN!$C$3)/400),1)</f>
        <v>6</v>
      </c>
      <c r="Q107" s="43"/>
      <c r="R107" t="s">
        <v>845</v>
      </c>
      <c r="S107">
        <v>2</v>
      </c>
      <c r="T107">
        <v>3</v>
      </c>
      <c r="U107">
        <v>0</v>
      </c>
      <c r="V107" t="s">
        <v>1053</v>
      </c>
    </row>
    <row r="108" spans="1:22" x14ac:dyDescent="0.25">
      <c r="A108" s="9" t="s">
        <v>339</v>
      </c>
      <c r="B108" s="9">
        <v>104718</v>
      </c>
      <c r="C108" s="9">
        <v>104718</v>
      </c>
      <c r="D108" s="9" t="s">
        <v>1050</v>
      </c>
      <c r="E108" s="9" t="s">
        <v>1051</v>
      </c>
      <c r="F108" s="9">
        <v>550359.61002799997</v>
      </c>
      <c r="G108" s="9">
        <v>2847689.43884</v>
      </c>
      <c r="H108" s="9">
        <v>16.36</v>
      </c>
      <c r="I108" s="9"/>
      <c r="J108" s="9"/>
      <c r="K108" s="9"/>
      <c r="L108" s="11">
        <v>38029.458333333336</v>
      </c>
      <c r="M108" s="11">
        <v>42584.375</v>
      </c>
      <c r="N108" s="9" t="s">
        <v>1052</v>
      </c>
      <c r="O108" s="18">
        <f>MROUND(((Table46112[[#This Row],[X_UTM]]-ORIGIN!$C$2)/400),1)</f>
        <v>138</v>
      </c>
      <c r="P108" s="18">
        <f>MROUND(((Table46112[[#This Row],[Y_UTM]]-ORIGIN!$C$3)/400),1)</f>
        <v>143</v>
      </c>
      <c r="Q108" s="43"/>
      <c r="R108" t="s">
        <v>660</v>
      </c>
      <c r="S108">
        <v>12</v>
      </c>
      <c r="T108">
        <v>3</v>
      </c>
      <c r="U108">
        <v>0</v>
      </c>
      <c r="V108" t="s">
        <v>1053</v>
      </c>
    </row>
    <row r="109" spans="1:22" x14ac:dyDescent="0.25">
      <c r="A109" s="9" t="s">
        <v>342</v>
      </c>
      <c r="B109" s="9">
        <v>104455</v>
      </c>
      <c r="C109" s="9">
        <v>104455</v>
      </c>
      <c r="D109" s="9" t="s">
        <v>1050</v>
      </c>
      <c r="E109" s="9" t="s">
        <v>1051</v>
      </c>
      <c r="F109" s="9">
        <v>550359.91193099995</v>
      </c>
      <c r="G109" s="9">
        <v>2847683.9027900002</v>
      </c>
      <c r="H109" s="9">
        <v>16.149999999999999</v>
      </c>
      <c r="I109" s="9"/>
      <c r="J109" s="9"/>
      <c r="K109" s="9"/>
      <c r="L109" s="11">
        <v>38028.5</v>
      </c>
      <c r="M109" s="11">
        <v>42584.375</v>
      </c>
      <c r="N109" s="9" t="s">
        <v>1052</v>
      </c>
      <c r="O109" s="18">
        <f>MROUND(((Table46112[[#This Row],[X_UTM]]-ORIGIN!$C$2)/400),1)</f>
        <v>138</v>
      </c>
      <c r="P109" s="18">
        <f>MROUND(((Table46112[[#This Row],[Y_UTM]]-ORIGIN!$C$3)/400),1)</f>
        <v>143</v>
      </c>
      <c r="Q109" s="43"/>
      <c r="R109" t="s">
        <v>660</v>
      </c>
      <c r="S109">
        <v>12</v>
      </c>
      <c r="T109">
        <v>3</v>
      </c>
      <c r="U109">
        <v>0</v>
      </c>
      <c r="V109" t="s">
        <v>1053</v>
      </c>
    </row>
    <row r="110" spans="1:22" x14ac:dyDescent="0.25">
      <c r="A110" s="9" t="s">
        <v>344</v>
      </c>
      <c r="B110" s="9">
        <v>104724</v>
      </c>
      <c r="C110" s="9">
        <v>104724</v>
      </c>
      <c r="D110" s="9" t="s">
        <v>1050</v>
      </c>
      <c r="E110" s="9" t="s">
        <v>1051</v>
      </c>
      <c r="F110" s="9">
        <v>550359.93417899997</v>
      </c>
      <c r="G110" s="9">
        <v>2847678.0589100001</v>
      </c>
      <c r="H110" s="9">
        <v>16.39</v>
      </c>
      <c r="I110" s="9"/>
      <c r="J110" s="9"/>
      <c r="K110" s="9"/>
      <c r="L110" s="11">
        <v>38028.5</v>
      </c>
      <c r="M110" s="11">
        <v>42584.375</v>
      </c>
      <c r="N110" s="9" t="s">
        <v>1052</v>
      </c>
      <c r="O110" s="18">
        <f>MROUND(((Table46112[[#This Row],[X_UTM]]-ORIGIN!$C$2)/400),1)</f>
        <v>138</v>
      </c>
      <c r="P110" s="18">
        <f>MROUND(((Table46112[[#This Row],[Y_UTM]]-ORIGIN!$C$3)/400),1)</f>
        <v>143</v>
      </c>
      <c r="Q110" s="43"/>
      <c r="R110" t="s">
        <v>660</v>
      </c>
      <c r="S110">
        <v>12</v>
      </c>
      <c r="T110">
        <v>3</v>
      </c>
      <c r="U110">
        <v>0</v>
      </c>
      <c r="V110" t="s">
        <v>1053</v>
      </c>
    </row>
    <row r="111" spans="1:22" x14ac:dyDescent="0.25">
      <c r="A111" s="9" t="s">
        <v>346</v>
      </c>
      <c r="B111" s="9">
        <v>104807</v>
      </c>
      <c r="C111" s="9">
        <v>104807</v>
      </c>
      <c r="D111" s="9" t="s">
        <v>1050</v>
      </c>
      <c r="E111" s="9" t="s">
        <v>1051</v>
      </c>
      <c r="F111" s="9">
        <v>550360.51373500004</v>
      </c>
      <c r="G111" s="9">
        <v>2847670.9856799999</v>
      </c>
      <c r="H111" s="9">
        <v>16.489999999999998</v>
      </c>
      <c r="I111" s="9"/>
      <c r="J111" s="9"/>
      <c r="K111" s="9"/>
      <c r="L111" s="11">
        <v>38028.5</v>
      </c>
      <c r="M111" s="11">
        <v>42584.375</v>
      </c>
      <c r="N111" s="9" t="s">
        <v>1052</v>
      </c>
      <c r="O111" s="18">
        <f>MROUND(((Table46112[[#This Row],[X_UTM]]-ORIGIN!$C$2)/400),1)</f>
        <v>138</v>
      </c>
      <c r="P111" s="18">
        <f>MROUND(((Table46112[[#This Row],[Y_UTM]]-ORIGIN!$C$3)/400),1)</f>
        <v>143</v>
      </c>
      <c r="Q111" s="43"/>
      <c r="R111" t="s">
        <v>660</v>
      </c>
      <c r="S111">
        <v>12</v>
      </c>
      <c r="T111">
        <v>3</v>
      </c>
      <c r="U111">
        <v>0</v>
      </c>
      <c r="V111" t="s">
        <v>1053</v>
      </c>
    </row>
    <row r="112" spans="1:22" x14ac:dyDescent="0.25">
      <c r="A112" s="9" t="s">
        <v>348</v>
      </c>
      <c r="B112" s="9">
        <v>104581</v>
      </c>
      <c r="C112" s="9">
        <v>104581</v>
      </c>
      <c r="D112" s="9" t="s">
        <v>1050</v>
      </c>
      <c r="E112" s="9" t="s">
        <v>1051</v>
      </c>
      <c r="F112" s="9">
        <v>550547.72099399997</v>
      </c>
      <c r="G112" s="9">
        <v>2842784.2072299998</v>
      </c>
      <c r="H112" s="9">
        <v>15.72</v>
      </c>
      <c r="I112" s="9"/>
      <c r="J112" s="9"/>
      <c r="K112" s="9"/>
      <c r="L112" s="11">
        <v>38029.625</v>
      </c>
      <c r="M112" s="11">
        <v>42584.375</v>
      </c>
      <c r="N112" s="9" t="s">
        <v>1052</v>
      </c>
      <c r="O112" s="18">
        <f>MROUND(((Table46112[[#This Row],[X_UTM]]-ORIGIN!$C$2)/400),1)</f>
        <v>139</v>
      </c>
      <c r="P112" s="18">
        <f>MROUND(((Table46112[[#This Row],[Y_UTM]]-ORIGIN!$C$3)/400),1)</f>
        <v>131</v>
      </c>
      <c r="Q112" s="43"/>
      <c r="R112" t="s">
        <v>660</v>
      </c>
      <c r="S112">
        <v>12</v>
      </c>
      <c r="T112">
        <v>3</v>
      </c>
      <c r="U112">
        <v>0</v>
      </c>
      <c r="V112" t="s">
        <v>1053</v>
      </c>
    </row>
    <row r="113" spans="1:23" x14ac:dyDescent="0.25">
      <c r="A113" s="9" t="s">
        <v>350</v>
      </c>
      <c r="B113" s="9">
        <v>104584</v>
      </c>
      <c r="C113" s="9">
        <v>104584</v>
      </c>
      <c r="D113" s="9" t="s">
        <v>1050</v>
      </c>
      <c r="E113" s="9" t="s">
        <v>1051</v>
      </c>
      <c r="F113" s="9">
        <v>550548.00479100004</v>
      </c>
      <c r="G113" s="9">
        <v>2842780.8251</v>
      </c>
      <c r="H113" s="9">
        <v>15.83</v>
      </c>
      <c r="I113" s="9"/>
      <c r="J113" s="9"/>
      <c r="K113" s="9"/>
      <c r="L113" s="11">
        <v>38029.625</v>
      </c>
      <c r="M113" s="11">
        <v>42584.375</v>
      </c>
      <c r="N113" s="9" t="s">
        <v>1052</v>
      </c>
      <c r="O113" s="18">
        <f>MROUND(((Table46112[[#This Row],[X_UTM]]-ORIGIN!$C$2)/400),1)</f>
        <v>139</v>
      </c>
      <c r="P113" s="18">
        <f>MROUND(((Table46112[[#This Row],[Y_UTM]]-ORIGIN!$C$3)/400),1)</f>
        <v>131</v>
      </c>
      <c r="Q113" s="43"/>
      <c r="R113" t="s">
        <v>660</v>
      </c>
      <c r="S113">
        <v>12</v>
      </c>
      <c r="T113">
        <v>3</v>
      </c>
      <c r="U113">
        <v>0</v>
      </c>
      <c r="V113" t="s">
        <v>1053</v>
      </c>
    </row>
    <row r="114" spans="1:23" x14ac:dyDescent="0.25">
      <c r="A114" s="9" t="s">
        <v>352</v>
      </c>
      <c r="B114" s="9">
        <v>104581</v>
      </c>
      <c r="C114" s="9">
        <v>104581</v>
      </c>
      <c r="D114" s="9" t="s">
        <v>1050</v>
      </c>
      <c r="E114" s="9" t="s">
        <v>1051</v>
      </c>
      <c r="F114" s="9">
        <v>550548.309183</v>
      </c>
      <c r="G114" s="9">
        <v>2842774.6733499998</v>
      </c>
      <c r="H114" s="9">
        <v>15.63</v>
      </c>
      <c r="I114" s="9"/>
      <c r="J114" s="9"/>
      <c r="K114" s="9"/>
      <c r="L114" s="11">
        <v>38029.625</v>
      </c>
      <c r="M114" s="11">
        <v>42584.375</v>
      </c>
      <c r="N114" s="9" t="s">
        <v>1052</v>
      </c>
      <c r="O114" s="18">
        <f>MROUND(((Table46112[[#This Row],[X_UTM]]-ORIGIN!$C$2)/400),1)</f>
        <v>139</v>
      </c>
      <c r="P114" s="18">
        <f>MROUND(((Table46112[[#This Row],[Y_UTM]]-ORIGIN!$C$3)/400),1)</f>
        <v>131</v>
      </c>
      <c r="Q114" s="43"/>
      <c r="R114" t="s">
        <v>660</v>
      </c>
      <c r="S114">
        <v>12</v>
      </c>
      <c r="T114">
        <v>3</v>
      </c>
      <c r="U114">
        <v>0</v>
      </c>
      <c r="V114" t="s">
        <v>1053</v>
      </c>
    </row>
    <row r="115" spans="1:23" x14ac:dyDescent="0.25">
      <c r="A115" s="9" t="s">
        <v>354</v>
      </c>
      <c r="B115" s="9">
        <v>104454</v>
      </c>
      <c r="C115" s="9">
        <v>104454</v>
      </c>
      <c r="D115" s="9" t="s">
        <v>1050</v>
      </c>
      <c r="E115" s="9" t="s">
        <v>1051</v>
      </c>
      <c r="F115" s="9">
        <v>550548.32325899997</v>
      </c>
      <c r="G115" s="9">
        <v>2842770.98233</v>
      </c>
      <c r="H115" s="9">
        <v>15.86</v>
      </c>
      <c r="I115" s="9"/>
      <c r="J115" s="9"/>
      <c r="K115" s="9"/>
      <c r="L115" s="11">
        <v>38029.625</v>
      </c>
      <c r="M115" s="11">
        <v>42584.375</v>
      </c>
      <c r="N115" s="9" t="s">
        <v>1052</v>
      </c>
      <c r="O115" s="18">
        <f>MROUND(((Table46112[[#This Row],[X_UTM]]-ORIGIN!$C$2)/400),1)</f>
        <v>139</v>
      </c>
      <c r="P115" s="18">
        <f>MROUND(((Table46112[[#This Row],[Y_UTM]]-ORIGIN!$C$3)/400),1)</f>
        <v>131</v>
      </c>
      <c r="Q115" s="43"/>
      <c r="R115" t="s">
        <v>660</v>
      </c>
      <c r="S115">
        <v>12</v>
      </c>
      <c r="T115">
        <v>3</v>
      </c>
      <c r="U115">
        <v>0</v>
      </c>
      <c r="V115" t="s">
        <v>1053</v>
      </c>
    </row>
    <row r="116" spans="1:23" x14ac:dyDescent="0.25">
      <c r="A116" s="9" t="s">
        <v>360</v>
      </c>
      <c r="B116" s="9">
        <v>52268</v>
      </c>
      <c r="C116" s="9">
        <v>52268</v>
      </c>
      <c r="D116" s="9" t="s">
        <v>1050</v>
      </c>
      <c r="E116" s="9" t="s">
        <v>1051</v>
      </c>
      <c r="F116" s="9">
        <v>550107.29704800004</v>
      </c>
      <c r="G116" s="9">
        <v>2811384.3289399999</v>
      </c>
      <c r="H116" s="9">
        <v>8</v>
      </c>
      <c r="I116" s="9"/>
      <c r="J116" s="9"/>
      <c r="K116" s="9"/>
      <c r="L116" s="10">
        <v>39893</v>
      </c>
      <c r="M116" s="11">
        <v>42080.625</v>
      </c>
      <c r="N116" s="9" t="s">
        <v>1052</v>
      </c>
      <c r="O116" s="18">
        <f>MROUND(((Table46112[[#This Row],[X_UTM]]-ORIGIN!$C$2)/400),1)</f>
        <v>138</v>
      </c>
      <c r="P116" s="18">
        <f>MROUND(((Table46112[[#This Row],[Y_UTM]]-ORIGIN!$C$3)/400),1)</f>
        <v>53</v>
      </c>
      <c r="Q116" s="43"/>
      <c r="R116" t="s">
        <v>850</v>
      </c>
      <c r="S116">
        <v>13</v>
      </c>
      <c r="T116">
        <v>3</v>
      </c>
      <c r="U116">
        <v>0</v>
      </c>
      <c r="V116" t="s">
        <v>1053</v>
      </c>
    </row>
    <row r="117" spans="1:23" x14ac:dyDescent="0.25">
      <c r="A117" s="9" t="s">
        <v>361</v>
      </c>
      <c r="B117" s="9">
        <v>144238</v>
      </c>
      <c r="C117" s="9">
        <v>144238</v>
      </c>
      <c r="D117" s="9" t="s">
        <v>1050</v>
      </c>
      <c r="E117" s="9" t="s">
        <v>1051</v>
      </c>
      <c r="F117" s="9">
        <v>548993.69054400001</v>
      </c>
      <c r="G117" s="9">
        <v>2835499.8716699998</v>
      </c>
      <c r="H117" s="9">
        <v>7.28</v>
      </c>
      <c r="I117" s="9"/>
      <c r="J117" s="9"/>
      <c r="K117" s="9"/>
      <c r="L117" s="10">
        <v>21920</v>
      </c>
      <c r="M117" s="11">
        <v>42150.625</v>
      </c>
      <c r="N117" s="9" t="s">
        <v>1052</v>
      </c>
      <c r="O117" s="18">
        <f>MROUND(((Table46112[[#This Row],[X_UTM]]-ORIGIN!$C$2)/400),1)</f>
        <v>135</v>
      </c>
      <c r="P117" s="18">
        <f>MROUND(((Table46112[[#This Row],[Y_UTM]]-ORIGIN!$C$3)/400),1)</f>
        <v>113</v>
      </c>
      <c r="Q117" s="25"/>
      <c r="R117" t="s">
        <v>846</v>
      </c>
      <c r="S117">
        <v>6</v>
      </c>
      <c r="T117">
        <v>3</v>
      </c>
      <c r="U117">
        <v>0</v>
      </c>
      <c r="V117" t="s">
        <v>1053</v>
      </c>
    </row>
    <row r="118" spans="1:23" x14ac:dyDescent="0.25">
      <c r="A118" s="9" t="s">
        <v>363</v>
      </c>
      <c r="B118" s="9">
        <v>111734</v>
      </c>
      <c r="C118" s="9">
        <v>111734</v>
      </c>
      <c r="D118" s="9" t="s">
        <v>1050</v>
      </c>
      <c r="E118" s="9" t="s">
        <v>1051</v>
      </c>
      <c r="F118" s="9">
        <v>546936.13279800001</v>
      </c>
      <c r="G118" s="9">
        <v>2809931.4207700002</v>
      </c>
      <c r="H118" s="9">
        <v>6.06</v>
      </c>
      <c r="I118" s="9"/>
      <c r="J118" s="9"/>
      <c r="K118" s="9"/>
      <c r="L118" s="10">
        <v>21920</v>
      </c>
      <c r="M118" s="10">
        <v>41991</v>
      </c>
      <c r="N118" s="9" t="s">
        <v>1052</v>
      </c>
      <c r="O118" s="18">
        <f>MROUND(((Table46112[[#This Row],[X_UTM]]-ORIGIN!$C$2)/400),1)</f>
        <v>130</v>
      </c>
      <c r="P118" s="18">
        <f>MROUND(((Table46112[[#This Row],[Y_UTM]]-ORIGIN!$C$3)/400),1)</f>
        <v>49</v>
      </c>
      <c r="Q118" s="25"/>
      <c r="R118" t="s">
        <v>850</v>
      </c>
      <c r="S118">
        <v>13</v>
      </c>
      <c r="T118">
        <v>3</v>
      </c>
      <c r="U118">
        <v>0</v>
      </c>
      <c r="V118" t="s">
        <v>1053</v>
      </c>
    </row>
    <row r="119" spans="1:23" x14ac:dyDescent="0.25">
      <c r="A119" s="9" t="s">
        <v>365</v>
      </c>
      <c r="B119" s="9">
        <v>137533</v>
      </c>
      <c r="C119" s="9">
        <v>137533</v>
      </c>
      <c r="D119" s="9" t="s">
        <v>1050</v>
      </c>
      <c r="E119" s="9" t="s">
        <v>1051</v>
      </c>
      <c r="F119" s="9">
        <v>540112.37897600001</v>
      </c>
      <c r="G119" s="9">
        <v>2849127.8895100001</v>
      </c>
      <c r="H119" s="9">
        <v>6.35</v>
      </c>
      <c r="I119" s="9"/>
      <c r="J119" s="9"/>
      <c r="K119" s="9"/>
      <c r="L119" s="10">
        <v>21920</v>
      </c>
      <c r="M119" s="11">
        <v>42108.375</v>
      </c>
      <c r="N119" s="9" t="s">
        <v>1052</v>
      </c>
      <c r="O119" s="18">
        <f>MROUND(((Table46112[[#This Row],[X_UTM]]-ORIGIN!$C$2)/400),1)</f>
        <v>113</v>
      </c>
      <c r="P119" s="18">
        <f>MROUND(((Table46112[[#This Row],[Y_UTM]]-ORIGIN!$C$3)/400),1)</f>
        <v>147</v>
      </c>
      <c r="Q119" s="25"/>
      <c r="R119" t="s">
        <v>849</v>
      </c>
      <c r="S119">
        <v>11</v>
      </c>
      <c r="T119">
        <v>3</v>
      </c>
      <c r="U119">
        <v>0</v>
      </c>
      <c r="V119" t="s">
        <v>1053</v>
      </c>
    </row>
    <row r="120" spans="1:23" x14ac:dyDescent="0.25">
      <c r="A120" s="9" t="s">
        <v>366</v>
      </c>
      <c r="B120" s="9">
        <v>444</v>
      </c>
      <c r="C120" s="9">
        <v>444</v>
      </c>
      <c r="D120" s="9" t="s">
        <v>1050</v>
      </c>
      <c r="E120" s="9" t="s">
        <v>1051</v>
      </c>
      <c r="F120" s="9">
        <v>523650.124633</v>
      </c>
      <c r="G120" s="9">
        <v>2849119.19832</v>
      </c>
      <c r="H120" s="9">
        <v>7.2</v>
      </c>
      <c r="I120" s="9"/>
      <c r="J120" s="9"/>
      <c r="K120" s="9"/>
      <c r="L120" s="10">
        <v>21920</v>
      </c>
      <c r="M120" s="10">
        <v>24283</v>
      </c>
      <c r="N120" s="9" t="s">
        <v>1052</v>
      </c>
      <c r="O120" s="18">
        <f>MROUND(((Table46112[[#This Row],[X_UTM]]-ORIGIN!$C$2)/400),1)</f>
        <v>71</v>
      </c>
      <c r="P120" s="18">
        <f>MROUND(((Table46112[[#This Row],[Y_UTM]]-ORIGIN!$C$3)/400),1)</f>
        <v>147</v>
      </c>
      <c r="Q120" s="43"/>
      <c r="R120" t="s">
        <v>849</v>
      </c>
      <c r="S120">
        <v>11</v>
      </c>
      <c r="T120">
        <v>3</v>
      </c>
      <c r="U120">
        <v>0</v>
      </c>
      <c r="V120" t="s">
        <v>1053</v>
      </c>
    </row>
    <row r="121" spans="1:23" x14ac:dyDescent="0.25">
      <c r="A121" s="9" t="s">
        <v>367</v>
      </c>
      <c r="B121" s="9">
        <v>138750</v>
      </c>
      <c r="C121" s="9">
        <v>138750</v>
      </c>
      <c r="D121" s="9" t="s">
        <v>1050</v>
      </c>
      <c r="E121" s="9" t="s">
        <v>1051</v>
      </c>
      <c r="F121" s="9">
        <v>523416.95286299998</v>
      </c>
      <c r="G121" s="9">
        <v>2838629.4699599999</v>
      </c>
      <c r="H121" s="9">
        <v>5.8</v>
      </c>
      <c r="I121" s="9"/>
      <c r="J121" s="9"/>
      <c r="K121" s="9"/>
      <c r="L121" s="10">
        <v>21920</v>
      </c>
      <c r="M121" s="11">
        <v>42150.625</v>
      </c>
      <c r="N121" s="9" t="s">
        <v>1052</v>
      </c>
      <c r="O121" s="18">
        <f>MROUND(((Table46112[[#This Row],[X_UTM]]-ORIGIN!$C$2)/400),1)</f>
        <v>71</v>
      </c>
      <c r="P121" s="18">
        <f>MROUND(((Table46112[[#This Row],[Y_UTM]]-ORIGIN!$C$3)/400),1)</f>
        <v>121</v>
      </c>
      <c r="Q121" s="43"/>
      <c r="R121" t="s">
        <v>844</v>
      </c>
      <c r="S121">
        <v>0</v>
      </c>
      <c r="T121">
        <v>3</v>
      </c>
      <c r="U121">
        <v>0</v>
      </c>
      <c r="V121" t="s">
        <v>1053</v>
      </c>
    </row>
    <row r="122" spans="1:23" x14ac:dyDescent="0.25">
      <c r="A122" s="9" t="s">
        <v>368</v>
      </c>
      <c r="B122" s="9">
        <v>900</v>
      </c>
      <c r="C122" s="9">
        <v>900</v>
      </c>
      <c r="D122" s="9" t="s">
        <v>1050</v>
      </c>
      <c r="E122" s="9" t="s">
        <v>1051</v>
      </c>
      <c r="F122" s="9">
        <v>543985.17132600001</v>
      </c>
      <c r="G122" s="9">
        <v>2849171.2153599998</v>
      </c>
      <c r="H122" s="9"/>
      <c r="I122" s="9"/>
      <c r="J122" s="9"/>
      <c r="K122" s="9"/>
      <c r="L122" s="10">
        <v>36892</v>
      </c>
      <c r="M122" s="10">
        <v>37791</v>
      </c>
      <c r="N122" s="9" t="s">
        <v>1052</v>
      </c>
      <c r="O122" s="18">
        <f>MROUND(((Table46112[[#This Row],[X_UTM]]-ORIGIN!$C$2)/400),1)</f>
        <v>122</v>
      </c>
      <c r="P122" s="18">
        <f>MROUND(((Table46112[[#This Row],[Y_UTM]]-ORIGIN!$C$3)/400),1)</f>
        <v>147</v>
      </c>
      <c r="Q122" s="43"/>
      <c r="R122" t="s">
        <v>849</v>
      </c>
      <c r="S122">
        <v>11</v>
      </c>
      <c r="T122">
        <v>3</v>
      </c>
      <c r="U122">
        <v>0</v>
      </c>
      <c r="V122" t="s">
        <v>1053</v>
      </c>
    </row>
    <row r="123" spans="1:23" x14ac:dyDescent="0.25">
      <c r="A123" s="39" t="s">
        <v>961</v>
      </c>
      <c r="B123" s="39">
        <v>8369</v>
      </c>
      <c r="C123" s="39">
        <v>8369</v>
      </c>
      <c r="D123" s="39" t="s">
        <v>1050</v>
      </c>
      <c r="E123" s="39" t="s">
        <v>1051</v>
      </c>
      <c r="F123" s="39">
        <v>543985.17132600001</v>
      </c>
      <c r="G123" s="39">
        <v>2849171.2153599998</v>
      </c>
      <c r="H123" s="39"/>
      <c r="I123" s="39"/>
      <c r="J123" s="39"/>
      <c r="K123" s="39"/>
      <c r="L123" s="40">
        <v>29224</v>
      </c>
      <c r="M123" s="40">
        <v>39155</v>
      </c>
      <c r="N123" s="39" t="s">
        <v>1049</v>
      </c>
      <c r="O123" s="41">
        <f>MROUND(((Table46112[[#This Row],[X_UTM]]-ORIGIN!$C$2)/400),1)</f>
        <v>122</v>
      </c>
      <c r="P123" s="41">
        <f>MROUND(((Table46112[[#This Row],[Y_UTM]]-ORIGIN!$C$3)/400),1)</f>
        <v>147</v>
      </c>
      <c r="Q123" s="39"/>
      <c r="R123" t="s">
        <v>849</v>
      </c>
      <c r="S123">
        <v>11</v>
      </c>
      <c r="T123">
        <v>3</v>
      </c>
      <c r="U123">
        <v>0</v>
      </c>
      <c r="V123" t="s">
        <v>1053</v>
      </c>
      <c r="W123" s="39"/>
    </row>
    <row r="124" spans="1:23" x14ac:dyDescent="0.25">
      <c r="A124" s="39" t="s">
        <v>882</v>
      </c>
      <c r="B124" s="39">
        <v>3709</v>
      </c>
      <c r="C124" s="39">
        <v>3709</v>
      </c>
      <c r="D124" s="39" t="s">
        <v>444</v>
      </c>
      <c r="E124" s="39" t="s">
        <v>1048</v>
      </c>
      <c r="F124" s="39">
        <v>543985.17132600001</v>
      </c>
      <c r="G124" s="39">
        <v>2849171.2153599998</v>
      </c>
      <c r="H124" s="39"/>
      <c r="I124" s="39"/>
      <c r="J124" s="39"/>
      <c r="K124" s="39"/>
      <c r="L124" s="40">
        <v>35166</v>
      </c>
      <c r="M124" s="40">
        <v>39155</v>
      </c>
      <c r="N124" s="39" t="s">
        <v>1049</v>
      </c>
      <c r="O124" s="41">
        <f>MROUND(((Table46112[[#This Row],[X_UTM]]-ORIGIN!$C$2)/400),1)</f>
        <v>122</v>
      </c>
      <c r="P124" s="41">
        <f>MROUND(((Table46112[[#This Row],[Y_UTM]]-ORIGIN!$C$3)/400),1)</f>
        <v>147</v>
      </c>
      <c r="Q124" s="39"/>
      <c r="R124" t="s">
        <v>849</v>
      </c>
      <c r="S124">
        <v>11</v>
      </c>
      <c r="T124">
        <v>3</v>
      </c>
      <c r="U124">
        <v>0</v>
      </c>
      <c r="V124" t="s">
        <v>1053</v>
      </c>
      <c r="W124" s="39"/>
    </row>
    <row r="125" spans="1:23" x14ac:dyDescent="0.25">
      <c r="A125" s="9" t="s">
        <v>369</v>
      </c>
      <c r="B125" s="9">
        <v>134305</v>
      </c>
      <c r="C125" s="9">
        <v>134305</v>
      </c>
      <c r="D125" s="9" t="s">
        <v>1050</v>
      </c>
      <c r="E125" s="9" t="s">
        <v>1051</v>
      </c>
      <c r="F125" s="9">
        <v>552330.68492999999</v>
      </c>
      <c r="G125" s="9">
        <v>2830622.2047199998</v>
      </c>
      <c r="H125" s="9">
        <v>9.06</v>
      </c>
      <c r="I125" s="9"/>
      <c r="J125" s="9"/>
      <c r="K125" s="9"/>
      <c r="L125" s="10">
        <v>21920</v>
      </c>
      <c r="M125" s="11">
        <v>42088.916666666664</v>
      </c>
      <c r="N125" s="9" t="s">
        <v>1052</v>
      </c>
      <c r="O125" s="18">
        <f>MROUND(((Table46112[[#This Row],[X_UTM]]-ORIGIN!$C$2)/400),1)</f>
        <v>143</v>
      </c>
      <c r="P125" s="18">
        <f>MROUND(((Table46112[[#This Row],[Y_UTM]]-ORIGIN!$C$3)/400),1)</f>
        <v>101</v>
      </c>
      <c r="Q125" s="43"/>
      <c r="R125" t="s">
        <v>850</v>
      </c>
      <c r="S125">
        <v>13</v>
      </c>
      <c r="T125">
        <v>3</v>
      </c>
      <c r="U125">
        <v>0</v>
      </c>
      <c r="V125" t="s">
        <v>1053</v>
      </c>
    </row>
    <row r="126" spans="1:23" x14ac:dyDescent="0.25">
      <c r="A126" s="9" t="s">
        <v>370</v>
      </c>
      <c r="B126" s="9">
        <v>140725</v>
      </c>
      <c r="C126" s="9">
        <v>140725</v>
      </c>
      <c r="D126" s="9" t="s">
        <v>1050</v>
      </c>
      <c r="E126" s="9" t="s">
        <v>1051</v>
      </c>
      <c r="F126" s="9">
        <v>544557.65595100005</v>
      </c>
      <c r="G126" s="9">
        <v>2819243.0813600002</v>
      </c>
      <c r="H126" s="9">
        <v>6.33</v>
      </c>
      <c r="I126" s="9"/>
      <c r="J126" s="9"/>
      <c r="K126" s="9"/>
      <c r="L126" s="10">
        <v>21920</v>
      </c>
      <c r="M126" s="10">
        <v>42557</v>
      </c>
      <c r="N126" s="9" t="s">
        <v>1052</v>
      </c>
      <c r="O126" s="18">
        <f>MROUND(((Table46112[[#This Row],[X_UTM]]-ORIGIN!$C$2)/400),1)</f>
        <v>124</v>
      </c>
      <c r="P126" s="18">
        <f>MROUND(((Table46112[[#This Row],[Y_UTM]]-ORIGIN!$C$3)/400),1)</f>
        <v>72</v>
      </c>
      <c r="Q126" s="25"/>
      <c r="R126" t="s">
        <v>850</v>
      </c>
      <c r="S126">
        <v>13</v>
      </c>
      <c r="T126">
        <v>3</v>
      </c>
      <c r="U126">
        <v>0</v>
      </c>
      <c r="V126" t="s">
        <v>1053</v>
      </c>
    </row>
    <row r="127" spans="1:23" x14ac:dyDescent="0.25">
      <c r="A127" s="9" t="s">
        <v>373</v>
      </c>
      <c r="B127" s="9">
        <v>450</v>
      </c>
      <c r="C127" s="9">
        <v>450</v>
      </c>
      <c r="D127" s="9" t="s">
        <v>1050</v>
      </c>
      <c r="E127" s="9" t="s">
        <v>1051</v>
      </c>
      <c r="F127" s="9">
        <v>542659.01376</v>
      </c>
      <c r="G127" s="9">
        <v>2836832.40007</v>
      </c>
      <c r="H127" s="9">
        <v>6.42</v>
      </c>
      <c r="I127" s="9"/>
      <c r="J127" s="9"/>
      <c r="K127" s="9"/>
      <c r="L127" s="10">
        <v>22651</v>
      </c>
      <c r="M127" s="10">
        <v>25526</v>
      </c>
      <c r="N127" s="9" t="s">
        <v>1052</v>
      </c>
      <c r="O127" s="18">
        <f>MROUND(((Table46112[[#This Row],[X_UTM]]-ORIGIN!$C$2)/400),1)</f>
        <v>119</v>
      </c>
      <c r="P127" s="18">
        <f>MROUND(((Table46112[[#This Row],[Y_UTM]]-ORIGIN!$C$3)/400),1)</f>
        <v>116</v>
      </c>
      <c r="Q127" s="43"/>
      <c r="R127" t="s">
        <v>844</v>
      </c>
      <c r="S127">
        <v>0</v>
      </c>
      <c r="T127">
        <v>3</v>
      </c>
      <c r="U127">
        <v>0</v>
      </c>
      <c r="V127" t="s">
        <v>1053</v>
      </c>
    </row>
    <row r="128" spans="1:23" x14ac:dyDescent="0.25">
      <c r="A128" s="9" t="s">
        <v>374</v>
      </c>
      <c r="B128" s="9">
        <v>600</v>
      </c>
      <c r="C128" s="9">
        <v>600</v>
      </c>
      <c r="D128" s="9" t="s">
        <v>1050</v>
      </c>
      <c r="E128" s="9" t="s">
        <v>1051</v>
      </c>
      <c r="F128" s="9">
        <v>542885.950281</v>
      </c>
      <c r="G128" s="9">
        <v>2827143.3151199999</v>
      </c>
      <c r="H128" s="9">
        <v>6.87</v>
      </c>
      <c r="I128" s="9"/>
      <c r="J128" s="9"/>
      <c r="K128" s="9"/>
      <c r="L128" s="10">
        <v>21920</v>
      </c>
      <c r="M128" s="10">
        <v>25471</v>
      </c>
      <c r="N128" s="9" t="s">
        <v>1052</v>
      </c>
      <c r="O128" s="18">
        <f>MROUND(((Table46112[[#This Row],[X_UTM]]-ORIGIN!$C$2)/400),1)</f>
        <v>119</v>
      </c>
      <c r="P128" s="18">
        <f>MROUND(((Table46112[[#This Row],[Y_UTM]]-ORIGIN!$C$3)/400),1)</f>
        <v>92</v>
      </c>
      <c r="Q128" s="43"/>
      <c r="R128" t="s">
        <v>1430</v>
      </c>
      <c r="S128">
        <v>5</v>
      </c>
      <c r="T128">
        <v>3</v>
      </c>
      <c r="U128">
        <v>0</v>
      </c>
      <c r="V128" t="s">
        <v>1053</v>
      </c>
    </row>
    <row r="129" spans="1:23" x14ac:dyDescent="0.25">
      <c r="A129" s="9" t="s">
        <v>375</v>
      </c>
      <c r="B129" s="9">
        <v>140346</v>
      </c>
      <c r="C129" s="9">
        <v>140346</v>
      </c>
      <c r="D129" s="9" t="s">
        <v>1050</v>
      </c>
      <c r="E129" s="9" t="s">
        <v>1051</v>
      </c>
      <c r="F129" s="9">
        <v>550079.99826499994</v>
      </c>
      <c r="G129" s="9">
        <v>2813233.94</v>
      </c>
      <c r="H129" s="9">
        <v>8.8699999999999992</v>
      </c>
      <c r="I129" s="9"/>
      <c r="J129" s="9"/>
      <c r="K129" s="9"/>
      <c r="L129" s="10">
        <v>26938</v>
      </c>
      <c r="M129" s="11">
        <v>42080.541666666664</v>
      </c>
      <c r="N129" s="9" t="s">
        <v>1052</v>
      </c>
      <c r="O129" s="18">
        <f>MROUND(((Table46112[[#This Row],[X_UTM]]-ORIGIN!$C$2)/400),1)</f>
        <v>137</v>
      </c>
      <c r="P129" s="18">
        <f>MROUND(((Table46112[[#This Row],[Y_UTM]]-ORIGIN!$C$3)/400),1)</f>
        <v>57</v>
      </c>
      <c r="Q129" s="43"/>
      <c r="R129" t="s">
        <v>850</v>
      </c>
      <c r="S129">
        <v>13</v>
      </c>
      <c r="T129">
        <v>3</v>
      </c>
      <c r="U129">
        <v>0</v>
      </c>
      <c r="V129" t="s">
        <v>1053</v>
      </c>
    </row>
    <row r="130" spans="1:23" x14ac:dyDescent="0.25">
      <c r="A130" s="9" t="s">
        <v>376</v>
      </c>
      <c r="B130" s="9">
        <v>140193</v>
      </c>
      <c r="C130" s="9">
        <v>140193</v>
      </c>
      <c r="D130" s="9" t="s">
        <v>1050</v>
      </c>
      <c r="E130" s="9" t="s">
        <v>1051</v>
      </c>
      <c r="F130" s="9">
        <v>549382.60791799997</v>
      </c>
      <c r="G130" s="9">
        <v>2813108.43395</v>
      </c>
      <c r="H130" s="9">
        <v>8.49</v>
      </c>
      <c r="I130" s="9"/>
      <c r="J130" s="9"/>
      <c r="K130" s="9"/>
      <c r="L130" s="10">
        <v>26938</v>
      </c>
      <c r="M130" s="11">
        <v>42080.583333333336</v>
      </c>
      <c r="N130" s="9" t="s">
        <v>1052</v>
      </c>
      <c r="O130" s="18">
        <f>MROUND(((Table46112[[#This Row],[X_UTM]]-ORIGIN!$C$2)/400),1)</f>
        <v>136</v>
      </c>
      <c r="P130" s="18">
        <f>MROUND(((Table46112[[#This Row],[Y_UTM]]-ORIGIN!$C$3)/400),1)</f>
        <v>57</v>
      </c>
      <c r="Q130" s="25"/>
      <c r="R130" t="s">
        <v>850</v>
      </c>
      <c r="S130">
        <v>13</v>
      </c>
      <c r="T130">
        <v>3</v>
      </c>
      <c r="U130">
        <v>0</v>
      </c>
      <c r="V130" t="s">
        <v>1053</v>
      </c>
    </row>
    <row r="131" spans="1:23" x14ac:dyDescent="0.25">
      <c r="A131" s="9" t="s">
        <v>379</v>
      </c>
      <c r="B131" s="9">
        <v>524</v>
      </c>
      <c r="C131" s="9">
        <v>524</v>
      </c>
      <c r="D131" s="9" t="s">
        <v>1050</v>
      </c>
      <c r="E131" s="9" t="s">
        <v>1051</v>
      </c>
      <c r="F131" s="9">
        <v>551741.56834899995</v>
      </c>
      <c r="G131" s="9">
        <v>2845723.0340200001</v>
      </c>
      <c r="H131" s="9"/>
      <c r="I131" s="9"/>
      <c r="J131" s="9"/>
      <c r="K131" s="9"/>
      <c r="L131" s="10">
        <v>21920</v>
      </c>
      <c r="M131" s="10">
        <v>25126</v>
      </c>
      <c r="N131" s="9" t="s">
        <v>1052</v>
      </c>
      <c r="O131" s="18">
        <f>MROUND(((Table46112[[#This Row],[X_UTM]]-ORIGIN!$C$2)/400),1)</f>
        <v>142</v>
      </c>
      <c r="P131" s="18">
        <f>MROUND(((Table46112[[#This Row],[Y_UTM]]-ORIGIN!$C$3)/400),1)</f>
        <v>139</v>
      </c>
      <c r="Q131" s="43"/>
      <c r="R131" t="s">
        <v>850</v>
      </c>
      <c r="S131">
        <v>13</v>
      </c>
      <c r="T131">
        <v>3</v>
      </c>
      <c r="U131">
        <v>0</v>
      </c>
      <c r="V131" t="s">
        <v>1053</v>
      </c>
    </row>
    <row r="132" spans="1:23" x14ac:dyDescent="0.25">
      <c r="A132" s="9" t="s">
        <v>383</v>
      </c>
      <c r="B132" s="9">
        <v>2103</v>
      </c>
      <c r="C132" s="9">
        <v>2103</v>
      </c>
      <c r="D132" s="9" t="s">
        <v>1050</v>
      </c>
      <c r="E132" s="9" t="s">
        <v>1051</v>
      </c>
      <c r="F132" s="9">
        <v>541638.17432500003</v>
      </c>
      <c r="G132" s="9">
        <v>2813971.3863599999</v>
      </c>
      <c r="H132" s="9"/>
      <c r="I132" s="9"/>
      <c r="J132" s="9"/>
      <c r="K132" s="9"/>
      <c r="L132" s="10">
        <v>32505</v>
      </c>
      <c r="M132" s="10">
        <v>34766</v>
      </c>
      <c r="N132" s="9" t="s">
        <v>1052</v>
      </c>
      <c r="O132" s="18">
        <f>MROUND(((Table46112[[#This Row],[X_UTM]]-ORIGIN!$C$2)/400),1)</f>
        <v>116</v>
      </c>
      <c r="P132" s="18">
        <f>MROUND(((Table46112[[#This Row],[Y_UTM]]-ORIGIN!$C$3)/400),1)</f>
        <v>59</v>
      </c>
      <c r="Q132" s="43"/>
      <c r="R132" t="s">
        <v>141</v>
      </c>
      <c r="S132">
        <v>15</v>
      </c>
      <c r="T132">
        <v>3</v>
      </c>
      <c r="U132">
        <v>0</v>
      </c>
      <c r="V132" t="s">
        <v>1053</v>
      </c>
    </row>
    <row r="133" spans="1:23" x14ac:dyDescent="0.25">
      <c r="A133" s="9" t="s">
        <v>384</v>
      </c>
      <c r="B133" s="9">
        <v>2076</v>
      </c>
      <c r="C133" s="9">
        <v>2076</v>
      </c>
      <c r="D133" s="9" t="s">
        <v>1050</v>
      </c>
      <c r="E133" s="9" t="s">
        <v>1051</v>
      </c>
      <c r="F133" s="9">
        <v>543826.275945</v>
      </c>
      <c r="G133" s="9">
        <v>2814227.5206300002</v>
      </c>
      <c r="H133" s="9"/>
      <c r="I133" s="9"/>
      <c r="J133" s="9"/>
      <c r="K133" s="9"/>
      <c r="L133" s="10">
        <v>32505</v>
      </c>
      <c r="M133" s="10">
        <v>34762</v>
      </c>
      <c r="N133" s="9" t="s">
        <v>1052</v>
      </c>
      <c r="O133" s="18">
        <f>MROUND(((Table46112[[#This Row],[X_UTM]]-ORIGIN!$C$2)/400),1)</f>
        <v>122</v>
      </c>
      <c r="P133" s="18">
        <f>MROUND(((Table46112[[#This Row],[Y_UTM]]-ORIGIN!$C$3)/400),1)</f>
        <v>60</v>
      </c>
      <c r="Q133" s="25"/>
      <c r="R133" t="s">
        <v>141</v>
      </c>
      <c r="S133">
        <v>15</v>
      </c>
      <c r="T133">
        <v>3</v>
      </c>
      <c r="U133">
        <v>0</v>
      </c>
      <c r="V133" t="s">
        <v>1053</v>
      </c>
    </row>
    <row r="134" spans="1:23" x14ac:dyDescent="0.25">
      <c r="A134" s="9" t="s">
        <v>386</v>
      </c>
      <c r="B134" s="9">
        <v>194004</v>
      </c>
      <c r="C134" s="9">
        <v>194004</v>
      </c>
      <c r="D134" s="9" t="s">
        <v>1050</v>
      </c>
      <c r="E134" s="9" t="s">
        <v>1051</v>
      </c>
      <c r="F134" s="9">
        <v>555963.20465700002</v>
      </c>
      <c r="G134" s="9">
        <v>2793206.7964900001</v>
      </c>
      <c r="H134" s="9"/>
      <c r="I134" s="9"/>
      <c r="J134" s="9"/>
      <c r="K134" s="9"/>
      <c r="L134" s="11">
        <v>34179.75</v>
      </c>
      <c r="M134" s="11">
        <v>42588.083333333336</v>
      </c>
      <c r="N134" s="9" t="s">
        <v>1052</v>
      </c>
      <c r="O134" s="18">
        <f>MROUND(((Table46112[[#This Row],[X_UTM]]-ORIGIN!$C$2)/400),1)</f>
        <v>152</v>
      </c>
      <c r="P134" s="18">
        <f>MROUND(((Table46112[[#This Row],[Y_UTM]]-ORIGIN!$C$3)/400),1)</f>
        <v>7</v>
      </c>
      <c r="Q134" s="25"/>
      <c r="R134" t="s">
        <v>847</v>
      </c>
      <c r="S134">
        <v>8</v>
      </c>
      <c r="T134">
        <v>3</v>
      </c>
      <c r="U134">
        <v>0</v>
      </c>
      <c r="V134" t="s">
        <v>1053</v>
      </c>
    </row>
    <row r="135" spans="1:23" x14ac:dyDescent="0.25">
      <c r="A135" s="9" t="s">
        <v>398</v>
      </c>
      <c r="B135" s="9">
        <v>17876</v>
      </c>
      <c r="C135" s="9">
        <v>17876</v>
      </c>
      <c r="D135" s="9" t="s">
        <v>1050</v>
      </c>
      <c r="E135" s="9" t="s">
        <v>1051</v>
      </c>
      <c r="F135" s="9">
        <v>546874.14514899999</v>
      </c>
      <c r="G135" s="9">
        <v>2827618.52324</v>
      </c>
      <c r="H135" s="9"/>
      <c r="I135" s="9"/>
      <c r="J135" s="9"/>
      <c r="K135" s="9"/>
      <c r="L135" s="10">
        <v>30899</v>
      </c>
      <c r="M135" s="10">
        <v>42583</v>
      </c>
      <c r="N135" s="9" t="s">
        <v>1052</v>
      </c>
      <c r="O135" s="18">
        <f>MROUND(((Table46112[[#This Row],[X_UTM]]-ORIGIN!$C$2)/400),1)</f>
        <v>129</v>
      </c>
      <c r="P135" s="18">
        <f>MROUND(((Table46112[[#This Row],[Y_UTM]]-ORIGIN!$C$3)/400),1)</f>
        <v>93</v>
      </c>
      <c r="Q135" s="25"/>
      <c r="R135" t="s">
        <v>850</v>
      </c>
      <c r="S135">
        <v>13</v>
      </c>
      <c r="T135">
        <v>3</v>
      </c>
      <c r="U135">
        <v>0</v>
      </c>
      <c r="V135" t="s">
        <v>1053</v>
      </c>
    </row>
    <row r="136" spans="1:23" x14ac:dyDescent="0.25">
      <c r="A136" s="9" t="s">
        <v>410</v>
      </c>
      <c r="B136" s="9">
        <v>120233</v>
      </c>
      <c r="C136" s="9">
        <v>120233</v>
      </c>
      <c r="D136" s="9" t="s">
        <v>1050</v>
      </c>
      <c r="E136" s="9" t="s">
        <v>1051</v>
      </c>
      <c r="F136" s="9">
        <v>547898.49430000002</v>
      </c>
      <c r="G136" s="9">
        <v>2790715.27311</v>
      </c>
      <c r="H136" s="9"/>
      <c r="I136" s="9"/>
      <c r="J136" s="9"/>
      <c r="K136" s="9"/>
      <c r="L136" s="11">
        <v>37091.5</v>
      </c>
      <c r="M136" s="11">
        <v>42584.333333333336</v>
      </c>
      <c r="N136" s="9" t="s">
        <v>1052</v>
      </c>
      <c r="O136" s="18">
        <f>MROUND(((Table46112[[#This Row],[X_UTM]]-ORIGIN!$C$2)/400),1)</f>
        <v>132</v>
      </c>
      <c r="P136" s="18">
        <f>MROUND(((Table46112[[#This Row],[Y_UTM]]-ORIGIN!$C$3)/400),1)</f>
        <v>1</v>
      </c>
      <c r="Q136" s="25"/>
      <c r="R136" t="s">
        <v>847</v>
      </c>
      <c r="S136">
        <v>8</v>
      </c>
      <c r="T136">
        <v>3</v>
      </c>
      <c r="U136">
        <v>0</v>
      </c>
      <c r="V136" t="s">
        <v>1053</v>
      </c>
    </row>
    <row r="137" spans="1:23" x14ac:dyDescent="0.25">
      <c r="A137" s="39" t="s">
        <v>888</v>
      </c>
      <c r="B137" s="39">
        <v>119027</v>
      </c>
      <c r="C137" s="39">
        <v>119027</v>
      </c>
      <c r="D137" s="39" t="s">
        <v>444</v>
      </c>
      <c r="E137" s="39" t="s">
        <v>1048</v>
      </c>
      <c r="F137" s="39">
        <v>547898.49430000002</v>
      </c>
      <c r="G137" s="39">
        <v>2790715.27311</v>
      </c>
      <c r="H137" s="39"/>
      <c r="I137" s="39"/>
      <c r="J137" s="39"/>
      <c r="K137" s="39"/>
      <c r="L137" s="42">
        <v>37091.5</v>
      </c>
      <c r="M137" s="42">
        <v>42556.25</v>
      </c>
      <c r="N137" s="39" t="s">
        <v>1049</v>
      </c>
      <c r="O137" s="41">
        <f>MROUND(((Table46112[[#This Row],[X_UTM]]-ORIGIN!$C$2)/400),1)</f>
        <v>132</v>
      </c>
      <c r="P137" s="41">
        <f>MROUND(((Table46112[[#This Row],[Y_UTM]]-ORIGIN!$C$3)/400),1)</f>
        <v>1</v>
      </c>
      <c r="Q137" s="33"/>
      <c r="R137" t="s">
        <v>847</v>
      </c>
      <c r="S137">
        <v>8</v>
      </c>
      <c r="T137">
        <v>3</v>
      </c>
      <c r="U137">
        <v>0</v>
      </c>
      <c r="V137" t="s">
        <v>1053</v>
      </c>
      <c r="W137" s="39"/>
    </row>
    <row r="138" spans="1:23" x14ac:dyDescent="0.25">
      <c r="A138" s="9" t="s">
        <v>411</v>
      </c>
      <c r="B138" s="9">
        <v>76046</v>
      </c>
      <c r="C138" s="9">
        <v>76046</v>
      </c>
      <c r="D138" s="9" t="s">
        <v>1050</v>
      </c>
      <c r="E138" s="9" t="s">
        <v>1051</v>
      </c>
      <c r="F138" s="9">
        <v>544340.70360500005</v>
      </c>
      <c r="G138" s="9">
        <v>2792026.4404099998</v>
      </c>
      <c r="H138" s="9"/>
      <c r="I138" s="9"/>
      <c r="J138" s="9"/>
      <c r="K138" s="9"/>
      <c r="L138" s="11">
        <v>37091.416666666664</v>
      </c>
      <c r="M138" s="11">
        <v>40820.5</v>
      </c>
      <c r="N138" s="9" t="s">
        <v>1052</v>
      </c>
      <c r="O138" s="18">
        <f>MROUND(((Table46112[[#This Row],[X_UTM]]-ORIGIN!$C$2)/400),1)</f>
        <v>123</v>
      </c>
      <c r="P138" s="18">
        <f>MROUND(((Table46112[[#This Row],[Y_UTM]]-ORIGIN!$C$3)/400),1)</f>
        <v>4</v>
      </c>
      <c r="Q138" s="43"/>
      <c r="R138" t="s">
        <v>1439</v>
      </c>
      <c r="S138">
        <v>3</v>
      </c>
      <c r="T138">
        <v>3</v>
      </c>
      <c r="U138">
        <v>0</v>
      </c>
      <c r="V138" t="s">
        <v>1053</v>
      </c>
    </row>
    <row r="139" spans="1:23" x14ac:dyDescent="0.25">
      <c r="A139" s="39" t="s">
        <v>889</v>
      </c>
      <c r="B139" s="39">
        <v>15633</v>
      </c>
      <c r="C139" s="39">
        <v>15633</v>
      </c>
      <c r="D139" s="39" t="s">
        <v>444</v>
      </c>
      <c r="E139" s="39" t="s">
        <v>1048</v>
      </c>
      <c r="F139" s="39">
        <v>544340.70360500005</v>
      </c>
      <c r="G139" s="39">
        <v>2792026.4404099998</v>
      </c>
      <c r="H139" s="39"/>
      <c r="I139" s="39"/>
      <c r="J139" s="39"/>
      <c r="K139" s="39"/>
      <c r="L139" s="42">
        <v>37091.416666666664</v>
      </c>
      <c r="M139" s="42">
        <v>37773.875</v>
      </c>
      <c r="N139" s="39" t="s">
        <v>1049</v>
      </c>
      <c r="O139" s="41">
        <f>MROUND(((Table46112[[#This Row],[X_UTM]]-ORIGIN!$C$2)/400),1)</f>
        <v>123</v>
      </c>
      <c r="P139" s="41">
        <f>MROUND(((Table46112[[#This Row],[Y_UTM]]-ORIGIN!$C$3)/400),1)</f>
        <v>4</v>
      </c>
      <c r="Q139" s="39"/>
      <c r="R139" t="s">
        <v>1439</v>
      </c>
      <c r="S139">
        <v>3</v>
      </c>
      <c r="T139">
        <v>3</v>
      </c>
      <c r="U139">
        <v>0</v>
      </c>
      <c r="V139" t="s">
        <v>1053</v>
      </c>
      <c r="W139" s="39"/>
    </row>
    <row r="140" spans="1:23" x14ac:dyDescent="0.25">
      <c r="A140" s="9" t="s">
        <v>418</v>
      </c>
      <c r="B140" s="9">
        <v>10707</v>
      </c>
      <c r="C140" s="9">
        <v>10707</v>
      </c>
      <c r="D140" s="9" t="s">
        <v>1050</v>
      </c>
      <c r="E140" s="9" t="s">
        <v>1051</v>
      </c>
      <c r="F140" s="9">
        <v>551243.28113799996</v>
      </c>
      <c r="G140" s="9">
        <v>2848479.73263</v>
      </c>
      <c r="H140" s="9"/>
      <c r="I140" s="9"/>
      <c r="J140" s="9"/>
      <c r="K140" s="9"/>
      <c r="L140" s="10">
        <v>31519</v>
      </c>
      <c r="M140" s="10">
        <v>42583</v>
      </c>
      <c r="N140" s="9" t="s">
        <v>1052</v>
      </c>
      <c r="O140" s="18">
        <f>MROUND(((Table46112[[#This Row],[X_UTM]]-ORIGIN!$C$2)/400),1)</f>
        <v>140</v>
      </c>
      <c r="P140" s="18">
        <f>MROUND(((Table46112[[#This Row],[Y_UTM]]-ORIGIN!$C$3)/400),1)</f>
        <v>145</v>
      </c>
      <c r="Q140" s="43"/>
      <c r="R140" t="s">
        <v>850</v>
      </c>
      <c r="S140">
        <v>13</v>
      </c>
      <c r="T140">
        <v>3</v>
      </c>
      <c r="U140">
        <v>0</v>
      </c>
      <c r="V140" t="s">
        <v>1053</v>
      </c>
    </row>
    <row r="141" spans="1:23" x14ac:dyDescent="0.25">
      <c r="A141" s="39" t="s">
        <v>962</v>
      </c>
      <c r="B141" s="39">
        <v>11425</v>
      </c>
      <c r="C141" s="39">
        <v>11425</v>
      </c>
      <c r="D141" s="39" t="s">
        <v>1050</v>
      </c>
      <c r="E141" s="39" t="s">
        <v>1051</v>
      </c>
      <c r="F141" s="39">
        <v>535729.76193699997</v>
      </c>
      <c r="G141" s="39">
        <v>2849275.3188999998</v>
      </c>
      <c r="H141" s="39">
        <v>4.8</v>
      </c>
      <c r="I141" s="39"/>
      <c r="J141" s="39"/>
      <c r="K141" s="39"/>
      <c r="L141" s="42">
        <v>39983.291666666664</v>
      </c>
      <c r="M141" s="42">
        <v>40459.291666666664</v>
      </c>
      <c r="N141" s="39" t="s">
        <v>1049</v>
      </c>
      <c r="O141" s="41">
        <f>MROUND(((Table46112[[#This Row],[X_UTM]]-ORIGIN!$C$2)/400),1)</f>
        <v>102</v>
      </c>
      <c r="P141" s="41">
        <f>MROUND(((Table46112[[#This Row],[Y_UTM]]-ORIGIN!$C$3)/400),1)</f>
        <v>147</v>
      </c>
      <c r="Q141" s="39" t="s">
        <v>1359</v>
      </c>
      <c r="R141" t="s">
        <v>849</v>
      </c>
      <c r="S141">
        <v>11</v>
      </c>
      <c r="T141">
        <v>3</v>
      </c>
      <c r="U141">
        <v>0</v>
      </c>
      <c r="V141" t="s">
        <v>1053</v>
      </c>
      <c r="W141" s="39"/>
    </row>
    <row r="142" spans="1:23" x14ac:dyDescent="0.25">
      <c r="A142" s="39" t="s">
        <v>891</v>
      </c>
      <c r="B142" s="39">
        <v>10354</v>
      </c>
      <c r="C142" s="39">
        <v>10354</v>
      </c>
      <c r="D142" s="39" t="s">
        <v>444</v>
      </c>
      <c r="E142" s="39" t="s">
        <v>1048</v>
      </c>
      <c r="F142" s="39">
        <v>535729.76193699997</v>
      </c>
      <c r="G142" s="39">
        <v>2849275.3188999998</v>
      </c>
      <c r="H142" s="39">
        <v>4.8</v>
      </c>
      <c r="I142" s="39"/>
      <c r="J142" s="39"/>
      <c r="K142" s="39"/>
      <c r="L142" s="42">
        <v>39983.291666666664</v>
      </c>
      <c r="M142" s="42">
        <v>40459.25</v>
      </c>
      <c r="N142" s="39" t="s">
        <v>1049</v>
      </c>
      <c r="O142" s="41">
        <f>MROUND(((Table46112[[#This Row],[X_UTM]]-ORIGIN!$C$2)/400),1)</f>
        <v>102</v>
      </c>
      <c r="P142" s="41">
        <f>MROUND(((Table46112[[#This Row],[Y_UTM]]-ORIGIN!$C$3)/400),1)</f>
        <v>147</v>
      </c>
      <c r="Q142" s="39" t="s">
        <v>1358</v>
      </c>
      <c r="R142" t="s">
        <v>849</v>
      </c>
      <c r="S142">
        <v>11</v>
      </c>
      <c r="T142">
        <v>3</v>
      </c>
      <c r="U142">
        <v>0</v>
      </c>
      <c r="V142" t="s">
        <v>1053</v>
      </c>
      <c r="W142" s="39"/>
    </row>
    <row r="143" spans="1:23" x14ac:dyDescent="0.25">
      <c r="A143" s="39" t="s">
        <v>963</v>
      </c>
      <c r="B143" s="39">
        <v>11426</v>
      </c>
      <c r="C143" s="39">
        <v>11426</v>
      </c>
      <c r="D143" s="39" t="s">
        <v>1050</v>
      </c>
      <c r="E143" s="39" t="s">
        <v>1051</v>
      </c>
      <c r="F143" s="39">
        <v>535729.76193699997</v>
      </c>
      <c r="G143" s="39">
        <v>2849275.3188999998</v>
      </c>
      <c r="H143" s="39">
        <v>4.8</v>
      </c>
      <c r="I143" s="39"/>
      <c r="J143" s="39"/>
      <c r="K143" s="39"/>
      <c r="L143" s="42">
        <v>39983.291666666664</v>
      </c>
      <c r="M143" s="42">
        <v>40459.333333333336</v>
      </c>
      <c r="N143" s="39" t="s">
        <v>1049</v>
      </c>
      <c r="O143" s="41">
        <f>MROUND(((Table46112[[#This Row],[X_UTM]]-ORIGIN!$C$2)/400),1)</f>
        <v>102</v>
      </c>
      <c r="P143" s="41">
        <f>MROUND(((Table46112[[#This Row],[Y_UTM]]-ORIGIN!$C$3)/400),1)</f>
        <v>147</v>
      </c>
      <c r="Q143" s="39" t="s">
        <v>1360</v>
      </c>
      <c r="R143" t="s">
        <v>849</v>
      </c>
      <c r="S143">
        <v>11</v>
      </c>
      <c r="T143">
        <v>3</v>
      </c>
      <c r="U143">
        <v>0</v>
      </c>
      <c r="V143" t="s">
        <v>1053</v>
      </c>
      <c r="W143" s="39"/>
    </row>
    <row r="144" spans="1:23" x14ac:dyDescent="0.25">
      <c r="A144" s="9" t="s">
        <v>422</v>
      </c>
      <c r="B144" s="9">
        <v>11401</v>
      </c>
      <c r="C144" s="9">
        <v>11401</v>
      </c>
      <c r="D144" s="9" t="s">
        <v>1050</v>
      </c>
      <c r="E144" s="9" t="s">
        <v>1051</v>
      </c>
      <c r="F144" s="9">
        <v>535717.99082900002</v>
      </c>
      <c r="G144" s="9">
        <v>2849146.5637099999</v>
      </c>
      <c r="H144" s="9">
        <v>6.6</v>
      </c>
      <c r="I144" s="9"/>
      <c r="J144" s="9"/>
      <c r="K144" s="9"/>
      <c r="L144" s="11">
        <v>39983.375</v>
      </c>
      <c r="M144" s="11">
        <v>40459.333333333336</v>
      </c>
      <c r="N144" s="9" t="s">
        <v>1052</v>
      </c>
      <c r="O144" s="18">
        <f>MROUND(((Table46112[[#This Row],[X_UTM]]-ORIGIN!$C$2)/400),1)</f>
        <v>102</v>
      </c>
      <c r="P144" s="18">
        <f>MROUND(((Table46112[[#This Row],[Y_UTM]]-ORIGIN!$C$3)/400),1)</f>
        <v>147</v>
      </c>
      <c r="Q144" s="43"/>
      <c r="R144" t="s">
        <v>849</v>
      </c>
      <c r="S144">
        <v>11</v>
      </c>
      <c r="T144">
        <v>3</v>
      </c>
      <c r="U144">
        <v>0</v>
      </c>
      <c r="V144" t="s">
        <v>1053</v>
      </c>
    </row>
    <row r="145" spans="1:23" x14ac:dyDescent="0.25">
      <c r="A145" s="9" t="s">
        <v>424</v>
      </c>
      <c r="B145" s="9">
        <v>11401</v>
      </c>
      <c r="C145" s="9">
        <v>11401</v>
      </c>
      <c r="D145" s="9" t="s">
        <v>1050</v>
      </c>
      <c r="E145" s="9" t="s">
        <v>1051</v>
      </c>
      <c r="F145" s="9">
        <v>535730.76682899997</v>
      </c>
      <c r="G145" s="9">
        <v>2849038.5670500002</v>
      </c>
      <c r="H145" s="9">
        <v>6.4</v>
      </c>
      <c r="I145" s="9"/>
      <c r="J145" s="9"/>
      <c r="K145" s="9"/>
      <c r="L145" s="11">
        <v>39983.375</v>
      </c>
      <c r="M145" s="11">
        <v>40459.333333333336</v>
      </c>
      <c r="N145" s="9" t="s">
        <v>1052</v>
      </c>
      <c r="O145" s="18">
        <f>MROUND(((Table46112[[#This Row],[X_UTM]]-ORIGIN!$C$2)/400),1)</f>
        <v>102</v>
      </c>
      <c r="P145" s="18">
        <f>MROUND(((Table46112[[#This Row],[Y_UTM]]-ORIGIN!$C$3)/400),1)</f>
        <v>147</v>
      </c>
      <c r="Q145" s="43"/>
      <c r="R145" t="s">
        <v>849</v>
      </c>
      <c r="S145">
        <v>11</v>
      </c>
      <c r="T145">
        <v>3</v>
      </c>
      <c r="U145">
        <v>0</v>
      </c>
      <c r="V145" t="s">
        <v>1053</v>
      </c>
    </row>
    <row r="146" spans="1:23" x14ac:dyDescent="0.25">
      <c r="A146" s="9" t="s">
        <v>426</v>
      </c>
      <c r="B146" s="9">
        <v>11399</v>
      </c>
      <c r="C146" s="9">
        <v>11399</v>
      </c>
      <c r="D146" s="9" t="s">
        <v>1050</v>
      </c>
      <c r="E146" s="9" t="s">
        <v>1051</v>
      </c>
      <c r="F146" s="9">
        <v>535723.082712</v>
      </c>
      <c r="G146" s="9">
        <v>2848838.3023600001</v>
      </c>
      <c r="H146" s="9">
        <v>6.2</v>
      </c>
      <c r="I146" s="9"/>
      <c r="J146" s="9"/>
      <c r="K146" s="9"/>
      <c r="L146" s="11">
        <v>39983.416666666664</v>
      </c>
      <c r="M146" s="11">
        <v>40459.333333333336</v>
      </c>
      <c r="N146" s="9" t="s">
        <v>1052</v>
      </c>
      <c r="O146" s="18">
        <f>MROUND(((Table46112[[#This Row],[X_UTM]]-ORIGIN!$C$2)/400),1)</f>
        <v>102</v>
      </c>
      <c r="P146" s="18">
        <f>MROUND(((Table46112[[#This Row],[Y_UTM]]-ORIGIN!$C$3)/400),1)</f>
        <v>146</v>
      </c>
      <c r="Q146" s="43"/>
      <c r="R146" t="s">
        <v>849</v>
      </c>
      <c r="S146">
        <v>11</v>
      </c>
      <c r="T146">
        <v>3</v>
      </c>
      <c r="U146">
        <v>0</v>
      </c>
      <c r="V146" t="s">
        <v>1053</v>
      </c>
    </row>
    <row r="147" spans="1:23" x14ac:dyDescent="0.25">
      <c r="A147" s="39" t="s">
        <v>964</v>
      </c>
      <c r="B147" s="39">
        <v>11427</v>
      </c>
      <c r="C147" s="39">
        <v>11427</v>
      </c>
      <c r="D147" s="39" t="s">
        <v>1050</v>
      </c>
      <c r="E147" s="39" t="s">
        <v>1051</v>
      </c>
      <c r="F147" s="39">
        <v>536653.63798899995</v>
      </c>
      <c r="G147" s="39">
        <v>2849275.27899</v>
      </c>
      <c r="H147" s="39">
        <v>4.9000000000000004</v>
      </c>
      <c r="I147" s="39"/>
      <c r="J147" s="39"/>
      <c r="K147" s="39"/>
      <c r="L147" s="42">
        <v>39983.333333333336</v>
      </c>
      <c r="M147" s="42">
        <v>40459.416666666664</v>
      </c>
      <c r="N147" s="39" t="s">
        <v>1049</v>
      </c>
      <c r="O147" s="41">
        <f>MROUND(((Table46112[[#This Row],[X_UTM]]-ORIGIN!$C$2)/400),1)</f>
        <v>104</v>
      </c>
      <c r="P147" s="41">
        <f>MROUND(((Table46112[[#This Row],[Y_UTM]]-ORIGIN!$C$3)/400),1)</f>
        <v>147</v>
      </c>
      <c r="Q147" s="39" t="s">
        <v>1362</v>
      </c>
      <c r="R147" t="s">
        <v>849</v>
      </c>
      <c r="S147">
        <v>11</v>
      </c>
      <c r="T147">
        <v>3</v>
      </c>
      <c r="U147">
        <v>0</v>
      </c>
      <c r="V147" t="s">
        <v>1053</v>
      </c>
      <c r="W147" s="39"/>
    </row>
    <row r="148" spans="1:23" x14ac:dyDescent="0.25">
      <c r="A148" s="39" t="s">
        <v>892</v>
      </c>
      <c r="B148" s="39">
        <v>9468</v>
      </c>
      <c r="C148" s="39">
        <v>9468</v>
      </c>
      <c r="D148" s="39" t="s">
        <v>444</v>
      </c>
      <c r="E148" s="39" t="s">
        <v>1048</v>
      </c>
      <c r="F148" s="39">
        <v>536653.63798899995</v>
      </c>
      <c r="G148" s="39">
        <v>2849275.27899</v>
      </c>
      <c r="H148" s="39">
        <v>4.9000000000000004</v>
      </c>
      <c r="I148" s="39"/>
      <c r="J148" s="39"/>
      <c r="K148" s="39"/>
      <c r="L148" s="42">
        <v>39983.291666666664</v>
      </c>
      <c r="M148" s="42">
        <v>40459.25</v>
      </c>
      <c r="N148" s="39" t="s">
        <v>1049</v>
      </c>
      <c r="O148" s="41">
        <f>MROUND(((Table46112[[#This Row],[X_UTM]]-ORIGIN!$C$2)/400),1)</f>
        <v>104</v>
      </c>
      <c r="P148" s="41">
        <f>MROUND(((Table46112[[#This Row],[Y_UTM]]-ORIGIN!$C$3)/400),1)</f>
        <v>147</v>
      </c>
      <c r="Q148" s="39" t="s">
        <v>1361</v>
      </c>
      <c r="R148" t="s">
        <v>849</v>
      </c>
      <c r="S148">
        <v>11</v>
      </c>
      <c r="T148">
        <v>3</v>
      </c>
      <c r="U148">
        <v>0</v>
      </c>
      <c r="V148" t="s">
        <v>1053</v>
      </c>
      <c r="W148" s="39"/>
    </row>
    <row r="149" spans="1:23" x14ac:dyDescent="0.25">
      <c r="A149" s="39" t="s">
        <v>965</v>
      </c>
      <c r="B149" s="39">
        <v>11427</v>
      </c>
      <c r="C149" s="39">
        <v>11427</v>
      </c>
      <c r="D149" s="39" t="s">
        <v>1050</v>
      </c>
      <c r="E149" s="39" t="s">
        <v>1051</v>
      </c>
      <c r="F149" s="39">
        <v>536653.63798899995</v>
      </c>
      <c r="G149" s="39">
        <v>2849275.27899</v>
      </c>
      <c r="H149" s="39">
        <v>4.9000000000000004</v>
      </c>
      <c r="I149" s="39"/>
      <c r="J149" s="39"/>
      <c r="K149" s="39"/>
      <c r="L149" s="42">
        <v>39983.333333333336</v>
      </c>
      <c r="M149" s="42">
        <v>40459.416666666664</v>
      </c>
      <c r="N149" s="39" t="s">
        <v>1049</v>
      </c>
      <c r="O149" s="41">
        <f>MROUND(((Table46112[[#This Row],[X_UTM]]-ORIGIN!$C$2)/400),1)</f>
        <v>104</v>
      </c>
      <c r="P149" s="41">
        <f>MROUND(((Table46112[[#This Row],[Y_UTM]]-ORIGIN!$C$3)/400),1)</f>
        <v>147</v>
      </c>
      <c r="Q149" s="39" t="s">
        <v>1363</v>
      </c>
      <c r="R149" t="s">
        <v>849</v>
      </c>
      <c r="S149">
        <v>11</v>
      </c>
      <c r="T149">
        <v>3</v>
      </c>
      <c r="U149">
        <v>0</v>
      </c>
      <c r="V149" t="s">
        <v>1053</v>
      </c>
      <c r="W149" s="39"/>
    </row>
    <row r="150" spans="1:23" x14ac:dyDescent="0.25">
      <c r="A150" s="9" t="s">
        <v>429</v>
      </c>
      <c r="B150" s="9">
        <v>11124</v>
      </c>
      <c r="C150" s="9">
        <v>11124</v>
      </c>
      <c r="D150" s="9" t="s">
        <v>1050</v>
      </c>
      <c r="E150" s="9" t="s">
        <v>1051</v>
      </c>
      <c r="F150" s="9">
        <v>536645.05519700004</v>
      </c>
      <c r="G150" s="9">
        <v>2849163.38888</v>
      </c>
      <c r="H150" s="9">
        <v>6.7</v>
      </c>
      <c r="I150" s="9"/>
      <c r="J150" s="9"/>
      <c r="K150" s="9"/>
      <c r="L150" s="11">
        <v>39983.5</v>
      </c>
      <c r="M150" s="11">
        <v>40459.416666666664</v>
      </c>
      <c r="N150" s="9" t="s">
        <v>1052</v>
      </c>
      <c r="O150" s="18">
        <f>MROUND(((Table46112[[#This Row],[X_UTM]]-ORIGIN!$C$2)/400),1)</f>
        <v>104</v>
      </c>
      <c r="P150" s="18">
        <f>MROUND(((Table46112[[#This Row],[Y_UTM]]-ORIGIN!$C$3)/400),1)</f>
        <v>147</v>
      </c>
      <c r="Q150" s="43"/>
      <c r="R150" t="s">
        <v>849</v>
      </c>
      <c r="S150">
        <v>11</v>
      </c>
      <c r="T150">
        <v>3</v>
      </c>
      <c r="U150">
        <v>0</v>
      </c>
      <c r="V150" t="s">
        <v>1053</v>
      </c>
    </row>
    <row r="151" spans="1:23" x14ac:dyDescent="0.25">
      <c r="A151" s="9" t="s">
        <v>430</v>
      </c>
      <c r="B151" s="9">
        <v>11395</v>
      </c>
      <c r="C151" s="9">
        <v>11395</v>
      </c>
      <c r="D151" s="9" t="s">
        <v>1050</v>
      </c>
      <c r="E151" s="9" t="s">
        <v>1051</v>
      </c>
      <c r="F151" s="9">
        <v>536643.96478699998</v>
      </c>
      <c r="G151" s="9">
        <v>2849070.5295699998</v>
      </c>
      <c r="H151" s="9">
        <v>6.4</v>
      </c>
      <c r="I151" s="9"/>
      <c r="J151" s="9"/>
      <c r="K151" s="9"/>
      <c r="L151" s="11">
        <v>39983.5</v>
      </c>
      <c r="M151" s="11">
        <v>40459.416666666664</v>
      </c>
      <c r="N151" s="9" t="s">
        <v>1052</v>
      </c>
      <c r="O151" s="18">
        <f>MROUND(((Table46112[[#This Row],[X_UTM]]-ORIGIN!$C$2)/400),1)</f>
        <v>104</v>
      </c>
      <c r="P151" s="18">
        <f>MROUND(((Table46112[[#This Row],[Y_UTM]]-ORIGIN!$C$3)/400),1)</f>
        <v>147</v>
      </c>
      <c r="Q151" s="43"/>
      <c r="R151" t="s">
        <v>849</v>
      </c>
      <c r="S151">
        <v>11</v>
      </c>
      <c r="T151">
        <v>3</v>
      </c>
      <c r="U151">
        <v>0</v>
      </c>
      <c r="V151" t="s">
        <v>1053</v>
      </c>
    </row>
    <row r="152" spans="1:23" x14ac:dyDescent="0.25">
      <c r="A152" s="9" t="s">
        <v>431</v>
      </c>
      <c r="B152" s="9">
        <v>11395</v>
      </c>
      <c r="C152" s="9">
        <v>11395</v>
      </c>
      <c r="D152" s="9" t="s">
        <v>1050</v>
      </c>
      <c r="E152" s="9" t="s">
        <v>1051</v>
      </c>
      <c r="F152" s="9">
        <v>536644.18700599996</v>
      </c>
      <c r="G152" s="9">
        <v>2848882.5285999998</v>
      </c>
      <c r="H152" s="9">
        <v>6.2</v>
      </c>
      <c r="I152" s="9"/>
      <c r="J152" s="9"/>
      <c r="K152" s="9"/>
      <c r="L152" s="11">
        <v>39983.541666666664</v>
      </c>
      <c r="M152" s="11">
        <v>40459.458333333336</v>
      </c>
      <c r="N152" s="9" t="s">
        <v>1052</v>
      </c>
      <c r="O152" s="18">
        <f>MROUND(((Table46112[[#This Row],[X_UTM]]-ORIGIN!$C$2)/400),1)</f>
        <v>104</v>
      </c>
      <c r="P152" s="18">
        <f>MROUND(((Table46112[[#This Row],[Y_UTM]]-ORIGIN!$C$3)/400),1)</f>
        <v>146</v>
      </c>
      <c r="Q152" s="43"/>
      <c r="R152" t="s">
        <v>849</v>
      </c>
      <c r="S152">
        <v>11</v>
      </c>
      <c r="T152">
        <v>3</v>
      </c>
      <c r="U152">
        <v>0</v>
      </c>
      <c r="V152" t="s">
        <v>1053</v>
      </c>
    </row>
    <row r="153" spans="1:23" x14ac:dyDescent="0.25">
      <c r="A153" s="39" t="s">
        <v>966</v>
      </c>
      <c r="B153" s="39">
        <v>11425</v>
      </c>
      <c r="C153" s="39">
        <v>11425</v>
      </c>
      <c r="D153" s="39" t="s">
        <v>1050</v>
      </c>
      <c r="E153" s="39" t="s">
        <v>1051</v>
      </c>
      <c r="F153" s="39">
        <v>539340.80073599995</v>
      </c>
      <c r="G153" s="39">
        <v>2849281.9251700002</v>
      </c>
      <c r="H153" s="39">
        <v>6</v>
      </c>
      <c r="I153" s="39"/>
      <c r="J153" s="39"/>
      <c r="K153" s="39"/>
      <c r="L153" s="42">
        <v>39983.416666666664</v>
      </c>
      <c r="M153" s="42">
        <v>40459.416666666664</v>
      </c>
      <c r="N153" s="39" t="s">
        <v>1049</v>
      </c>
      <c r="O153" s="41">
        <f>MROUND(((Table46112[[#This Row],[X_UTM]]-ORIGIN!$C$2)/400),1)</f>
        <v>111</v>
      </c>
      <c r="P153" s="41">
        <f>MROUND(((Table46112[[#This Row],[Y_UTM]]-ORIGIN!$C$3)/400),1)</f>
        <v>147</v>
      </c>
      <c r="Q153" s="39" t="s">
        <v>1367</v>
      </c>
      <c r="R153" t="s">
        <v>849</v>
      </c>
      <c r="S153">
        <v>11</v>
      </c>
      <c r="T153">
        <v>3</v>
      </c>
      <c r="U153">
        <v>0</v>
      </c>
      <c r="V153" t="s">
        <v>1053</v>
      </c>
      <c r="W153" s="39"/>
    </row>
    <row r="154" spans="1:23" x14ac:dyDescent="0.25">
      <c r="A154" s="39" t="s">
        <v>893</v>
      </c>
      <c r="B154" s="39">
        <v>11424</v>
      </c>
      <c r="C154" s="39">
        <v>11424</v>
      </c>
      <c r="D154" s="39" t="s">
        <v>444</v>
      </c>
      <c r="E154" s="39" t="s">
        <v>1048</v>
      </c>
      <c r="F154" s="39">
        <v>539340.80073599995</v>
      </c>
      <c r="G154" s="39">
        <v>2849281.9251700002</v>
      </c>
      <c r="H154" s="39">
        <v>6</v>
      </c>
      <c r="I154" s="39"/>
      <c r="J154" s="39"/>
      <c r="K154" s="39"/>
      <c r="L154" s="42">
        <v>39983.333333333336</v>
      </c>
      <c r="M154" s="42">
        <v>40459.291666666664</v>
      </c>
      <c r="N154" s="39" t="s">
        <v>1049</v>
      </c>
      <c r="O154" s="41">
        <f>MROUND(((Table46112[[#This Row],[X_UTM]]-ORIGIN!$C$2)/400),1)</f>
        <v>111</v>
      </c>
      <c r="P154" s="41">
        <f>MROUND(((Table46112[[#This Row],[Y_UTM]]-ORIGIN!$C$3)/400),1)</f>
        <v>147</v>
      </c>
      <c r="Q154" s="39" t="s">
        <v>1366</v>
      </c>
      <c r="R154" t="s">
        <v>849</v>
      </c>
      <c r="S154">
        <v>11</v>
      </c>
      <c r="T154">
        <v>3</v>
      </c>
      <c r="U154">
        <v>0</v>
      </c>
      <c r="V154" t="s">
        <v>1053</v>
      </c>
      <c r="W154" s="39"/>
    </row>
    <row r="155" spans="1:23" x14ac:dyDescent="0.25">
      <c r="A155" s="39" t="s">
        <v>967</v>
      </c>
      <c r="B155" s="39">
        <v>10681</v>
      </c>
      <c r="C155" s="39">
        <v>10681</v>
      </c>
      <c r="D155" s="39" t="s">
        <v>1050</v>
      </c>
      <c r="E155" s="39" t="s">
        <v>1051</v>
      </c>
      <c r="F155" s="39">
        <v>539340.80073599995</v>
      </c>
      <c r="G155" s="39">
        <v>2849281.9251700002</v>
      </c>
      <c r="H155" s="39">
        <v>6</v>
      </c>
      <c r="I155" s="39"/>
      <c r="J155" s="39"/>
      <c r="K155" s="39"/>
      <c r="L155" s="42">
        <v>39983.416666666664</v>
      </c>
      <c r="M155" s="42">
        <v>40459.416666666664</v>
      </c>
      <c r="N155" s="39" t="s">
        <v>1049</v>
      </c>
      <c r="O155" s="41">
        <f>MROUND(((Table46112[[#This Row],[X_UTM]]-ORIGIN!$C$2)/400),1)</f>
        <v>111</v>
      </c>
      <c r="P155" s="41">
        <f>MROUND(((Table46112[[#This Row],[Y_UTM]]-ORIGIN!$C$3)/400),1)</f>
        <v>147</v>
      </c>
      <c r="Q155" s="39" t="s">
        <v>1368</v>
      </c>
      <c r="R155" t="s">
        <v>849</v>
      </c>
      <c r="S155">
        <v>11</v>
      </c>
      <c r="T155">
        <v>3</v>
      </c>
      <c r="U155">
        <v>0</v>
      </c>
      <c r="V155" t="s">
        <v>1053</v>
      </c>
      <c r="W155" s="39"/>
    </row>
    <row r="156" spans="1:23" x14ac:dyDescent="0.25">
      <c r="A156" s="9" t="s">
        <v>433</v>
      </c>
      <c r="B156" s="9">
        <v>10508</v>
      </c>
      <c r="C156" s="9">
        <v>10508</v>
      </c>
      <c r="D156" s="9" t="s">
        <v>1050</v>
      </c>
      <c r="E156" s="9" t="s">
        <v>1051</v>
      </c>
      <c r="F156" s="9">
        <v>539345.24604700005</v>
      </c>
      <c r="G156" s="9">
        <v>2849185.6166699999</v>
      </c>
      <c r="H156" s="9">
        <v>6.7</v>
      </c>
      <c r="I156" s="9"/>
      <c r="J156" s="9"/>
      <c r="K156" s="9"/>
      <c r="L156" s="11">
        <v>39986.375</v>
      </c>
      <c r="M156" s="11">
        <v>40459.416666666664</v>
      </c>
      <c r="N156" s="9" t="s">
        <v>1052</v>
      </c>
      <c r="O156" s="18">
        <f>MROUND(((Table46112[[#This Row],[X_UTM]]-ORIGIN!$C$2)/400),1)</f>
        <v>111</v>
      </c>
      <c r="P156" s="18">
        <f>MROUND(((Table46112[[#This Row],[Y_UTM]]-ORIGIN!$C$3)/400),1)</f>
        <v>147</v>
      </c>
      <c r="Q156" s="43"/>
      <c r="R156" t="s">
        <v>849</v>
      </c>
      <c r="S156">
        <v>11</v>
      </c>
      <c r="T156">
        <v>3</v>
      </c>
      <c r="U156">
        <v>0</v>
      </c>
      <c r="V156" t="s">
        <v>1053</v>
      </c>
    </row>
    <row r="157" spans="1:23" x14ac:dyDescent="0.25">
      <c r="A157" s="9" t="s">
        <v>434</v>
      </c>
      <c r="B157" s="9">
        <v>11354</v>
      </c>
      <c r="C157" s="9">
        <v>11354</v>
      </c>
      <c r="D157" s="9" t="s">
        <v>1050</v>
      </c>
      <c r="E157" s="9" t="s">
        <v>1051</v>
      </c>
      <c r="F157" s="9">
        <v>539351.35259899998</v>
      </c>
      <c r="G157" s="9">
        <v>2849103.9643799998</v>
      </c>
      <c r="H157" s="9">
        <v>6.1</v>
      </c>
      <c r="I157" s="9"/>
      <c r="J157" s="9"/>
      <c r="K157" s="9"/>
      <c r="L157" s="11">
        <v>39986.375</v>
      </c>
      <c r="M157" s="11">
        <v>40459.416666666664</v>
      </c>
      <c r="N157" s="9" t="s">
        <v>1052</v>
      </c>
      <c r="O157" s="18">
        <f>MROUND(((Table46112[[#This Row],[X_UTM]]-ORIGIN!$C$2)/400),1)</f>
        <v>111</v>
      </c>
      <c r="P157" s="18">
        <f>MROUND(((Table46112[[#This Row],[Y_UTM]]-ORIGIN!$C$3)/400),1)</f>
        <v>147</v>
      </c>
      <c r="Q157" s="43"/>
      <c r="R157" t="s">
        <v>849</v>
      </c>
      <c r="S157">
        <v>11</v>
      </c>
      <c r="T157">
        <v>3</v>
      </c>
      <c r="U157">
        <v>0</v>
      </c>
      <c r="V157" t="s">
        <v>1053</v>
      </c>
    </row>
    <row r="158" spans="1:23" x14ac:dyDescent="0.25">
      <c r="A158" s="9" t="s">
        <v>435</v>
      </c>
      <c r="B158" s="9">
        <v>11354</v>
      </c>
      <c r="C158" s="9">
        <v>11354</v>
      </c>
      <c r="D158" s="9" t="s">
        <v>1050</v>
      </c>
      <c r="E158" s="9" t="s">
        <v>1051</v>
      </c>
      <c r="F158" s="9">
        <v>539348.91451399995</v>
      </c>
      <c r="G158" s="9">
        <v>2848919.7224099999</v>
      </c>
      <c r="H158" s="9">
        <v>6.3</v>
      </c>
      <c r="I158" s="9"/>
      <c r="J158" s="9"/>
      <c r="K158" s="9"/>
      <c r="L158" s="11">
        <v>39986.375</v>
      </c>
      <c r="M158" s="11">
        <v>40459.416666666664</v>
      </c>
      <c r="N158" s="9" t="s">
        <v>1052</v>
      </c>
      <c r="O158" s="18">
        <f>MROUND(((Table46112[[#This Row],[X_UTM]]-ORIGIN!$C$2)/400),1)</f>
        <v>111</v>
      </c>
      <c r="P158" s="18">
        <f>MROUND(((Table46112[[#This Row],[Y_UTM]]-ORIGIN!$C$3)/400),1)</f>
        <v>147</v>
      </c>
      <c r="Q158" s="43"/>
      <c r="R158" t="s">
        <v>849</v>
      </c>
      <c r="S158">
        <v>11</v>
      </c>
      <c r="T158">
        <v>3</v>
      </c>
      <c r="U158">
        <v>0</v>
      </c>
      <c r="V158" t="s">
        <v>1053</v>
      </c>
    </row>
    <row r="159" spans="1:23" x14ac:dyDescent="0.25">
      <c r="A159" s="39" t="s">
        <v>968</v>
      </c>
      <c r="B159" s="39">
        <v>11423</v>
      </c>
      <c r="C159" s="39">
        <v>11423</v>
      </c>
      <c r="D159" s="39" t="s">
        <v>1050</v>
      </c>
      <c r="E159" s="39" t="s">
        <v>1051</v>
      </c>
      <c r="F159" s="39">
        <v>542918.39934100001</v>
      </c>
      <c r="G159" s="39">
        <v>2849296.8766100002</v>
      </c>
      <c r="H159" s="39">
        <v>4.7</v>
      </c>
      <c r="I159" s="39"/>
      <c r="J159" s="39"/>
      <c r="K159" s="39"/>
      <c r="L159" s="42">
        <v>39983.416666666664</v>
      </c>
      <c r="M159" s="42">
        <v>40459.333333333336</v>
      </c>
      <c r="N159" s="39" t="s">
        <v>1049</v>
      </c>
      <c r="O159" s="41">
        <f>MROUND(((Table46112[[#This Row],[X_UTM]]-ORIGIN!$C$2)/400),1)</f>
        <v>120</v>
      </c>
      <c r="P159" s="41">
        <f>MROUND(((Table46112[[#This Row],[Y_UTM]]-ORIGIN!$C$3)/400),1)</f>
        <v>148</v>
      </c>
      <c r="Q159" s="39" t="s">
        <v>1373</v>
      </c>
      <c r="R159" t="s">
        <v>849</v>
      </c>
      <c r="S159">
        <v>11</v>
      </c>
      <c r="T159">
        <v>3</v>
      </c>
      <c r="U159">
        <v>0</v>
      </c>
      <c r="V159" t="s">
        <v>1053</v>
      </c>
      <c r="W159" s="39"/>
    </row>
    <row r="160" spans="1:23" x14ac:dyDescent="0.25">
      <c r="A160" s="39" t="s">
        <v>894</v>
      </c>
      <c r="B160" s="39">
        <v>11422</v>
      </c>
      <c r="C160" s="39">
        <v>11422</v>
      </c>
      <c r="D160" s="39" t="s">
        <v>444</v>
      </c>
      <c r="E160" s="39" t="s">
        <v>1048</v>
      </c>
      <c r="F160" s="39">
        <v>542918.39934100001</v>
      </c>
      <c r="G160" s="39">
        <v>2849296.8766100002</v>
      </c>
      <c r="H160" s="39">
        <v>4.7</v>
      </c>
      <c r="I160" s="39"/>
      <c r="J160" s="39"/>
      <c r="K160" s="39"/>
      <c r="L160" s="42">
        <v>39983.416666666664</v>
      </c>
      <c r="M160" s="42">
        <v>40459.291666666664</v>
      </c>
      <c r="N160" s="39" t="s">
        <v>1049</v>
      </c>
      <c r="O160" s="41">
        <f>MROUND(((Table46112[[#This Row],[X_UTM]]-ORIGIN!$C$2)/400),1)</f>
        <v>120</v>
      </c>
      <c r="P160" s="41">
        <f>MROUND(((Table46112[[#This Row],[Y_UTM]]-ORIGIN!$C$3)/400),1)</f>
        <v>148</v>
      </c>
      <c r="Q160" s="39" t="s">
        <v>1372</v>
      </c>
      <c r="R160" t="s">
        <v>849</v>
      </c>
      <c r="S160">
        <v>11</v>
      </c>
      <c r="T160">
        <v>3</v>
      </c>
      <c r="U160">
        <v>0</v>
      </c>
      <c r="V160" t="s">
        <v>1053</v>
      </c>
      <c r="W160" s="39"/>
    </row>
    <row r="161" spans="1:23" x14ac:dyDescent="0.25">
      <c r="A161" s="39" t="s">
        <v>969</v>
      </c>
      <c r="B161" s="39">
        <v>11424</v>
      </c>
      <c r="C161" s="39">
        <v>11424</v>
      </c>
      <c r="D161" s="39" t="s">
        <v>1050</v>
      </c>
      <c r="E161" s="39" t="s">
        <v>1051</v>
      </c>
      <c r="F161" s="39">
        <v>542918.39934100001</v>
      </c>
      <c r="G161" s="39">
        <v>2849296.8766100002</v>
      </c>
      <c r="H161" s="39">
        <v>4.7</v>
      </c>
      <c r="I161" s="39"/>
      <c r="J161" s="39"/>
      <c r="K161" s="39"/>
      <c r="L161" s="42">
        <v>39983.375</v>
      </c>
      <c r="M161" s="42">
        <v>40459.333333333336</v>
      </c>
      <c r="N161" s="39" t="s">
        <v>1049</v>
      </c>
      <c r="O161" s="41">
        <f>MROUND(((Table46112[[#This Row],[X_UTM]]-ORIGIN!$C$2)/400),1)</f>
        <v>120</v>
      </c>
      <c r="P161" s="41">
        <f>MROUND(((Table46112[[#This Row],[Y_UTM]]-ORIGIN!$C$3)/400),1)</f>
        <v>148</v>
      </c>
      <c r="Q161" s="39" t="s">
        <v>1374</v>
      </c>
      <c r="R161" t="s">
        <v>849</v>
      </c>
      <c r="S161">
        <v>11</v>
      </c>
      <c r="T161">
        <v>3</v>
      </c>
      <c r="U161">
        <v>0</v>
      </c>
      <c r="V161" t="s">
        <v>1053</v>
      </c>
      <c r="W161" s="39"/>
    </row>
    <row r="162" spans="1:23" x14ac:dyDescent="0.25">
      <c r="A162" s="9" t="s">
        <v>437</v>
      </c>
      <c r="B162" s="9">
        <v>10582</v>
      </c>
      <c r="C162" s="9">
        <v>10582</v>
      </c>
      <c r="D162" s="9" t="s">
        <v>1050</v>
      </c>
      <c r="E162" s="9" t="s">
        <v>1051</v>
      </c>
      <c r="F162" s="9">
        <v>542907.35709099995</v>
      </c>
      <c r="G162" s="9">
        <v>2849207.3348500002</v>
      </c>
      <c r="H162" s="9">
        <v>6.8</v>
      </c>
      <c r="I162" s="9"/>
      <c r="J162" s="9"/>
      <c r="K162" s="9"/>
      <c r="L162" s="11">
        <v>40002.416666666664</v>
      </c>
      <c r="M162" s="11">
        <v>40459.333333333336</v>
      </c>
      <c r="N162" s="9" t="s">
        <v>1052</v>
      </c>
      <c r="O162" s="18">
        <f>MROUND(((Table46112[[#This Row],[X_UTM]]-ORIGIN!$C$2)/400),1)</f>
        <v>120</v>
      </c>
      <c r="P162" s="18">
        <f>MROUND(((Table46112[[#This Row],[Y_UTM]]-ORIGIN!$C$3)/400),1)</f>
        <v>147</v>
      </c>
      <c r="Q162" s="43"/>
      <c r="R162" t="s">
        <v>849</v>
      </c>
      <c r="S162">
        <v>11</v>
      </c>
      <c r="T162">
        <v>3</v>
      </c>
      <c r="U162">
        <v>0</v>
      </c>
      <c r="V162" t="s">
        <v>1053</v>
      </c>
    </row>
    <row r="163" spans="1:23" x14ac:dyDescent="0.25">
      <c r="A163" s="9" t="s">
        <v>438</v>
      </c>
      <c r="B163" s="9">
        <v>11349</v>
      </c>
      <c r="C163" s="9">
        <v>11349</v>
      </c>
      <c r="D163" s="9" t="s">
        <v>1050</v>
      </c>
      <c r="E163" s="9" t="s">
        <v>1051</v>
      </c>
      <c r="F163" s="9">
        <v>542911.23864500003</v>
      </c>
      <c r="G163" s="9">
        <v>2849125.89035</v>
      </c>
      <c r="H163" s="9">
        <v>6.3</v>
      </c>
      <c r="I163" s="9"/>
      <c r="J163" s="9"/>
      <c r="K163" s="9"/>
      <c r="L163" s="11">
        <v>39986.458333333336</v>
      </c>
      <c r="M163" s="11">
        <v>40459.333333333336</v>
      </c>
      <c r="N163" s="9" t="s">
        <v>1052</v>
      </c>
      <c r="O163" s="18">
        <f>MROUND(((Table46112[[#This Row],[X_UTM]]-ORIGIN!$C$2)/400),1)</f>
        <v>120</v>
      </c>
      <c r="P163" s="18">
        <f>MROUND(((Table46112[[#This Row],[Y_UTM]]-ORIGIN!$C$3)/400),1)</f>
        <v>147</v>
      </c>
      <c r="Q163" s="43"/>
      <c r="R163" t="s">
        <v>849</v>
      </c>
      <c r="S163">
        <v>11</v>
      </c>
      <c r="T163">
        <v>3</v>
      </c>
      <c r="U163">
        <v>0</v>
      </c>
      <c r="V163" t="s">
        <v>1053</v>
      </c>
    </row>
    <row r="164" spans="1:23" x14ac:dyDescent="0.25">
      <c r="A164" s="9" t="s">
        <v>439</v>
      </c>
      <c r="B164" s="9">
        <v>11034</v>
      </c>
      <c r="C164" s="9">
        <v>11034</v>
      </c>
      <c r="D164" s="9" t="s">
        <v>1050</v>
      </c>
      <c r="E164" s="9" t="s">
        <v>1051</v>
      </c>
      <c r="F164" s="9">
        <v>542917.60996000003</v>
      </c>
      <c r="G164" s="9">
        <v>2848971.3291699998</v>
      </c>
      <c r="H164" s="9">
        <v>6.3</v>
      </c>
      <c r="I164" s="9"/>
      <c r="J164" s="9"/>
      <c r="K164" s="9"/>
      <c r="L164" s="11">
        <v>39986.458333333336</v>
      </c>
      <c r="M164" s="11">
        <v>40459.375</v>
      </c>
      <c r="N164" s="9" t="s">
        <v>1052</v>
      </c>
      <c r="O164" s="18">
        <f>MROUND(((Table46112[[#This Row],[X_UTM]]-ORIGIN!$C$2)/400),1)</f>
        <v>120</v>
      </c>
      <c r="P164" s="18">
        <f>MROUND(((Table46112[[#This Row],[Y_UTM]]-ORIGIN!$C$3)/400),1)</f>
        <v>147</v>
      </c>
      <c r="Q164" s="25"/>
      <c r="R164" t="s">
        <v>849</v>
      </c>
      <c r="S164">
        <v>11</v>
      </c>
      <c r="T164">
        <v>3</v>
      </c>
      <c r="U164">
        <v>0</v>
      </c>
      <c r="V164" t="s">
        <v>1053</v>
      </c>
    </row>
    <row r="165" spans="1:23" x14ac:dyDescent="0.25">
      <c r="A165" s="9" t="s">
        <v>452</v>
      </c>
      <c r="B165" s="9">
        <v>102418</v>
      </c>
      <c r="C165" s="9">
        <v>102418</v>
      </c>
      <c r="D165" s="9" t="s">
        <v>1050</v>
      </c>
      <c r="E165" s="9" t="s">
        <v>1051</v>
      </c>
      <c r="F165" s="9">
        <v>550352.12428700004</v>
      </c>
      <c r="G165" s="9">
        <v>2847679.8708500001</v>
      </c>
      <c r="H165" s="9"/>
      <c r="I165" s="9"/>
      <c r="J165" s="9"/>
      <c r="K165" s="9"/>
      <c r="L165" s="11">
        <v>38135.583333333336</v>
      </c>
      <c r="M165" s="11">
        <v>42584.375</v>
      </c>
      <c r="N165" s="9" t="s">
        <v>1052</v>
      </c>
      <c r="O165" s="18">
        <f>MROUND(((Table46112[[#This Row],[X_UTM]]-ORIGIN!$C$2)/400),1)</f>
        <v>138</v>
      </c>
      <c r="P165" s="18">
        <f>MROUND(((Table46112[[#This Row],[Y_UTM]]-ORIGIN!$C$3)/400),1)</f>
        <v>143</v>
      </c>
      <c r="Q165" s="43"/>
      <c r="R165" t="s">
        <v>660</v>
      </c>
      <c r="S165">
        <v>12</v>
      </c>
      <c r="T165">
        <v>3</v>
      </c>
      <c r="U165">
        <v>0</v>
      </c>
      <c r="V165" t="s">
        <v>1053</v>
      </c>
    </row>
    <row r="166" spans="1:23" x14ac:dyDescent="0.25">
      <c r="A166" s="9" t="s">
        <v>453</v>
      </c>
      <c r="B166" s="9">
        <v>102031</v>
      </c>
      <c r="C166" s="9">
        <v>102031</v>
      </c>
      <c r="D166" s="9" t="s">
        <v>1050</v>
      </c>
      <c r="E166" s="9" t="s">
        <v>1051</v>
      </c>
      <c r="F166" s="9">
        <v>550577.03962099995</v>
      </c>
      <c r="G166" s="9">
        <v>2842815.3870399999</v>
      </c>
      <c r="H166" s="9"/>
      <c r="I166" s="9"/>
      <c r="J166" s="9"/>
      <c r="K166" s="9"/>
      <c r="L166" s="11">
        <v>38135.625</v>
      </c>
      <c r="M166" s="11">
        <v>42584.375</v>
      </c>
      <c r="N166" s="9" t="s">
        <v>1052</v>
      </c>
      <c r="O166" s="18">
        <f>MROUND(((Table46112[[#This Row],[X_UTM]]-ORIGIN!$C$2)/400),1)</f>
        <v>139</v>
      </c>
      <c r="P166" s="18">
        <f>MROUND(((Table46112[[#This Row],[Y_UTM]]-ORIGIN!$C$3)/400),1)</f>
        <v>131</v>
      </c>
      <c r="Q166" s="43"/>
      <c r="R166" t="s">
        <v>660</v>
      </c>
      <c r="S166">
        <v>12</v>
      </c>
      <c r="T166">
        <v>3</v>
      </c>
      <c r="U166">
        <v>0</v>
      </c>
      <c r="V166" t="s">
        <v>1053</v>
      </c>
    </row>
    <row r="167" spans="1:23" x14ac:dyDescent="0.25">
      <c r="A167" s="9" t="s">
        <v>454</v>
      </c>
      <c r="B167" s="9">
        <v>145603</v>
      </c>
      <c r="C167" s="9">
        <v>145603</v>
      </c>
      <c r="D167" s="9" t="s">
        <v>1050</v>
      </c>
      <c r="E167" s="9" t="s">
        <v>1051</v>
      </c>
      <c r="F167" s="9">
        <v>541215.40110000002</v>
      </c>
      <c r="G167" s="9">
        <v>2813535.65503</v>
      </c>
      <c r="H167" s="9"/>
      <c r="I167" s="9"/>
      <c r="J167" s="9"/>
      <c r="K167" s="9"/>
      <c r="L167" s="10">
        <v>32509</v>
      </c>
      <c r="M167" s="10">
        <v>42588</v>
      </c>
      <c r="N167" s="9" t="s">
        <v>1052</v>
      </c>
      <c r="O167" s="18">
        <f>MROUND(((Table46112[[#This Row],[X_UTM]]-ORIGIN!$C$2)/400),1)</f>
        <v>115</v>
      </c>
      <c r="P167" s="18">
        <f>MROUND(((Table46112[[#This Row],[Y_UTM]]-ORIGIN!$C$3)/400),1)</f>
        <v>58</v>
      </c>
      <c r="Q167" s="43"/>
      <c r="R167" t="s">
        <v>141</v>
      </c>
      <c r="S167">
        <v>15</v>
      </c>
      <c r="T167">
        <v>3</v>
      </c>
      <c r="U167">
        <v>0</v>
      </c>
      <c r="V167" t="s">
        <v>1053</v>
      </c>
    </row>
    <row r="168" spans="1:23" x14ac:dyDescent="0.25">
      <c r="A168" s="9" t="s">
        <v>461</v>
      </c>
      <c r="B168" s="9">
        <v>88389</v>
      </c>
      <c r="C168" s="9">
        <v>88389</v>
      </c>
      <c r="D168" s="9" t="s">
        <v>1050</v>
      </c>
      <c r="E168" s="9" t="s">
        <v>1051</v>
      </c>
      <c r="F168" s="9">
        <v>532835.22234400001</v>
      </c>
      <c r="G168" s="9">
        <v>2840495.4670199999</v>
      </c>
      <c r="H168" s="9"/>
      <c r="I168" s="9"/>
      <c r="J168" s="9"/>
      <c r="K168" s="9"/>
      <c r="L168" s="10">
        <v>30692</v>
      </c>
      <c r="M168" s="11">
        <v>40066.416666666664</v>
      </c>
      <c r="N168" s="9" t="s">
        <v>1052</v>
      </c>
      <c r="O168" s="18">
        <f>MROUND(((Table46112[[#This Row],[X_UTM]]-ORIGIN!$C$2)/400),1)</f>
        <v>94</v>
      </c>
      <c r="P168" s="18">
        <f>MROUND(((Table46112[[#This Row],[Y_UTM]]-ORIGIN!$C$3)/400),1)</f>
        <v>126</v>
      </c>
      <c r="Q168" s="43"/>
      <c r="R168" t="s">
        <v>844</v>
      </c>
      <c r="S168">
        <v>0</v>
      </c>
      <c r="T168">
        <v>3</v>
      </c>
      <c r="U168">
        <v>0</v>
      </c>
      <c r="V168" t="s">
        <v>1053</v>
      </c>
    </row>
    <row r="169" spans="1:23" x14ac:dyDescent="0.25">
      <c r="A169" s="9" t="s">
        <v>462</v>
      </c>
      <c r="B169" s="9">
        <v>87432</v>
      </c>
      <c r="C169" s="9">
        <v>87432</v>
      </c>
      <c r="D169" s="9" t="s">
        <v>1050</v>
      </c>
      <c r="E169" s="9" t="s">
        <v>1051</v>
      </c>
      <c r="F169" s="9">
        <v>532779.02819300001</v>
      </c>
      <c r="G169" s="9">
        <v>2840495.3280600002</v>
      </c>
      <c r="H169" s="9"/>
      <c r="I169" s="9"/>
      <c r="J169" s="9"/>
      <c r="K169" s="9"/>
      <c r="L169" s="10">
        <v>30573</v>
      </c>
      <c r="M169" s="11">
        <v>40066.458333333336</v>
      </c>
      <c r="N169" s="9" t="s">
        <v>1052</v>
      </c>
      <c r="O169" s="18">
        <f>MROUND(((Table46112[[#This Row],[X_UTM]]-ORIGIN!$C$2)/400),1)</f>
        <v>94</v>
      </c>
      <c r="P169" s="18">
        <f>MROUND(((Table46112[[#This Row],[Y_UTM]]-ORIGIN!$C$3)/400),1)</f>
        <v>126</v>
      </c>
      <c r="Q169" s="43"/>
      <c r="R169" t="s">
        <v>844</v>
      </c>
      <c r="S169">
        <v>0</v>
      </c>
      <c r="T169">
        <v>3</v>
      </c>
      <c r="U169">
        <v>0</v>
      </c>
      <c r="V169" t="s">
        <v>1053</v>
      </c>
    </row>
    <row r="170" spans="1:23" x14ac:dyDescent="0.25">
      <c r="A170" s="9" t="s">
        <v>463</v>
      </c>
      <c r="B170" s="9">
        <v>2817</v>
      </c>
      <c r="C170" s="9">
        <v>2817</v>
      </c>
      <c r="D170" s="9" t="s">
        <v>1050</v>
      </c>
      <c r="E170" s="9" t="s">
        <v>1051</v>
      </c>
      <c r="F170" s="9">
        <v>548874.215845</v>
      </c>
      <c r="G170" s="9">
        <v>2835995.0031599998</v>
      </c>
      <c r="H170" s="9"/>
      <c r="I170" s="9"/>
      <c r="J170" s="9"/>
      <c r="K170" s="9"/>
      <c r="L170" s="10">
        <v>39767</v>
      </c>
      <c r="M170" s="10">
        <v>42583</v>
      </c>
      <c r="N170" s="9" t="s">
        <v>1052</v>
      </c>
      <c r="O170" s="18">
        <f>MROUND(((Table46112[[#This Row],[X_UTM]]-ORIGIN!$C$2)/400),1)</f>
        <v>134</v>
      </c>
      <c r="P170" s="18">
        <f>MROUND(((Table46112[[#This Row],[Y_UTM]]-ORIGIN!$C$3)/400),1)</f>
        <v>114</v>
      </c>
      <c r="Q170" s="43"/>
      <c r="R170" t="s">
        <v>846</v>
      </c>
      <c r="S170">
        <v>6</v>
      </c>
      <c r="T170">
        <v>3</v>
      </c>
      <c r="U170">
        <v>0</v>
      </c>
      <c r="V170" t="s">
        <v>1053</v>
      </c>
    </row>
    <row r="171" spans="1:23" x14ac:dyDescent="0.25">
      <c r="A171" s="9" t="s">
        <v>465</v>
      </c>
      <c r="B171" s="9">
        <v>31257</v>
      </c>
      <c r="C171" s="9">
        <v>31257</v>
      </c>
      <c r="D171" s="9" t="s">
        <v>1050</v>
      </c>
      <c r="E171" s="9" t="s">
        <v>1051</v>
      </c>
      <c r="F171" s="9">
        <v>546638.90357600001</v>
      </c>
      <c r="G171" s="9">
        <v>2830946.3496400001</v>
      </c>
      <c r="H171" s="9">
        <v>6.5</v>
      </c>
      <c r="I171" s="9"/>
      <c r="J171" s="9"/>
      <c r="K171" s="9"/>
      <c r="L171" s="10">
        <v>39997</v>
      </c>
      <c r="M171" s="11">
        <v>41512.458333333336</v>
      </c>
      <c r="N171" s="9" t="s">
        <v>1052</v>
      </c>
      <c r="O171" s="18">
        <f>MROUND(((Table46112[[#This Row],[X_UTM]]-ORIGIN!$C$2)/400),1)</f>
        <v>129</v>
      </c>
      <c r="P171" s="18">
        <f>MROUND(((Table46112[[#This Row],[Y_UTM]]-ORIGIN!$C$3)/400),1)</f>
        <v>102</v>
      </c>
      <c r="Q171" s="43"/>
      <c r="R171" t="s">
        <v>1430</v>
      </c>
      <c r="S171">
        <v>5</v>
      </c>
      <c r="T171">
        <v>3</v>
      </c>
      <c r="U171">
        <v>0</v>
      </c>
      <c r="V171" t="s">
        <v>1053</v>
      </c>
    </row>
    <row r="172" spans="1:23" x14ac:dyDescent="0.25">
      <c r="A172" s="9" t="s">
        <v>482</v>
      </c>
      <c r="B172" s="9">
        <v>86211</v>
      </c>
      <c r="C172" s="9">
        <v>86211</v>
      </c>
      <c r="D172" s="9" t="s">
        <v>1050</v>
      </c>
      <c r="E172" s="9" t="s">
        <v>1051</v>
      </c>
      <c r="F172" s="9">
        <v>554485.35924799996</v>
      </c>
      <c r="G172" s="9">
        <v>2793003.98141</v>
      </c>
      <c r="H172" s="9">
        <v>0.2</v>
      </c>
      <c r="I172" s="9"/>
      <c r="J172" s="9"/>
      <c r="K172" s="9"/>
      <c r="L172" s="11">
        <v>36228.625</v>
      </c>
      <c r="M172" s="11">
        <v>42588.083333333336</v>
      </c>
      <c r="N172" s="9" t="s">
        <v>1052</v>
      </c>
      <c r="O172" s="18">
        <f>MROUND(((Table46112[[#This Row],[X_UTM]]-ORIGIN!$C$2)/400),1)</f>
        <v>148</v>
      </c>
      <c r="P172" s="18">
        <f>MROUND(((Table46112[[#This Row],[Y_UTM]]-ORIGIN!$C$3)/400),1)</f>
        <v>7</v>
      </c>
      <c r="Q172" s="43"/>
      <c r="R172" t="s">
        <v>847</v>
      </c>
      <c r="S172">
        <v>8</v>
      </c>
      <c r="T172">
        <v>3</v>
      </c>
      <c r="U172">
        <v>0</v>
      </c>
      <c r="V172" t="s">
        <v>1053</v>
      </c>
    </row>
    <row r="173" spans="1:23" x14ac:dyDescent="0.25">
      <c r="A173" s="9" t="s">
        <v>484</v>
      </c>
      <c r="B173" s="9">
        <v>100902</v>
      </c>
      <c r="C173" s="9">
        <v>100902</v>
      </c>
      <c r="D173" s="9" t="s">
        <v>1050</v>
      </c>
      <c r="E173" s="9" t="s">
        <v>1051</v>
      </c>
      <c r="F173" s="9">
        <v>547121.59118600003</v>
      </c>
      <c r="G173" s="9">
        <v>2792169.4980600001</v>
      </c>
      <c r="H173" s="9">
        <v>1.6</v>
      </c>
      <c r="I173" s="9"/>
      <c r="J173" s="9"/>
      <c r="K173" s="9"/>
      <c r="L173" s="11">
        <v>35191.333333333336</v>
      </c>
      <c r="M173" s="11">
        <v>42588.083333333336</v>
      </c>
      <c r="N173" s="9" t="s">
        <v>1052</v>
      </c>
      <c r="O173" s="18">
        <f>MROUND(((Table46112[[#This Row],[X_UTM]]-ORIGIN!$C$2)/400),1)</f>
        <v>130</v>
      </c>
      <c r="P173" s="18">
        <f>MROUND(((Table46112[[#This Row],[Y_UTM]]-ORIGIN!$C$3)/400),1)</f>
        <v>5</v>
      </c>
      <c r="Q173" s="43"/>
      <c r="R173" t="s">
        <v>1439</v>
      </c>
      <c r="S173">
        <v>3</v>
      </c>
      <c r="T173">
        <v>3</v>
      </c>
      <c r="U173">
        <v>0</v>
      </c>
      <c r="V173" t="s">
        <v>1053</v>
      </c>
    </row>
    <row r="174" spans="1:23" x14ac:dyDescent="0.25">
      <c r="A174" s="9" t="s">
        <v>490</v>
      </c>
      <c r="B174" s="9">
        <v>123477</v>
      </c>
      <c r="C174" s="9">
        <v>123477</v>
      </c>
      <c r="D174" s="9" t="s">
        <v>1050</v>
      </c>
      <c r="E174" s="9" t="s">
        <v>1051</v>
      </c>
      <c r="F174" s="9">
        <v>497464.80100699997</v>
      </c>
      <c r="G174" s="9">
        <v>2832744.3664000002</v>
      </c>
      <c r="H174" s="9">
        <v>-0.03</v>
      </c>
      <c r="I174" s="9"/>
      <c r="J174" s="9"/>
      <c r="K174" s="9"/>
      <c r="L174" s="11">
        <v>35125.25</v>
      </c>
      <c r="M174" s="11">
        <v>41250.5</v>
      </c>
      <c r="N174" s="9" t="s">
        <v>1052</v>
      </c>
      <c r="O174" s="18">
        <f>MROUND(((Table46112[[#This Row],[X_UTM]]-ORIGIN!$C$2)/400),1)</f>
        <v>6</v>
      </c>
      <c r="P174" s="18">
        <f>MROUND(((Table46112[[#This Row],[Y_UTM]]-ORIGIN!$C$3)/400),1)</f>
        <v>106</v>
      </c>
      <c r="Q174" s="43"/>
      <c r="R174" t="s">
        <v>1437</v>
      </c>
      <c r="S174">
        <v>4</v>
      </c>
      <c r="T174">
        <v>3</v>
      </c>
      <c r="U174">
        <v>0</v>
      </c>
      <c r="V174" t="s">
        <v>1053</v>
      </c>
    </row>
    <row r="175" spans="1:23" x14ac:dyDescent="0.25">
      <c r="A175" s="9" t="s">
        <v>493</v>
      </c>
      <c r="B175" s="9">
        <v>158261</v>
      </c>
      <c r="C175" s="9">
        <v>158261</v>
      </c>
      <c r="D175" s="9" t="s">
        <v>1050</v>
      </c>
      <c r="E175" s="9" t="s">
        <v>1051</v>
      </c>
      <c r="F175" s="9">
        <v>495832.47541299998</v>
      </c>
      <c r="G175" s="9">
        <v>2830631.9029999999</v>
      </c>
      <c r="H175" s="9">
        <v>-0.66</v>
      </c>
      <c r="I175" s="9"/>
      <c r="J175" s="9"/>
      <c r="K175" s="9"/>
      <c r="L175" s="11">
        <v>35125.25</v>
      </c>
      <c r="M175" s="11">
        <v>59760.916666666664</v>
      </c>
      <c r="N175" s="9" t="s">
        <v>1052</v>
      </c>
      <c r="O175" s="18">
        <f>MROUND(((Table46112[[#This Row],[X_UTM]]-ORIGIN!$C$2)/400),1)</f>
        <v>2</v>
      </c>
      <c r="P175" s="18">
        <f>MROUND(((Table46112[[#This Row],[Y_UTM]]-ORIGIN!$C$3)/400),1)</f>
        <v>101</v>
      </c>
      <c r="Q175" s="43"/>
      <c r="R175" t="s">
        <v>1437</v>
      </c>
      <c r="S175">
        <v>4</v>
      </c>
      <c r="T175">
        <v>3</v>
      </c>
      <c r="U175">
        <v>0</v>
      </c>
      <c r="V175" t="s">
        <v>1053</v>
      </c>
    </row>
    <row r="176" spans="1:23" x14ac:dyDescent="0.25">
      <c r="A176" s="9" t="s">
        <v>506</v>
      </c>
      <c r="B176" s="9">
        <v>69430</v>
      </c>
      <c r="C176" s="9">
        <v>69430</v>
      </c>
      <c r="D176" s="9" t="s">
        <v>1050</v>
      </c>
      <c r="E176" s="9" t="s">
        <v>1051</v>
      </c>
      <c r="F176" s="9">
        <v>500530.337291</v>
      </c>
      <c r="G176" s="9">
        <v>2827603.70444</v>
      </c>
      <c r="H176" s="9"/>
      <c r="I176" s="9"/>
      <c r="J176" s="9"/>
      <c r="K176" s="9"/>
      <c r="L176" s="11">
        <v>37557.791666666664</v>
      </c>
      <c r="M176" s="11">
        <v>40820.458333333336</v>
      </c>
      <c r="N176" s="9" t="s">
        <v>1052</v>
      </c>
      <c r="O176" s="18">
        <f>MROUND(((Table46112[[#This Row],[X_UTM]]-ORIGIN!$C$2)/400),1)</f>
        <v>14</v>
      </c>
      <c r="P176" s="18">
        <f>MROUND(((Table46112[[#This Row],[Y_UTM]]-ORIGIN!$C$3)/400),1)</f>
        <v>93</v>
      </c>
      <c r="Q176" s="25"/>
      <c r="R176" t="s">
        <v>844</v>
      </c>
      <c r="S176">
        <v>0</v>
      </c>
      <c r="T176">
        <v>3</v>
      </c>
      <c r="U176">
        <v>0</v>
      </c>
      <c r="V176" t="s">
        <v>1053</v>
      </c>
    </row>
    <row r="177" spans="1:23" x14ac:dyDescent="0.25">
      <c r="A177" s="39" t="s">
        <v>897</v>
      </c>
      <c r="B177" s="39">
        <v>68003</v>
      </c>
      <c r="C177" s="39">
        <v>68003</v>
      </c>
      <c r="D177" s="39" t="s">
        <v>444</v>
      </c>
      <c r="E177" s="39" t="s">
        <v>1048</v>
      </c>
      <c r="F177" s="39">
        <v>500530.337291</v>
      </c>
      <c r="G177" s="39">
        <v>2827603.70444</v>
      </c>
      <c r="H177" s="39"/>
      <c r="I177" s="39"/>
      <c r="J177" s="39"/>
      <c r="K177" s="39"/>
      <c r="L177" s="42">
        <v>37894.958333333336</v>
      </c>
      <c r="M177" s="42">
        <v>40820.458333333336</v>
      </c>
      <c r="N177" s="39" t="s">
        <v>1049</v>
      </c>
      <c r="O177" s="41">
        <f>MROUND(((Table46112[[#This Row],[X_UTM]]-ORIGIN!$C$2)/400),1)</f>
        <v>14</v>
      </c>
      <c r="P177" s="41">
        <f>MROUND(((Table46112[[#This Row],[Y_UTM]]-ORIGIN!$C$3)/400),1)</f>
        <v>93</v>
      </c>
      <c r="Q177" s="39" t="s">
        <v>1200</v>
      </c>
      <c r="R177" t="s">
        <v>844</v>
      </c>
      <c r="S177">
        <v>0</v>
      </c>
      <c r="T177">
        <v>3</v>
      </c>
      <c r="U177">
        <v>0</v>
      </c>
      <c r="V177" t="s">
        <v>1053</v>
      </c>
      <c r="W177" s="39"/>
    </row>
    <row r="178" spans="1:23" x14ac:dyDescent="0.25">
      <c r="A178" s="9" t="s">
        <v>516</v>
      </c>
      <c r="B178" s="9">
        <v>42830</v>
      </c>
      <c r="C178" s="9">
        <v>42830</v>
      </c>
      <c r="D178" s="9" t="s">
        <v>1050</v>
      </c>
      <c r="E178" s="9" t="s">
        <v>1051</v>
      </c>
      <c r="F178" s="9">
        <v>541296.274722</v>
      </c>
      <c r="G178" s="9">
        <v>2844771.5991500001</v>
      </c>
      <c r="H178" s="9">
        <v>4.29</v>
      </c>
      <c r="I178" s="9"/>
      <c r="J178" s="9"/>
      <c r="K178" s="9"/>
      <c r="L178" s="11">
        <v>38936.333333333336</v>
      </c>
      <c r="M178" s="11">
        <v>40912.416666666664</v>
      </c>
      <c r="N178" s="9" t="s">
        <v>1052</v>
      </c>
      <c r="O178" s="18">
        <f>MROUND(((Table46112[[#This Row],[X_UTM]]-ORIGIN!$C$2)/400),1)</f>
        <v>115</v>
      </c>
      <c r="P178" s="18">
        <f>MROUND(((Table46112[[#This Row],[Y_UTM]]-ORIGIN!$C$3)/400),1)</f>
        <v>136</v>
      </c>
      <c r="Q178" s="43"/>
      <c r="R178" t="s">
        <v>844</v>
      </c>
      <c r="S178">
        <v>0</v>
      </c>
      <c r="T178">
        <v>3</v>
      </c>
      <c r="U178">
        <v>0</v>
      </c>
      <c r="V178" t="s">
        <v>1053</v>
      </c>
    </row>
    <row r="179" spans="1:23" x14ac:dyDescent="0.25">
      <c r="A179" s="9" t="s">
        <v>524</v>
      </c>
      <c r="B179" s="9">
        <v>62057</v>
      </c>
      <c r="C179" s="9">
        <v>62057</v>
      </c>
      <c r="D179" s="9" t="s">
        <v>1050</v>
      </c>
      <c r="E179" s="9" t="s">
        <v>1051</v>
      </c>
      <c r="F179" s="9">
        <v>514687.61583000002</v>
      </c>
      <c r="G179" s="9">
        <v>2816754.0498799998</v>
      </c>
      <c r="H179" s="9"/>
      <c r="I179" s="9"/>
      <c r="J179" s="9"/>
      <c r="K179" s="9"/>
      <c r="L179" s="11">
        <v>38107.583333333336</v>
      </c>
      <c r="M179" s="11">
        <v>40822.416666666664</v>
      </c>
      <c r="N179" s="9" t="s">
        <v>1052</v>
      </c>
      <c r="O179" s="18">
        <f>MROUND(((Table46112[[#This Row],[X_UTM]]-ORIGIN!$C$2)/400),1)</f>
        <v>49</v>
      </c>
      <c r="P179" s="18">
        <f>MROUND(((Table46112[[#This Row],[Y_UTM]]-ORIGIN!$C$3)/400),1)</f>
        <v>66</v>
      </c>
      <c r="Q179" s="43"/>
      <c r="R179" t="s">
        <v>844</v>
      </c>
      <c r="S179">
        <v>0</v>
      </c>
      <c r="T179">
        <v>3</v>
      </c>
      <c r="U179">
        <v>0</v>
      </c>
      <c r="V179" t="s">
        <v>1053</v>
      </c>
    </row>
    <row r="180" spans="1:23" x14ac:dyDescent="0.25">
      <c r="A180" s="9" t="s">
        <v>525</v>
      </c>
      <c r="B180" s="9">
        <v>68603</v>
      </c>
      <c r="C180" s="9">
        <v>68603</v>
      </c>
      <c r="D180" s="9" t="s">
        <v>1050</v>
      </c>
      <c r="E180" s="9" t="s">
        <v>1051</v>
      </c>
      <c r="F180" s="9">
        <v>514687.61583000002</v>
      </c>
      <c r="G180" s="9">
        <v>2816754.0498799998</v>
      </c>
      <c r="H180" s="9"/>
      <c r="I180" s="9"/>
      <c r="J180" s="9"/>
      <c r="K180" s="9"/>
      <c r="L180" s="11">
        <v>37920.791666666664</v>
      </c>
      <c r="M180" s="11">
        <v>40898.333333333336</v>
      </c>
      <c r="N180" s="9" t="s">
        <v>1052</v>
      </c>
      <c r="O180" s="18">
        <f>MROUND(((Table46112[[#This Row],[X_UTM]]-ORIGIN!$C$2)/400),1)</f>
        <v>49</v>
      </c>
      <c r="P180" s="18">
        <f>MROUND(((Table46112[[#This Row],[Y_UTM]]-ORIGIN!$C$3)/400),1)</f>
        <v>66</v>
      </c>
      <c r="Q180" s="43"/>
      <c r="R180" t="s">
        <v>844</v>
      </c>
      <c r="S180">
        <v>0</v>
      </c>
      <c r="T180">
        <v>3</v>
      </c>
      <c r="U180">
        <v>0</v>
      </c>
      <c r="V180" t="s">
        <v>1053</v>
      </c>
    </row>
    <row r="181" spans="1:23" x14ac:dyDescent="0.25">
      <c r="A181" s="9" t="s">
        <v>526</v>
      </c>
      <c r="B181" s="9">
        <v>46057</v>
      </c>
      <c r="C181" s="9">
        <v>46057</v>
      </c>
      <c r="D181" s="9" t="s">
        <v>1050</v>
      </c>
      <c r="E181" s="9" t="s">
        <v>1051</v>
      </c>
      <c r="F181" s="9">
        <v>506726.63903700002</v>
      </c>
      <c r="G181" s="9">
        <v>2821637.7876499998</v>
      </c>
      <c r="H181" s="9"/>
      <c r="I181" s="9"/>
      <c r="J181" s="9"/>
      <c r="K181" s="9"/>
      <c r="L181" s="11">
        <v>38665.416666666664</v>
      </c>
      <c r="M181" s="11">
        <v>40822.333333333336</v>
      </c>
      <c r="N181" s="9" t="s">
        <v>1052</v>
      </c>
      <c r="O181" s="18">
        <f>MROUND(((Table46112[[#This Row],[X_UTM]]-ORIGIN!$C$2)/400),1)</f>
        <v>29</v>
      </c>
      <c r="P181" s="18">
        <f>MROUND(((Table46112[[#This Row],[Y_UTM]]-ORIGIN!$C$3)/400),1)</f>
        <v>78</v>
      </c>
      <c r="Q181" s="43"/>
      <c r="R181" t="s">
        <v>844</v>
      </c>
      <c r="S181">
        <v>0</v>
      </c>
      <c r="T181">
        <v>3</v>
      </c>
      <c r="U181">
        <v>0</v>
      </c>
      <c r="V181" t="s">
        <v>1053</v>
      </c>
    </row>
    <row r="182" spans="1:23" x14ac:dyDescent="0.25">
      <c r="A182" s="9" t="s">
        <v>529</v>
      </c>
      <c r="B182" s="9">
        <v>148871</v>
      </c>
      <c r="C182" s="9">
        <v>148871</v>
      </c>
      <c r="D182" s="9" t="s">
        <v>1050</v>
      </c>
      <c r="E182" s="9" t="s">
        <v>1051</v>
      </c>
      <c r="F182" s="9">
        <v>536617.76691000001</v>
      </c>
      <c r="G182" s="9">
        <v>2841424.5197899998</v>
      </c>
      <c r="H182" s="9">
        <v>5.84</v>
      </c>
      <c r="I182" s="9"/>
      <c r="J182" s="9"/>
      <c r="K182" s="9"/>
      <c r="L182" s="10">
        <v>27964</v>
      </c>
      <c r="M182" s="11">
        <v>42584.333333333336</v>
      </c>
      <c r="N182" s="9" t="s">
        <v>1052</v>
      </c>
      <c r="O182" s="18">
        <f>MROUND(((Table46112[[#This Row],[X_UTM]]-ORIGIN!$C$2)/400),1)</f>
        <v>104</v>
      </c>
      <c r="P182" s="18">
        <f>MROUND(((Table46112[[#This Row],[Y_UTM]]-ORIGIN!$C$3)/400),1)</f>
        <v>128</v>
      </c>
      <c r="Q182" s="43"/>
      <c r="R182" t="s">
        <v>844</v>
      </c>
      <c r="S182">
        <v>0</v>
      </c>
      <c r="T182">
        <v>3</v>
      </c>
      <c r="U182">
        <v>0</v>
      </c>
      <c r="V182" t="s">
        <v>1053</v>
      </c>
    </row>
    <row r="183" spans="1:23" x14ac:dyDescent="0.25">
      <c r="A183" s="9" t="s">
        <v>530</v>
      </c>
      <c r="B183" s="9">
        <v>128006</v>
      </c>
      <c r="C183" s="9">
        <v>128006</v>
      </c>
      <c r="D183" s="9" t="s">
        <v>1050</v>
      </c>
      <c r="E183" s="9" t="s">
        <v>1051</v>
      </c>
      <c r="F183" s="9">
        <v>544723.38387799996</v>
      </c>
      <c r="G183" s="9">
        <v>2844681.95303</v>
      </c>
      <c r="H183" s="9">
        <v>5.62</v>
      </c>
      <c r="I183" s="9"/>
      <c r="J183" s="9"/>
      <c r="K183" s="9"/>
      <c r="L183" s="10">
        <v>27967</v>
      </c>
      <c r="M183" s="11">
        <v>42584.291666666664</v>
      </c>
      <c r="N183" s="9" t="s">
        <v>1052</v>
      </c>
      <c r="O183" s="18">
        <f>MROUND(((Table46112[[#This Row],[X_UTM]]-ORIGIN!$C$2)/400),1)</f>
        <v>124</v>
      </c>
      <c r="P183" s="18">
        <f>MROUND(((Table46112[[#This Row],[Y_UTM]]-ORIGIN!$C$3)/400),1)</f>
        <v>136</v>
      </c>
      <c r="Q183" s="43"/>
      <c r="R183" t="s">
        <v>844</v>
      </c>
      <c r="S183">
        <v>0</v>
      </c>
      <c r="T183">
        <v>3</v>
      </c>
      <c r="U183">
        <v>0</v>
      </c>
      <c r="V183" t="s">
        <v>1053</v>
      </c>
    </row>
    <row r="184" spans="1:23" x14ac:dyDescent="0.25">
      <c r="A184" s="9" t="s">
        <v>531</v>
      </c>
      <c r="B184" s="9">
        <v>11565</v>
      </c>
      <c r="C184" s="9">
        <v>11565</v>
      </c>
      <c r="D184" s="9" t="s">
        <v>1050</v>
      </c>
      <c r="E184" s="9" t="s">
        <v>1051</v>
      </c>
      <c r="F184" s="9">
        <v>549669.47949299996</v>
      </c>
      <c r="G184" s="9">
        <v>2847026.3040900002</v>
      </c>
      <c r="H184" s="9">
        <v>5.77</v>
      </c>
      <c r="I184" s="9"/>
      <c r="J184" s="9"/>
      <c r="K184" s="9"/>
      <c r="L184" s="10">
        <v>30897</v>
      </c>
      <c r="M184" s="10">
        <v>42583</v>
      </c>
      <c r="N184" s="9" t="s">
        <v>1052</v>
      </c>
      <c r="O184" s="18">
        <f>MROUND(((Table46112[[#This Row],[X_UTM]]-ORIGIN!$C$2)/400),1)</f>
        <v>136</v>
      </c>
      <c r="P184" s="18">
        <f>MROUND(((Table46112[[#This Row],[Y_UTM]]-ORIGIN!$C$3)/400),1)</f>
        <v>142</v>
      </c>
      <c r="Q184" s="43"/>
      <c r="R184" t="s">
        <v>844</v>
      </c>
      <c r="S184">
        <v>0</v>
      </c>
      <c r="T184">
        <v>3</v>
      </c>
      <c r="U184">
        <v>0</v>
      </c>
      <c r="V184" t="s">
        <v>1053</v>
      </c>
    </row>
    <row r="185" spans="1:23" x14ac:dyDescent="0.25">
      <c r="A185" s="9" t="s">
        <v>532</v>
      </c>
      <c r="B185" s="9">
        <v>123313</v>
      </c>
      <c r="C185" s="9">
        <v>123313</v>
      </c>
      <c r="D185" s="9" t="s">
        <v>1050</v>
      </c>
      <c r="E185" s="9" t="s">
        <v>1051</v>
      </c>
      <c r="F185" s="9">
        <v>534826.32335600001</v>
      </c>
      <c r="G185" s="9">
        <v>2835823.9712399999</v>
      </c>
      <c r="H185" s="9">
        <v>5.5</v>
      </c>
      <c r="I185" s="9"/>
      <c r="J185" s="9"/>
      <c r="K185" s="9"/>
      <c r="L185" s="10">
        <v>31252</v>
      </c>
      <c r="M185" s="11">
        <v>42584.291666666664</v>
      </c>
      <c r="N185" s="9" t="s">
        <v>1052</v>
      </c>
      <c r="O185" s="18">
        <f>MROUND(((Table46112[[#This Row],[X_UTM]]-ORIGIN!$C$2)/400),1)</f>
        <v>99</v>
      </c>
      <c r="P185" s="18">
        <f>MROUND(((Table46112[[#This Row],[Y_UTM]]-ORIGIN!$C$3)/400),1)</f>
        <v>114</v>
      </c>
      <c r="Q185" s="43"/>
      <c r="R185" t="s">
        <v>844</v>
      </c>
      <c r="S185">
        <v>0</v>
      </c>
      <c r="T185">
        <v>3</v>
      </c>
      <c r="U185">
        <v>0</v>
      </c>
      <c r="V185" t="s">
        <v>1053</v>
      </c>
    </row>
    <row r="186" spans="1:23" x14ac:dyDescent="0.25">
      <c r="A186" s="9" t="s">
        <v>533</v>
      </c>
      <c r="B186" s="9">
        <v>101606</v>
      </c>
      <c r="C186" s="9">
        <v>101606</v>
      </c>
      <c r="D186" s="9" t="s">
        <v>1050</v>
      </c>
      <c r="E186" s="9" t="s">
        <v>1051</v>
      </c>
      <c r="F186" s="9">
        <v>534132.43466399994</v>
      </c>
      <c r="G186" s="9">
        <v>2834745.7777399998</v>
      </c>
      <c r="H186" s="9">
        <v>5.58</v>
      </c>
      <c r="I186" s="9"/>
      <c r="J186" s="9"/>
      <c r="K186" s="9"/>
      <c r="L186" s="10">
        <v>31252</v>
      </c>
      <c r="M186" s="11">
        <v>40822.541666666664</v>
      </c>
      <c r="N186" s="9" t="s">
        <v>1052</v>
      </c>
      <c r="O186" s="18">
        <f>MROUND(((Table46112[[#This Row],[X_UTM]]-ORIGIN!$C$2)/400),1)</f>
        <v>98</v>
      </c>
      <c r="P186" s="18">
        <f>MROUND(((Table46112[[#This Row],[Y_UTM]]-ORIGIN!$C$3)/400),1)</f>
        <v>111</v>
      </c>
      <c r="Q186" s="43"/>
      <c r="R186" t="s">
        <v>844</v>
      </c>
      <c r="S186">
        <v>0</v>
      </c>
      <c r="T186">
        <v>3</v>
      </c>
      <c r="U186">
        <v>0</v>
      </c>
      <c r="V186" t="s">
        <v>1053</v>
      </c>
    </row>
    <row r="187" spans="1:23" x14ac:dyDescent="0.25">
      <c r="A187" s="9" t="s">
        <v>534</v>
      </c>
      <c r="B187" s="9">
        <v>20547</v>
      </c>
      <c r="C187" s="9">
        <v>20547</v>
      </c>
      <c r="D187" s="9" t="s">
        <v>1050</v>
      </c>
      <c r="E187" s="9" t="s">
        <v>1051</v>
      </c>
      <c r="F187" s="9">
        <v>550297.77373699995</v>
      </c>
      <c r="G187" s="9">
        <v>2846072.95756</v>
      </c>
      <c r="H187" s="9">
        <v>5.5</v>
      </c>
      <c r="I187" s="9"/>
      <c r="J187" s="9"/>
      <c r="K187" s="9"/>
      <c r="L187" s="10">
        <v>36526</v>
      </c>
      <c r="M187" s="10">
        <v>37581</v>
      </c>
      <c r="N187" s="9" t="s">
        <v>1052</v>
      </c>
      <c r="O187" s="18">
        <f>MROUND(((Table46112[[#This Row],[X_UTM]]-ORIGIN!$C$2)/400),1)</f>
        <v>138</v>
      </c>
      <c r="P187" s="18">
        <f>MROUND(((Table46112[[#This Row],[Y_UTM]]-ORIGIN!$C$3)/400),1)</f>
        <v>139</v>
      </c>
      <c r="Q187" s="43"/>
      <c r="R187" t="s">
        <v>660</v>
      </c>
      <c r="S187">
        <v>12</v>
      </c>
      <c r="T187">
        <v>3</v>
      </c>
      <c r="U187">
        <v>0</v>
      </c>
      <c r="V187" t="s">
        <v>1053</v>
      </c>
    </row>
    <row r="188" spans="1:23" x14ac:dyDescent="0.25">
      <c r="A188" s="9" t="s">
        <v>545</v>
      </c>
      <c r="B188" s="9">
        <v>152872</v>
      </c>
      <c r="C188" s="9">
        <v>152872</v>
      </c>
      <c r="D188" s="9" t="s">
        <v>1050</v>
      </c>
      <c r="E188" s="9" t="s">
        <v>1051</v>
      </c>
      <c r="F188" s="9">
        <v>528121.49</v>
      </c>
      <c r="G188" s="9">
        <v>2844482.3673</v>
      </c>
      <c r="H188" s="9">
        <v>6.88</v>
      </c>
      <c r="I188" s="9"/>
      <c r="J188" s="9"/>
      <c r="K188" s="9"/>
      <c r="L188" s="10">
        <v>27189</v>
      </c>
      <c r="M188" s="10">
        <v>42588</v>
      </c>
      <c r="N188" s="9" t="s">
        <v>1052</v>
      </c>
      <c r="O188" s="18">
        <f>MROUND(((Table46112[[#This Row],[X_UTM]]-ORIGIN!$C$2)/400),1)</f>
        <v>83</v>
      </c>
      <c r="P188" s="18">
        <f>MROUND(((Table46112[[#This Row],[Y_UTM]]-ORIGIN!$C$3)/400),1)</f>
        <v>135</v>
      </c>
      <c r="Q188" s="43"/>
      <c r="R188" t="s">
        <v>844</v>
      </c>
      <c r="S188">
        <v>0</v>
      </c>
      <c r="T188">
        <v>3</v>
      </c>
      <c r="U188">
        <v>0</v>
      </c>
      <c r="V188" t="s">
        <v>1053</v>
      </c>
    </row>
    <row r="189" spans="1:23" x14ac:dyDescent="0.25">
      <c r="A189" s="9" t="s">
        <v>546</v>
      </c>
      <c r="B189" s="9">
        <v>153722</v>
      </c>
      <c r="C189" s="9">
        <v>153722</v>
      </c>
      <c r="D189" s="9" t="s">
        <v>1050</v>
      </c>
      <c r="E189" s="9" t="s">
        <v>1051</v>
      </c>
      <c r="F189" s="9">
        <v>529221.30528800003</v>
      </c>
      <c r="G189" s="9">
        <v>2838406.20774</v>
      </c>
      <c r="H189" s="9">
        <v>5.33</v>
      </c>
      <c r="I189" s="9"/>
      <c r="J189" s="9"/>
      <c r="K189" s="9"/>
      <c r="L189" s="10">
        <v>27395</v>
      </c>
      <c r="M189" s="10">
        <v>42588</v>
      </c>
      <c r="N189" s="9" t="s">
        <v>1052</v>
      </c>
      <c r="O189" s="18">
        <f>MROUND(((Table46112[[#This Row],[X_UTM]]-ORIGIN!$C$2)/400),1)</f>
        <v>85</v>
      </c>
      <c r="P189" s="18">
        <f>MROUND(((Table46112[[#This Row],[Y_UTM]]-ORIGIN!$C$3)/400),1)</f>
        <v>120</v>
      </c>
      <c r="Q189" s="43"/>
      <c r="R189" t="s">
        <v>844</v>
      </c>
      <c r="S189">
        <v>0</v>
      </c>
      <c r="T189">
        <v>3</v>
      </c>
      <c r="U189">
        <v>0</v>
      </c>
      <c r="V189" t="s">
        <v>1053</v>
      </c>
    </row>
    <row r="190" spans="1:23" x14ac:dyDescent="0.25">
      <c r="A190" s="9" t="s">
        <v>547</v>
      </c>
      <c r="B190" s="9">
        <v>152874</v>
      </c>
      <c r="C190" s="9">
        <v>152874</v>
      </c>
      <c r="D190" s="9" t="s">
        <v>1050</v>
      </c>
      <c r="E190" s="9" t="s">
        <v>1051</v>
      </c>
      <c r="F190" s="9">
        <v>526197.90825600002</v>
      </c>
      <c r="G190" s="9">
        <v>2834065.5580099998</v>
      </c>
      <c r="H190" s="9">
        <v>4.42</v>
      </c>
      <c r="I190" s="9"/>
      <c r="J190" s="9"/>
      <c r="K190" s="9"/>
      <c r="L190" s="10">
        <v>26938</v>
      </c>
      <c r="M190" s="11">
        <v>42587.958333333336</v>
      </c>
      <c r="N190" s="9" t="s">
        <v>1052</v>
      </c>
      <c r="O190" s="18">
        <f>MROUND(((Table46112[[#This Row],[X_UTM]]-ORIGIN!$C$2)/400),1)</f>
        <v>78</v>
      </c>
      <c r="P190" s="18">
        <f>MROUND(((Table46112[[#This Row],[Y_UTM]]-ORIGIN!$C$3)/400),1)</f>
        <v>109</v>
      </c>
      <c r="Q190" s="43"/>
      <c r="R190" t="s">
        <v>844</v>
      </c>
      <c r="S190">
        <v>0</v>
      </c>
      <c r="T190">
        <v>3</v>
      </c>
      <c r="U190">
        <v>0</v>
      </c>
      <c r="V190" t="s">
        <v>1053</v>
      </c>
    </row>
    <row r="191" spans="1:23" x14ac:dyDescent="0.25">
      <c r="A191" s="9" t="s">
        <v>548</v>
      </c>
      <c r="B191" s="9">
        <v>154353</v>
      </c>
      <c r="C191" s="9">
        <v>154353</v>
      </c>
      <c r="D191" s="9" t="s">
        <v>1050</v>
      </c>
      <c r="E191" s="9" t="s">
        <v>1051</v>
      </c>
      <c r="F191" s="9">
        <v>515246.03585099999</v>
      </c>
      <c r="G191" s="9">
        <v>2841332.0105300001</v>
      </c>
      <c r="H191" s="9">
        <v>6.07</v>
      </c>
      <c r="I191" s="9"/>
      <c r="J191" s="9"/>
      <c r="K191" s="9"/>
      <c r="L191" s="10">
        <v>27303</v>
      </c>
      <c r="M191" s="11">
        <v>42588.083333333336</v>
      </c>
      <c r="N191" s="9" t="s">
        <v>1052</v>
      </c>
      <c r="O191" s="18">
        <f>MROUND(((Table46112[[#This Row],[X_UTM]]-ORIGIN!$C$2)/400),1)</f>
        <v>50</v>
      </c>
      <c r="P191" s="18">
        <f>MROUND(((Table46112[[#This Row],[Y_UTM]]-ORIGIN!$C$3)/400),1)</f>
        <v>128</v>
      </c>
      <c r="Q191" s="43"/>
      <c r="R191" t="s">
        <v>844</v>
      </c>
      <c r="S191">
        <v>0</v>
      </c>
      <c r="T191">
        <v>3</v>
      </c>
      <c r="U191">
        <v>0</v>
      </c>
      <c r="V191" t="s">
        <v>1053</v>
      </c>
    </row>
    <row r="192" spans="1:23" x14ac:dyDescent="0.25">
      <c r="A192" s="9" t="s">
        <v>549</v>
      </c>
      <c r="B192" s="9">
        <v>153766</v>
      </c>
      <c r="C192" s="9">
        <v>153766</v>
      </c>
      <c r="D192" s="9" t="s">
        <v>1050</v>
      </c>
      <c r="E192" s="9" t="s">
        <v>1051</v>
      </c>
      <c r="F192" s="9">
        <v>532930.540331</v>
      </c>
      <c r="G192" s="9">
        <v>2825366.6787</v>
      </c>
      <c r="H192" s="9">
        <v>5.99</v>
      </c>
      <c r="I192" s="9"/>
      <c r="J192" s="9"/>
      <c r="K192" s="9"/>
      <c r="L192" s="10">
        <v>27303</v>
      </c>
      <c r="M192" s="10">
        <v>42588</v>
      </c>
      <c r="N192" s="9" t="s">
        <v>1052</v>
      </c>
      <c r="O192" s="18">
        <f>MROUND(((Table46112[[#This Row],[X_UTM]]-ORIGIN!$C$2)/400),1)</f>
        <v>95</v>
      </c>
      <c r="P192" s="18">
        <f>MROUND(((Table46112[[#This Row],[Y_UTM]]-ORIGIN!$C$3)/400),1)</f>
        <v>88</v>
      </c>
      <c r="Q192" s="43"/>
      <c r="R192" t="s">
        <v>844</v>
      </c>
      <c r="S192">
        <v>0</v>
      </c>
      <c r="T192">
        <v>3</v>
      </c>
      <c r="U192">
        <v>0</v>
      </c>
      <c r="V192" t="s">
        <v>1053</v>
      </c>
    </row>
    <row r="193" spans="1:22" x14ac:dyDescent="0.25">
      <c r="A193" s="9" t="s">
        <v>550</v>
      </c>
      <c r="B193" s="9">
        <v>157012</v>
      </c>
      <c r="C193" s="9">
        <v>157012</v>
      </c>
      <c r="D193" s="9" t="s">
        <v>1050</v>
      </c>
      <c r="E193" s="9" t="s">
        <v>1051</v>
      </c>
      <c r="F193" s="9">
        <v>528081.14913200005</v>
      </c>
      <c r="G193" s="9">
        <v>2813120.0158899999</v>
      </c>
      <c r="H193" s="9">
        <v>5.0199999999999996</v>
      </c>
      <c r="I193" s="9"/>
      <c r="J193" s="9"/>
      <c r="K193" s="9"/>
      <c r="L193" s="10">
        <v>22028</v>
      </c>
      <c r="M193" s="10">
        <v>42588</v>
      </c>
      <c r="N193" s="9" t="s">
        <v>1052</v>
      </c>
      <c r="O193" s="18">
        <f>MROUND(((Table46112[[#This Row],[X_UTM]]-ORIGIN!$C$2)/400),1)</f>
        <v>82</v>
      </c>
      <c r="P193" s="18">
        <f>MROUND(((Table46112[[#This Row],[Y_UTM]]-ORIGIN!$C$3)/400),1)</f>
        <v>57</v>
      </c>
      <c r="Q193" s="43"/>
      <c r="R193" t="s">
        <v>1434</v>
      </c>
      <c r="S193">
        <v>7</v>
      </c>
      <c r="T193">
        <v>3</v>
      </c>
      <c r="U193">
        <v>0</v>
      </c>
      <c r="V193" t="s">
        <v>1053</v>
      </c>
    </row>
    <row r="194" spans="1:22" x14ac:dyDescent="0.25">
      <c r="A194" s="9" t="s">
        <v>551</v>
      </c>
      <c r="B194" s="9">
        <v>152719</v>
      </c>
      <c r="C194" s="9">
        <v>152719</v>
      </c>
      <c r="D194" s="9" t="s">
        <v>1050</v>
      </c>
      <c r="E194" s="9" t="s">
        <v>1051</v>
      </c>
      <c r="F194" s="9">
        <v>520563.278467</v>
      </c>
      <c r="G194" s="9">
        <v>2800327.5739600002</v>
      </c>
      <c r="H194" s="9">
        <v>1.46</v>
      </c>
      <c r="I194" s="9"/>
      <c r="J194" s="9"/>
      <c r="K194" s="9"/>
      <c r="L194" s="10">
        <v>24122</v>
      </c>
      <c r="M194" s="10">
        <v>42588</v>
      </c>
      <c r="N194" s="9" t="s">
        <v>1052</v>
      </c>
      <c r="O194" s="18">
        <f>MROUND(((Table46112[[#This Row],[X_UTM]]-ORIGIN!$C$2)/400),1)</f>
        <v>64</v>
      </c>
      <c r="P194" s="18">
        <f>MROUND(((Table46112[[#This Row],[Y_UTM]]-ORIGIN!$C$3)/400),1)</f>
        <v>25</v>
      </c>
      <c r="Q194" s="43"/>
      <c r="R194" t="s">
        <v>1434</v>
      </c>
      <c r="S194">
        <v>7</v>
      </c>
      <c r="T194">
        <v>3</v>
      </c>
      <c r="U194">
        <v>0</v>
      </c>
      <c r="V194" t="s">
        <v>1053</v>
      </c>
    </row>
    <row r="195" spans="1:22" x14ac:dyDescent="0.25">
      <c r="A195" s="9" t="s">
        <v>552</v>
      </c>
      <c r="B195" s="9">
        <v>153847</v>
      </c>
      <c r="C195" s="9">
        <v>153847</v>
      </c>
      <c r="D195" s="9" t="s">
        <v>1050</v>
      </c>
      <c r="E195" s="9" t="s">
        <v>1051</v>
      </c>
      <c r="F195" s="9">
        <v>521819.80682200001</v>
      </c>
      <c r="G195" s="9">
        <v>2813695.2701500002</v>
      </c>
      <c r="H195" s="9">
        <v>2.5</v>
      </c>
      <c r="I195" s="9"/>
      <c r="J195" s="9"/>
      <c r="K195" s="9"/>
      <c r="L195" s="10">
        <v>23380</v>
      </c>
      <c r="M195" s="10">
        <v>42588</v>
      </c>
      <c r="N195" s="9" t="s">
        <v>1052</v>
      </c>
      <c r="O195" s="18">
        <f>MROUND(((Table46112[[#This Row],[X_UTM]]-ORIGIN!$C$2)/400),1)</f>
        <v>67</v>
      </c>
      <c r="P195" s="18">
        <f>MROUND(((Table46112[[#This Row],[Y_UTM]]-ORIGIN!$C$3)/400),1)</f>
        <v>59</v>
      </c>
      <c r="Q195" s="43"/>
      <c r="R195" t="s">
        <v>1434</v>
      </c>
      <c r="S195">
        <v>7</v>
      </c>
      <c r="T195">
        <v>3</v>
      </c>
      <c r="U195">
        <v>0</v>
      </c>
      <c r="V195" t="s">
        <v>1053</v>
      </c>
    </row>
    <row r="196" spans="1:22" x14ac:dyDescent="0.25">
      <c r="A196" s="9" t="s">
        <v>553</v>
      </c>
      <c r="B196" s="9">
        <v>154010</v>
      </c>
      <c r="C196" s="9">
        <v>154010</v>
      </c>
      <c r="D196" s="9" t="s">
        <v>1050</v>
      </c>
      <c r="E196" s="9" t="s">
        <v>1051</v>
      </c>
      <c r="F196" s="9">
        <v>535136.75851900002</v>
      </c>
      <c r="G196" s="9">
        <v>2801654.3868900002</v>
      </c>
      <c r="H196" s="9">
        <v>1.95</v>
      </c>
      <c r="I196" s="9"/>
      <c r="J196" s="9"/>
      <c r="K196" s="9"/>
      <c r="L196" s="10">
        <v>22817</v>
      </c>
      <c r="M196" s="10">
        <v>42588</v>
      </c>
      <c r="N196" s="9" t="s">
        <v>1052</v>
      </c>
      <c r="O196" s="18">
        <f>MROUND(((Table46112[[#This Row],[X_UTM]]-ORIGIN!$C$2)/400),1)</f>
        <v>100</v>
      </c>
      <c r="P196" s="18">
        <f>MROUND(((Table46112[[#This Row],[Y_UTM]]-ORIGIN!$C$3)/400),1)</f>
        <v>28</v>
      </c>
      <c r="Q196" s="43"/>
      <c r="R196" t="s">
        <v>845</v>
      </c>
      <c r="S196">
        <v>2</v>
      </c>
      <c r="T196">
        <v>3</v>
      </c>
      <c r="U196">
        <v>0</v>
      </c>
      <c r="V196" t="s">
        <v>1053</v>
      </c>
    </row>
    <row r="197" spans="1:22" x14ac:dyDescent="0.25">
      <c r="A197" s="9" t="s">
        <v>555</v>
      </c>
      <c r="B197" s="9">
        <v>152014</v>
      </c>
      <c r="C197" s="9">
        <v>152014</v>
      </c>
      <c r="D197" s="9" t="s">
        <v>1050</v>
      </c>
      <c r="E197" s="9" t="s">
        <v>1051</v>
      </c>
      <c r="F197" s="9">
        <v>529887.64993700001</v>
      </c>
      <c r="G197" s="9">
        <v>2808798.5597199998</v>
      </c>
      <c r="H197" s="9">
        <v>4.4000000000000004</v>
      </c>
      <c r="I197" s="9"/>
      <c r="J197" s="9"/>
      <c r="K197" s="9"/>
      <c r="L197" s="10">
        <v>24117</v>
      </c>
      <c r="M197" s="10">
        <v>42588</v>
      </c>
      <c r="N197" s="9" t="s">
        <v>1052</v>
      </c>
      <c r="O197" s="18">
        <f>MROUND(((Table46112[[#This Row],[X_UTM]]-ORIGIN!$C$2)/400),1)</f>
        <v>87</v>
      </c>
      <c r="P197" s="18">
        <f>MROUND(((Table46112[[#This Row],[Y_UTM]]-ORIGIN!$C$3)/400),1)</f>
        <v>46</v>
      </c>
      <c r="Q197" s="43"/>
      <c r="R197" t="s">
        <v>1434</v>
      </c>
      <c r="S197">
        <v>7</v>
      </c>
      <c r="T197">
        <v>3</v>
      </c>
      <c r="U197">
        <v>0</v>
      </c>
      <c r="V197" t="s">
        <v>1053</v>
      </c>
    </row>
    <row r="198" spans="1:22" x14ac:dyDescent="0.25">
      <c r="A198" s="9" t="s">
        <v>558</v>
      </c>
      <c r="B198" s="9">
        <v>150343</v>
      </c>
      <c r="C198" s="9">
        <v>150343</v>
      </c>
      <c r="D198" s="9" t="s">
        <v>1050</v>
      </c>
      <c r="E198" s="9" t="s">
        <v>1051</v>
      </c>
      <c r="F198" s="9">
        <v>540902.53697400005</v>
      </c>
      <c r="G198" s="9">
        <v>2813518.6402400001</v>
      </c>
      <c r="H198" s="9">
        <v>5.04</v>
      </c>
      <c r="I198" s="9"/>
      <c r="J198" s="9"/>
      <c r="K198" s="9"/>
      <c r="L198" s="10">
        <v>30688</v>
      </c>
      <c r="M198" s="10">
        <v>42588</v>
      </c>
      <c r="N198" s="9" t="s">
        <v>1052</v>
      </c>
      <c r="O198" s="18">
        <f>MROUND(((Table46112[[#This Row],[X_UTM]]-ORIGIN!$C$2)/400),1)</f>
        <v>115</v>
      </c>
      <c r="P198" s="18">
        <f>MROUND(((Table46112[[#This Row],[Y_UTM]]-ORIGIN!$C$3)/400),1)</f>
        <v>58</v>
      </c>
      <c r="Q198" s="43"/>
      <c r="R198" t="s">
        <v>845</v>
      </c>
      <c r="S198">
        <v>2</v>
      </c>
      <c r="T198">
        <v>3</v>
      </c>
      <c r="U198">
        <v>0</v>
      </c>
      <c r="V198" t="s">
        <v>1053</v>
      </c>
    </row>
    <row r="199" spans="1:22" x14ac:dyDescent="0.25">
      <c r="A199" s="9" t="s">
        <v>560</v>
      </c>
      <c r="B199" s="9">
        <v>147479</v>
      </c>
      <c r="C199" s="9">
        <v>147479</v>
      </c>
      <c r="D199" s="9" t="s">
        <v>1050</v>
      </c>
      <c r="E199" s="9" t="s">
        <v>1051</v>
      </c>
      <c r="F199" s="9">
        <v>539659.93279800005</v>
      </c>
      <c r="G199" s="9">
        <v>2816165.7534500002</v>
      </c>
      <c r="H199" s="9">
        <v>5.57</v>
      </c>
      <c r="I199" s="9"/>
      <c r="J199" s="9"/>
      <c r="K199" s="9"/>
      <c r="L199" s="10">
        <v>34404</v>
      </c>
      <c r="M199" s="10">
        <v>42588</v>
      </c>
      <c r="N199" s="9" t="s">
        <v>1052</v>
      </c>
      <c r="O199" s="18">
        <f>MROUND(((Table46112[[#This Row],[X_UTM]]-ORIGIN!$C$2)/400),1)</f>
        <v>111</v>
      </c>
      <c r="P199" s="18">
        <f>MROUND(((Table46112[[#This Row],[Y_UTM]]-ORIGIN!$C$3)/400),1)</f>
        <v>65</v>
      </c>
      <c r="Q199" s="43"/>
      <c r="R199" t="s">
        <v>846</v>
      </c>
      <c r="S199">
        <v>6</v>
      </c>
      <c r="T199">
        <v>3</v>
      </c>
      <c r="U199">
        <v>0</v>
      </c>
      <c r="V199" t="s">
        <v>1053</v>
      </c>
    </row>
    <row r="200" spans="1:22" x14ac:dyDescent="0.25">
      <c r="A200" s="9" t="s">
        <v>561</v>
      </c>
      <c r="B200" s="9">
        <v>146135</v>
      </c>
      <c r="C200" s="9">
        <v>146135</v>
      </c>
      <c r="D200" s="9" t="s">
        <v>1050</v>
      </c>
      <c r="E200" s="9" t="s">
        <v>1051</v>
      </c>
      <c r="F200" s="9">
        <v>536227.05372600001</v>
      </c>
      <c r="G200" s="9">
        <v>2811229.3259000001</v>
      </c>
      <c r="H200" s="9">
        <v>5.05</v>
      </c>
      <c r="I200" s="9"/>
      <c r="J200" s="9"/>
      <c r="K200" s="9"/>
      <c r="L200" s="10">
        <v>34408</v>
      </c>
      <c r="M200" s="10">
        <v>42588</v>
      </c>
      <c r="N200" s="9" t="s">
        <v>1052</v>
      </c>
      <c r="O200" s="18">
        <f>MROUND(((Table46112[[#This Row],[X_UTM]]-ORIGIN!$C$2)/400),1)</f>
        <v>103</v>
      </c>
      <c r="P200" s="18">
        <f>MROUND(((Table46112[[#This Row],[Y_UTM]]-ORIGIN!$C$3)/400),1)</f>
        <v>52</v>
      </c>
      <c r="Q200" s="43"/>
      <c r="R200" t="s">
        <v>845</v>
      </c>
      <c r="S200">
        <v>2</v>
      </c>
      <c r="T200">
        <v>3</v>
      </c>
      <c r="U200">
        <v>0</v>
      </c>
      <c r="V200" t="s">
        <v>1053</v>
      </c>
    </row>
    <row r="201" spans="1:22" x14ac:dyDescent="0.25">
      <c r="A201" s="9" t="s">
        <v>562</v>
      </c>
      <c r="B201" s="9">
        <v>143806</v>
      </c>
      <c r="C201" s="9">
        <v>143806</v>
      </c>
      <c r="D201" s="9" t="s">
        <v>1050</v>
      </c>
      <c r="E201" s="9" t="s">
        <v>1051</v>
      </c>
      <c r="F201" s="9">
        <v>543273.07580999995</v>
      </c>
      <c r="G201" s="9">
        <v>2818955.3735400001</v>
      </c>
      <c r="H201" s="9">
        <v>5.17</v>
      </c>
      <c r="I201" s="9"/>
      <c r="J201" s="9"/>
      <c r="K201" s="9"/>
      <c r="L201" s="10">
        <v>35908</v>
      </c>
      <c r="M201" s="10">
        <v>42588</v>
      </c>
      <c r="N201" s="9" t="s">
        <v>1052</v>
      </c>
      <c r="O201" s="18">
        <f>MROUND(((Table46112[[#This Row],[X_UTM]]-ORIGIN!$C$2)/400),1)</f>
        <v>120</v>
      </c>
      <c r="P201" s="18">
        <f>MROUND(((Table46112[[#This Row],[Y_UTM]]-ORIGIN!$C$3)/400),1)</f>
        <v>72</v>
      </c>
      <c r="Q201" s="43"/>
      <c r="R201" t="s">
        <v>1430</v>
      </c>
      <c r="S201">
        <v>5</v>
      </c>
      <c r="T201">
        <v>3</v>
      </c>
      <c r="U201">
        <v>0</v>
      </c>
      <c r="V201" t="s">
        <v>1053</v>
      </c>
    </row>
    <row r="202" spans="1:22" x14ac:dyDescent="0.25">
      <c r="A202" s="9" t="s">
        <v>573</v>
      </c>
      <c r="B202" s="9">
        <v>177941</v>
      </c>
      <c r="C202" s="9">
        <v>177941</v>
      </c>
      <c r="D202" s="9" t="s">
        <v>1050</v>
      </c>
      <c r="E202" s="9" t="s">
        <v>1051</v>
      </c>
      <c r="F202" s="9">
        <v>538936.76234599994</v>
      </c>
      <c r="G202" s="9">
        <v>2794379.5368499998</v>
      </c>
      <c r="H202" s="9"/>
      <c r="I202" s="9"/>
      <c r="J202" s="9"/>
      <c r="K202" s="9"/>
      <c r="L202" s="11">
        <v>35165.916666666664</v>
      </c>
      <c r="M202" s="11">
        <v>42587.958333333336</v>
      </c>
      <c r="N202" s="9" t="s">
        <v>1052</v>
      </c>
      <c r="O202" s="18">
        <f>MROUND(((Table46112[[#This Row],[X_UTM]]-ORIGIN!$C$2)/400),1)</f>
        <v>110</v>
      </c>
      <c r="P202" s="18">
        <f>MROUND(((Table46112[[#This Row],[Y_UTM]]-ORIGIN!$C$3)/400),1)</f>
        <v>10</v>
      </c>
      <c r="Q202" s="43"/>
      <c r="R202" t="s">
        <v>1439</v>
      </c>
      <c r="S202">
        <v>3</v>
      </c>
      <c r="T202">
        <v>3</v>
      </c>
      <c r="U202">
        <v>0</v>
      </c>
      <c r="V202" t="s">
        <v>1053</v>
      </c>
    </row>
    <row r="203" spans="1:22" x14ac:dyDescent="0.25">
      <c r="A203" s="9" t="s">
        <v>576</v>
      </c>
      <c r="B203" s="9">
        <v>150524</v>
      </c>
      <c r="C203" s="9">
        <v>150524</v>
      </c>
      <c r="D203" s="9" t="s">
        <v>1050</v>
      </c>
      <c r="E203" s="9" t="s">
        <v>1051</v>
      </c>
      <c r="F203" s="9">
        <v>503544.22151399998</v>
      </c>
      <c r="G203" s="9">
        <v>2829110.1906900001</v>
      </c>
      <c r="H203" s="9"/>
      <c r="I203" s="9"/>
      <c r="J203" s="9"/>
      <c r="K203" s="9"/>
      <c r="L203" s="10">
        <v>29285</v>
      </c>
      <c r="M203" s="10">
        <v>42588</v>
      </c>
      <c r="N203" s="9" t="s">
        <v>1052</v>
      </c>
      <c r="O203" s="18">
        <f>MROUND(((Table46112[[#This Row],[X_UTM]]-ORIGIN!$C$2)/400),1)</f>
        <v>21</v>
      </c>
      <c r="P203" s="18">
        <f>MROUND(((Table46112[[#This Row],[Y_UTM]]-ORIGIN!$C$3)/400),1)</f>
        <v>97</v>
      </c>
      <c r="Q203" s="43"/>
      <c r="R203" t="s">
        <v>844</v>
      </c>
      <c r="S203">
        <v>0</v>
      </c>
      <c r="T203">
        <v>3</v>
      </c>
      <c r="U203">
        <v>0</v>
      </c>
      <c r="V203" t="s">
        <v>1053</v>
      </c>
    </row>
    <row r="204" spans="1:22" x14ac:dyDescent="0.25">
      <c r="A204" s="9" t="s">
        <v>578</v>
      </c>
      <c r="B204" s="9">
        <v>547</v>
      </c>
      <c r="C204" s="9">
        <v>547</v>
      </c>
      <c r="D204" s="9" t="s">
        <v>1050</v>
      </c>
      <c r="E204" s="9" t="s">
        <v>1051</v>
      </c>
      <c r="F204" s="9">
        <v>553494.91454999999</v>
      </c>
      <c r="G204" s="9">
        <v>2797528.85653</v>
      </c>
      <c r="H204" s="9"/>
      <c r="I204" s="9"/>
      <c r="J204" s="9"/>
      <c r="K204" s="9"/>
      <c r="L204" s="10">
        <v>24838</v>
      </c>
      <c r="M204" s="10">
        <v>25384</v>
      </c>
      <c r="N204" s="9" t="s">
        <v>1052</v>
      </c>
      <c r="O204" s="18">
        <f>MROUND(((Table46112[[#This Row],[X_UTM]]-ORIGIN!$C$2)/400),1)</f>
        <v>146</v>
      </c>
      <c r="P204" s="18">
        <f>MROUND(((Table46112[[#This Row],[Y_UTM]]-ORIGIN!$C$3)/400),1)</f>
        <v>18</v>
      </c>
      <c r="Q204" s="43"/>
      <c r="R204" t="s">
        <v>141</v>
      </c>
      <c r="S204">
        <v>15</v>
      </c>
      <c r="T204">
        <v>3</v>
      </c>
      <c r="U204">
        <v>0</v>
      </c>
      <c r="V204" t="s">
        <v>1053</v>
      </c>
    </row>
    <row r="205" spans="1:22" x14ac:dyDescent="0.25">
      <c r="A205" s="9" t="s">
        <v>579</v>
      </c>
      <c r="B205" s="9">
        <v>547</v>
      </c>
      <c r="C205" s="9">
        <v>547</v>
      </c>
      <c r="D205" s="9" t="s">
        <v>1050</v>
      </c>
      <c r="E205" s="9" t="s">
        <v>1051</v>
      </c>
      <c r="F205" s="9">
        <v>549490.49096099997</v>
      </c>
      <c r="G205" s="9">
        <v>2799082.7278700001</v>
      </c>
      <c r="H205" s="9"/>
      <c r="I205" s="9"/>
      <c r="J205" s="9"/>
      <c r="K205" s="9"/>
      <c r="L205" s="10">
        <v>24838</v>
      </c>
      <c r="M205" s="10">
        <v>25384</v>
      </c>
      <c r="N205" s="9" t="s">
        <v>1052</v>
      </c>
      <c r="O205" s="18">
        <f>MROUND(((Table46112[[#This Row],[X_UTM]]-ORIGIN!$C$2)/400),1)</f>
        <v>136</v>
      </c>
      <c r="P205" s="18">
        <f>MROUND(((Table46112[[#This Row],[Y_UTM]]-ORIGIN!$C$3)/400),1)</f>
        <v>22</v>
      </c>
      <c r="Q205" s="43"/>
      <c r="R205" t="s">
        <v>141</v>
      </c>
      <c r="S205">
        <v>15</v>
      </c>
      <c r="T205">
        <v>3</v>
      </c>
      <c r="U205">
        <v>0</v>
      </c>
      <c r="V205" t="s">
        <v>1053</v>
      </c>
    </row>
    <row r="206" spans="1:22" x14ac:dyDescent="0.25">
      <c r="A206" s="9" t="s">
        <v>580</v>
      </c>
      <c r="B206" s="9">
        <v>159697</v>
      </c>
      <c r="C206" s="9">
        <v>159697</v>
      </c>
      <c r="D206" s="9" t="s">
        <v>1050</v>
      </c>
      <c r="E206" s="9" t="s">
        <v>1051</v>
      </c>
      <c r="F206" s="9">
        <v>529857.54834900005</v>
      </c>
      <c r="G206" s="9">
        <v>2833068.8634899999</v>
      </c>
      <c r="H206" s="9">
        <v>4.87</v>
      </c>
      <c r="I206" s="9"/>
      <c r="J206" s="9"/>
      <c r="K206" s="9"/>
      <c r="L206" s="10">
        <v>21916</v>
      </c>
      <c r="M206" s="10">
        <v>42588</v>
      </c>
      <c r="N206" s="9" t="s">
        <v>1052</v>
      </c>
      <c r="O206" s="18">
        <f>MROUND(((Table46112[[#This Row],[X_UTM]]-ORIGIN!$C$2)/400),1)</f>
        <v>87</v>
      </c>
      <c r="P206" s="18">
        <f>MROUND(((Table46112[[#This Row],[Y_UTM]]-ORIGIN!$C$3)/400),1)</f>
        <v>107</v>
      </c>
      <c r="Q206" s="43"/>
      <c r="R206" t="s">
        <v>844</v>
      </c>
      <c r="S206">
        <v>0</v>
      </c>
      <c r="T206">
        <v>3</v>
      </c>
      <c r="U206">
        <v>0</v>
      </c>
      <c r="V206" t="s">
        <v>1053</v>
      </c>
    </row>
    <row r="207" spans="1:22" x14ac:dyDescent="0.25">
      <c r="A207" s="9" t="s">
        <v>581</v>
      </c>
      <c r="B207" s="9">
        <v>158238</v>
      </c>
      <c r="C207" s="9">
        <v>158238</v>
      </c>
      <c r="D207" s="9" t="s">
        <v>1050</v>
      </c>
      <c r="E207" s="9" t="s">
        <v>1051</v>
      </c>
      <c r="F207" s="9">
        <v>505923.00423999998</v>
      </c>
      <c r="G207" s="9">
        <v>2832349.0016700001</v>
      </c>
      <c r="H207" s="9">
        <v>1.86</v>
      </c>
      <c r="I207" s="9"/>
      <c r="J207" s="9"/>
      <c r="K207" s="9"/>
      <c r="L207" s="10">
        <v>21916</v>
      </c>
      <c r="M207" s="10">
        <v>42588</v>
      </c>
      <c r="N207" s="9" t="s">
        <v>1052</v>
      </c>
      <c r="O207" s="18">
        <f>MROUND(((Table46112[[#This Row],[X_UTM]]-ORIGIN!$C$2)/400),1)</f>
        <v>27</v>
      </c>
      <c r="P207" s="18">
        <f>MROUND(((Table46112[[#This Row],[Y_UTM]]-ORIGIN!$C$3)/400),1)</f>
        <v>105</v>
      </c>
      <c r="Q207" s="25"/>
      <c r="R207" t="s">
        <v>844</v>
      </c>
      <c r="S207">
        <v>0</v>
      </c>
      <c r="T207">
        <v>3</v>
      </c>
      <c r="U207">
        <v>0</v>
      </c>
      <c r="V207" t="s">
        <v>1053</v>
      </c>
    </row>
    <row r="208" spans="1:22" x14ac:dyDescent="0.25">
      <c r="A208" s="9" t="s">
        <v>582</v>
      </c>
      <c r="B208" s="9">
        <v>157296</v>
      </c>
      <c r="C208" s="9">
        <v>157296</v>
      </c>
      <c r="D208" s="9" t="s">
        <v>1050</v>
      </c>
      <c r="E208" s="9" t="s">
        <v>1051</v>
      </c>
      <c r="F208" s="9">
        <v>513586.635542</v>
      </c>
      <c r="G208" s="9">
        <v>2815995.4546599998</v>
      </c>
      <c r="H208" s="9">
        <v>0.83</v>
      </c>
      <c r="I208" s="9"/>
      <c r="J208" s="9"/>
      <c r="K208" s="9"/>
      <c r="L208" s="10">
        <v>21916</v>
      </c>
      <c r="M208" s="10">
        <v>42588</v>
      </c>
      <c r="N208" s="9" t="s">
        <v>1052</v>
      </c>
      <c r="O208" s="18">
        <f>MROUND(((Table46112[[#This Row],[X_UTM]]-ORIGIN!$C$2)/400),1)</f>
        <v>46</v>
      </c>
      <c r="P208" s="18">
        <f>MROUND(((Table46112[[#This Row],[Y_UTM]]-ORIGIN!$C$3)/400),1)</f>
        <v>64</v>
      </c>
      <c r="Q208" s="25"/>
      <c r="R208" t="s">
        <v>844</v>
      </c>
      <c r="S208">
        <v>0</v>
      </c>
      <c r="T208">
        <v>3</v>
      </c>
      <c r="U208">
        <v>0</v>
      </c>
      <c r="V208" t="s">
        <v>1053</v>
      </c>
    </row>
    <row r="209" spans="1:22" x14ac:dyDescent="0.25">
      <c r="A209" s="9" t="s">
        <v>583</v>
      </c>
      <c r="B209" s="9">
        <v>156750</v>
      </c>
      <c r="C209" s="9">
        <v>156750</v>
      </c>
      <c r="D209" s="9" t="s">
        <v>1050</v>
      </c>
      <c r="E209" s="9" t="s">
        <v>1051</v>
      </c>
      <c r="F209" s="9">
        <v>520550.93860300002</v>
      </c>
      <c r="G209" s="9">
        <v>2823483.48361</v>
      </c>
      <c r="H209" s="9">
        <v>3.23</v>
      </c>
      <c r="I209" s="9"/>
      <c r="J209" s="9"/>
      <c r="K209" s="9"/>
      <c r="L209" s="10">
        <v>24869</v>
      </c>
      <c r="M209" s="10">
        <v>42588</v>
      </c>
      <c r="N209" s="9" t="s">
        <v>1052</v>
      </c>
      <c r="O209" s="18">
        <f>MROUND(((Table46112[[#This Row],[X_UTM]]-ORIGIN!$C$2)/400),1)</f>
        <v>64</v>
      </c>
      <c r="P209" s="18">
        <f>MROUND(((Table46112[[#This Row],[Y_UTM]]-ORIGIN!$C$3)/400),1)</f>
        <v>83</v>
      </c>
      <c r="Q209" s="25"/>
      <c r="R209" t="s">
        <v>844</v>
      </c>
      <c r="S209">
        <v>0</v>
      </c>
      <c r="T209">
        <v>3</v>
      </c>
      <c r="U209">
        <v>0</v>
      </c>
      <c r="V209" t="s">
        <v>1053</v>
      </c>
    </row>
    <row r="210" spans="1:22" x14ac:dyDescent="0.25">
      <c r="A210" s="9" t="s">
        <v>584</v>
      </c>
      <c r="B210" s="9">
        <v>159859</v>
      </c>
      <c r="C210" s="9">
        <v>159859</v>
      </c>
      <c r="D210" s="9" t="s">
        <v>1050</v>
      </c>
      <c r="E210" s="9" t="s">
        <v>1051</v>
      </c>
      <c r="F210" s="9">
        <v>531339.17827100004</v>
      </c>
      <c r="G210" s="9">
        <v>2796653.0946999998</v>
      </c>
      <c r="H210" s="9">
        <v>0.9</v>
      </c>
      <c r="I210" s="9"/>
      <c r="J210" s="9"/>
      <c r="K210" s="9"/>
      <c r="L210" s="10">
        <v>21916</v>
      </c>
      <c r="M210" s="10">
        <v>42588</v>
      </c>
      <c r="N210" s="9" t="s">
        <v>1052</v>
      </c>
      <c r="O210" s="18">
        <f>MROUND(((Table46112[[#This Row],[X_UTM]]-ORIGIN!$C$2)/400),1)</f>
        <v>91</v>
      </c>
      <c r="P210" s="18">
        <f>MROUND(((Table46112[[#This Row],[Y_UTM]]-ORIGIN!$C$3)/400),1)</f>
        <v>16</v>
      </c>
      <c r="Q210" s="25"/>
      <c r="R210" t="s">
        <v>845</v>
      </c>
      <c r="S210">
        <v>2</v>
      </c>
      <c r="T210">
        <v>3</v>
      </c>
      <c r="U210">
        <v>0</v>
      </c>
      <c r="V210" t="s">
        <v>1053</v>
      </c>
    </row>
    <row r="211" spans="1:22" x14ac:dyDescent="0.25">
      <c r="A211" s="9" t="s">
        <v>585</v>
      </c>
      <c r="B211" s="9">
        <v>155927</v>
      </c>
      <c r="C211" s="9">
        <v>155927</v>
      </c>
      <c r="D211" s="9" t="s">
        <v>1050</v>
      </c>
      <c r="E211" s="9" t="s">
        <v>1051</v>
      </c>
      <c r="F211" s="9">
        <v>516738.04577999999</v>
      </c>
      <c r="G211" s="9">
        <v>2806005.0518299998</v>
      </c>
      <c r="H211" s="9">
        <v>0.85</v>
      </c>
      <c r="I211" s="9"/>
      <c r="J211" s="9"/>
      <c r="K211" s="9"/>
      <c r="L211" s="10">
        <v>21916</v>
      </c>
      <c r="M211" s="10">
        <v>42588</v>
      </c>
      <c r="N211" s="9" t="s">
        <v>1052</v>
      </c>
      <c r="O211" s="18">
        <f>MROUND(((Table46112[[#This Row],[X_UTM]]-ORIGIN!$C$2)/400),1)</f>
        <v>54</v>
      </c>
      <c r="P211" s="18">
        <f>MROUND(((Table46112[[#This Row],[Y_UTM]]-ORIGIN!$C$3)/400),1)</f>
        <v>39</v>
      </c>
      <c r="Q211" s="25"/>
      <c r="R211" t="s">
        <v>1434</v>
      </c>
      <c r="S211">
        <v>7</v>
      </c>
      <c r="T211">
        <v>3</v>
      </c>
      <c r="U211">
        <v>0</v>
      </c>
      <c r="V211" t="s">
        <v>1053</v>
      </c>
    </row>
    <row r="212" spans="1:22" x14ac:dyDescent="0.25">
      <c r="A212" s="9" t="s">
        <v>590</v>
      </c>
      <c r="B212" s="9">
        <v>150202</v>
      </c>
      <c r="C212" s="9">
        <v>150202</v>
      </c>
      <c r="D212" s="9" t="s">
        <v>1050</v>
      </c>
      <c r="E212" s="9" t="s">
        <v>1051</v>
      </c>
      <c r="F212" s="9">
        <v>539588.99876800005</v>
      </c>
      <c r="G212" s="9">
        <v>2804073.0302499998</v>
      </c>
      <c r="H212" s="9">
        <v>1.49</v>
      </c>
      <c r="I212" s="9"/>
      <c r="J212" s="9"/>
      <c r="K212" s="9"/>
      <c r="L212" s="10">
        <v>30783</v>
      </c>
      <c r="M212" s="10">
        <v>42588</v>
      </c>
      <c r="N212" s="9" t="s">
        <v>1052</v>
      </c>
      <c r="O212" s="18">
        <f>MROUND(((Table46112[[#This Row],[X_UTM]]-ORIGIN!$C$2)/400),1)</f>
        <v>111</v>
      </c>
      <c r="P212" s="18">
        <f>MROUND(((Table46112[[#This Row],[Y_UTM]]-ORIGIN!$C$3)/400),1)</f>
        <v>34</v>
      </c>
      <c r="Q212" s="25"/>
      <c r="R212" t="s">
        <v>845</v>
      </c>
      <c r="S212">
        <v>2</v>
      </c>
      <c r="T212">
        <v>3</v>
      </c>
      <c r="U212">
        <v>0</v>
      </c>
      <c r="V212" t="s">
        <v>1053</v>
      </c>
    </row>
    <row r="213" spans="1:22" x14ac:dyDescent="0.25">
      <c r="A213" s="9" t="s">
        <v>591</v>
      </c>
      <c r="B213" s="9">
        <v>150613</v>
      </c>
      <c r="C213" s="9">
        <v>150613</v>
      </c>
      <c r="D213" s="9" t="s">
        <v>1050</v>
      </c>
      <c r="E213" s="9" t="s">
        <v>1051</v>
      </c>
      <c r="F213" s="9">
        <v>542487.81049900001</v>
      </c>
      <c r="G213" s="9">
        <v>2808886.7533499999</v>
      </c>
      <c r="H213" s="9">
        <v>4.55</v>
      </c>
      <c r="I213" s="9"/>
      <c r="J213" s="9"/>
      <c r="K213" s="9"/>
      <c r="L213" s="10">
        <v>30590</v>
      </c>
      <c r="M213" s="10">
        <v>42588</v>
      </c>
      <c r="N213" s="9" t="s">
        <v>1052</v>
      </c>
      <c r="O213" s="18">
        <f>MROUND(((Table46112[[#This Row],[X_UTM]]-ORIGIN!$C$2)/400),1)</f>
        <v>118</v>
      </c>
      <c r="P213" s="18">
        <f>MROUND(((Table46112[[#This Row],[Y_UTM]]-ORIGIN!$C$3)/400),1)</f>
        <v>46</v>
      </c>
      <c r="Q213" s="25"/>
      <c r="R213" t="s">
        <v>141</v>
      </c>
      <c r="S213">
        <v>15</v>
      </c>
      <c r="T213">
        <v>3</v>
      </c>
      <c r="U213">
        <v>0</v>
      </c>
      <c r="V213" t="s">
        <v>1053</v>
      </c>
    </row>
    <row r="214" spans="1:22" x14ac:dyDescent="0.25">
      <c r="A214" s="9" t="s">
        <v>592</v>
      </c>
      <c r="B214" s="9">
        <v>150595</v>
      </c>
      <c r="C214" s="9">
        <v>150595</v>
      </c>
      <c r="D214" s="9" t="s">
        <v>1050</v>
      </c>
      <c r="E214" s="9" t="s">
        <v>1051</v>
      </c>
      <c r="F214" s="9">
        <v>537547.304581</v>
      </c>
      <c r="G214" s="9">
        <v>2814537.35812</v>
      </c>
      <c r="H214" s="9">
        <v>5.0999999999999996</v>
      </c>
      <c r="I214" s="9"/>
      <c r="J214" s="9"/>
      <c r="K214" s="9"/>
      <c r="L214" s="10">
        <v>30966</v>
      </c>
      <c r="M214" s="10">
        <v>42588</v>
      </c>
      <c r="N214" s="9" t="s">
        <v>1052</v>
      </c>
      <c r="O214" s="18">
        <f>MROUND(((Table46112[[#This Row],[X_UTM]]-ORIGIN!$C$2)/400),1)</f>
        <v>106</v>
      </c>
      <c r="P214" s="18">
        <f>MROUND(((Table46112[[#This Row],[Y_UTM]]-ORIGIN!$C$3)/400),1)</f>
        <v>61</v>
      </c>
      <c r="Q214" s="25"/>
      <c r="R214" t="s">
        <v>846</v>
      </c>
      <c r="S214">
        <v>6</v>
      </c>
      <c r="T214">
        <v>3</v>
      </c>
      <c r="U214">
        <v>0</v>
      </c>
      <c r="V214" t="s">
        <v>1053</v>
      </c>
    </row>
    <row r="215" spans="1:22" x14ac:dyDescent="0.25">
      <c r="A215" s="9" t="s">
        <v>597</v>
      </c>
      <c r="B215" s="9">
        <v>64681</v>
      </c>
      <c r="C215" s="9">
        <v>64681</v>
      </c>
      <c r="D215" s="9" t="s">
        <v>1050</v>
      </c>
      <c r="E215" s="9" t="s">
        <v>1051</v>
      </c>
      <c r="F215" s="9">
        <v>541831.12970100006</v>
      </c>
      <c r="G215" s="9">
        <v>2825218.0095899999</v>
      </c>
      <c r="H215" s="9">
        <v>6.3</v>
      </c>
      <c r="I215" s="9"/>
      <c r="J215" s="9"/>
      <c r="K215" s="9"/>
      <c r="L215" s="11">
        <v>38894.5</v>
      </c>
      <c r="M215" s="11">
        <v>41590.5</v>
      </c>
      <c r="N215" s="9" t="s">
        <v>1052</v>
      </c>
      <c r="O215" s="18">
        <f>MROUND(((Table46112[[#This Row],[X_UTM]]-ORIGIN!$C$2)/400),1)</f>
        <v>117</v>
      </c>
      <c r="P215" s="18">
        <f>MROUND(((Table46112[[#This Row],[Y_UTM]]-ORIGIN!$C$3)/400),1)</f>
        <v>87</v>
      </c>
      <c r="Q215" s="25"/>
      <c r="R215" t="s">
        <v>1430</v>
      </c>
      <c r="S215">
        <v>5</v>
      </c>
      <c r="T215">
        <v>3</v>
      </c>
      <c r="U215">
        <v>0</v>
      </c>
      <c r="V215" t="s">
        <v>1053</v>
      </c>
    </row>
    <row r="216" spans="1:22" x14ac:dyDescent="0.25">
      <c r="A216" s="9" t="s">
        <v>598</v>
      </c>
      <c r="B216" s="9">
        <v>63091</v>
      </c>
      <c r="C216" s="9">
        <v>63091</v>
      </c>
      <c r="D216" s="9" t="s">
        <v>1050</v>
      </c>
      <c r="E216" s="9" t="s">
        <v>1051</v>
      </c>
      <c r="F216" s="9">
        <v>541905.43739800004</v>
      </c>
      <c r="G216" s="9">
        <v>2821991.4276700001</v>
      </c>
      <c r="H216" s="9">
        <v>6.2</v>
      </c>
      <c r="I216" s="9"/>
      <c r="J216" s="9"/>
      <c r="K216" s="9"/>
      <c r="L216" s="11">
        <v>38905.416666666664</v>
      </c>
      <c r="M216" s="11">
        <v>41590.458333333336</v>
      </c>
      <c r="N216" s="9" t="s">
        <v>1052</v>
      </c>
      <c r="O216" s="18">
        <f>MROUND(((Table46112[[#This Row],[X_UTM]]-ORIGIN!$C$2)/400),1)</f>
        <v>117</v>
      </c>
      <c r="P216" s="18">
        <f>MROUND(((Table46112[[#This Row],[Y_UTM]]-ORIGIN!$C$3)/400),1)</f>
        <v>79</v>
      </c>
      <c r="Q216" s="25"/>
      <c r="R216" t="s">
        <v>1430</v>
      </c>
      <c r="S216">
        <v>5</v>
      </c>
      <c r="T216">
        <v>3</v>
      </c>
      <c r="U216">
        <v>0</v>
      </c>
      <c r="V216" t="s">
        <v>1053</v>
      </c>
    </row>
    <row r="217" spans="1:22" x14ac:dyDescent="0.25">
      <c r="A217" s="9" t="s">
        <v>599</v>
      </c>
      <c r="B217" s="9">
        <v>64609</v>
      </c>
      <c r="C217" s="9">
        <v>64609</v>
      </c>
      <c r="D217" s="9" t="s">
        <v>1050</v>
      </c>
      <c r="E217" s="9" t="s">
        <v>1051</v>
      </c>
      <c r="F217" s="9">
        <v>539287.30647800001</v>
      </c>
      <c r="G217" s="9">
        <v>2821943.4768400001</v>
      </c>
      <c r="H217" s="9">
        <v>5.5</v>
      </c>
      <c r="I217" s="9"/>
      <c r="J217" s="9"/>
      <c r="K217" s="9"/>
      <c r="L217" s="11">
        <v>38897.416666666664</v>
      </c>
      <c r="M217" s="11">
        <v>41590.458333333336</v>
      </c>
      <c r="N217" s="9" t="s">
        <v>1052</v>
      </c>
      <c r="O217" s="18">
        <f>MROUND(((Table46112[[#This Row],[X_UTM]]-ORIGIN!$C$2)/400),1)</f>
        <v>110</v>
      </c>
      <c r="P217" s="18">
        <f>MROUND(((Table46112[[#This Row],[Y_UTM]]-ORIGIN!$C$3)/400),1)</f>
        <v>79</v>
      </c>
      <c r="Q217" s="25"/>
      <c r="R217" t="s">
        <v>846</v>
      </c>
      <c r="S217">
        <v>6</v>
      </c>
      <c r="T217">
        <v>3</v>
      </c>
      <c r="U217">
        <v>0</v>
      </c>
      <c r="V217" t="s">
        <v>1053</v>
      </c>
    </row>
    <row r="218" spans="1:22" x14ac:dyDescent="0.25">
      <c r="A218" s="9" t="s">
        <v>600</v>
      </c>
      <c r="B218" s="9">
        <v>64620</v>
      </c>
      <c r="C218" s="9">
        <v>64620</v>
      </c>
      <c r="D218" s="9" t="s">
        <v>1050</v>
      </c>
      <c r="E218" s="9" t="s">
        <v>1051</v>
      </c>
      <c r="F218" s="9">
        <v>537271.66142799996</v>
      </c>
      <c r="G218" s="9">
        <v>2822054.5999799999</v>
      </c>
      <c r="H218" s="9">
        <v>5.6</v>
      </c>
      <c r="I218" s="9"/>
      <c r="J218" s="9"/>
      <c r="K218" s="9"/>
      <c r="L218" s="11">
        <v>38896.416666666664</v>
      </c>
      <c r="M218" s="11">
        <v>41590.458333333336</v>
      </c>
      <c r="N218" s="9" t="s">
        <v>1052</v>
      </c>
      <c r="O218" s="18">
        <f>MROUND(((Table46112[[#This Row],[X_UTM]]-ORIGIN!$C$2)/400),1)</f>
        <v>105</v>
      </c>
      <c r="P218" s="18">
        <f>MROUND(((Table46112[[#This Row],[Y_UTM]]-ORIGIN!$C$3)/400),1)</f>
        <v>79</v>
      </c>
      <c r="Q218" s="25"/>
      <c r="R218" t="s">
        <v>846</v>
      </c>
      <c r="S218">
        <v>6</v>
      </c>
      <c r="T218">
        <v>3</v>
      </c>
      <c r="U218">
        <v>0</v>
      </c>
      <c r="V218" t="s">
        <v>1053</v>
      </c>
    </row>
    <row r="219" spans="1:22" x14ac:dyDescent="0.25">
      <c r="A219" s="9" t="s">
        <v>601</v>
      </c>
      <c r="B219" s="9">
        <v>63600</v>
      </c>
      <c r="C219" s="9">
        <v>63600</v>
      </c>
      <c r="D219" s="9" t="s">
        <v>1050</v>
      </c>
      <c r="E219" s="9" t="s">
        <v>1051</v>
      </c>
      <c r="F219" s="9">
        <v>537886.18903500005</v>
      </c>
      <c r="G219" s="9">
        <v>2816968.5200800002</v>
      </c>
      <c r="H219" s="9">
        <v>4.9000000000000004</v>
      </c>
      <c r="I219" s="9"/>
      <c r="J219" s="9"/>
      <c r="K219" s="9"/>
      <c r="L219" s="11">
        <v>38898.375</v>
      </c>
      <c r="M219" s="11">
        <v>41590.416666666664</v>
      </c>
      <c r="N219" s="9" t="s">
        <v>1052</v>
      </c>
      <c r="O219" s="18">
        <f>MROUND(((Table46112[[#This Row],[X_UTM]]-ORIGIN!$C$2)/400),1)</f>
        <v>107</v>
      </c>
      <c r="P219" s="18">
        <f>MROUND(((Table46112[[#This Row],[Y_UTM]]-ORIGIN!$C$3)/400),1)</f>
        <v>67</v>
      </c>
      <c r="Q219" s="25"/>
      <c r="R219" t="s">
        <v>846</v>
      </c>
      <c r="S219">
        <v>6</v>
      </c>
      <c r="T219">
        <v>3</v>
      </c>
      <c r="U219">
        <v>0</v>
      </c>
      <c r="V219" t="s">
        <v>1053</v>
      </c>
    </row>
    <row r="220" spans="1:22" x14ac:dyDescent="0.25">
      <c r="A220" s="9" t="s">
        <v>602</v>
      </c>
      <c r="B220" s="9">
        <v>145682</v>
      </c>
      <c r="C220" s="9">
        <v>145682</v>
      </c>
      <c r="D220" s="9" t="s">
        <v>1050</v>
      </c>
      <c r="E220" s="9" t="s">
        <v>1051</v>
      </c>
      <c r="F220" s="9">
        <v>539378.11804199999</v>
      </c>
      <c r="G220" s="9">
        <v>2829573.2022799999</v>
      </c>
      <c r="H220" s="9">
        <v>5</v>
      </c>
      <c r="I220" s="9"/>
      <c r="J220" s="9"/>
      <c r="K220" s="9"/>
      <c r="L220" s="10">
        <v>35322</v>
      </c>
      <c r="M220" s="10">
        <v>42588</v>
      </c>
      <c r="N220" s="9" t="s">
        <v>1052</v>
      </c>
      <c r="O220" s="18">
        <f>MROUND(((Table46112[[#This Row],[X_UTM]]-ORIGIN!$C$2)/400),1)</f>
        <v>111</v>
      </c>
      <c r="P220" s="18">
        <f>MROUND(((Table46112[[#This Row],[Y_UTM]]-ORIGIN!$C$3)/400),1)</f>
        <v>98</v>
      </c>
      <c r="Q220" s="43"/>
      <c r="R220" t="s">
        <v>846</v>
      </c>
      <c r="S220">
        <v>6</v>
      </c>
      <c r="T220">
        <v>3</v>
      </c>
      <c r="U220">
        <v>0</v>
      </c>
      <c r="V220" t="s">
        <v>1053</v>
      </c>
    </row>
    <row r="221" spans="1:22" x14ac:dyDescent="0.25">
      <c r="A221" s="9" t="s">
        <v>603</v>
      </c>
      <c r="B221" s="9">
        <v>146031</v>
      </c>
      <c r="C221" s="9">
        <v>146031</v>
      </c>
      <c r="D221" s="9" t="s">
        <v>1050</v>
      </c>
      <c r="E221" s="9" t="s">
        <v>1051</v>
      </c>
      <c r="F221" s="9">
        <v>539512.65079500002</v>
      </c>
      <c r="G221" s="9">
        <v>2825180.5585599998</v>
      </c>
      <c r="H221" s="9">
        <v>6.08</v>
      </c>
      <c r="I221" s="9"/>
      <c r="J221" s="9"/>
      <c r="K221" s="9"/>
      <c r="L221" s="10">
        <v>35390</v>
      </c>
      <c r="M221" s="10">
        <v>42588</v>
      </c>
      <c r="N221" s="9" t="s">
        <v>1052</v>
      </c>
      <c r="O221" s="18">
        <f>MROUND(((Table46112[[#This Row],[X_UTM]]-ORIGIN!$C$2)/400),1)</f>
        <v>111</v>
      </c>
      <c r="P221" s="18">
        <f>MROUND(((Table46112[[#This Row],[Y_UTM]]-ORIGIN!$C$3)/400),1)</f>
        <v>87</v>
      </c>
      <c r="Q221" s="43"/>
      <c r="R221" t="s">
        <v>846</v>
      </c>
      <c r="S221">
        <v>6</v>
      </c>
      <c r="T221">
        <v>3</v>
      </c>
      <c r="U221">
        <v>0</v>
      </c>
      <c r="V221" t="s">
        <v>1053</v>
      </c>
    </row>
    <row r="222" spans="1:22" x14ac:dyDescent="0.25">
      <c r="A222" s="9" t="s">
        <v>604</v>
      </c>
      <c r="B222" s="9">
        <v>139758</v>
      </c>
      <c r="C222" s="9">
        <v>139758</v>
      </c>
      <c r="D222" s="9" t="s">
        <v>1050</v>
      </c>
      <c r="E222" s="9" t="s">
        <v>1051</v>
      </c>
      <c r="F222" s="9">
        <v>542695.344789</v>
      </c>
      <c r="G222" s="9">
        <v>2825496.00067</v>
      </c>
      <c r="H222" s="9">
        <v>6.66</v>
      </c>
      <c r="I222" s="9"/>
      <c r="J222" s="9"/>
      <c r="K222" s="9"/>
      <c r="L222" s="11">
        <v>36686.625</v>
      </c>
      <c r="M222" s="11">
        <v>42587.958333333336</v>
      </c>
      <c r="N222" s="9" t="s">
        <v>1052</v>
      </c>
      <c r="O222" s="18">
        <f>MROUND(((Table46112[[#This Row],[X_UTM]]-ORIGIN!$C$2)/400),1)</f>
        <v>119</v>
      </c>
      <c r="P222" s="18">
        <f>MROUND(((Table46112[[#This Row],[Y_UTM]]-ORIGIN!$C$3)/400),1)</f>
        <v>88</v>
      </c>
      <c r="Q222" s="25"/>
      <c r="R222" t="s">
        <v>1430</v>
      </c>
      <c r="S222">
        <v>5</v>
      </c>
      <c r="T222">
        <v>3</v>
      </c>
      <c r="U222">
        <v>0</v>
      </c>
      <c r="V222" t="s">
        <v>1053</v>
      </c>
    </row>
    <row r="223" spans="1:22" x14ac:dyDescent="0.25">
      <c r="A223" s="9" t="s">
        <v>606</v>
      </c>
      <c r="B223" s="9">
        <v>132656</v>
      </c>
      <c r="C223" s="9">
        <v>132656</v>
      </c>
      <c r="D223" s="9" t="s">
        <v>1050</v>
      </c>
      <c r="E223" s="9" t="s">
        <v>1051</v>
      </c>
      <c r="F223" s="9">
        <v>543095.754831</v>
      </c>
      <c r="G223" s="9">
        <v>2825101.0602899999</v>
      </c>
      <c r="H223" s="9">
        <v>6.2</v>
      </c>
      <c r="I223" s="9"/>
      <c r="J223" s="9"/>
      <c r="K223" s="9"/>
      <c r="L223" s="11">
        <v>36705.541666666664</v>
      </c>
      <c r="M223" s="11">
        <v>42587.958333333336</v>
      </c>
      <c r="N223" s="9" t="s">
        <v>1052</v>
      </c>
      <c r="O223" s="18">
        <f>MROUND(((Table46112[[#This Row],[X_UTM]]-ORIGIN!$C$2)/400),1)</f>
        <v>120</v>
      </c>
      <c r="P223" s="18">
        <f>MROUND(((Table46112[[#This Row],[Y_UTM]]-ORIGIN!$C$3)/400),1)</f>
        <v>87</v>
      </c>
      <c r="Q223" s="25"/>
      <c r="R223" t="s">
        <v>1430</v>
      </c>
      <c r="S223">
        <v>5</v>
      </c>
      <c r="T223">
        <v>3</v>
      </c>
      <c r="U223">
        <v>0</v>
      </c>
      <c r="V223" t="s">
        <v>1053</v>
      </c>
    </row>
    <row r="224" spans="1:22" x14ac:dyDescent="0.25">
      <c r="A224" s="9" t="s">
        <v>607</v>
      </c>
      <c r="B224" s="9">
        <v>135339</v>
      </c>
      <c r="C224" s="9">
        <v>135339</v>
      </c>
      <c r="D224" s="9" t="s">
        <v>1050</v>
      </c>
      <c r="E224" s="9" t="s">
        <v>1051</v>
      </c>
      <c r="F224" s="9">
        <v>543978.24830700003</v>
      </c>
      <c r="G224" s="9">
        <v>2825738.4786700001</v>
      </c>
      <c r="H224" s="9">
        <v>6.15</v>
      </c>
      <c r="I224" s="9"/>
      <c r="J224" s="9"/>
      <c r="K224" s="9"/>
      <c r="L224" s="11">
        <v>36689.5</v>
      </c>
      <c r="M224" s="10">
        <v>42588</v>
      </c>
      <c r="N224" s="9" t="s">
        <v>1052</v>
      </c>
      <c r="O224" s="18">
        <f>MROUND(((Table46112[[#This Row],[X_UTM]]-ORIGIN!$C$2)/400),1)</f>
        <v>122</v>
      </c>
      <c r="P224" s="18">
        <f>MROUND(((Table46112[[#This Row],[Y_UTM]]-ORIGIN!$C$3)/400),1)</f>
        <v>89</v>
      </c>
      <c r="Q224" s="25"/>
      <c r="R224" t="s">
        <v>660</v>
      </c>
      <c r="S224">
        <v>12</v>
      </c>
      <c r="T224">
        <v>3</v>
      </c>
      <c r="U224">
        <v>0</v>
      </c>
      <c r="V224" t="s">
        <v>1053</v>
      </c>
    </row>
    <row r="225" spans="1:23" x14ac:dyDescent="0.25">
      <c r="A225" s="9" t="s">
        <v>610</v>
      </c>
      <c r="B225" s="9">
        <v>21768</v>
      </c>
      <c r="C225" s="9">
        <v>21768</v>
      </c>
      <c r="D225" s="9" t="s">
        <v>1050</v>
      </c>
      <c r="E225" s="9" t="s">
        <v>1051</v>
      </c>
      <c r="F225" s="9">
        <v>550360.00842900004</v>
      </c>
      <c r="G225" s="9">
        <v>2847539.9978900002</v>
      </c>
      <c r="H225" s="9">
        <v>16.13</v>
      </c>
      <c r="I225" s="9"/>
      <c r="J225" s="9"/>
      <c r="K225" s="9"/>
      <c r="L225" s="10">
        <v>39986</v>
      </c>
      <c r="M225" s="11">
        <v>41666.416666666664</v>
      </c>
      <c r="N225" s="9" t="s">
        <v>1052</v>
      </c>
      <c r="O225" s="18">
        <f>MROUND(((Table46112[[#This Row],[X_UTM]]-ORIGIN!$C$2)/400),1)</f>
        <v>138</v>
      </c>
      <c r="P225" s="18">
        <f>MROUND(((Table46112[[#This Row],[Y_UTM]]-ORIGIN!$C$3)/400),1)</f>
        <v>143</v>
      </c>
      <c r="Q225" s="25"/>
      <c r="R225" t="s">
        <v>660</v>
      </c>
      <c r="S225">
        <v>12</v>
      </c>
      <c r="T225">
        <v>3</v>
      </c>
      <c r="U225">
        <v>0</v>
      </c>
      <c r="V225" t="s">
        <v>1053</v>
      </c>
    </row>
    <row r="226" spans="1:23" x14ac:dyDescent="0.25">
      <c r="A226" s="9" t="s">
        <v>612</v>
      </c>
      <c r="B226" s="9">
        <v>3061</v>
      </c>
      <c r="C226" s="9">
        <v>3061</v>
      </c>
      <c r="D226" s="9" t="s">
        <v>1050</v>
      </c>
      <c r="E226" s="9" t="s">
        <v>1051</v>
      </c>
      <c r="F226" s="9">
        <v>550360.01544600003</v>
      </c>
      <c r="G226" s="9">
        <v>2847524.9810199998</v>
      </c>
      <c r="H226" s="9"/>
      <c r="I226" s="9"/>
      <c r="J226" s="9"/>
      <c r="K226" s="9"/>
      <c r="L226" s="10">
        <v>39986</v>
      </c>
      <c r="M226" s="11">
        <v>40113.5</v>
      </c>
      <c r="N226" s="9" t="s">
        <v>1052</v>
      </c>
      <c r="O226" s="18">
        <f>MROUND(((Table46112[[#This Row],[X_UTM]]-ORIGIN!$C$2)/400),1)</f>
        <v>138</v>
      </c>
      <c r="P226" s="18">
        <f>MROUND(((Table46112[[#This Row],[Y_UTM]]-ORIGIN!$C$3)/400),1)</f>
        <v>143</v>
      </c>
      <c r="Q226" s="25"/>
      <c r="R226" t="s">
        <v>660</v>
      </c>
      <c r="S226">
        <v>12</v>
      </c>
      <c r="T226">
        <v>3</v>
      </c>
      <c r="U226">
        <v>0</v>
      </c>
      <c r="V226" t="s">
        <v>1053</v>
      </c>
    </row>
    <row r="227" spans="1:23" x14ac:dyDescent="0.25">
      <c r="A227" s="9" t="s">
        <v>614</v>
      </c>
      <c r="B227" s="9">
        <v>3061</v>
      </c>
      <c r="C227" s="9">
        <v>3061</v>
      </c>
      <c r="D227" s="9" t="s">
        <v>1050</v>
      </c>
      <c r="E227" s="9" t="s">
        <v>1051</v>
      </c>
      <c r="F227" s="9">
        <v>550359.93417899997</v>
      </c>
      <c r="G227" s="9">
        <v>2847678.0589100001</v>
      </c>
      <c r="H227" s="9">
        <v>16.39</v>
      </c>
      <c r="I227" s="9"/>
      <c r="J227" s="9"/>
      <c r="K227" s="9"/>
      <c r="L227" s="10">
        <v>39986</v>
      </c>
      <c r="M227" s="11">
        <v>40113.5</v>
      </c>
      <c r="N227" s="9" t="s">
        <v>1052</v>
      </c>
      <c r="O227" s="18">
        <f>MROUND(((Table46112[[#This Row],[X_UTM]]-ORIGIN!$C$2)/400),1)</f>
        <v>138</v>
      </c>
      <c r="P227" s="18">
        <f>MROUND(((Table46112[[#This Row],[Y_UTM]]-ORIGIN!$C$3)/400),1)</f>
        <v>143</v>
      </c>
      <c r="Q227" s="25"/>
      <c r="R227" t="s">
        <v>660</v>
      </c>
      <c r="S227">
        <v>12</v>
      </c>
      <c r="T227">
        <v>3</v>
      </c>
      <c r="U227">
        <v>0</v>
      </c>
      <c r="V227" t="s">
        <v>1053</v>
      </c>
    </row>
    <row r="228" spans="1:23" x14ac:dyDescent="0.25">
      <c r="A228" s="9" t="s">
        <v>616</v>
      </c>
      <c r="B228" s="9">
        <v>3061</v>
      </c>
      <c r="C228" s="9">
        <v>3061</v>
      </c>
      <c r="D228" s="9" t="s">
        <v>1050</v>
      </c>
      <c r="E228" s="9" t="s">
        <v>1051</v>
      </c>
      <c r="F228" s="9">
        <v>550360.51373500004</v>
      </c>
      <c r="G228" s="9">
        <v>2847670.9856799999</v>
      </c>
      <c r="H228" s="9">
        <v>16.489999999999998</v>
      </c>
      <c r="I228" s="9"/>
      <c r="J228" s="9"/>
      <c r="K228" s="9"/>
      <c r="L228" s="10">
        <v>39986</v>
      </c>
      <c r="M228" s="11">
        <v>40113.5</v>
      </c>
      <c r="N228" s="9" t="s">
        <v>1052</v>
      </c>
      <c r="O228" s="18">
        <f>MROUND(((Table46112[[#This Row],[X_UTM]]-ORIGIN!$C$2)/400),1)</f>
        <v>138</v>
      </c>
      <c r="P228" s="18">
        <f>MROUND(((Table46112[[#This Row],[Y_UTM]]-ORIGIN!$C$3)/400),1)</f>
        <v>143</v>
      </c>
      <c r="Q228" s="25"/>
      <c r="R228" t="s">
        <v>660</v>
      </c>
      <c r="S228">
        <v>12</v>
      </c>
      <c r="T228">
        <v>3</v>
      </c>
      <c r="U228">
        <v>0</v>
      </c>
      <c r="V228" t="s">
        <v>1053</v>
      </c>
    </row>
    <row r="229" spans="1:23" x14ac:dyDescent="0.25">
      <c r="A229" s="9" t="s">
        <v>644</v>
      </c>
      <c r="B229" s="9">
        <v>146071</v>
      </c>
      <c r="C229" s="9">
        <v>146071</v>
      </c>
      <c r="D229" s="9" t="s">
        <v>1050</v>
      </c>
      <c r="E229" s="9" t="s">
        <v>1051</v>
      </c>
      <c r="F229" s="9">
        <v>546593.31381399999</v>
      </c>
      <c r="G229" s="9">
        <v>2813652.26021</v>
      </c>
      <c r="H229" s="9">
        <v>6.32</v>
      </c>
      <c r="I229" s="9"/>
      <c r="J229" s="9"/>
      <c r="K229" s="9"/>
      <c r="L229" s="10">
        <v>34397</v>
      </c>
      <c r="M229" s="10">
        <v>42588</v>
      </c>
      <c r="N229" s="9" t="s">
        <v>1052</v>
      </c>
      <c r="O229" s="18">
        <f>MROUND(((Table46112[[#This Row],[X_UTM]]-ORIGIN!$C$2)/400),1)</f>
        <v>129</v>
      </c>
      <c r="P229" s="18">
        <f>MROUND(((Table46112[[#This Row],[Y_UTM]]-ORIGIN!$C$3)/400),1)</f>
        <v>58</v>
      </c>
      <c r="Q229" s="25"/>
      <c r="R229" t="s">
        <v>850</v>
      </c>
      <c r="S229">
        <v>13</v>
      </c>
      <c r="T229">
        <v>3</v>
      </c>
      <c r="U229">
        <v>0</v>
      </c>
      <c r="V229" t="s">
        <v>1053</v>
      </c>
    </row>
    <row r="230" spans="1:23" x14ac:dyDescent="0.25">
      <c r="A230" s="9" t="s">
        <v>647</v>
      </c>
      <c r="B230" s="9">
        <v>11519</v>
      </c>
      <c r="C230" s="9">
        <v>11519</v>
      </c>
      <c r="D230" s="9" t="s">
        <v>1050</v>
      </c>
      <c r="E230" s="9" t="s">
        <v>1051</v>
      </c>
      <c r="F230" s="9">
        <v>542705.32197100006</v>
      </c>
      <c r="G230" s="9">
        <v>2822375.3901200001</v>
      </c>
      <c r="H230" s="9">
        <v>5.14</v>
      </c>
      <c r="I230" s="9"/>
      <c r="J230" s="9"/>
      <c r="K230" s="9"/>
      <c r="L230" s="10">
        <v>30887</v>
      </c>
      <c r="M230" s="10">
        <v>42583</v>
      </c>
      <c r="N230" s="9" t="s">
        <v>1052</v>
      </c>
      <c r="O230" s="18">
        <f>MROUND(((Table46112[[#This Row],[X_UTM]]-ORIGIN!$C$2)/400),1)</f>
        <v>119</v>
      </c>
      <c r="P230" s="18">
        <f>MROUND(((Table46112[[#This Row],[Y_UTM]]-ORIGIN!$C$3)/400),1)</f>
        <v>80</v>
      </c>
      <c r="Q230" s="25"/>
      <c r="R230" t="s">
        <v>1430</v>
      </c>
      <c r="S230">
        <v>5</v>
      </c>
      <c r="T230">
        <v>3</v>
      </c>
      <c r="U230">
        <v>0</v>
      </c>
      <c r="V230" t="s">
        <v>1053</v>
      </c>
    </row>
    <row r="231" spans="1:23" x14ac:dyDescent="0.25">
      <c r="A231" s="39" t="s">
        <v>974</v>
      </c>
      <c r="B231" s="39">
        <v>149365</v>
      </c>
      <c r="C231" s="39">
        <v>149365</v>
      </c>
      <c r="D231" s="39" t="s">
        <v>1050</v>
      </c>
      <c r="E231" s="39" t="s">
        <v>1051</v>
      </c>
      <c r="F231" s="39">
        <v>517917.03982200002</v>
      </c>
      <c r="G231" s="39">
        <v>2849141.1927999998</v>
      </c>
      <c r="H231" s="39"/>
      <c r="I231" s="39"/>
      <c r="J231" s="39"/>
      <c r="K231" s="39"/>
      <c r="L231" s="40">
        <v>23300</v>
      </c>
      <c r="M231" s="42">
        <v>42584.291666666664</v>
      </c>
      <c r="N231" s="39" t="s">
        <v>1049</v>
      </c>
      <c r="O231" s="41">
        <f>MROUND(((Table46112[[#This Row],[X_UTM]]-ORIGIN!$C$2)/400),1)</f>
        <v>57</v>
      </c>
      <c r="P231" s="41">
        <f>MROUND(((Table46112[[#This Row],[Y_UTM]]-ORIGIN!$C$3)/400),1)</f>
        <v>147</v>
      </c>
      <c r="Q231" s="39" t="s">
        <v>1408</v>
      </c>
      <c r="R231" t="s">
        <v>849</v>
      </c>
      <c r="S231">
        <v>11</v>
      </c>
      <c r="T231">
        <v>3</v>
      </c>
      <c r="U231">
        <v>0</v>
      </c>
      <c r="V231" t="s">
        <v>1053</v>
      </c>
      <c r="W231" s="39"/>
    </row>
    <row r="232" spans="1:23" x14ac:dyDescent="0.25">
      <c r="A232" s="39" t="s">
        <v>906</v>
      </c>
      <c r="B232" s="39">
        <v>17684</v>
      </c>
      <c r="C232" s="39">
        <v>17684</v>
      </c>
      <c r="D232" s="39" t="s">
        <v>444</v>
      </c>
      <c r="E232" s="39" t="s">
        <v>1048</v>
      </c>
      <c r="F232" s="39">
        <v>517917.03982200002</v>
      </c>
      <c r="G232" s="39">
        <v>2849141.1927999998</v>
      </c>
      <c r="H232" s="39"/>
      <c r="I232" s="39"/>
      <c r="J232" s="39"/>
      <c r="K232" s="39"/>
      <c r="L232" s="40">
        <v>23285</v>
      </c>
      <c r="M232" s="40">
        <v>42556</v>
      </c>
      <c r="N232" s="39" t="s">
        <v>1049</v>
      </c>
      <c r="O232" s="41">
        <f>MROUND(((Table46112[[#This Row],[X_UTM]]-ORIGIN!$C$2)/400),1)</f>
        <v>57</v>
      </c>
      <c r="P232" s="41">
        <f>MROUND(((Table46112[[#This Row],[Y_UTM]]-ORIGIN!$C$3)/400),1)</f>
        <v>147</v>
      </c>
      <c r="Q232" s="39" t="s">
        <v>1407</v>
      </c>
      <c r="R232" t="s">
        <v>849</v>
      </c>
      <c r="S232">
        <v>11</v>
      </c>
      <c r="T232">
        <v>3</v>
      </c>
      <c r="U232">
        <v>0</v>
      </c>
      <c r="V232" t="s">
        <v>1053</v>
      </c>
      <c r="W232" s="39"/>
    </row>
    <row r="233" spans="1:23" x14ac:dyDescent="0.25">
      <c r="A233" s="39" t="s">
        <v>975</v>
      </c>
      <c r="B233" s="39">
        <v>151056</v>
      </c>
      <c r="C233" s="39">
        <v>151056</v>
      </c>
      <c r="D233" s="39" t="s">
        <v>1050</v>
      </c>
      <c r="E233" s="39" t="s">
        <v>1051</v>
      </c>
      <c r="F233" s="39">
        <v>517917.03982200002</v>
      </c>
      <c r="G233" s="39">
        <v>2849141.1927999998</v>
      </c>
      <c r="H233" s="39"/>
      <c r="I233" s="39"/>
      <c r="J233" s="39"/>
      <c r="K233" s="39"/>
      <c r="L233" s="40">
        <v>23300</v>
      </c>
      <c r="M233" s="42">
        <v>42584.291666666664</v>
      </c>
      <c r="N233" s="39" t="s">
        <v>1049</v>
      </c>
      <c r="O233" s="41">
        <f>MROUND(((Table46112[[#This Row],[X_UTM]]-ORIGIN!$C$2)/400),1)</f>
        <v>57</v>
      </c>
      <c r="P233" s="41">
        <f>MROUND(((Table46112[[#This Row],[Y_UTM]]-ORIGIN!$C$3)/400),1)</f>
        <v>147</v>
      </c>
      <c r="Q233" s="39" t="s">
        <v>1409</v>
      </c>
      <c r="R233" t="s">
        <v>849</v>
      </c>
      <c r="S233">
        <v>11</v>
      </c>
      <c r="T233">
        <v>3</v>
      </c>
      <c r="U233">
        <v>0</v>
      </c>
      <c r="V233" t="s">
        <v>1053</v>
      </c>
      <c r="W233" s="39"/>
    </row>
    <row r="234" spans="1:23" x14ac:dyDescent="0.25">
      <c r="A234" s="39" t="s">
        <v>976</v>
      </c>
      <c r="B234" s="39">
        <v>140887</v>
      </c>
      <c r="C234" s="39">
        <v>140887</v>
      </c>
      <c r="D234" s="39" t="s">
        <v>1050</v>
      </c>
      <c r="E234" s="39" t="s">
        <v>1051</v>
      </c>
      <c r="F234" s="39">
        <v>523106.54892500001</v>
      </c>
      <c r="G234" s="39">
        <v>2849149.2445499999</v>
      </c>
      <c r="H234" s="39"/>
      <c r="I234" s="39"/>
      <c r="J234" s="39"/>
      <c r="K234" s="39"/>
      <c r="L234" s="40">
        <v>23300</v>
      </c>
      <c r="M234" s="42">
        <v>42584.291666666664</v>
      </c>
      <c r="N234" s="39" t="s">
        <v>1049</v>
      </c>
      <c r="O234" s="41">
        <f>MROUND(((Table46112[[#This Row],[X_UTM]]-ORIGIN!$C$2)/400),1)</f>
        <v>70</v>
      </c>
      <c r="P234" s="41">
        <f>MROUND(((Table46112[[#This Row],[Y_UTM]]-ORIGIN!$C$3)/400),1)</f>
        <v>147</v>
      </c>
      <c r="Q234" s="33" t="s">
        <v>1411</v>
      </c>
      <c r="R234" t="s">
        <v>849</v>
      </c>
      <c r="S234">
        <v>11</v>
      </c>
      <c r="T234">
        <v>3</v>
      </c>
      <c r="U234">
        <v>0</v>
      </c>
      <c r="V234" t="s">
        <v>1053</v>
      </c>
      <c r="W234" s="39"/>
    </row>
    <row r="235" spans="1:23" x14ac:dyDescent="0.25">
      <c r="A235" s="39" t="s">
        <v>907</v>
      </c>
      <c r="B235" s="39">
        <v>16730</v>
      </c>
      <c r="C235" s="39">
        <v>16730</v>
      </c>
      <c r="D235" s="39" t="s">
        <v>444</v>
      </c>
      <c r="E235" s="39" t="s">
        <v>1048</v>
      </c>
      <c r="F235" s="39">
        <v>523106.54892500001</v>
      </c>
      <c r="G235" s="39">
        <v>2849149.2445499999</v>
      </c>
      <c r="H235" s="39"/>
      <c r="I235" s="39"/>
      <c r="J235" s="39"/>
      <c r="K235" s="39"/>
      <c r="L235" s="40">
        <v>23285</v>
      </c>
      <c r="M235" s="40">
        <v>42556</v>
      </c>
      <c r="N235" s="39" t="s">
        <v>1049</v>
      </c>
      <c r="O235" s="41">
        <f>MROUND(((Table46112[[#This Row],[X_UTM]]-ORIGIN!$C$2)/400),1)</f>
        <v>70</v>
      </c>
      <c r="P235" s="41">
        <f>MROUND(((Table46112[[#This Row],[Y_UTM]]-ORIGIN!$C$3)/400),1)</f>
        <v>147</v>
      </c>
      <c r="Q235" s="33" t="s">
        <v>1410</v>
      </c>
      <c r="R235" t="s">
        <v>849</v>
      </c>
      <c r="S235">
        <v>11</v>
      </c>
      <c r="T235">
        <v>3</v>
      </c>
      <c r="U235">
        <v>0</v>
      </c>
      <c r="V235" t="s">
        <v>1053</v>
      </c>
      <c r="W235" s="39"/>
    </row>
    <row r="236" spans="1:23" x14ac:dyDescent="0.25">
      <c r="A236" s="39" t="s">
        <v>977</v>
      </c>
      <c r="B236" s="39">
        <v>141503</v>
      </c>
      <c r="C236" s="39">
        <v>141503</v>
      </c>
      <c r="D236" s="39" t="s">
        <v>1050</v>
      </c>
      <c r="E236" s="39" t="s">
        <v>1051</v>
      </c>
      <c r="F236" s="39">
        <v>523106.54892500001</v>
      </c>
      <c r="G236" s="39">
        <v>2849149.2445499999</v>
      </c>
      <c r="H236" s="39"/>
      <c r="I236" s="39"/>
      <c r="J236" s="39"/>
      <c r="K236" s="39"/>
      <c r="L236" s="40">
        <v>23127</v>
      </c>
      <c r="M236" s="42">
        <v>42584.291666666664</v>
      </c>
      <c r="N236" s="39" t="s">
        <v>1049</v>
      </c>
      <c r="O236" s="41">
        <f>MROUND(((Table46112[[#This Row],[X_UTM]]-ORIGIN!$C$2)/400),1)</f>
        <v>70</v>
      </c>
      <c r="P236" s="41">
        <f>MROUND(((Table46112[[#This Row],[Y_UTM]]-ORIGIN!$C$3)/400),1)</f>
        <v>147</v>
      </c>
      <c r="Q236" s="33" t="s">
        <v>1412</v>
      </c>
      <c r="R236" t="s">
        <v>849</v>
      </c>
      <c r="S236">
        <v>11</v>
      </c>
      <c r="T236">
        <v>3</v>
      </c>
      <c r="U236">
        <v>0</v>
      </c>
      <c r="V236" t="s">
        <v>1053</v>
      </c>
      <c r="W236" s="39"/>
    </row>
    <row r="237" spans="1:23" x14ac:dyDescent="0.25">
      <c r="A237" s="39" t="s">
        <v>978</v>
      </c>
      <c r="B237" s="39">
        <v>155379</v>
      </c>
      <c r="C237" s="39">
        <v>155379</v>
      </c>
      <c r="D237" s="39" t="s">
        <v>1050</v>
      </c>
      <c r="E237" s="39" t="s">
        <v>1051</v>
      </c>
      <c r="F237" s="39">
        <v>527378.43718300003</v>
      </c>
      <c r="G237" s="39">
        <v>2849188.4087700001</v>
      </c>
      <c r="H237" s="39"/>
      <c r="I237" s="39"/>
      <c r="J237" s="39"/>
      <c r="K237" s="39"/>
      <c r="L237" s="40">
        <v>23300</v>
      </c>
      <c r="M237" s="42">
        <v>42584.291666666664</v>
      </c>
      <c r="N237" s="39" t="s">
        <v>1049</v>
      </c>
      <c r="O237" s="41">
        <f>MROUND(((Table46112[[#This Row],[X_UTM]]-ORIGIN!$C$2)/400),1)</f>
        <v>81</v>
      </c>
      <c r="P237" s="41">
        <f>MROUND(((Table46112[[#This Row],[Y_UTM]]-ORIGIN!$C$3)/400),1)</f>
        <v>147</v>
      </c>
      <c r="Q237" s="33" t="s">
        <v>1414</v>
      </c>
      <c r="R237" t="s">
        <v>849</v>
      </c>
      <c r="S237">
        <v>11</v>
      </c>
      <c r="T237">
        <v>3</v>
      </c>
      <c r="U237">
        <v>0</v>
      </c>
      <c r="V237" t="s">
        <v>1053</v>
      </c>
      <c r="W237" s="39"/>
    </row>
    <row r="238" spans="1:23" x14ac:dyDescent="0.25">
      <c r="A238" s="39" t="s">
        <v>908</v>
      </c>
      <c r="B238" s="39">
        <v>16739</v>
      </c>
      <c r="C238" s="39">
        <v>16739</v>
      </c>
      <c r="D238" s="39" t="s">
        <v>444</v>
      </c>
      <c r="E238" s="39" t="s">
        <v>1048</v>
      </c>
      <c r="F238" s="39">
        <v>527378.43718300003</v>
      </c>
      <c r="G238" s="39">
        <v>2849188.4087700001</v>
      </c>
      <c r="H238" s="39"/>
      <c r="I238" s="39"/>
      <c r="J238" s="39"/>
      <c r="K238" s="39"/>
      <c r="L238" s="40">
        <v>23285</v>
      </c>
      <c r="M238" s="40">
        <v>42555</v>
      </c>
      <c r="N238" s="39" t="s">
        <v>1049</v>
      </c>
      <c r="O238" s="41">
        <f>MROUND(((Table46112[[#This Row],[X_UTM]]-ORIGIN!$C$2)/400),1)</f>
        <v>81</v>
      </c>
      <c r="P238" s="41">
        <f>MROUND(((Table46112[[#This Row],[Y_UTM]]-ORIGIN!$C$3)/400),1)</f>
        <v>147</v>
      </c>
      <c r="Q238" s="33" t="s">
        <v>1413</v>
      </c>
      <c r="R238" t="s">
        <v>849</v>
      </c>
      <c r="S238">
        <v>11</v>
      </c>
      <c r="T238">
        <v>3</v>
      </c>
      <c r="U238">
        <v>0</v>
      </c>
      <c r="V238" t="s">
        <v>1053</v>
      </c>
      <c r="W238" s="39"/>
    </row>
    <row r="239" spans="1:23" x14ac:dyDescent="0.25">
      <c r="A239" s="39" t="s">
        <v>979</v>
      </c>
      <c r="B239" s="39">
        <v>139941</v>
      </c>
      <c r="C239" s="39">
        <v>139941</v>
      </c>
      <c r="D239" s="39" t="s">
        <v>1050</v>
      </c>
      <c r="E239" s="39" t="s">
        <v>1051</v>
      </c>
      <c r="F239" s="39">
        <v>527378.43718300003</v>
      </c>
      <c r="G239" s="39">
        <v>2849188.4087700001</v>
      </c>
      <c r="H239" s="39"/>
      <c r="I239" s="39"/>
      <c r="J239" s="39"/>
      <c r="K239" s="39"/>
      <c r="L239" s="40">
        <v>23300</v>
      </c>
      <c r="M239" s="42">
        <v>42584.291666666664</v>
      </c>
      <c r="N239" s="39" t="s">
        <v>1049</v>
      </c>
      <c r="O239" s="41">
        <f>MROUND(((Table46112[[#This Row],[X_UTM]]-ORIGIN!$C$2)/400),1)</f>
        <v>81</v>
      </c>
      <c r="P239" s="41">
        <f>MROUND(((Table46112[[#This Row],[Y_UTM]]-ORIGIN!$C$3)/400),1)</f>
        <v>147</v>
      </c>
      <c r="Q239" s="33" t="s">
        <v>1415</v>
      </c>
      <c r="R239" t="s">
        <v>849</v>
      </c>
      <c r="S239">
        <v>11</v>
      </c>
      <c r="T239">
        <v>3</v>
      </c>
      <c r="U239">
        <v>0</v>
      </c>
      <c r="V239" t="s">
        <v>1053</v>
      </c>
      <c r="W239" s="39"/>
    </row>
    <row r="240" spans="1:23" x14ac:dyDescent="0.25">
      <c r="A240" s="39" t="s">
        <v>980</v>
      </c>
      <c r="B240" s="39">
        <v>133276</v>
      </c>
      <c r="C240" s="39">
        <v>133276</v>
      </c>
      <c r="D240" s="39" t="s">
        <v>1050</v>
      </c>
      <c r="E240" s="39" t="s">
        <v>1051</v>
      </c>
      <c r="F240" s="39">
        <v>531950.15613200003</v>
      </c>
      <c r="G240" s="39">
        <v>2849228.56746</v>
      </c>
      <c r="H240" s="39"/>
      <c r="I240" s="39"/>
      <c r="J240" s="39"/>
      <c r="K240" s="39"/>
      <c r="L240" s="40">
        <v>23300</v>
      </c>
      <c r="M240" s="42">
        <v>42583.916666666664</v>
      </c>
      <c r="N240" s="39" t="s">
        <v>1049</v>
      </c>
      <c r="O240" s="41">
        <f>MROUND(((Table46112[[#This Row],[X_UTM]]-ORIGIN!$C$2)/400),1)</f>
        <v>92</v>
      </c>
      <c r="P240" s="41">
        <f>MROUND(((Table46112[[#This Row],[Y_UTM]]-ORIGIN!$C$3)/400),1)</f>
        <v>147</v>
      </c>
      <c r="Q240" s="33" t="s">
        <v>1417</v>
      </c>
      <c r="R240" t="s">
        <v>849</v>
      </c>
      <c r="S240">
        <v>11</v>
      </c>
      <c r="T240">
        <v>3</v>
      </c>
      <c r="U240">
        <v>0</v>
      </c>
      <c r="V240" t="s">
        <v>1053</v>
      </c>
      <c r="W240" s="39"/>
    </row>
    <row r="241" spans="1:23" x14ac:dyDescent="0.25">
      <c r="A241" s="39" t="s">
        <v>909</v>
      </c>
      <c r="B241" s="39">
        <v>17969</v>
      </c>
      <c r="C241" s="39">
        <v>17969</v>
      </c>
      <c r="D241" s="39" t="s">
        <v>444</v>
      </c>
      <c r="E241" s="39" t="s">
        <v>1048</v>
      </c>
      <c r="F241" s="39">
        <v>531950.15613200003</v>
      </c>
      <c r="G241" s="39">
        <v>2849228.56746</v>
      </c>
      <c r="H241" s="39"/>
      <c r="I241" s="39"/>
      <c r="J241" s="39"/>
      <c r="K241" s="39"/>
      <c r="L241" s="40">
        <v>23285</v>
      </c>
      <c r="M241" s="40">
        <v>42555</v>
      </c>
      <c r="N241" s="39" t="s">
        <v>1049</v>
      </c>
      <c r="O241" s="41">
        <f>MROUND(((Table46112[[#This Row],[X_UTM]]-ORIGIN!$C$2)/400),1)</f>
        <v>92</v>
      </c>
      <c r="P241" s="41">
        <f>MROUND(((Table46112[[#This Row],[Y_UTM]]-ORIGIN!$C$3)/400),1)</f>
        <v>147</v>
      </c>
      <c r="Q241" s="33" t="s">
        <v>1416</v>
      </c>
      <c r="R241" t="s">
        <v>849</v>
      </c>
      <c r="S241">
        <v>11</v>
      </c>
      <c r="T241">
        <v>3</v>
      </c>
      <c r="U241">
        <v>0</v>
      </c>
      <c r="V241" t="s">
        <v>1053</v>
      </c>
      <c r="W241" s="39"/>
    </row>
    <row r="242" spans="1:23" x14ac:dyDescent="0.25">
      <c r="A242" s="39" t="s">
        <v>981</v>
      </c>
      <c r="B242" s="39">
        <v>134624</v>
      </c>
      <c r="C242" s="39">
        <v>134624</v>
      </c>
      <c r="D242" s="39" t="s">
        <v>1050</v>
      </c>
      <c r="E242" s="39" t="s">
        <v>1051</v>
      </c>
      <c r="F242" s="39">
        <v>531950.15613200003</v>
      </c>
      <c r="G242" s="39">
        <v>2849228.56746</v>
      </c>
      <c r="H242" s="39"/>
      <c r="I242" s="39"/>
      <c r="J242" s="39"/>
      <c r="K242" s="39"/>
      <c r="L242" s="40">
        <v>23300</v>
      </c>
      <c r="M242" s="42">
        <v>42583.916666666664</v>
      </c>
      <c r="N242" s="39" t="s">
        <v>1049</v>
      </c>
      <c r="O242" s="41">
        <f>MROUND(((Table46112[[#This Row],[X_UTM]]-ORIGIN!$C$2)/400),1)</f>
        <v>92</v>
      </c>
      <c r="P242" s="41">
        <f>MROUND(((Table46112[[#This Row],[Y_UTM]]-ORIGIN!$C$3)/400),1)</f>
        <v>147</v>
      </c>
      <c r="Q242" s="33" t="s">
        <v>1418</v>
      </c>
      <c r="R242" t="s">
        <v>849</v>
      </c>
      <c r="S242">
        <v>11</v>
      </c>
      <c r="T242">
        <v>3</v>
      </c>
      <c r="U242">
        <v>0</v>
      </c>
      <c r="V242" t="s">
        <v>1053</v>
      </c>
      <c r="W242" s="39"/>
    </row>
    <row r="243" spans="1:23" x14ac:dyDescent="0.25">
      <c r="A243" s="39" t="s">
        <v>982</v>
      </c>
      <c r="B243" s="39">
        <v>12957</v>
      </c>
      <c r="C243" s="39">
        <v>12957</v>
      </c>
      <c r="D243" s="39" t="s">
        <v>1050</v>
      </c>
      <c r="E243" s="39" t="s">
        <v>1051</v>
      </c>
      <c r="F243" s="39">
        <v>517876.65216900001</v>
      </c>
      <c r="G243" s="39">
        <v>2849344.9007799998</v>
      </c>
      <c r="H243" s="39"/>
      <c r="I243" s="39"/>
      <c r="J243" s="39"/>
      <c r="K243" s="39"/>
      <c r="L243" s="40">
        <v>21916</v>
      </c>
      <c r="M243" s="40">
        <v>42563</v>
      </c>
      <c r="N243" s="39" t="s">
        <v>1049</v>
      </c>
      <c r="O243" s="41">
        <f>MROUND(((Table46112[[#This Row],[X_UTM]]-ORIGIN!$C$2)/400),1)</f>
        <v>57</v>
      </c>
      <c r="P243" s="41">
        <f>MROUND(((Table46112[[#This Row],[Y_UTM]]-ORIGIN!$C$3)/400),1)</f>
        <v>148</v>
      </c>
      <c r="Q243" s="33" t="s">
        <v>1408</v>
      </c>
      <c r="R243" t="s">
        <v>849</v>
      </c>
      <c r="S243">
        <v>11</v>
      </c>
      <c r="T243">
        <v>3</v>
      </c>
      <c r="U243">
        <v>0</v>
      </c>
      <c r="V243" t="s">
        <v>1053</v>
      </c>
      <c r="W243" s="39"/>
    </row>
    <row r="244" spans="1:23" x14ac:dyDescent="0.25">
      <c r="A244" s="39" t="s">
        <v>910</v>
      </c>
      <c r="B244" s="39">
        <v>8263</v>
      </c>
      <c r="C244" s="39">
        <v>8263</v>
      </c>
      <c r="D244" s="39" t="s">
        <v>444</v>
      </c>
      <c r="E244" s="39" t="s">
        <v>1048</v>
      </c>
      <c r="F244" s="39">
        <v>517876.65216900001</v>
      </c>
      <c r="G244" s="39">
        <v>2849344.9007799998</v>
      </c>
      <c r="H244" s="39"/>
      <c r="I244" s="39"/>
      <c r="J244" s="39"/>
      <c r="K244" s="39"/>
      <c r="L244" s="40">
        <v>33239</v>
      </c>
      <c r="M244" s="40">
        <v>42529</v>
      </c>
      <c r="N244" s="39" t="s">
        <v>1049</v>
      </c>
      <c r="O244" s="41">
        <f>MROUND(((Table46112[[#This Row],[X_UTM]]-ORIGIN!$C$2)/400),1)</f>
        <v>57</v>
      </c>
      <c r="P244" s="41">
        <f>MROUND(((Table46112[[#This Row],[Y_UTM]]-ORIGIN!$C$3)/400),1)</f>
        <v>148</v>
      </c>
      <c r="Q244" s="33"/>
      <c r="R244" t="s">
        <v>849</v>
      </c>
      <c r="S244">
        <v>11</v>
      </c>
      <c r="T244">
        <v>3</v>
      </c>
      <c r="U244">
        <v>0</v>
      </c>
      <c r="V244" t="s">
        <v>1053</v>
      </c>
      <c r="W244" s="39"/>
    </row>
    <row r="245" spans="1:23" x14ac:dyDescent="0.25">
      <c r="A245" s="39" t="s">
        <v>983</v>
      </c>
      <c r="B245" s="39">
        <v>8395</v>
      </c>
      <c r="C245" s="39">
        <v>8395</v>
      </c>
      <c r="D245" s="39" t="s">
        <v>1050</v>
      </c>
      <c r="E245" s="39" t="s">
        <v>1051</v>
      </c>
      <c r="F245" s="39">
        <v>517876.65216900001</v>
      </c>
      <c r="G245" s="39">
        <v>2849344.9007799998</v>
      </c>
      <c r="H245" s="39"/>
      <c r="I245" s="39"/>
      <c r="J245" s="39"/>
      <c r="K245" s="39"/>
      <c r="L245" s="40">
        <v>33239</v>
      </c>
      <c r="M245" s="40">
        <v>42563</v>
      </c>
      <c r="N245" s="39" t="s">
        <v>1049</v>
      </c>
      <c r="O245" s="41">
        <f>MROUND(((Table46112[[#This Row],[X_UTM]]-ORIGIN!$C$2)/400),1)</f>
        <v>57</v>
      </c>
      <c r="P245" s="41">
        <f>MROUND(((Table46112[[#This Row],[Y_UTM]]-ORIGIN!$C$3)/400),1)</f>
        <v>148</v>
      </c>
      <c r="Q245" s="33"/>
      <c r="R245" t="s">
        <v>849</v>
      </c>
      <c r="S245">
        <v>11</v>
      </c>
      <c r="T245">
        <v>3</v>
      </c>
      <c r="U245">
        <v>0</v>
      </c>
      <c r="V245" t="s">
        <v>1053</v>
      </c>
      <c r="W245" s="39"/>
    </row>
    <row r="246" spans="1:23" x14ac:dyDescent="0.25">
      <c r="A246" s="39" t="s">
        <v>988</v>
      </c>
      <c r="B246" s="39">
        <v>4742</v>
      </c>
      <c r="C246" s="39">
        <v>4742</v>
      </c>
      <c r="D246" s="39" t="s">
        <v>1050</v>
      </c>
      <c r="E246" s="39" t="s">
        <v>1051</v>
      </c>
      <c r="F246" s="39">
        <v>549229.34132799995</v>
      </c>
      <c r="G246" s="39">
        <v>2832749.02452</v>
      </c>
      <c r="H246" s="39"/>
      <c r="I246" s="39"/>
      <c r="J246" s="39"/>
      <c r="K246" s="39"/>
      <c r="L246" s="40">
        <v>29799</v>
      </c>
      <c r="M246" s="40">
        <v>34540</v>
      </c>
      <c r="N246" s="39" t="s">
        <v>1049</v>
      </c>
      <c r="O246" s="41">
        <f>MROUND(((Table46112[[#This Row],[X_UTM]]-ORIGIN!$C$2)/400),1)</f>
        <v>135</v>
      </c>
      <c r="P246" s="41">
        <f>MROUND(((Table46112[[#This Row],[Y_UTM]]-ORIGIN!$C$3)/400),1)</f>
        <v>106</v>
      </c>
      <c r="Q246" s="33" t="s">
        <v>1400</v>
      </c>
      <c r="R246" t="s">
        <v>660</v>
      </c>
      <c r="S246">
        <v>12</v>
      </c>
      <c r="T246">
        <v>3</v>
      </c>
      <c r="U246">
        <v>0</v>
      </c>
      <c r="V246" t="s">
        <v>1053</v>
      </c>
      <c r="W246" s="39"/>
    </row>
    <row r="247" spans="1:23" x14ac:dyDescent="0.25">
      <c r="A247" s="39" t="s">
        <v>913</v>
      </c>
      <c r="B247" s="39">
        <v>13461</v>
      </c>
      <c r="C247" s="39">
        <v>13461</v>
      </c>
      <c r="D247" s="39" t="s">
        <v>444</v>
      </c>
      <c r="E247" s="39" t="s">
        <v>1048</v>
      </c>
      <c r="F247" s="39">
        <v>549229.34132799995</v>
      </c>
      <c r="G247" s="39">
        <v>2832749.02452</v>
      </c>
      <c r="H247" s="39"/>
      <c r="I247" s="39"/>
      <c r="J247" s="39"/>
      <c r="K247" s="39"/>
      <c r="L247" s="40">
        <v>29080</v>
      </c>
      <c r="M247" s="40">
        <v>42555</v>
      </c>
      <c r="N247" s="39" t="s">
        <v>1049</v>
      </c>
      <c r="O247" s="41">
        <f>MROUND(((Table46112[[#This Row],[X_UTM]]-ORIGIN!$C$2)/400),1)</f>
        <v>135</v>
      </c>
      <c r="P247" s="41">
        <f>MROUND(((Table46112[[#This Row],[Y_UTM]]-ORIGIN!$C$3)/400),1)</f>
        <v>106</v>
      </c>
      <c r="Q247" s="33" t="s">
        <v>1401</v>
      </c>
      <c r="R247" t="s">
        <v>660</v>
      </c>
      <c r="S247">
        <v>12</v>
      </c>
      <c r="T247">
        <v>3</v>
      </c>
      <c r="U247">
        <v>0</v>
      </c>
      <c r="V247" t="s">
        <v>1053</v>
      </c>
      <c r="W247" s="39"/>
    </row>
    <row r="248" spans="1:23" x14ac:dyDescent="0.25">
      <c r="A248" s="39" t="s">
        <v>989</v>
      </c>
      <c r="B248" s="39">
        <v>4741</v>
      </c>
      <c r="C248" s="39">
        <v>4741</v>
      </c>
      <c r="D248" s="39" t="s">
        <v>1050</v>
      </c>
      <c r="E248" s="39" t="s">
        <v>1051</v>
      </c>
      <c r="F248" s="39">
        <v>549229.34132799995</v>
      </c>
      <c r="G248" s="39">
        <v>2832749.02452</v>
      </c>
      <c r="H248" s="39"/>
      <c r="I248" s="39"/>
      <c r="J248" s="39"/>
      <c r="K248" s="39"/>
      <c r="L248" s="40">
        <v>29800</v>
      </c>
      <c r="M248" s="40">
        <v>34540</v>
      </c>
      <c r="N248" s="39" t="s">
        <v>1049</v>
      </c>
      <c r="O248" s="41">
        <f>MROUND(((Table46112[[#This Row],[X_UTM]]-ORIGIN!$C$2)/400),1)</f>
        <v>135</v>
      </c>
      <c r="P248" s="41">
        <f>MROUND(((Table46112[[#This Row],[Y_UTM]]-ORIGIN!$C$3)/400),1)</f>
        <v>106</v>
      </c>
      <c r="Q248" s="33" t="s">
        <v>1402</v>
      </c>
      <c r="R248" t="s">
        <v>660</v>
      </c>
      <c r="S248">
        <v>12</v>
      </c>
      <c r="T248">
        <v>3</v>
      </c>
      <c r="U248">
        <v>0</v>
      </c>
      <c r="V248" t="s">
        <v>1053</v>
      </c>
      <c r="W248" s="39"/>
    </row>
    <row r="249" spans="1:23" x14ac:dyDescent="0.25">
      <c r="A249" s="39" t="s">
        <v>990</v>
      </c>
      <c r="B249" s="39">
        <v>14679</v>
      </c>
      <c r="C249" s="39">
        <v>14679</v>
      </c>
      <c r="D249" s="39" t="s">
        <v>1050</v>
      </c>
      <c r="E249" s="39" t="s">
        <v>1051</v>
      </c>
      <c r="F249" s="39">
        <v>543821.31679399998</v>
      </c>
      <c r="G249" s="39">
        <v>2818509.3287399998</v>
      </c>
      <c r="H249" s="39"/>
      <c r="I249" s="39"/>
      <c r="J249" s="39"/>
      <c r="K249" s="39"/>
      <c r="L249" s="40">
        <v>25738</v>
      </c>
      <c r="M249" s="40">
        <v>40483</v>
      </c>
      <c r="N249" s="39" t="s">
        <v>1049</v>
      </c>
      <c r="O249" s="41">
        <f>MROUND(((Table46112[[#This Row],[X_UTM]]-ORIGIN!$C$2)/400),1)</f>
        <v>122</v>
      </c>
      <c r="P249" s="41">
        <f>MROUND(((Table46112[[#This Row],[Y_UTM]]-ORIGIN!$C$3)/400),1)</f>
        <v>71</v>
      </c>
      <c r="Q249" s="33"/>
      <c r="R249" t="s">
        <v>660</v>
      </c>
      <c r="S249">
        <v>12</v>
      </c>
      <c r="T249">
        <v>3</v>
      </c>
      <c r="U249">
        <v>0</v>
      </c>
      <c r="V249" t="s">
        <v>1053</v>
      </c>
      <c r="W249" s="39"/>
    </row>
    <row r="250" spans="1:23" x14ac:dyDescent="0.25">
      <c r="A250" s="39" t="s">
        <v>914</v>
      </c>
      <c r="B250" s="39">
        <v>14295</v>
      </c>
      <c r="C250" s="39">
        <v>14295</v>
      </c>
      <c r="D250" s="39" t="s">
        <v>444</v>
      </c>
      <c r="E250" s="39" t="s">
        <v>1048</v>
      </c>
      <c r="F250" s="39">
        <v>543821.31679399998</v>
      </c>
      <c r="G250" s="39">
        <v>2818509.3287399998</v>
      </c>
      <c r="H250" s="39"/>
      <c r="I250" s="39"/>
      <c r="J250" s="39"/>
      <c r="K250" s="39"/>
      <c r="L250" s="40">
        <v>26158</v>
      </c>
      <c r="M250" s="40">
        <v>40483</v>
      </c>
      <c r="N250" s="39" t="s">
        <v>1049</v>
      </c>
      <c r="O250" s="41">
        <f>MROUND(((Table46112[[#This Row],[X_UTM]]-ORIGIN!$C$2)/400),1)</f>
        <v>122</v>
      </c>
      <c r="P250" s="41">
        <f>MROUND(((Table46112[[#This Row],[Y_UTM]]-ORIGIN!$C$3)/400),1)</f>
        <v>71</v>
      </c>
      <c r="Q250" s="33"/>
      <c r="R250" t="s">
        <v>660</v>
      </c>
      <c r="S250">
        <v>12</v>
      </c>
      <c r="T250">
        <v>3</v>
      </c>
      <c r="U250">
        <v>0</v>
      </c>
      <c r="V250" t="s">
        <v>1053</v>
      </c>
      <c r="W250" s="39"/>
    </row>
    <row r="251" spans="1:23" x14ac:dyDescent="0.25">
      <c r="A251" s="39" t="s">
        <v>991</v>
      </c>
      <c r="B251" s="39">
        <v>14663</v>
      </c>
      <c r="C251" s="39">
        <v>14663</v>
      </c>
      <c r="D251" s="39" t="s">
        <v>1050</v>
      </c>
      <c r="E251" s="39" t="s">
        <v>1051</v>
      </c>
      <c r="F251" s="39">
        <v>543821.31679399998</v>
      </c>
      <c r="G251" s="39">
        <v>2818509.3287399998</v>
      </c>
      <c r="H251" s="39"/>
      <c r="I251" s="39"/>
      <c r="J251" s="39"/>
      <c r="K251" s="39"/>
      <c r="L251" s="40">
        <v>25738</v>
      </c>
      <c r="M251" s="40">
        <v>40483</v>
      </c>
      <c r="N251" s="39" t="s">
        <v>1049</v>
      </c>
      <c r="O251" s="41">
        <f>MROUND(((Table46112[[#This Row],[X_UTM]]-ORIGIN!$C$2)/400),1)</f>
        <v>122</v>
      </c>
      <c r="P251" s="41">
        <f>MROUND(((Table46112[[#This Row],[Y_UTM]]-ORIGIN!$C$3)/400),1)</f>
        <v>71</v>
      </c>
      <c r="Q251" s="33"/>
      <c r="R251" t="s">
        <v>660</v>
      </c>
      <c r="S251">
        <v>12</v>
      </c>
      <c r="T251">
        <v>3</v>
      </c>
      <c r="U251">
        <v>0</v>
      </c>
      <c r="V251" t="s">
        <v>1053</v>
      </c>
      <c r="W251" s="39"/>
    </row>
    <row r="252" spans="1:23" x14ac:dyDescent="0.25">
      <c r="A252" s="39" t="s">
        <v>992</v>
      </c>
      <c r="B252" s="39">
        <v>25386</v>
      </c>
      <c r="C252" s="39">
        <v>25386</v>
      </c>
      <c r="D252" s="39" t="s">
        <v>1050</v>
      </c>
      <c r="E252" s="39" t="s">
        <v>1051</v>
      </c>
      <c r="F252" s="39">
        <v>542831.23300699994</v>
      </c>
      <c r="G252" s="39">
        <v>2811277.3426399999</v>
      </c>
      <c r="H252" s="39"/>
      <c r="I252" s="39"/>
      <c r="J252" s="39"/>
      <c r="K252" s="39"/>
      <c r="L252" s="40">
        <v>25738</v>
      </c>
      <c r="M252" s="40">
        <v>42583</v>
      </c>
      <c r="N252" s="39" t="s">
        <v>1049</v>
      </c>
      <c r="O252" s="41">
        <f>MROUND(((Table46112[[#This Row],[X_UTM]]-ORIGIN!$C$2)/400),1)</f>
        <v>119</v>
      </c>
      <c r="P252" s="41">
        <f>MROUND(((Table46112[[#This Row],[Y_UTM]]-ORIGIN!$C$3)/400),1)</f>
        <v>52</v>
      </c>
      <c r="Q252" s="39" t="s">
        <v>1404</v>
      </c>
      <c r="R252" t="s">
        <v>141</v>
      </c>
      <c r="S252">
        <v>15</v>
      </c>
      <c r="T252">
        <v>3</v>
      </c>
      <c r="U252">
        <v>0</v>
      </c>
      <c r="V252" t="s">
        <v>1053</v>
      </c>
      <c r="W252" s="39"/>
    </row>
    <row r="253" spans="1:23" x14ac:dyDescent="0.25">
      <c r="A253" s="39" t="s">
        <v>915</v>
      </c>
      <c r="B253" s="39">
        <v>16706</v>
      </c>
      <c r="C253" s="39">
        <v>16706</v>
      </c>
      <c r="D253" s="39" t="s">
        <v>444</v>
      </c>
      <c r="E253" s="39" t="s">
        <v>1048</v>
      </c>
      <c r="F253" s="39">
        <v>542831.23300699994</v>
      </c>
      <c r="G253" s="39">
        <v>2811277.3426399999</v>
      </c>
      <c r="H253" s="39"/>
      <c r="I253" s="39"/>
      <c r="J253" s="39"/>
      <c r="K253" s="39"/>
      <c r="L253" s="40">
        <v>25781</v>
      </c>
      <c r="M253" s="40">
        <v>42490</v>
      </c>
      <c r="N253" s="39" t="s">
        <v>1049</v>
      </c>
      <c r="O253" s="41">
        <f>MROUND(((Table46112[[#This Row],[X_UTM]]-ORIGIN!$C$2)/400),1)</f>
        <v>119</v>
      </c>
      <c r="P253" s="41">
        <f>MROUND(((Table46112[[#This Row],[Y_UTM]]-ORIGIN!$C$3)/400),1)</f>
        <v>52</v>
      </c>
      <c r="Q253" s="33" t="s">
        <v>1405</v>
      </c>
      <c r="R253" t="s">
        <v>141</v>
      </c>
      <c r="S253">
        <v>15</v>
      </c>
      <c r="T253">
        <v>3</v>
      </c>
      <c r="U253">
        <v>0</v>
      </c>
      <c r="V253" t="s">
        <v>1053</v>
      </c>
      <c r="W253" s="39"/>
    </row>
    <row r="254" spans="1:23" x14ac:dyDescent="0.25">
      <c r="A254" s="39" t="s">
        <v>993</v>
      </c>
      <c r="B254" s="39">
        <v>25318</v>
      </c>
      <c r="C254" s="39">
        <v>25318</v>
      </c>
      <c r="D254" s="39" t="s">
        <v>1050</v>
      </c>
      <c r="E254" s="39" t="s">
        <v>1051</v>
      </c>
      <c r="F254" s="39">
        <v>542831.23300699994</v>
      </c>
      <c r="G254" s="39">
        <v>2811277.3426399999</v>
      </c>
      <c r="H254" s="39"/>
      <c r="I254" s="39"/>
      <c r="J254" s="39"/>
      <c r="K254" s="39"/>
      <c r="L254" s="40">
        <v>25738</v>
      </c>
      <c r="M254" s="40">
        <v>42583</v>
      </c>
      <c r="N254" s="39" t="s">
        <v>1049</v>
      </c>
      <c r="O254" s="41">
        <f>MROUND(((Table46112[[#This Row],[X_UTM]]-ORIGIN!$C$2)/400),1)</f>
        <v>119</v>
      </c>
      <c r="P254" s="41">
        <f>MROUND(((Table46112[[#This Row],[Y_UTM]]-ORIGIN!$C$3)/400),1)</f>
        <v>52</v>
      </c>
      <c r="Q254" s="33" t="s">
        <v>1406</v>
      </c>
      <c r="R254" t="s">
        <v>141</v>
      </c>
      <c r="S254">
        <v>15</v>
      </c>
      <c r="T254">
        <v>3</v>
      </c>
      <c r="U254">
        <v>0</v>
      </c>
      <c r="V254" t="s">
        <v>1053</v>
      </c>
      <c r="W254" s="39"/>
    </row>
    <row r="255" spans="1:23" x14ac:dyDescent="0.25">
      <c r="A255" s="39" t="s">
        <v>994</v>
      </c>
      <c r="B255" s="39">
        <v>25207</v>
      </c>
      <c r="C255" s="39">
        <v>25207</v>
      </c>
      <c r="D255" s="39" t="s">
        <v>1050</v>
      </c>
      <c r="E255" s="39" t="s">
        <v>1051</v>
      </c>
      <c r="F255" s="39">
        <v>543926.95694900001</v>
      </c>
      <c r="G255" s="39">
        <v>2818478.88956</v>
      </c>
      <c r="H255" s="39"/>
      <c r="I255" s="39"/>
      <c r="J255" s="39"/>
      <c r="K255" s="39"/>
      <c r="L255" s="40">
        <v>24730</v>
      </c>
      <c r="M255" s="40">
        <v>42583</v>
      </c>
      <c r="N255" s="39" t="s">
        <v>1049</v>
      </c>
      <c r="O255" s="41">
        <f>MROUND(((Table46112[[#This Row],[X_UTM]]-ORIGIN!$C$2)/400),1)</f>
        <v>122</v>
      </c>
      <c r="P255" s="41">
        <f>MROUND(((Table46112[[#This Row],[Y_UTM]]-ORIGIN!$C$3)/400),1)</f>
        <v>70</v>
      </c>
      <c r="Q255" s="33" t="s">
        <v>1222</v>
      </c>
      <c r="R255" t="s">
        <v>660</v>
      </c>
      <c r="S255">
        <v>12</v>
      </c>
      <c r="T255">
        <v>3</v>
      </c>
      <c r="U255">
        <v>0</v>
      </c>
      <c r="V255" t="s">
        <v>1053</v>
      </c>
      <c r="W255" s="39"/>
    </row>
    <row r="256" spans="1:23" x14ac:dyDescent="0.25">
      <c r="A256" s="39" t="s">
        <v>916</v>
      </c>
      <c r="B256" s="39">
        <v>17784</v>
      </c>
      <c r="C256" s="39">
        <v>17784</v>
      </c>
      <c r="D256" s="39" t="s">
        <v>444</v>
      </c>
      <c r="E256" s="39" t="s">
        <v>1048</v>
      </c>
      <c r="F256" s="39">
        <v>543926.95694900001</v>
      </c>
      <c r="G256" s="39">
        <v>2818478.88956</v>
      </c>
      <c r="H256" s="39"/>
      <c r="I256" s="39"/>
      <c r="J256" s="39"/>
      <c r="K256" s="39"/>
      <c r="L256" s="40">
        <v>24730</v>
      </c>
      <c r="M256" s="40">
        <v>42555</v>
      </c>
      <c r="N256" s="39" t="s">
        <v>1049</v>
      </c>
      <c r="O256" s="41">
        <f>MROUND(((Table46112[[#This Row],[X_UTM]]-ORIGIN!$C$2)/400),1)</f>
        <v>122</v>
      </c>
      <c r="P256" s="41">
        <f>MROUND(((Table46112[[#This Row],[Y_UTM]]-ORIGIN!$C$3)/400),1)</f>
        <v>70</v>
      </c>
      <c r="Q256" s="33" t="s">
        <v>1223</v>
      </c>
      <c r="R256" t="s">
        <v>660</v>
      </c>
      <c r="S256">
        <v>12</v>
      </c>
      <c r="T256">
        <v>3</v>
      </c>
      <c r="U256">
        <v>0</v>
      </c>
      <c r="V256" t="s">
        <v>1053</v>
      </c>
      <c r="W256" s="39"/>
    </row>
    <row r="257" spans="1:23" x14ac:dyDescent="0.25">
      <c r="A257" s="39" t="s">
        <v>995</v>
      </c>
      <c r="B257" s="39">
        <v>17409</v>
      </c>
      <c r="C257" s="39">
        <v>17409</v>
      </c>
      <c r="D257" s="39" t="s">
        <v>1050</v>
      </c>
      <c r="E257" s="39" t="s">
        <v>1051</v>
      </c>
      <c r="F257" s="39">
        <v>543926.95694900001</v>
      </c>
      <c r="G257" s="39">
        <v>2818478.88956</v>
      </c>
      <c r="H257" s="39"/>
      <c r="I257" s="39"/>
      <c r="J257" s="39"/>
      <c r="K257" s="39"/>
      <c r="L257" s="40">
        <v>24731</v>
      </c>
      <c r="M257" s="40">
        <v>42583</v>
      </c>
      <c r="N257" s="39" t="s">
        <v>1049</v>
      </c>
      <c r="O257" s="41">
        <f>MROUND(((Table46112[[#This Row],[X_UTM]]-ORIGIN!$C$2)/400),1)</f>
        <v>122</v>
      </c>
      <c r="P257" s="41">
        <f>MROUND(((Table46112[[#This Row],[Y_UTM]]-ORIGIN!$C$3)/400),1)</f>
        <v>70</v>
      </c>
      <c r="Q257" s="33" t="s">
        <v>1224</v>
      </c>
      <c r="R257" t="s">
        <v>660</v>
      </c>
      <c r="S257">
        <v>12</v>
      </c>
      <c r="T257">
        <v>3</v>
      </c>
      <c r="U257">
        <v>0</v>
      </c>
      <c r="V257" t="s">
        <v>1053</v>
      </c>
      <c r="W257" s="39"/>
    </row>
    <row r="258" spans="1:23" x14ac:dyDescent="0.25">
      <c r="A258" s="39" t="s">
        <v>996</v>
      </c>
      <c r="B258" s="39">
        <v>12766</v>
      </c>
      <c r="C258" s="39">
        <v>12766</v>
      </c>
      <c r="D258" s="39" t="s">
        <v>1050</v>
      </c>
      <c r="E258" s="39" t="s">
        <v>1051</v>
      </c>
      <c r="F258" s="39">
        <v>544399.06636099995</v>
      </c>
      <c r="G258" s="39">
        <v>2809462.1250499999</v>
      </c>
      <c r="H258" s="39"/>
      <c r="I258" s="39"/>
      <c r="J258" s="39"/>
      <c r="K258" s="39"/>
      <c r="L258" s="40">
        <v>29783</v>
      </c>
      <c r="M258" s="40">
        <v>42583</v>
      </c>
      <c r="N258" s="39" t="s">
        <v>1049</v>
      </c>
      <c r="O258" s="41">
        <f>MROUND(((Table46112[[#This Row],[X_UTM]]-ORIGIN!$C$2)/400),1)</f>
        <v>123</v>
      </c>
      <c r="P258" s="41">
        <f>MROUND(((Table46112[[#This Row],[Y_UTM]]-ORIGIN!$C$3)/400),1)</f>
        <v>48</v>
      </c>
      <c r="Q258" s="33" t="s">
        <v>1225</v>
      </c>
      <c r="R258" t="s">
        <v>141</v>
      </c>
      <c r="S258">
        <v>15</v>
      </c>
      <c r="T258">
        <v>3</v>
      </c>
      <c r="U258">
        <v>0</v>
      </c>
      <c r="V258" t="s">
        <v>1053</v>
      </c>
      <c r="W258" s="39"/>
    </row>
    <row r="259" spans="1:23" x14ac:dyDescent="0.25">
      <c r="A259" s="39" t="s">
        <v>917</v>
      </c>
      <c r="B259" s="39">
        <v>11660</v>
      </c>
      <c r="C259" s="39">
        <v>11660</v>
      </c>
      <c r="D259" s="39" t="s">
        <v>444</v>
      </c>
      <c r="E259" s="39" t="s">
        <v>1048</v>
      </c>
      <c r="F259" s="39">
        <v>544399.06636099995</v>
      </c>
      <c r="G259" s="39">
        <v>2809462.1250499999</v>
      </c>
      <c r="H259" s="39"/>
      <c r="I259" s="39"/>
      <c r="J259" s="39"/>
      <c r="K259" s="39"/>
      <c r="L259" s="40">
        <v>30076</v>
      </c>
      <c r="M259" s="40">
        <v>42555</v>
      </c>
      <c r="N259" s="39" t="s">
        <v>1049</v>
      </c>
      <c r="O259" s="41">
        <f>MROUND(((Table46112[[#This Row],[X_UTM]]-ORIGIN!$C$2)/400),1)</f>
        <v>123</v>
      </c>
      <c r="P259" s="41">
        <f>MROUND(((Table46112[[#This Row],[Y_UTM]]-ORIGIN!$C$3)/400),1)</f>
        <v>48</v>
      </c>
      <c r="Q259" s="33" t="s">
        <v>1226</v>
      </c>
      <c r="R259" t="s">
        <v>141</v>
      </c>
      <c r="S259">
        <v>15</v>
      </c>
      <c r="T259">
        <v>3</v>
      </c>
      <c r="U259">
        <v>0</v>
      </c>
      <c r="V259" t="s">
        <v>1053</v>
      </c>
      <c r="W259" s="39"/>
    </row>
    <row r="260" spans="1:23" x14ac:dyDescent="0.25">
      <c r="A260" s="39" t="s">
        <v>997</v>
      </c>
      <c r="B260" s="39">
        <v>20143</v>
      </c>
      <c r="C260" s="39">
        <v>20143</v>
      </c>
      <c r="D260" s="39" t="s">
        <v>1050</v>
      </c>
      <c r="E260" s="39" t="s">
        <v>1051</v>
      </c>
      <c r="F260" s="39">
        <v>544399.06636099995</v>
      </c>
      <c r="G260" s="39">
        <v>2809462.1250499999</v>
      </c>
      <c r="H260" s="39"/>
      <c r="I260" s="39"/>
      <c r="J260" s="39"/>
      <c r="K260" s="39"/>
      <c r="L260" s="40">
        <v>29783</v>
      </c>
      <c r="M260" s="40">
        <v>42583</v>
      </c>
      <c r="N260" s="39" t="s">
        <v>1049</v>
      </c>
      <c r="O260" s="41">
        <f>MROUND(((Table46112[[#This Row],[X_UTM]]-ORIGIN!$C$2)/400),1)</f>
        <v>123</v>
      </c>
      <c r="P260" s="41">
        <f>MROUND(((Table46112[[#This Row],[Y_UTM]]-ORIGIN!$C$3)/400),1)</f>
        <v>48</v>
      </c>
      <c r="Q260" s="33" t="s">
        <v>1227</v>
      </c>
      <c r="R260" t="s">
        <v>141</v>
      </c>
      <c r="S260">
        <v>15</v>
      </c>
      <c r="T260">
        <v>3</v>
      </c>
      <c r="U260">
        <v>0</v>
      </c>
      <c r="V260" t="s">
        <v>1053</v>
      </c>
      <c r="W260" s="39"/>
    </row>
    <row r="261" spans="1:23" x14ac:dyDescent="0.25">
      <c r="A261" s="39" t="s">
        <v>998</v>
      </c>
      <c r="B261" s="39">
        <v>19285</v>
      </c>
      <c r="C261" s="39">
        <v>19285</v>
      </c>
      <c r="D261" s="39" t="s">
        <v>1050</v>
      </c>
      <c r="E261" s="39" t="s">
        <v>1051</v>
      </c>
      <c r="F261" s="39">
        <v>547886.15824599995</v>
      </c>
      <c r="G261" s="39">
        <v>2810057.6938999998</v>
      </c>
      <c r="H261" s="39"/>
      <c r="I261" s="39"/>
      <c r="J261" s="39"/>
      <c r="K261" s="39"/>
      <c r="L261" s="40">
        <v>29798</v>
      </c>
      <c r="M261" s="40">
        <v>42583</v>
      </c>
      <c r="N261" s="39" t="s">
        <v>1049</v>
      </c>
      <c r="O261" s="41">
        <f>MROUND(((Table46112[[#This Row],[X_UTM]]-ORIGIN!$C$2)/400),1)</f>
        <v>132</v>
      </c>
      <c r="P261" s="41">
        <f>MROUND(((Table46112[[#This Row],[Y_UTM]]-ORIGIN!$C$3)/400),1)</f>
        <v>49</v>
      </c>
      <c r="Q261" s="33" t="s">
        <v>1234</v>
      </c>
      <c r="R261" t="s">
        <v>850</v>
      </c>
      <c r="S261">
        <v>13</v>
      </c>
      <c r="T261">
        <v>3</v>
      </c>
      <c r="U261">
        <v>0</v>
      </c>
      <c r="V261" t="s">
        <v>1053</v>
      </c>
      <c r="W261" s="39"/>
    </row>
    <row r="262" spans="1:23" x14ac:dyDescent="0.25">
      <c r="A262" s="39" t="s">
        <v>918</v>
      </c>
      <c r="B262" s="39">
        <v>7512</v>
      </c>
      <c r="C262" s="39">
        <v>7512</v>
      </c>
      <c r="D262" s="39" t="s">
        <v>444</v>
      </c>
      <c r="E262" s="39" t="s">
        <v>1048</v>
      </c>
      <c r="F262" s="39">
        <v>547886.15824599995</v>
      </c>
      <c r="G262" s="39">
        <v>2810057.6938999998</v>
      </c>
      <c r="H262" s="39"/>
      <c r="I262" s="39"/>
      <c r="J262" s="39"/>
      <c r="K262" s="39"/>
      <c r="L262" s="40">
        <v>29799</v>
      </c>
      <c r="M262" s="40">
        <v>42555</v>
      </c>
      <c r="N262" s="39" t="s">
        <v>1049</v>
      </c>
      <c r="O262" s="41">
        <f>MROUND(((Table46112[[#This Row],[X_UTM]]-ORIGIN!$C$2)/400),1)</f>
        <v>132</v>
      </c>
      <c r="P262" s="41">
        <f>MROUND(((Table46112[[#This Row],[Y_UTM]]-ORIGIN!$C$3)/400),1)</f>
        <v>49</v>
      </c>
      <c r="Q262" s="33" t="s">
        <v>1235</v>
      </c>
      <c r="R262" t="s">
        <v>850</v>
      </c>
      <c r="S262">
        <v>13</v>
      </c>
      <c r="T262">
        <v>3</v>
      </c>
      <c r="U262">
        <v>0</v>
      </c>
      <c r="V262" t="s">
        <v>1053</v>
      </c>
      <c r="W262" s="39"/>
    </row>
    <row r="263" spans="1:23" x14ac:dyDescent="0.25">
      <c r="A263" s="39" t="s">
        <v>999</v>
      </c>
      <c r="B263" s="39">
        <v>19022</v>
      </c>
      <c r="C263" s="39">
        <v>19022</v>
      </c>
      <c r="D263" s="39" t="s">
        <v>1050</v>
      </c>
      <c r="E263" s="39" t="s">
        <v>1051</v>
      </c>
      <c r="F263" s="39">
        <v>547886.15824599995</v>
      </c>
      <c r="G263" s="39">
        <v>2810057.6938999998</v>
      </c>
      <c r="H263" s="39"/>
      <c r="I263" s="39"/>
      <c r="J263" s="39"/>
      <c r="K263" s="39"/>
      <c r="L263" s="40">
        <v>29799</v>
      </c>
      <c r="M263" s="40">
        <v>42583</v>
      </c>
      <c r="N263" s="39" t="s">
        <v>1049</v>
      </c>
      <c r="O263" s="41">
        <f>MROUND(((Table46112[[#This Row],[X_UTM]]-ORIGIN!$C$2)/400),1)</f>
        <v>132</v>
      </c>
      <c r="P263" s="41">
        <f>MROUND(((Table46112[[#This Row],[Y_UTM]]-ORIGIN!$C$3)/400),1)</f>
        <v>49</v>
      </c>
      <c r="Q263" s="33" t="s">
        <v>1236</v>
      </c>
      <c r="R263" t="s">
        <v>850</v>
      </c>
      <c r="S263">
        <v>13</v>
      </c>
      <c r="T263">
        <v>3</v>
      </c>
      <c r="U263">
        <v>0</v>
      </c>
      <c r="V263" t="s">
        <v>1053</v>
      </c>
      <c r="W263" s="39"/>
    </row>
    <row r="264" spans="1:23" x14ac:dyDescent="0.25">
      <c r="A264" s="39" t="s">
        <v>1002</v>
      </c>
      <c r="B264" s="39">
        <v>18311</v>
      </c>
      <c r="C264" s="39">
        <v>18311</v>
      </c>
      <c r="D264" s="39" t="s">
        <v>1050</v>
      </c>
      <c r="E264" s="39" t="s">
        <v>1051</v>
      </c>
      <c r="F264" s="39">
        <v>547782.85563500004</v>
      </c>
      <c r="G264" s="39">
        <v>2801476.2458500001</v>
      </c>
      <c r="H264" s="39"/>
      <c r="I264" s="39"/>
      <c r="J264" s="39"/>
      <c r="K264" s="39"/>
      <c r="L264" s="40">
        <v>24324</v>
      </c>
      <c r="M264" s="40">
        <v>42583</v>
      </c>
      <c r="N264" s="39" t="s">
        <v>1049</v>
      </c>
      <c r="O264" s="41">
        <f>MROUND(((Table46112[[#This Row],[X_UTM]]-ORIGIN!$C$2)/400),1)</f>
        <v>132</v>
      </c>
      <c r="P264" s="41">
        <f>MROUND(((Table46112[[#This Row],[Y_UTM]]-ORIGIN!$C$3)/400),1)</f>
        <v>28</v>
      </c>
      <c r="Q264" s="33" t="s">
        <v>1228</v>
      </c>
      <c r="R264" t="s">
        <v>141</v>
      </c>
      <c r="S264">
        <v>15</v>
      </c>
      <c r="T264">
        <v>3</v>
      </c>
      <c r="U264">
        <v>0</v>
      </c>
      <c r="V264" t="s">
        <v>1053</v>
      </c>
      <c r="W264" s="39"/>
    </row>
    <row r="265" spans="1:23" x14ac:dyDescent="0.25">
      <c r="A265" s="39" t="s">
        <v>920</v>
      </c>
      <c r="B265" s="39">
        <v>17430</v>
      </c>
      <c r="C265" s="39">
        <v>17430</v>
      </c>
      <c r="D265" s="39" t="s">
        <v>444</v>
      </c>
      <c r="E265" s="39" t="s">
        <v>1048</v>
      </c>
      <c r="F265" s="39">
        <v>547782.85563500004</v>
      </c>
      <c r="G265" s="39">
        <v>2801476.2458500001</v>
      </c>
      <c r="H265" s="39"/>
      <c r="I265" s="39"/>
      <c r="J265" s="39"/>
      <c r="K265" s="39"/>
      <c r="L265" s="40">
        <v>25117</v>
      </c>
      <c r="M265" s="40">
        <v>42555</v>
      </c>
      <c r="N265" s="39" t="s">
        <v>1049</v>
      </c>
      <c r="O265" s="41">
        <f>MROUND(((Table46112[[#This Row],[X_UTM]]-ORIGIN!$C$2)/400),1)</f>
        <v>132</v>
      </c>
      <c r="P265" s="41">
        <f>MROUND(((Table46112[[#This Row],[Y_UTM]]-ORIGIN!$C$3)/400),1)</f>
        <v>28</v>
      </c>
      <c r="Q265" s="33" t="s">
        <v>1229</v>
      </c>
      <c r="R265" t="s">
        <v>141</v>
      </c>
      <c r="S265">
        <v>15</v>
      </c>
      <c r="T265">
        <v>3</v>
      </c>
      <c r="U265">
        <v>0</v>
      </c>
      <c r="V265" t="s">
        <v>1053</v>
      </c>
      <c r="W265" s="39"/>
    </row>
    <row r="266" spans="1:23" x14ac:dyDescent="0.25">
      <c r="A266" s="39" t="s">
        <v>1003</v>
      </c>
      <c r="B266" s="39">
        <v>13937</v>
      </c>
      <c r="C266" s="39">
        <v>13937</v>
      </c>
      <c r="D266" s="39" t="s">
        <v>1050</v>
      </c>
      <c r="E266" s="39" t="s">
        <v>1051</v>
      </c>
      <c r="F266" s="39">
        <v>547782.85563500004</v>
      </c>
      <c r="G266" s="39">
        <v>2801476.2458500001</v>
      </c>
      <c r="H266" s="39"/>
      <c r="I266" s="39"/>
      <c r="J266" s="39"/>
      <c r="K266" s="39"/>
      <c r="L266" s="40">
        <v>24324</v>
      </c>
      <c r="M266" s="40">
        <v>42583</v>
      </c>
      <c r="N266" s="39" t="s">
        <v>1049</v>
      </c>
      <c r="O266" s="41">
        <f>MROUND(((Table46112[[#This Row],[X_UTM]]-ORIGIN!$C$2)/400),1)</f>
        <v>132</v>
      </c>
      <c r="P266" s="41">
        <f>MROUND(((Table46112[[#This Row],[Y_UTM]]-ORIGIN!$C$3)/400),1)</f>
        <v>28</v>
      </c>
      <c r="Q266" s="33" t="s">
        <v>1230</v>
      </c>
      <c r="R266" t="s">
        <v>141</v>
      </c>
      <c r="S266">
        <v>15</v>
      </c>
      <c r="T266">
        <v>3</v>
      </c>
      <c r="U266">
        <v>0</v>
      </c>
      <c r="V266" t="s">
        <v>1053</v>
      </c>
      <c r="W266" s="39"/>
    </row>
    <row r="267" spans="1:23" x14ac:dyDescent="0.25">
      <c r="A267" s="39" t="s">
        <v>1004</v>
      </c>
      <c r="B267" s="39">
        <v>12596</v>
      </c>
      <c r="C267" s="39">
        <v>12596</v>
      </c>
      <c r="D267" s="39" t="s">
        <v>1050</v>
      </c>
      <c r="E267" s="39" t="s">
        <v>1051</v>
      </c>
      <c r="F267" s="39">
        <v>552390.70774300001</v>
      </c>
      <c r="G267" s="39">
        <v>2829404.2787299999</v>
      </c>
      <c r="H267" s="39"/>
      <c r="I267" s="39"/>
      <c r="J267" s="39"/>
      <c r="K267" s="39"/>
      <c r="L267" s="40">
        <v>29221</v>
      </c>
      <c r="M267" s="40">
        <v>42582</v>
      </c>
      <c r="N267" s="39" t="s">
        <v>1049</v>
      </c>
      <c r="O267" s="41">
        <f>MROUND(((Table46112[[#This Row],[X_UTM]]-ORIGIN!$C$2)/400),1)</f>
        <v>143</v>
      </c>
      <c r="P267" s="41">
        <f>MROUND(((Table46112[[#This Row],[Y_UTM]]-ORIGIN!$C$3)/400),1)</f>
        <v>98</v>
      </c>
      <c r="Q267" s="33" t="s">
        <v>1215</v>
      </c>
      <c r="R267" t="s">
        <v>850</v>
      </c>
      <c r="S267">
        <v>13</v>
      </c>
      <c r="T267">
        <v>3</v>
      </c>
      <c r="U267">
        <v>0</v>
      </c>
      <c r="V267" t="s">
        <v>1053</v>
      </c>
      <c r="W267" s="39"/>
    </row>
    <row r="268" spans="1:23" x14ac:dyDescent="0.25">
      <c r="A268" s="39" t="s">
        <v>921</v>
      </c>
      <c r="B268" s="39">
        <v>13268</v>
      </c>
      <c r="C268" s="39">
        <v>13268</v>
      </c>
      <c r="D268" s="39" t="s">
        <v>444</v>
      </c>
      <c r="E268" s="39" t="s">
        <v>1048</v>
      </c>
      <c r="F268" s="39">
        <v>552390.70774300001</v>
      </c>
      <c r="G268" s="39">
        <v>2829404.2787299999</v>
      </c>
      <c r="H268" s="39"/>
      <c r="I268" s="39"/>
      <c r="J268" s="39"/>
      <c r="K268" s="39"/>
      <c r="L268" s="40">
        <v>29221</v>
      </c>
      <c r="M268" s="40">
        <v>42550</v>
      </c>
      <c r="N268" s="39" t="s">
        <v>1049</v>
      </c>
      <c r="O268" s="41">
        <f>MROUND(((Table46112[[#This Row],[X_UTM]]-ORIGIN!$C$2)/400),1)</f>
        <v>143</v>
      </c>
      <c r="P268" s="41">
        <f>MROUND(((Table46112[[#This Row],[Y_UTM]]-ORIGIN!$C$3)/400),1)</f>
        <v>98</v>
      </c>
      <c r="Q268" s="33" t="s">
        <v>1216</v>
      </c>
      <c r="R268" t="s">
        <v>850</v>
      </c>
      <c r="S268">
        <v>13</v>
      </c>
      <c r="T268">
        <v>3</v>
      </c>
      <c r="U268">
        <v>0</v>
      </c>
      <c r="V268" t="s">
        <v>1053</v>
      </c>
      <c r="W268" s="39"/>
    </row>
    <row r="269" spans="1:23" x14ac:dyDescent="0.25">
      <c r="A269" s="39" t="s">
        <v>1005</v>
      </c>
      <c r="B269" s="39">
        <v>12294</v>
      </c>
      <c r="C269" s="39">
        <v>12294</v>
      </c>
      <c r="D269" s="39" t="s">
        <v>1050</v>
      </c>
      <c r="E269" s="39" t="s">
        <v>1051</v>
      </c>
      <c r="F269" s="39">
        <v>552390.70774300001</v>
      </c>
      <c r="G269" s="39">
        <v>2829404.2787299999</v>
      </c>
      <c r="H269" s="39"/>
      <c r="I269" s="39"/>
      <c r="J269" s="39"/>
      <c r="K269" s="39"/>
      <c r="L269" s="40">
        <v>29221</v>
      </c>
      <c r="M269" s="40">
        <v>42582</v>
      </c>
      <c r="N269" s="39" t="s">
        <v>1049</v>
      </c>
      <c r="O269" s="41">
        <f>MROUND(((Table46112[[#This Row],[X_UTM]]-ORIGIN!$C$2)/400),1)</f>
        <v>143</v>
      </c>
      <c r="P269" s="41">
        <f>MROUND(((Table46112[[#This Row],[Y_UTM]]-ORIGIN!$C$3)/400),1)</f>
        <v>98</v>
      </c>
      <c r="Q269" s="39" t="s">
        <v>1217</v>
      </c>
      <c r="R269" t="s">
        <v>850</v>
      </c>
      <c r="S269">
        <v>13</v>
      </c>
      <c r="T269">
        <v>3</v>
      </c>
      <c r="U269">
        <v>0</v>
      </c>
      <c r="V269" t="s">
        <v>1053</v>
      </c>
      <c r="W269" s="39"/>
    </row>
    <row r="270" spans="1:23" x14ac:dyDescent="0.25">
      <c r="A270" s="39" t="s">
        <v>1006</v>
      </c>
      <c r="B270" s="39">
        <v>13355</v>
      </c>
      <c r="C270" s="39">
        <v>13355</v>
      </c>
      <c r="D270" s="39" t="s">
        <v>1050</v>
      </c>
      <c r="E270" s="39" t="s">
        <v>1051</v>
      </c>
      <c r="F270" s="39">
        <v>549099.16628700006</v>
      </c>
      <c r="G270" s="39">
        <v>2822120.5005700001</v>
      </c>
      <c r="H270" s="39"/>
      <c r="I270" s="39"/>
      <c r="J270" s="39"/>
      <c r="K270" s="39"/>
      <c r="L270" s="40">
        <v>29220</v>
      </c>
      <c r="M270" s="40">
        <v>42582</v>
      </c>
      <c r="N270" s="39" t="s">
        <v>1049</v>
      </c>
      <c r="O270" s="41">
        <f>MROUND(((Table46112[[#This Row],[X_UTM]]-ORIGIN!$C$2)/400),1)</f>
        <v>135</v>
      </c>
      <c r="P270" s="41">
        <f>MROUND(((Table46112[[#This Row],[Y_UTM]]-ORIGIN!$C$3)/400),1)</f>
        <v>80</v>
      </c>
      <c r="Q270" s="39" t="s">
        <v>1218</v>
      </c>
      <c r="R270" t="s">
        <v>850</v>
      </c>
      <c r="S270">
        <v>13</v>
      </c>
      <c r="T270">
        <v>3</v>
      </c>
      <c r="U270">
        <v>0</v>
      </c>
      <c r="V270" t="s">
        <v>1053</v>
      </c>
      <c r="W270" s="39"/>
    </row>
    <row r="271" spans="1:23" x14ac:dyDescent="0.25">
      <c r="A271" s="39" t="s">
        <v>922</v>
      </c>
      <c r="B271" s="39">
        <v>13323</v>
      </c>
      <c r="C271" s="39">
        <v>13323</v>
      </c>
      <c r="D271" s="39" t="s">
        <v>444</v>
      </c>
      <c r="E271" s="39" t="s">
        <v>1048</v>
      </c>
      <c r="F271" s="39">
        <v>549099.16628700006</v>
      </c>
      <c r="G271" s="39">
        <v>2822120.5005700001</v>
      </c>
      <c r="H271" s="39"/>
      <c r="I271" s="39"/>
      <c r="J271" s="39"/>
      <c r="K271" s="39"/>
      <c r="L271" s="40">
        <v>29220</v>
      </c>
      <c r="M271" s="40">
        <v>42550</v>
      </c>
      <c r="N271" s="39" t="s">
        <v>1049</v>
      </c>
      <c r="O271" s="41">
        <f>MROUND(((Table46112[[#This Row],[X_UTM]]-ORIGIN!$C$2)/400),1)</f>
        <v>135</v>
      </c>
      <c r="P271" s="41">
        <f>MROUND(((Table46112[[#This Row],[Y_UTM]]-ORIGIN!$C$3)/400),1)</f>
        <v>80</v>
      </c>
      <c r="Q271" s="39" t="s">
        <v>1219</v>
      </c>
      <c r="R271" t="s">
        <v>850</v>
      </c>
      <c r="S271">
        <v>13</v>
      </c>
      <c r="T271">
        <v>3</v>
      </c>
      <c r="U271">
        <v>0</v>
      </c>
      <c r="V271" t="s">
        <v>1053</v>
      </c>
      <c r="W271" s="39"/>
    </row>
    <row r="272" spans="1:23" x14ac:dyDescent="0.25">
      <c r="A272" s="39" t="s">
        <v>1007</v>
      </c>
      <c r="B272" s="39">
        <v>13355</v>
      </c>
      <c r="C272" s="39">
        <v>13355</v>
      </c>
      <c r="D272" s="39" t="s">
        <v>1050</v>
      </c>
      <c r="E272" s="39" t="s">
        <v>1051</v>
      </c>
      <c r="F272" s="39">
        <v>549099.16628700006</v>
      </c>
      <c r="G272" s="39">
        <v>2822120.5005700001</v>
      </c>
      <c r="H272" s="39"/>
      <c r="I272" s="39"/>
      <c r="J272" s="39"/>
      <c r="K272" s="39"/>
      <c r="L272" s="40">
        <v>29220</v>
      </c>
      <c r="M272" s="40">
        <v>42582</v>
      </c>
      <c r="N272" s="39" t="s">
        <v>1049</v>
      </c>
      <c r="O272" s="41">
        <f>MROUND(((Table46112[[#This Row],[X_UTM]]-ORIGIN!$C$2)/400),1)</f>
        <v>135</v>
      </c>
      <c r="P272" s="41">
        <f>MROUND(((Table46112[[#This Row],[Y_UTM]]-ORIGIN!$C$3)/400),1)</f>
        <v>80</v>
      </c>
      <c r="Q272" s="39" t="s">
        <v>1220</v>
      </c>
      <c r="R272" t="s">
        <v>850</v>
      </c>
      <c r="S272">
        <v>13</v>
      </c>
      <c r="T272">
        <v>3</v>
      </c>
      <c r="U272">
        <v>0</v>
      </c>
      <c r="V272" t="s">
        <v>1053</v>
      </c>
      <c r="W272" s="39"/>
    </row>
    <row r="273" spans="1:23" x14ac:dyDescent="0.25">
      <c r="A273" s="9" t="s">
        <v>681</v>
      </c>
      <c r="B273" s="9">
        <v>142912</v>
      </c>
      <c r="C273" s="9">
        <v>142912</v>
      </c>
      <c r="D273" s="9" t="s">
        <v>1050</v>
      </c>
      <c r="E273" s="9" t="s">
        <v>1051</v>
      </c>
      <c r="F273" s="9">
        <v>550357.961243</v>
      </c>
      <c r="G273" s="9">
        <v>2821139.5937299998</v>
      </c>
      <c r="H273" s="9">
        <v>10.33</v>
      </c>
      <c r="I273" s="9"/>
      <c r="J273" s="9"/>
      <c r="K273" s="9"/>
      <c r="L273" s="10">
        <v>21920</v>
      </c>
      <c r="M273" s="10">
        <v>42557</v>
      </c>
      <c r="N273" s="9" t="s">
        <v>1052</v>
      </c>
      <c r="O273" s="18">
        <f>MROUND(((Table46112[[#This Row],[X_UTM]]-ORIGIN!$C$2)/400),1)</f>
        <v>138</v>
      </c>
      <c r="P273" s="18">
        <f>MROUND(((Table46112[[#This Row],[Y_UTM]]-ORIGIN!$C$3)/400),1)</f>
        <v>77</v>
      </c>
      <c r="Q273" s="25"/>
      <c r="R273" t="s">
        <v>850</v>
      </c>
      <c r="S273">
        <v>13</v>
      </c>
      <c r="T273">
        <v>3</v>
      </c>
      <c r="U273">
        <v>0</v>
      </c>
      <c r="V273" t="s">
        <v>1053</v>
      </c>
    </row>
    <row r="274" spans="1:23" x14ac:dyDescent="0.25">
      <c r="A274" s="39" t="s">
        <v>1008</v>
      </c>
      <c r="B274" s="39">
        <v>16660</v>
      </c>
      <c r="C274" s="39">
        <v>16660</v>
      </c>
      <c r="D274" s="39" t="s">
        <v>1050</v>
      </c>
      <c r="E274" s="39" t="s">
        <v>1051</v>
      </c>
      <c r="F274" s="39">
        <v>556238.78845200001</v>
      </c>
      <c r="G274" s="39">
        <v>2796678.46533</v>
      </c>
      <c r="H274" s="39"/>
      <c r="I274" s="39"/>
      <c r="J274" s="39"/>
      <c r="K274" s="39"/>
      <c r="L274" s="40">
        <v>25378</v>
      </c>
      <c r="M274" s="40">
        <v>42583</v>
      </c>
      <c r="N274" s="39" t="s">
        <v>1049</v>
      </c>
      <c r="O274" s="41">
        <f>MROUND(((Table46112[[#This Row],[X_UTM]]-ORIGIN!$C$2)/400),1)</f>
        <v>153</v>
      </c>
      <c r="P274" s="41">
        <f>MROUND(((Table46112[[#This Row],[Y_UTM]]-ORIGIN!$C$3)/400),1)</f>
        <v>16</v>
      </c>
      <c r="Q274" s="33" t="s">
        <v>1231</v>
      </c>
      <c r="R274" t="s">
        <v>141</v>
      </c>
      <c r="S274">
        <v>15</v>
      </c>
      <c r="T274">
        <v>3</v>
      </c>
      <c r="U274">
        <v>0</v>
      </c>
      <c r="V274" t="s">
        <v>1053</v>
      </c>
      <c r="W274" s="39"/>
    </row>
    <row r="275" spans="1:23" x14ac:dyDescent="0.25">
      <c r="A275" s="39" t="s">
        <v>923</v>
      </c>
      <c r="B275" s="39">
        <v>16783</v>
      </c>
      <c r="C275" s="39">
        <v>16783</v>
      </c>
      <c r="D275" s="39" t="s">
        <v>444</v>
      </c>
      <c r="E275" s="39" t="s">
        <v>1048</v>
      </c>
      <c r="F275" s="39">
        <v>556238.78845200001</v>
      </c>
      <c r="G275" s="39">
        <v>2796678.46533</v>
      </c>
      <c r="H275" s="39"/>
      <c r="I275" s="39"/>
      <c r="J275" s="39"/>
      <c r="K275" s="39"/>
      <c r="L275" s="40">
        <v>25569</v>
      </c>
      <c r="M275" s="40">
        <v>42460</v>
      </c>
      <c r="N275" s="39" t="s">
        <v>1049</v>
      </c>
      <c r="O275" s="41">
        <f>MROUND(((Table46112[[#This Row],[X_UTM]]-ORIGIN!$C$2)/400),1)</f>
        <v>153</v>
      </c>
      <c r="P275" s="41">
        <f>MROUND(((Table46112[[#This Row],[Y_UTM]]-ORIGIN!$C$3)/400),1)</f>
        <v>16</v>
      </c>
      <c r="Q275" s="39" t="s">
        <v>1232</v>
      </c>
      <c r="R275" t="s">
        <v>141</v>
      </c>
      <c r="S275">
        <v>15</v>
      </c>
      <c r="T275">
        <v>3</v>
      </c>
      <c r="U275">
        <v>0</v>
      </c>
      <c r="V275" t="s">
        <v>1053</v>
      </c>
      <c r="W275" s="39"/>
    </row>
    <row r="276" spans="1:23" x14ac:dyDescent="0.25">
      <c r="A276" s="39" t="s">
        <v>1009</v>
      </c>
      <c r="B276" s="39">
        <v>26351</v>
      </c>
      <c r="C276" s="39">
        <v>26351</v>
      </c>
      <c r="D276" s="39" t="s">
        <v>1050</v>
      </c>
      <c r="E276" s="39" t="s">
        <v>1051</v>
      </c>
      <c r="F276" s="39">
        <v>556238.78845200001</v>
      </c>
      <c r="G276" s="39">
        <v>2796678.46533</v>
      </c>
      <c r="H276" s="39"/>
      <c r="I276" s="39"/>
      <c r="J276" s="39"/>
      <c r="K276" s="39"/>
      <c r="L276" s="40">
        <v>25933</v>
      </c>
      <c r="M276" s="40">
        <v>42583</v>
      </c>
      <c r="N276" s="39" t="s">
        <v>1049</v>
      </c>
      <c r="O276" s="41">
        <f>MROUND(((Table46112[[#This Row],[X_UTM]]-ORIGIN!$C$2)/400),1)</f>
        <v>153</v>
      </c>
      <c r="P276" s="41">
        <f>MROUND(((Table46112[[#This Row],[Y_UTM]]-ORIGIN!$C$3)/400),1)</f>
        <v>16</v>
      </c>
      <c r="Q276" s="33" t="s">
        <v>1233</v>
      </c>
      <c r="R276" t="s">
        <v>141</v>
      </c>
      <c r="S276">
        <v>15</v>
      </c>
      <c r="T276">
        <v>3</v>
      </c>
      <c r="U276">
        <v>0</v>
      </c>
      <c r="V276" t="s">
        <v>1053</v>
      </c>
      <c r="W276" s="39"/>
    </row>
    <row r="277" spans="1:23" x14ac:dyDescent="0.25">
      <c r="A277" s="39" t="s">
        <v>930</v>
      </c>
      <c r="B277" s="39">
        <v>5409</v>
      </c>
      <c r="C277" s="39">
        <v>5409</v>
      </c>
      <c r="D277" s="39" t="s">
        <v>444</v>
      </c>
      <c r="E277" s="39" t="s">
        <v>1048</v>
      </c>
      <c r="F277" s="39">
        <v>549268.45868000004</v>
      </c>
      <c r="G277" s="39">
        <v>2832706.0907100001</v>
      </c>
      <c r="H277" s="39"/>
      <c r="I277" s="39"/>
      <c r="J277" s="39"/>
      <c r="K277" s="39"/>
      <c r="L277" s="40">
        <v>30829</v>
      </c>
      <c r="M277" s="40">
        <v>39805</v>
      </c>
      <c r="N277" s="39" t="s">
        <v>1049</v>
      </c>
      <c r="O277" s="41">
        <f>MROUND(((Table46112[[#This Row],[X_UTM]]-ORIGIN!$C$2)/400),1)</f>
        <v>135</v>
      </c>
      <c r="P277" s="41">
        <f>MROUND(((Table46112[[#This Row],[Y_UTM]]-ORIGIN!$C$3)/400),1)</f>
        <v>106</v>
      </c>
      <c r="Q277" s="33" t="s">
        <v>1401</v>
      </c>
      <c r="R277" t="s">
        <v>660</v>
      </c>
      <c r="S277">
        <v>12</v>
      </c>
      <c r="T277">
        <v>3</v>
      </c>
      <c r="U277">
        <v>0</v>
      </c>
      <c r="V277" t="s">
        <v>1053</v>
      </c>
      <c r="W277" s="39"/>
    </row>
    <row r="278" spans="1:23" x14ac:dyDescent="0.25">
      <c r="A278" s="39" t="s">
        <v>1014</v>
      </c>
      <c r="B278" s="39">
        <v>19685</v>
      </c>
      <c r="C278" s="39">
        <v>19685</v>
      </c>
      <c r="D278" s="39" t="s">
        <v>1050</v>
      </c>
      <c r="E278" s="39" t="s">
        <v>1051</v>
      </c>
      <c r="F278" s="39">
        <v>549268.45868000004</v>
      </c>
      <c r="G278" s="39">
        <v>2832706.0907100001</v>
      </c>
      <c r="H278" s="39"/>
      <c r="I278" s="39"/>
      <c r="J278" s="39"/>
      <c r="K278" s="39"/>
      <c r="L278" s="40">
        <v>30279</v>
      </c>
      <c r="M278" s="40">
        <v>42583</v>
      </c>
      <c r="N278" s="39" t="s">
        <v>1049</v>
      </c>
      <c r="O278" s="41">
        <f>MROUND(((Table46112[[#This Row],[X_UTM]]-ORIGIN!$C$2)/400),1)</f>
        <v>135</v>
      </c>
      <c r="P278" s="41">
        <f>MROUND(((Table46112[[#This Row],[Y_UTM]]-ORIGIN!$C$3)/400),1)</f>
        <v>106</v>
      </c>
      <c r="Q278" s="33" t="s">
        <v>1396</v>
      </c>
      <c r="R278" t="s">
        <v>660</v>
      </c>
      <c r="S278">
        <v>12</v>
      </c>
      <c r="T278">
        <v>3</v>
      </c>
      <c r="U278">
        <v>0</v>
      </c>
      <c r="V278" t="s">
        <v>1053</v>
      </c>
      <c r="W278" s="39"/>
    </row>
    <row r="279" spans="1:23" x14ac:dyDescent="0.25">
      <c r="A279" s="39" t="s">
        <v>1015</v>
      </c>
      <c r="B279" s="39">
        <v>19645</v>
      </c>
      <c r="C279" s="39">
        <v>19645</v>
      </c>
      <c r="D279" s="39" t="s">
        <v>1050</v>
      </c>
      <c r="E279" s="39" t="s">
        <v>1051</v>
      </c>
      <c r="F279" s="39">
        <v>549268.45868000004</v>
      </c>
      <c r="G279" s="39">
        <v>2832706.0907100001</v>
      </c>
      <c r="H279" s="39"/>
      <c r="I279" s="39"/>
      <c r="J279" s="39"/>
      <c r="K279" s="39"/>
      <c r="L279" s="40">
        <v>30279</v>
      </c>
      <c r="M279" s="40">
        <v>42583</v>
      </c>
      <c r="N279" s="39" t="s">
        <v>1049</v>
      </c>
      <c r="O279" s="41">
        <f>MROUND(((Table46112[[#This Row],[X_UTM]]-ORIGIN!$C$2)/400),1)</f>
        <v>135</v>
      </c>
      <c r="P279" s="41">
        <f>MROUND(((Table46112[[#This Row],[Y_UTM]]-ORIGIN!$C$3)/400),1)</f>
        <v>106</v>
      </c>
      <c r="Q279" s="33" t="s">
        <v>1398</v>
      </c>
      <c r="R279" t="s">
        <v>660</v>
      </c>
      <c r="S279">
        <v>12</v>
      </c>
      <c r="T279">
        <v>3</v>
      </c>
      <c r="U279">
        <v>0</v>
      </c>
      <c r="V279" t="s">
        <v>1053</v>
      </c>
      <c r="W279" s="39"/>
    </row>
    <row r="280" spans="1:23" x14ac:dyDescent="0.25">
      <c r="A280" s="39" t="s">
        <v>926</v>
      </c>
      <c r="B280" s="39">
        <v>12269</v>
      </c>
      <c r="C280" s="39">
        <v>12269</v>
      </c>
      <c r="D280" s="39" t="s">
        <v>444</v>
      </c>
      <c r="E280" s="39" t="s">
        <v>1048</v>
      </c>
      <c r="F280" s="39">
        <v>549268.45868000004</v>
      </c>
      <c r="G280" s="39">
        <v>2832706.0907100001</v>
      </c>
      <c r="H280" s="39"/>
      <c r="I280" s="39"/>
      <c r="J280" s="39"/>
      <c r="K280" s="39"/>
      <c r="L280" s="40">
        <v>30278</v>
      </c>
      <c r="M280" s="40">
        <v>42555</v>
      </c>
      <c r="N280" s="39" t="s">
        <v>1049</v>
      </c>
      <c r="O280" s="41">
        <f>MROUND(((Table46112[[#This Row],[X_UTM]]-ORIGIN!$C$2)/400),1)</f>
        <v>135</v>
      </c>
      <c r="P280" s="41">
        <f>MROUND(((Table46112[[#This Row],[Y_UTM]]-ORIGIN!$C$3)/400),1)</f>
        <v>106</v>
      </c>
      <c r="Q280" s="39" t="s">
        <v>1397</v>
      </c>
      <c r="R280" t="s">
        <v>660</v>
      </c>
      <c r="S280">
        <v>12</v>
      </c>
      <c r="T280">
        <v>3</v>
      </c>
      <c r="U280">
        <v>0</v>
      </c>
      <c r="V280" t="s">
        <v>1053</v>
      </c>
      <c r="W280" s="39"/>
    </row>
    <row r="281" spans="1:23" x14ac:dyDescent="0.25">
      <c r="A281" s="39" t="s">
        <v>927</v>
      </c>
      <c r="B281" s="39">
        <v>12203</v>
      </c>
      <c r="C281" s="39">
        <v>12203</v>
      </c>
      <c r="D281" s="39" t="s">
        <v>444</v>
      </c>
      <c r="E281" s="39" t="s">
        <v>1048</v>
      </c>
      <c r="F281" s="39">
        <v>549268.45868000004</v>
      </c>
      <c r="G281" s="39">
        <v>2832706.0907100001</v>
      </c>
      <c r="H281" s="39"/>
      <c r="I281" s="39"/>
      <c r="J281" s="39"/>
      <c r="K281" s="39"/>
      <c r="L281" s="40">
        <v>30284</v>
      </c>
      <c r="M281" s="40">
        <v>42555</v>
      </c>
      <c r="N281" s="39" t="s">
        <v>1049</v>
      </c>
      <c r="O281" s="41">
        <f>MROUND(((Table46112[[#This Row],[X_UTM]]-ORIGIN!$C$2)/400),1)</f>
        <v>135</v>
      </c>
      <c r="P281" s="41">
        <f>MROUND(((Table46112[[#This Row],[Y_UTM]]-ORIGIN!$C$3)/400),1)</f>
        <v>106</v>
      </c>
      <c r="Q281" s="39" t="s">
        <v>1403</v>
      </c>
      <c r="R281" t="s">
        <v>660</v>
      </c>
      <c r="S281">
        <v>12</v>
      </c>
      <c r="T281">
        <v>3</v>
      </c>
      <c r="U281">
        <v>0</v>
      </c>
      <c r="V281" t="s">
        <v>1053</v>
      </c>
      <c r="W281" s="39"/>
    </row>
    <row r="282" spans="1:23" x14ac:dyDescent="0.25">
      <c r="A282" s="39" t="s">
        <v>928</v>
      </c>
      <c r="B282" s="39">
        <v>12197</v>
      </c>
      <c r="C282" s="39">
        <v>12197</v>
      </c>
      <c r="D282" s="39" t="s">
        <v>444</v>
      </c>
      <c r="E282" s="39" t="s">
        <v>1048</v>
      </c>
      <c r="F282" s="39">
        <v>549268.45868000004</v>
      </c>
      <c r="G282" s="39">
        <v>2832706.0907100001</v>
      </c>
      <c r="H282" s="39"/>
      <c r="I282" s="39"/>
      <c r="J282" s="39"/>
      <c r="K282" s="39"/>
      <c r="L282" s="40">
        <v>30278</v>
      </c>
      <c r="M282" s="40">
        <v>42474</v>
      </c>
      <c r="N282" s="39" t="s">
        <v>1049</v>
      </c>
      <c r="O282" s="41">
        <f>MROUND(((Table46112[[#This Row],[X_UTM]]-ORIGIN!$C$2)/400),1)</f>
        <v>135</v>
      </c>
      <c r="P282" s="41">
        <f>MROUND(((Table46112[[#This Row],[Y_UTM]]-ORIGIN!$C$3)/400),1)</f>
        <v>106</v>
      </c>
      <c r="Q282" s="33" t="s">
        <v>1399</v>
      </c>
      <c r="R282" t="s">
        <v>660</v>
      </c>
      <c r="S282">
        <v>12</v>
      </c>
      <c r="T282">
        <v>3</v>
      </c>
      <c r="U282">
        <v>0</v>
      </c>
      <c r="V282" t="s">
        <v>1053</v>
      </c>
      <c r="W282" s="39"/>
    </row>
    <row r="283" spans="1:23" x14ac:dyDescent="0.25">
      <c r="A283" s="39" t="s">
        <v>929</v>
      </c>
      <c r="B283" s="39">
        <v>13395</v>
      </c>
      <c r="C283" s="39">
        <v>13395</v>
      </c>
      <c r="D283" s="39" t="s">
        <v>444</v>
      </c>
      <c r="E283" s="39" t="s">
        <v>1048</v>
      </c>
      <c r="F283" s="39">
        <v>549268.45868000004</v>
      </c>
      <c r="G283" s="39">
        <v>2832706.0907100001</v>
      </c>
      <c r="H283" s="39"/>
      <c r="I283" s="39"/>
      <c r="J283" s="39"/>
      <c r="K283" s="39"/>
      <c r="L283" s="40">
        <v>29080</v>
      </c>
      <c r="M283" s="40">
        <v>42474</v>
      </c>
      <c r="N283" s="39" t="s">
        <v>1049</v>
      </c>
      <c r="O283" s="41">
        <f>MROUND(((Table46112[[#This Row],[X_UTM]]-ORIGIN!$C$2)/400),1)</f>
        <v>135</v>
      </c>
      <c r="P283" s="41">
        <f>MROUND(((Table46112[[#This Row],[Y_UTM]]-ORIGIN!$C$3)/400),1)</f>
        <v>106</v>
      </c>
      <c r="Q283" s="33" t="s">
        <v>1401</v>
      </c>
      <c r="R283" t="s">
        <v>660</v>
      </c>
      <c r="S283">
        <v>12</v>
      </c>
      <c r="T283">
        <v>3</v>
      </c>
      <c r="U283">
        <v>0</v>
      </c>
      <c r="V283" t="s">
        <v>1053</v>
      </c>
      <c r="W283" s="39"/>
    </row>
    <row r="284" spans="1:23" x14ac:dyDescent="0.25">
      <c r="A284" s="39" t="s">
        <v>1016</v>
      </c>
      <c r="B284" s="39">
        <v>20929</v>
      </c>
      <c r="C284" s="39">
        <v>20929</v>
      </c>
      <c r="D284" s="39" t="s">
        <v>1050</v>
      </c>
      <c r="E284" s="39" t="s">
        <v>1051</v>
      </c>
      <c r="F284" s="39">
        <v>541225.81872700003</v>
      </c>
      <c r="G284" s="39">
        <v>2812043.2725399998</v>
      </c>
      <c r="H284" s="39"/>
      <c r="I284" s="39"/>
      <c r="J284" s="39"/>
      <c r="K284" s="39"/>
      <c r="L284" s="42">
        <v>29419</v>
      </c>
      <c r="M284" s="42">
        <v>41655</v>
      </c>
      <c r="N284" s="39" t="s">
        <v>1049</v>
      </c>
      <c r="O284" s="41">
        <f>MROUND(((Table46112[[#This Row],[X_UTM]]-ORIGIN!$C$2)/400),1)</f>
        <v>115</v>
      </c>
      <c r="P284" s="41">
        <f>MROUND(((Table46112[[#This Row],[Y_UTM]]-ORIGIN!$C$3)/400),1)</f>
        <v>54</v>
      </c>
      <c r="Q284" s="33" t="s">
        <v>1419</v>
      </c>
      <c r="R284" s="34" t="s">
        <v>141</v>
      </c>
      <c r="S284" s="34">
        <v>15</v>
      </c>
      <c r="T284" s="34">
        <v>3</v>
      </c>
      <c r="U284" s="34">
        <v>0</v>
      </c>
      <c r="V284" s="34" t="s">
        <v>1053</v>
      </c>
      <c r="W284" s="38"/>
    </row>
    <row r="285" spans="1:23" x14ac:dyDescent="0.25">
      <c r="A285" s="39" t="s">
        <v>937</v>
      </c>
      <c r="B285" s="39">
        <v>12237</v>
      </c>
      <c r="C285" s="39">
        <v>12237</v>
      </c>
      <c r="D285" s="39" t="s">
        <v>444</v>
      </c>
      <c r="E285" s="39" t="s">
        <v>1048</v>
      </c>
      <c r="F285" s="39">
        <v>541225.81872700003</v>
      </c>
      <c r="G285" s="39">
        <v>2812043.2725399998</v>
      </c>
      <c r="H285" s="39"/>
      <c r="I285" s="39"/>
      <c r="J285" s="39"/>
      <c r="K285" s="39"/>
      <c r="L285" s="42">
        <v>29418</v>
      </c>
      <c r="M285" s="42">
        <v>41655</v>
      </c>
      <c r="N285" s="39" t="s">
        <v>1049</v>
      </c>
      <c r="O285" s="41">
        <f>MROUND(((Table46112[[#This Row],[X_UTM]]-ORIGIN!$C$2)/400),1)</f>
        <v>115</v>
      </c>
      <c r="P285" s="41">
        <f>MROUND(((Table46112[[#This Row],[Y_UTM]]-ORIGIN!$C$3)/400),1)</f>
        <v>54</v>
      </c>
      <c r="Q285" s="33" t="s">
        <v>1420</v>
      </c>
      <c r="R285" s="34" t="s">
        <v>141</v>
      </c>
      <c r="S285" s="34">
        <v>15</v>
      </c>
      <c r="T285" s="34">
        <v>3</v>
      </c>
      <c r="U285" s="34">
        <v>0</v>
      </c>
      <c r="V285" s="34" t="s">
        <v>1053</v>
      </c>
      <c r="W285" s="38"/>
    </row>
    <row r="286" spans="1:23" x14ac:dyDescent="0.25">
      <c r="A286" s="39" t="s">
        <v>1017</v>
      </c>
      <c r="B286" s="39">
        <v>20107</v>
      </c>
      <c r="C286" s="39">
        <v>20107</v>
      </c>
      <c r="D286" s="39" t="s">
        <v>1050</v>
      </c>
      <c r="E286" s="39" t="s">
        <v>1051</v>
      </c>
      <c r="F286" s="39">
        <v>541225.81872700003</v>
      </c>
      <c r="G286" s="39">
        <v>2812043.2725399998</v>
      </c>
      <c r="H286" s="39"/>
      <c r="I286" s="39"/>
      <c r="J286" s="39"/>
      <c r="K286" s="39"/>
      <c r="L286" s="42">
        <v>29418</v>
      </c>
      <c r="M286" s="42">
        <v>41655</v>
      </c>
      <c r="N286" s="39" t="s">
        <v>1049</v>
      </c>
      <c r="O286" s="41">
        <f>MROUND(((Table46112[[#This Row],[X_UTM]]-ORIGIN!$C$2)/400),1)</f>
        <v>115</v>
      </c>
      <c r="P286" s="41">
        <f>MROUND(((Table46112[[#This Row],[Y_UTM]]-ORIGIN!$C$3)/400),1)</f>
        <v>54</v>
      </c>
      <c r="Q286" s="33" t="s">
        <v>1421</v>
      </c>
      <c r="R286" s="34" t="s">
        <v>141</v>
      </c>
      <c r="S286" s="34">
        <v>15</v>
      </c>
      <c r="T286" s="34">
        <v>3</v>
      </c>
      <c r="U286" s="34">
        <v>0</v>
      </c>
      <c r="V286" s="34" t="s">
        <v>1053</v>
      </c>
      <c r="W286" s="38"/>
    </row>
    <row r="287" spans="1:23" x14ac:dyDescent="0.25">
      <c r="A287" s="39" t="s">
        <v>1026</v>
      </c>
      <c r="B287" s="39">
        <v>13726</v>
      </c>
      <c r="C287" s="39">
        <v>13726</v>
      </c>
      <c r="D287" s="39" t="s">
        <v>1050</v>
      </c>
      <c r="E287" s="39" t="s">
        <v>1051</v>
      </c>
      <c r="F287" s="39">
        <v>532642.11890700005</v>
      </c>
      <c r="G287" s="39">
        <v>2849219.1837399998</v>
      </c>
      <c r="H287" s="39"/>
      <c r="I287" s="39"/>
      <c r="J287" s="39"/>
      <c r="K287" s="39"/>
      <c r="L287" s="40">
        <v>28776</v>
      </c>
      <c r="M287" s="40">
        <v>42583</v>
      </c>
      <c r="N287" s="39" t="s">
        <v>1049</v>
      </c>
      <c r="O287" s="41">
        <f>MROUND(((Table46112[[#This Row],[X_UTM]]-ORIGIN!$C$2)/400),1)</f>
        <v>94</v>
      </c>
      <c r="P287" s="41">
        <f>MROUND(((Table46112[[#This Row],[Y_UTM]]-ORIGIN!$C$3)/400),1)</f>
        <v>147</v>
      </c>
      <c r="Q287" s="39" t="s">
        <v>1384</v>
      </c>
      <c r="R287" t="s">
        <v>849</v>
      </c>
      <c r="S287">
        <v>11</v>
      </c>
      <c r="T287">
        <v>3</v>
      </c>
      <c r="U287">
        <v>0</v>
      </c>
      <c r="V287" t="s">
        <v>1053</v>
      </c>
      <c r="W287" s="39"/>
    </row>
    <row r="288" spans="1:23" x14ac:dyDescent="0.25">
      <c r="A288" s="39" t="s">
        <v>938</v>
      </c>
      <c r="B288" s="39">
        <v>13778</v>
      </c>
      <c r="C288" s="39">
        <v>13778</v>
      </c>
      <c r="D288" s="39" t="s">
        <v>444</v>
      </c>
      <c r="E288" s="39" t="s">
        <v>1048</v>
      </c>
      <c r="F288" s="39">
        <v>532642.11890700005</v>
      </c>
      <c r="G288" s="39">
        <v>2849219.1837399998</v>
      </c>
      <c r="H288" s="39"/>
      <c r="I288" s="39"/>
      <c r="J288" s="39"/>
      <c r="K288" s="39"/>
      <c r="L288" s="40">
        <v>28703</v>
      </c>
      <c r="M288" s="40">
        <v>42555</v>
      </c>
      <c r="N288" s="39" t="s">
        <v>1049</v>
      </c>
      <c r="O288" s="41">
        <f>MROUND(((Table46112[[#This Row],[X_UTM]]-ORIGIN!$C$2)/400),1)</f>
        <v>94</v>
      </c>
      <c r="P288" s="41">
        <f>MROUND(((Table46112[[#This Row],[Y_UTM]]-ORIGIN!$C$3)/400),1)</f>
        <v>147</v>
      </c>
      <c r="Q288" s="39" t="s">
        <v>1385</v>
      </c>
      <c r="R288" t="s">
        <v>849</v>
      </c>
      <c r="S288">
        <v>11</v>
      </c>
      <c r="T288">
        <v>3</v>
      </c>
      <c r="U288">
        <v>0</v>
      </c>
      <c r="V288" t="s">
        <v>1053</v>
      </c>
      <c r="W288" s="39"/>
    </row>
    <row r="289" spans="1:23" x14ac:dyDescent="0.25">
      <c r="A289" s="39" t="s">
        <v>1027</v>
      </c>
      <c r="B289" s="39">
        <v>13734</v>
      </c>
      <c r="C289" s="39">
        <v>13734</v>
      </c>
      <c r="D289" s="39" t="s">
        <v>1050</v>
      </c>
      <c r="E289" s="39" t="s">
        <v>1051</v>
      </c>
      <c r="F289" s="39">
        <v>532642.11890700005</v>
      </c>
      <c r="G289" s="39">
        <v>2849219.1837399998</v>
      </c>
      <c r="H289" s="39"/>
      <c r="I289" s="39"/>
      <c r="J289" s="39"/>
      <c r="K289" s="39"/>
      <c r="L289" s="40">
        <v>28776</v>
      </c>
      <c r="M289" s="40">
        <v>42583</v>
      </c>
      <c r="N289" s="39" t="s">
        <v>1049</v>
      </c>
      <c r="O289" s="41">
        <f>MROUND(((Table46112[[#This Row],[X_UTM]]-ORIGIN!$C$2)/400),1)</f>
        <v>94</v>
      </c>
      <c r="P289" s="41">
        <f>MROUND(((Table46112[[#This Row],[Y_UTM]]-ORIGIN!$C$3)/400),1)</f>
        <v>147</v>
      </c>
      <c r="Q289" s="39" t="s">
        <v>1386</v>
      </c>
      <c r="R289" t="s">
        <v>849</v>
      </c>
      <c r="S289">
        <v>11</v>
      </c>
      <c r="T289">
        <v>3</v>
      </c>
      <c r="U289">
        <v>0</v>
      </c>
      <c r="V289" t="s">
        <v>1053</v>
      </c>
      <c r="W289" s="39"/>
    </row>
    <row r="290" spans="1:23" x14ac:dyDescent="0.25">
      <c r="A290" s="39" t="s">
        <v>1028</v>
      </c>
      <c r="B290" s="39">
        <v>12337</v>
      </c>
      <c r="C290" s="39">
        <v>12337</v>
      </c>
      <c r="D290" s="39" t="s">
        <v>1050</v>
      </c>
      <c r="E290" s="39" t="s">
        <v>1051</v>
      </c>
      <c r="F290" s="39">
        <v>549889.30008700001</v>
      </c>
      <c r="G290" s="39">
        <v>2849322.8555700001</v>
      </c>
      <c r="H290" s="39"/>
      <c r="I290" s="39"/>
      <c r="J290" s="39"/>
      <c r="K290" s="39"/>
      <c r="L290" s="40">
        <v>30225</v>
      </c>
      <c r="M290" s="40">
        <v>42583</v>
      </c>
      <c r="N290" s="39" t="s">
        <v>1049</v>
      </c>
      <c r="O290" s="41">
        <f>MROUND(((Table46112[[#This Row],[X_UTM]]-ORIGIN!$C$2)/400),1)</f>
        <v>137</v>
      </c>
      <c r="P290" s="41">
        <f>MROUND(((Table46112[[#This Row],[Y_UTM]]-ORIGIN!$C$3)/400),1)</f>
        <v>148</v>
      </c>
      <c r="Q290" s="39" t="s">
        <v>1387</v>
      </c>
      <c r="R290" t="s">
        <v>849</v>
      </c>
      <c r="S290">
        <v>11</v>
      </c>
      <c r="T290">
        <v>3</v>
      </c>
      <c r="U290">
        <v>0</v>
      </c>
      <c r="V290" t="s">
        <v>1053</v>
      </c>
      <c r="W290" s="39"/>
    </row>
    <row r="291" spans="1:23" x14ac:dyDescent="0.25">
      <c r="A291" s="39" t="s">
        <v>939</v>
      </c>
      <c r="B291" s="39">
        <v>13686</v>
      </c>
      <c r="C291" s="39">
        <v>13686</v>
      </c>
      <c r="D291" s="39" t="s">
        <v>444</v>
      </c>
      <c r="E291" s="39" t="s">
        <v>1048</v>
      </c>
      <c r="F291" s="39">
        <v>549889.30008700001</v>
      </c>
      <c r="G291" s="39">
        <v>2849322.8555700001</v>
      </c>
      <c r="H291" s="39"/>
      <c r="I291" s="39"/>
      <c r="J291" s="39"/>
      <c r="K291" s="39"/>
      <c r="L291" s="40">
        <v>28775</v>
      </c>
      <c r="M291" s="40">
        <v>42460</v>
      </c>
      <c r="N291" s="39" t="s">
        <v>1049</v>
      </c>
      <c r="O291" s="41">
        <f>MROUND(((Table46112[[#This Row],[X_UTM]]-ORIGIN!$C$2)/400),1)</f>
        <v>137</v>
      </c>
      <c r="P291" s="41">
        <f>MROUND(((Table46112[[#This Row],[Y_UTM]]-ORIGIN!$C$3)/400),1)</f>
        <v>148</v>
      </c>
      <c r="Q291" s="33" t="s">
        <v>1388</v>
      </c>
      <c r="R291" t="s">
        <v>849</v>
      </c>
      <c r="S291">
        <v>11</v>
      </c>
      <c r="T291">
        <v>3</v>
      </c>
      <c r="U291">
        <v>0</v>
      </c>
      <c r="V291" t="s">
        <v>1053</v>
      </c>
      <c r="W291" s="39"/>
    </row>
    <row r="292" spans="1:23" x14ac:dyDescent="0.25">
      <c r="A292" s="39" t="s">
        <v>1029</v>
      </c>
      <c r="B292" s="39">
        <v>13755</v>
      </c>
      <c r="C292" s="39">
        <v>13755</v>
      </c>
      <c r="D292" s="39" t="s">
        <v>1050</v>
      </c>
      <c r="E292" s="39" t="s">
        <v>1051</v>
      </c>
      <c r="F292" s="39">
        <v>549889.30008700001</v>
      </c>
      <c r="G292" s="39">
        <v>2849322.8555700001</v>
      </c>
      <c r="H292" s="39"/>
      <c r="I292" s="39"/>
      <c r="J292" s="39"/>
      <c r="K292" s="39"/>
      <c r="L292" s="40">
        <v>28775</v>
      </c>
      <c r="M292" s="40">
        <v>42583</v>
      </c>
      <c r="N292" s="39" t="s">
        <v>1049</v>
      </c>
      <c r="O292" s="41">
        <f>MROUND(((Table46112[[#This Row],[X_UTM]]-ORIGIN!$C$2)/400),1)</f>
        <v>137</v>
      </c>
      <c r="P292" s="41">
        <f>MROUND(((Table46112[[#This Row],[Y_UTM]]-ORIGIN!$C$3)/400),1)</f>
        <v>148</v>
      </c>
      <c r="Q292" s="33" t="s">
        <v>1389</v>
      </c>
      <c r="R292" t="s">
        <v>849</v>
      </c>
      <c r="S292">
        <v>11</v>
      </c>
      <c r="T292">
        <v>3</v>
      </c>
      <c r="U292">
        <v>0</v>
      </c>
      <c r="V292" t="s">
        <v>1053</v>
      </c>
      <c r="W292" s="39"/>
    </row>
    <row r="293" spans="1:23" x14ac:dyDescent="0.25">
      <c r="A293" s="39" t="s">
        <v>1030</v>
      </c>
      <c r="B293" s="39">
        <v>11943</v>
      </c>
      <c r="C293" s="39">
        <v>11943</v>
      </c>
      <c r="D293" s="39" t="s">
        <v>1050</v>
      </c>
      <c r="E293" s="39" t="s">
        <v>1051</v>
      </c>
      <c r="F293" s="39">
        <v>551827.86786899995</v>
      </c>
      <c r="G293" s="39">
        <v>2850833.1187300002</v>
      </c>
      <c r="H293" s="39"/>
      <c r="I293" s="39"/>
      <c r="J293" s="39"/>
      <c r="K293" s="39"/>
      <c r="L293" s="40">
        <v>30641</v>
      </c>
      <c r="M293" s="40">
        <v>42583</v>
      </c>
      <c r="N293" s="39" t="s">
        <v>1049</v>
      </c>
      <c r="O293" s="41">
        <f>MROUND(((Table46112[[#This Row],[X_UTM]]-ORIGIN!$C$2)/400),1)</f>
        <v>142</v>
      </c>
      <c r="P293" s="41">
        <f>MROUND(((Table46112[[#This Row],[Y_UTM]]-ORIGIN!$C$3)/400),1)</f>
        <v>151</v>
      </c>
      <c r="Q293" s="33" t="s">
        <v>1390</v>
      </c>
      <c r="R293" t="s">
        <v>660</v>
      </c>
      <c r="S293">
        <v>12</v>
      </c>
      <c r="T293">
        <v>3</v>
      </c>
      <c r="U293">
        <v>0</v>
      </c>
      <c r="V293" t="s">
        <v>1053</v>
      </c>
      <c r="W293" s="39"/>
    </row>
    <row r="294" spans="1:23" x14ac:dyDescent="0.25">
      <c r="A294" s="39" t="s">
        <v>940</v>
      </c>
      <c r="B294" s="39">
        <v>11891</v>
      </c>
      <c r="C294" s="39">
        <v>11891</v>
      </c>
      <c r="D294" s="39" t="s">
        <v>444</v>
      </c>
      <c r="E294" s="39" t="s">
        <v>1048</v>
      </c>
      <c r="F294" s="39">
        <v>551827.86786899995</v>
      </c>
      <c r="G294" s="39">
        <v>2850833.1187300002</v>
      </c>
      <c r="H294" s="39"/>
      <c r="I294" s="39"/>
      <c r="J294" s="39"/>
      <c r="K294" s="39"/>
      <c r="L294" s="40">
        <v>30651</v>
      </c>
      <c r="M294" s="40">
        <v>42555</v>
      </c>
      <c r="N294" s="39" t="s">
        <v>1049</v>
      </c>
      <c r="O294" s="41">
        <f>MROUND(((Table46112[[#This Row],[X_UTM]]-ORIGIN!$C$2)/400),1)</f>
        <v>142</v>
      </c>
      <c r="P294" s="41">
        <f>MROUND(((Table46112[[#This Row],[Y_UTM]]-ORIGIN!$C$3)/400),1)</f>
        <v>151</v>
      </c>
      <c r="Q294" s="39" t="s">
        <v>1391</v>
      </c>
      <c r="R294" t="s">
        <v>660</v>
      </c>
      <c r="S294">
        <v>12</v>
      </c>
      <c r="T294">
        <v>3</v>
      </c>
      <c r="U294">
        <v>0</v>
      </c>
      <c r="V294" t="s">
        <v>1053</v>
      </c>
      <c r="W294" s="39"/>
    </row>
    <row r="295" spans="1:23" x14ac:dyDescent="0.25">
      <c r="A295" s="39" t="s">
        <v>1031</v>
      </c>
      <c r="B295" s="39">
        <v>18682</v>
      </c>
      <c r="C295" s="39">
        <v>18682</v>
      </c>
      <c r="D295" s="39" t="s">
        <v>1050</v>
      </c>
      <c r="E295" s="39" t="s">
        <v>1051</v>
      </c>
      <c r="F295" s="39">
        <v>551827.86786899995</v>
      </c>
      <c r="G295" s="39">
        <v>2850833.1187300002</v>
      </c>
      <c r="H295" s="39"/>
      <c r="I295" s="39"/>
      <c r="J295" s="39"/>
      <c r="K295" s="39"/>
      <c r="L295" s="40">
        <v>30641</v>
      </c>
      <c r="M295" s="40">
        <v>42583</v>
      </c>
      <c r="N295" s="39" t="s">
        <v>1049</v>
      </c>
      <c r="O295" s="41">
        <f>MROUND(((Table46112[[#This Row],[X_UTM]]-ORIGIN!$C$2)/400),1)</f>
        <v>142</v>
      </c>
      <c r="P295" s="41">
        <f>MROUND(((Table46112[[#This Row],[Y_UTM]]-ORIGIN!$C$3)/400),1)</f>
        <v>151</v>
      </c>
      <c r="Q295" s="39" t="s">
        <v>1392</v>
      </c>
      <c r="R295" t="s">
        <v>660</v>
      </c>
      <c r="S295">
        <v>12</v>
      </c>
      <c r="T295">
        <v>3</v>
      </c>
      <c r="U295">
        <v>0</v>
      </c>
      <c r="V295" t="s">
        <v>1053</v>
      </c>
      <c r="W295" s="39"/>
    </row>
    <row r="296" spans="1:23" x14ac:dyDescent="0.25">
      <c r="A296" s="39" t="s">
        <v>1032</v>
      </c>
      <c r="B296" s="39">
        <v>23130</v>
      </c>
      <c r="C296" s="39">
        <v>23130</v>
      </c>
      <c r="D296" s="39" t="s">
        <v>1050</v>
      </c>
      <c r="E296" s="39" t="s">
        <v>1051</v>
      </c>
      <c r="F296" s="39">
        <v>550450.87708200002</v>
      </c>
      <c r="G296" s="39">
        <v>2849324.9868399999</v>
      </c>
      <c r="H296" s="39"/>
      <c r="I296" s="39"/>
      <c r="J296" s="39"/>
      <c r="K296" s="39"/>
      <c r="L296" s="40">
        <v>28598</v>
      </c>
      <c r="M296" s="40">
        <v>42583</v>
      </c>
      <c r="N296" s="39" t="s">
        <v>1049</v>
      </c>
      <c r="O296" s="41">
        <f>MROUND(((Table46112[[#This Row],[X_UTM]]-ORIGIN!$C$2)/400),1)</f>
        <v>138</v>
      </c>
      <c r="P296" s="41">
        <f>MROUND(((Table46112[[#This Row],[Y_UTM]]-ORIGIN!$C$3)/400),1)</f>
        <v>148</v>
      </c>
      <c r="Q296" s="39" t="s">
        <v>1240</v>
      </c>
      <c r="R296" t="s">
        <v>660</v>
      </c>
      <c r="S296">
        <v>12</v>
      </c>
      <c r="T296">
        <v>3</v>
      </c>
      <c r="U296">
        <v>0</v>
      </c>
      <c r="V296" t="s">
        <v>1053</v>
      </c>
      <c r="W296" s="39"/>
    </row>
    <row r="297" spans="1:23" x14ac:dyDescent="0.25">
      <c r="A297" s="39" t="s">
        <v>941</v>
      </c>
      <c r="B297" s="39">
        <v>13880</v>
      </c>
      <c r="C297" s="39">
        <v>13880</v>
      </c>
      <c r="D297" s="39" t="s">
        <v>444</v>
      </c>
      <c r="E297" s="39" t="s">
        <v>1048</v>
      </c>
      <c r="F297" s="39">
        <v>550450.87708200002</v>
      </c>
      <c r="G297" s="39">
        <v>2849324.9868399999</v>
      </c>
      <c r="H297" s="39"/>
      <c r="I297" s="39"/>
      <c r="J297" s="39"/>
      <c r="K297" s="39"/>
      <c r="L297" s="40">
        <v>28597</v>
      </c>
      <c r="M297" s="40">
        <v>42555</v>
      </c>
      <c r="N297" s="39" t="s">
        <v>1049</v>
      </c>
      <c r="O297" s="41">
        <f>MROUND(((Table46112[[#This Row],[X_UTM]]-ORIGIN!$C$2)/400),1)</f>
        <v>138</v>
      </c>
      <c r="P297" s="41">
        <f>MROUND(((Table46112[[#This Row],[Y_UTM]]-ORIGIN!$C$3)/400),1)</f>
        <v>148</v>
      </c>
      <c r="Q297" s="39" t="s">
        <v>1241</v>
      </c>
      <c r="R297" t="s">
        <v>660</v>
      </c>
      <c r="S297">
        <v>12</v>
      </c>
      <c r="T297">
        <v>3</v>
      </c>
      <c r="U297">
        <v>0</v>
      </c>
      <c r="V297" t="s">
        <v>1053</v>
      </c>
      <c r="W297" s="39"/>
    </row>
    <row r="298" spans="1:23" x14ac:dyDescent="0.25">
      <c r="A298" s="39" t="s">
        <v>1033</v>
      </c>
      <c r="B298" s="39">
        <v>23155</v>
      </c>
      <c r="C298" s="39">
        <v>23155</v>
      </c>
      <c r="D298" s="39" t="s">
        <v>1050</v>
      </c>
      <c r="E298" s="39" t="s">
        <v>1051</v>
      </c>
      <c r="F298" s="39">
        <v>550450.87708200002</v>
      </c>
      <c r="G298" s="39">
        <v>2849324.9868399999</v>
      </c>
      <c r="H298" s="39"/>
      <c r="I298" s="39"/>
      <c r="J298" s="39"/>
      <c r="K298" s="39"/>
      <c r="L298" s="40">
        <v>28597</v>
      </c>
      <c r="M298" s="40">
        <v>42583</v>
      </c>
      <c r="N298" s="39" t="s">
        <v>1049</v>
      </c>
      <c r="O298" s="41">
        <f>MROUND(((Table46112[[#This Row],[X_UTM]]-ORIGIN!$C$2)/400),1)</f>
        <v>138</v>
      </c>
      <c r="P298" s="41">
        <f>MROUND(((Table46112[[#This Row],[Y_UTM]]-ORIGIN!$C$3)/400),1)</f>
        <v>148</v>
      </c>
      <c r="Q298" s="39" t="s">
        <v>1242</v>
      </c>
      <c r="R298" t="s">
        <v>660</v>
      </c>
      <c r="S298">
        <v>12</v>
      </c>
      <c r="T298">
        <v>3</v>
      </c>
      <c r="U298">
        <v>0</v>
      </c>
      <c r="V298" t="s">
        <v>1053</v>
      </c>
      <c r="W298" s="39"/>
    </row>
    <row r="299" spans="1:23" x14ac:dyDescent="0.25">
      <c r="A299" s="39" t="s">
        <v>1034</v>
      </c>
      <c r="B299" s="39">
        <v>21793</v>
      </c>
      <c r="C299" s="39">
        <v>21793</v>
      </c>
      <c r="D299" s="39" t="s">
        <v>1050</v>
      </c>
      <c r="E299" s="39" t="s">
        <v>1051</v>
      </c>
      <c r="F299" s="39">
        <v>552163.01797799999</v>
      </c>
      <c r="G299" s="39">
        <v>2838034.65319</v>
      </c>
      <c r="H299" s="39"/>
      <c r="I299" s="39"/>
      <c r="J299" s="39"/>
      <c r="K299" s="39"/>
      <c r="L299" s="40">
        <v>28919</v>
      </c>
      <c r="M299" s="40">
        <v>42583</v>
      </c>
      <c r="N299" s="39" t="s">
        <v>1049</v>
      </c>
      <c r="O299" s="41">
        <f>MROUND(((Table46112[[#This Row],[X_UTM]]-ORIGIN!$C$2)/400),1)</f>
        <v>143</v>
      </c>
      <c r="P299" s="41">
        <f>MROUND(((Table46112[[#This Row],[Y_UTM]]-ORIGIN!$C$3)/400),1)</f>
        <v>119</v>
      </c>
      <c r="Q299" s="39" t="s">
        <v>1237</v>
      </c>
      <c r="R299" t="s">
        <v>850</v>
      </c>
      <c r="S299">
        <v>13</v>
      </c>
      <c r="T299">
        <v>3</v>
      </c>
      <c r="U299">
        <v>0</v>
      </c>
      <c r="V299" t="s">
        <v>1053</v>
      </c>
      <c r="W299" s="39"/>
    </row>
    <row r="300" spans="1:23" x14ac:dyDescent="0.25">
      <c r="A300" s="39" t="s">
        <v>942</v>
      </c>
      <c r="B300" s="39">
        <v>13453</v>
      </c>
      <c r="C300" s="39">
        <v>13453</v>
      </c>
      <c r="D300" s="39" t="s">
        <v>444</v>
      </c>
      <c r="E300" s="39" t="s">
        <v>1048</v>
      </c>
      <c r="F300" s="39">
        <v>552163.01797799999</v>
      </c>
      <c r="G300" s="39">
        <v>2838034.65319</v>
      </c>
      <c r="H300" s="39"/>
      <c r="I300" s="39"/>
      <c r="J300" s="39"/>
      <c r="K300" s="39"/>
      <c r="L300" s="40">
        <v>28919</v>
      </c>
      <c r="M300" s="40">
        <v>42555</v>
      </c>
      <c r="N300" s="39" t="s">
        <v>1049</v>
      </c>
      <c r="O300" s="41">
        <f>MROUND(((Table46112[[#This Row],[X_UTM]]-ORIGIN!$C$2)/400),1)</f>
        <v>143</v>
      </c>
      <c r="P300" s="41">
        <f>MROUND(((Table46112[[#This Row],[Y_UTM]]-ORIGIN!$C$3)/400),1)</f>
        <v>119</v>
      </c>
      <c r="Q300" s="33" t="s">
        <v>1238</v>
      </c>
      <c r="R300" t="s">
        <v>850</v>
      </c>
      <c r="S300">
        <v>13</v>
      </c>
      <c r="T300">
        <v>3</v>
      </c>
      <c r="U300">
        <v>0</v>
      </c>
      <c r="V300" t="s">
        <v>1053</v>
      </c>
      <c r="W300" s="39"/>
    </row>
    <row r="301" spans="1:23" x14ac:dyDescent="0.25">
      <c r="A301" s="39" t="s">
        <v>1035</v>
      </c>
      <c r="B301" s="39">
        <v>21786</v>
      </c>
      <c r="C301" s="39">
        <v>21786</v>
      </c>
      <c r="D301" s="39" t="s">
        <v>1050</v>
      </c>
      <c r="E301" s="39" t="s">
        <v>1051</v>
      </c>
      <c r="F301" s="39">
        <v>552163.01797799999</v>
      </c>
      <c r="G301" s="39">
        <v>2838034.65319</v>
      </c>
      <c r="H301" s="39"/>
      <c r="I301" s="39"/>
      <c r="J301" s="39"/>
      <c r="K301" s="39"/>
      <c r="L301" s="40">
        <v>28919</v>
      </c>
      <c r="M301" s="40">
        <v>42583</v>
      </c>
      <c r="N301" s="39" t="s">
        <v>1049</v>
      </c>
      <c r="O301" s="41">
        <f>MROUND(((Table46112[[#This Row],[X_UTM]]-ORIGIN!$C$2)/400),1)</f>
        <v>143</v>
      </c>
      <c r="P301" s="41">
        <f>MROUND(((Table46112[[#This Row],[Y_UTM]]-ORIGIN!$C$3)/400),1)</f>
        <v>119</v>
      </c>
      <c r="Q301" s="33" t="s">
        <v>1239</v>
      </c>
      <c r="R301" t="s">
        <v>850</v>
      </c>
      <c r="S301">
        <v>13</v>
      </c>
      <c r="T301">
        <v>3</v>
      </c>
      <c r="U301">
        <v>0</v>
      </c>
      <c r="V301" t="s">
        <v>1053</v>
      </c>
      <c r="W301" s="39"/>
    </row>
    <row r="302" spans="1:23" x14ac:dyDescent="0.25">
      <c r="A302" s="39" t="s">
        <v>1036</v>
      </c>
      <c r="B302" s="39">
        <v>14644</v>
      </c>
      <c r="C302" s="39">
        <v>14644</v>
      </c>
      <c r="D302" s="39" t="s">
        <v>1050</v>
      </c>
      <c r="E302" s="39" t="s">
        <v>1051</v>
      </c>
      <c r="F302" s="39">
        <v>514509.22797000001</v>
      </c>
      <c r="G302" s="39">
        <v>2852140.298</v>
      </c>
      <c r="H302" s="39"/>
      <c r="I302" s="39"/>
      <c r="J302" s="39"/>
      <c r="K302" s="39"/>
      <c r="L302" s="40">
        <v>34740</v>
      </c>
      <c r="M302" s="40">
        <v>42583</v>
      </c>
      <c r="N302" s="39" t="s">
        <v>1049</v>
      </c>
      <c r="O302" s="41">
        <f>MROUND(((Table46112[[#This Row],[X_UTM]]-ORIGIN!$C$2)/400),1)</f>
        <v>49</v>
      </c>
      <c r="P302" s="41">
        <f>MROUND(((Table46112[[#This Row],[Y_UTM]]-ORIGIN!$C$3)/400),1)</f>
        <v>155</v>
      </c>
      <c r="Q302" s="39"/>
      <c r="R302" t="s">
        <v>849</v>
      </c>
      <c r="S302">
        <v>11</v>
      </c>
      <c r="T302">
        <v>3</v>
      </c>
      <c r="U302">
        <v>0</v>
      </c>
      <c r="V302" t="s">
        <v>1053</v>
      </c>
      <c r="W302" s="39"/>
    </row>
    <row r="303" spans="1:23" x14ac:dyDescent="0.25">
      <c r="A303" s="39" t="s">
        <v>943</v>
      </c>
      <c r="B303" s="39">
        <v>7379</v>
      </c>
      <c r="C303" s="39">
        <v>7379</v>
      </c>
      <c r="D303" s="39" t="s">
        <v>444</v>
      </c>
      <c r="E303" s="39" t="s">
        <v>1048</v>
      </c>
      <c r="F303" s="39">
        <v>514509.22797000001</v>
      </c>
      <c r="G303" s="39">
        <v>2852140.298</v>
      </c>
      <c r="H303" s="39"/>
      <c r="I303" s="39"/>
      <c r="J303" s="39"/>
      <c r="K303" s="39"/>
      <c r="L303" s="40">
        <v>34700</v>
      </c>
      <c r="M303" s="40">
        <v>42555</v>
      </c>
      <c r="N303" s="39" t="s">
        <v>1049</v>
      </c>
      <c r="O303" s="41">
        <f>MROUND(((Table46112[[#This Row],[X_UTM]]-ORIGIN!$C$2)/400),1)</f>
        <v>49</v>
      </c>
      <c r="P303" s="41">
        <f>MROUND(((Table46112[[#This Row],[Y_UTM]]-ORIGIN!$C$3)/400),1)</f>
        <v>155</v>
      </c>
      <c r="Q303" s="39"/>
      <c r="R303" t="s">
        <v>849</v>
      </c>
      <c r="S303">
        <v>11</v>
      </c>
      <c r="T303">
        <v>3</v>
      </c>
      <c r="U303">
        <v>0</v>
      </c>
      <c r="V303" t="s">
        <v>1053</v>
      </c>
      <c r="W303" s="39"/>
    </row>
    <row r="304" spans="1:23" x14ac:dyDescent="0.25">
      <c r="A304" s="39" t="s">
        <v>1037</v>
      </c>
      <c r="B304" s="39">
        <v>14712</v>
      </c>
      <c r="C304" s="39">
        <v>14712</v>
      </c>
      <c r="D304" s="39" t="s">
        <v>1050</v>
      </c>
      <c r="E304" s="39" t="s">
        <v>1051</v>
      </c>
      <c r="F304" s="39">
        <v>514509.22797000001</v>
      </c>
      <c r="G304" s="39">
        <v>2852140.298</v>
      </c>
      <c r="H304" s="39"/>
      <c r="I304" s="39"/>
      <c r="J304" s="39"/>
      <c r="K304" s="39"/>
      <c r="L304" s="40">
        <v>34740</v>
      </c>
      <c r="M304" s="40">
        <v>42583</v>
      </c>
      <c r="N304" s="39" t="s">
        <v>1049</v>
      </c>
      <c r="O304" s="41">
        <f>MROUND(((Table46112[[#This Row],[X_UTM]]-ORIGIN!$C$2)/400),1)</f>
        <v>49</v>
      </c>
      <c r="P304" s="41">
        <f>MROUND(((Table46112[[#This Row],[Y_UTM]]-ORIGIN!$C$3)/400),1)</f>
        <v>155</v>
      </c>
      <c r="Q304" s="39"/>
      <c r="R304" t="s">
        <v>849</v>
      </c>
      <c r="S304">
        <v>11</v>
      </c>
      <c r="T304">
        <v>3</v>
      </c>
      <c r="U304">
        <v>0</v>
      </c>
      <c r="V304" t="s">
        <v>1053</v>
      </c>
      <c r="W304" s="39"/>
    </row>
    <row r="305" spans="1:23" x14ac:dyDescent="0.25">
      <c r="A305" s="39" t="s">
        <v>1038</v>
      </c>
      <c r="B305" s="39">
        <v>16319</v>
      </c>
      <c r="C305" s="39">
        <v>16319</v>
      </c>
      <c r="D305" s="39" t="s">
        <v>1050</v>
      </c>
      <c r="E305" s="39" t="s">
        <v>1051</v>
      </c>
      <c r="F305" s="39">
        <v>515620.48779699998</v>
      </c>
      <c r="G305" s="39">
        <v>2850948.8878700002</v>
      </c>
      <c r="H305" s="39"/>
      <c r="I305" s="39"/>
      <c r="J305" s="39"/>
      <c r="K305" s="39"/>
      <c r="L305" s="40">
        <v>34697</v>
      </c>
      <c r="M305" s="40">
        <v>42583</v>
      </c>
      <c r="N305" s="39" t="s">
        <v>1049</v>
      </c>
      <c r="O305" s="41">
        <f>MROUND(((Table46112[[#This Row],[X_UTM]]-ORIGIN!$C$2)/400),1)</f>
        <v>51</v>
      </c>
      <c r="P305" s="41">
        <f>MROUND(((Table46112[[#This Row],[Y_UTM]]-ORIGIN!$C$3)/400),1)</f>
        <v>152</v>
      </c>
      <c r="Q305" s="39"/>
      <c r="R305" t="s">
        <v>849</v>
      </c>
      <c r="S305">
        <v>11</v>
      </c>
      <c r="T305">
        <v>3</v>
      </c>
      <c r="U305">
        <v>0</v>
      </c>
      <c r="V305" t="s">
        <v>1053</v>
      </c>
      <c r="W305" s="39"/>
    </row>
    <row r="306" spans="1:23" x14ac:dyDescent="0.25">
      <c r="A306" s="39" t="s">
        <v>944</v>
      </c>
      <c r="B306" s="39">
        <v>7716</v>
      </c>
      <c r="C306" s="39">
        <v>7716</v>
      </c>
      <c r="D306" s="39" t="s">
        <v>444</v>
      </c>
      <c r="E306" s="39" t="s">
        <v>1048</v>
      </c>
      <c r="F306" s="39">
        <v>515620.48779699998</v>
      </c>
      <c r="G306" s="39">
        <v>2850948.8878700002</v>
      </c>
      <c r="H306" s="39"/>
      <c r="I306" s="39"/>
      <c r="J306" s="39"/>
      <c r="K306" s="39"/>
      <c r="L306" s="40">
        <v>31847</v>
      </c>
      <c r="M306" s="40">
        <v>42555</v>
      </c>
      <c r="N306" s="39" t="s">
        <v>1049</v>
      </c>
      <c r="O306" s="41">
        <f>MROUND(((Table46112[[#This Row],[X_UTM]]-ORIGIN!$C$2)/400),1)</f>
        <v>51</v>
      </c>
      <c r="P306" s="41">
        <f>MROUND(((Table46112[[#This Row],[Y_UTM]]-ORIGIN!$C$3)/400),1)</f>
        <v>152</v>
      </c>
      <c r="Q306" s="39"/>
      <c r="R306" t="s">
        <v>849</v>
      </c>
      <c r="S306">
        <v>11</v>
      </c>
      <c r="T306">
        <v>3</v>
      </c>
      <c r="U306">
        <v>0</v>
      </c>
      <c r="V306" t="s">
        <v>1053</v>
      </c>
      <c r="W306" s="39"/>
    </row>
    <row r="307" spans="1:23" x14ac:dyDescent="0.25">
      <c r="A307" s="39" t="s">
        <v>1039</v>
      </c>
      <c r="B307" s="39">
        <v>16250</v>
      </c>
      <c r="C307" s="39">
        <v>16250</v>
      </c>
      <c r="D307" s="39" t="s">
        <v>1050</v>
      </c>
      <c r="E307" s="39" t="s">
        <v>1051</v>
      </c>
      <c r="F307" s="39">
        <v>515620.48779699998</v>
      </c>
      <c r="G307" s="39">
        <v>2850948.8878700002</v>
      </c>
      <c r="H307" s="39"/>
      <c r="I307" s="39"/>
      <c r="J307" s="39"/>
      <c r="K307" s="39"/>
      <c r="L307" s="40">
        <v>34740</v>
      </c>
      <c r="M307" s="40">
        <v>42583</v>
      </c>
      <c r="N307" s="39" t="s">
        <v>1049</v>
      </c>
      <c r="O307" s="41">
        <f>MROUND(((Table46112[[#This Row],[X_UTM]]-ORIGIN!$C$2)/400),1)</f>
        <v>51</v>
      </c>
      <c r="P307" s="41">
        <f>MROUND(((Table46112[[#This Row],[Y_UTM]]-ORIGIN!$C$3)/400),1)</f>
        <v>152</v>
      </c>
      <c r="Q307" s="39"/>
      <c r="R307" t="s">
        <v>849</v>
      </c>
      <c r="S307">
        <v>11</v>
      </c>
      <c r="T307">
        <v>3</v>
      </c>
      <c r="U307">
        <v>0</v>
      </c>
      <c r="V307" t="s">
        <v>1053</v>
      </c>
      <c r="W307" s="39"/>
    </row>
    <row r="308" spans="1:23" x14ac:dyDescent="0.25">
      <c r="A308" s="39" t="s">
        <v>1040</v>
      </c>
      <c r="B308" s="39">
        <v>1649</v>
      </c>
      <c r="C308" s="39">
        <v>1649</v>
      </c>
      <c r="D308" s="39" t="s">
        <v>1050</v>
      </c>
      <c r="E308" s="39" t="s">
        <v>1051</v>
      </c>
      <c r="F308" s="39">
        <v>541005.40563099994</v>
      </c>
      <c r="G308" s="39">
        <v>2849358.4361299998</v>
      </c>
      <c r="H308" s="39"/>
      <c r="I308" s="39"/>
      <c r="J308" s="39"/>
      <c r="K308" s="39"/>
      <c r="L308" s="40">
        <v>37987</v>
      </c>
      <c r="M308" s="40">
        <v>41220</v>
      </c>
      <c r="N308" s="39" t="s">
        <v>1049</v>
      </c>
      <c r="O308" s="41">
        <f>MROUND(((Table46112[[#This Row],[X_UTM]]-ORIGIN!$C$2)/400),1)</f>
        <v>115</v>
      </c>
      <c r="P308" s="41">
        <f>MROUND(((Table46112[[#This Row],[Y_UTM]]-ORIGIN!$C$3)/400),1)</f>
        <v>148</v>
      </c>
      <c r="Q308" s="39"/>
      <c r="R308" t="s">
        <v>849</v>
      </c>
      <c r="S308">
        <v>11</v>
      </c>
      <c r="T308">
        <v>3</v>
      </c>
      <c r="U308">
        <v>0</v>
      </c>
      <c r="V308" t="s">
        <v>1053</v>
      </c>
      <c r="W308" s="39"/>
    </row>
    <row r="309" spans="1:23" x14ac:dyDescent="0.25">
      <c r="A309" s="39" t="s">
        <v>945</v>
      </c>
      <c r="B309" s="39">
        <v>1169</v>
      </c>
      <c r="C309" s="39">
        <v>1169</v>
      </c>
      <c r="D309" s="39" t="s">
        <v>444</v>
      </c>
      <c r="E309" s="39" t="s">
        <v>1048</v>
      </c>
      <c r="F309" s="39">
        <v>541005.40563099994</v>
      </c>
      <c r="G309" s="39">
        <v>2849358.4361299998</v>
      </c>
      <c r="H309" s="39"/>
      <c r="I309" s="39"/>
      <c r="J309" s="39"/>
      <c r="K309" s="39"/>
      <c r="L309" s="40">
        <v>36342</v>
      </c>
      <c r="M309" s="40">
        <v>37529</v>
      </c>
      <c r="N309" s="39" t="s">
        <v>1049</v>
      </c>
      <c r="O309" s="41">
        <f>MROUND(((Table46112[[#This Row],[X_UTM]]-ORIGIN!$C$2)/400),1)</f>
        <v>115</v>
      </c>
      <c r="P309" s="41">
        <f>MROUND(((Table46112[[#This Row],[Y_UTM]]-ORIGIN!$C$3)/400),1)</f>
        <v>148</v>
      </c>
      <c r="Q309" s="39"/>
      <c r="R309" t="s">
        <v>849</v>
      </c>
      <c r="S309">
        <v>11</v>
      </c>
      <c r="T309">
        <v>3</v>
      </c>
      <c r="U309">
        <v>0</v>
      </c>
      <c r="V309" t="s">
        <v>1053</v>
      </c>
      <c r="W309" s="39"/>
    </row>
    <row r="310" spans="1:23" x14ac:dyDescent="0.25">
      <c r="A310" s="39" t="s">
        <v>1041</v>
      </c>
      <c r="B310" s="39">
        <v>2467</v>
      </c>
      <c r="C310" s="39">
        <v>2467</v>
      </c>
      <c r="D310" s="39" t="s">
        <v>1050</v>
      </c>
      <c r="E310" s="39" t="s">
        <v>1051</v>
      </c>
      <c r="F310" s="39">
        <v>541005.40563099994</v>
      </c>
      <c r="G310" s="39">
        <v>2849358.4361299998</v>
      </c>
      <c r="H310" s="39"/>
      <c r="I310" s="39"/>
      <c r="J310" s="39"/>
      <c r="K310" s="39"/>
      <c r="L310" s="40">
        <v>37987</v>
      </c>
      <c r="M310" s="40">
        <v>41220</v>
      </c>
      <c r="N310" s="39" t="s">
        <v>1049</v>
      </c>
      <c r="O310" s="41">
        <f>MROUND(((Table46112[[#This Row],[X_UTM]]-ORIGIN!$C$2)/400),1)</f>
        <v>115</v>
      </c>
      <c r="P310" s="41">
        <f>MROUND(((Table46112[[#This Row],[Y_UTM]]-ORIGIN!$C$3)/400),1)</f>
        <v>148</v>
      </c>
      <c r="Q310" s="39"/>
      <c r="R310" t="s">
        <v>849</v>
      </c>
      <c r="S310">
        <v>11</v>
      </c>
      <c r="T310">
        <v>3</v>
      </c>
      <c r="U310">
        <v>0</v>
      </c>
      <c r="V310" t="s">
        <v>1053</v>
      </c>
      <c r="W310" s="39"/>
    </row>
    <row r="311" spans="1:23" x14ac:dyDescent="0.25">
      <c r="A311" s="39" t="s">
        <v>1042</v>
      </c>
      <c r="B311" s="39">
        <v>2169</v>
      </c>
      <c r="C311" s="39">
        <v>2169</v>
      </c>
      <c r="D311" s="39" t="s">
        <v>1050</v>
      </c>
      <c r="E311" s="39" t="s">
        <v>1051</v>
      </c>
      <c r="F311" s="39">
        <v>544783.05665399996</v>
      </c>
      <c r="G311" s="39">
        <v>2849365.4225900001</v>
      </c>
      <c r="H311" s="39"/>
      <c r="I311" s="39"/>
      <c r="J311" s="39"/>
      <c r="K311" s="39"/>
      <c r="L311" s="40">
        <v>37987</v>
      </c>
      <c r="M311" s="40">
        <v>41194</v>
      </c>
      <c r="N311" s="39" t="s">
        <v>1049</v>
      </c>
      <c r="O311" s="41">
        <f>MROUND(((Table46112[[#This Row],[X_UTM]]-ORIGIN!$C$2)/400),1)</f>
        <v>124</v>
      </c>
      <c r="P311" s="41">
        <f>MROUND(((Table46112[[#This Row],[Y_UTM]]-ORIGIN!$C$3)/400),1)</f>
        <v>148</v>
      </c>
      <c r="Q311" s="39"/>
      <c r="R311" t="s">
        <v>849</v>
      </c>
      <c r="S311">
        <v>11</v>
      </c>
      <c r="T311">
        <v>3</v>
      </c>
      <c r="U311">
        <v>0</v>
      </c>
      <c r="V311" t="s">
        <v>1053</v>
      </c>
      <c r="W311" s="39"/>
    </row>
    <row r="312" spans="1:23" x14ac:dyDescent="0.25">
      <c r="A312" s="39" t="s">
        <v>946</v>
      </c>
      <c r="B312" s="39">
        <v>1168</v>
      </c>
      <c r="C312" s="39">
        <v>1168</v>
      </c>
      <c r="D312" s="39" t="s">
        <v>444</v>
      </c>
      <c r="E312" s="39" t="s">
        <v>1048</v>
      </c>
      <c r="F312" s="39">
        <v>544783.05665399996</v>
      </c>
      <c r="G312" s="39">
        <v>2849365.4225900001</v>
      </c>
      <c r="H312" s="39"/>
      <c r="I312" s="39"/>
      <c r="J312" s="39"/>
      <c r="K312" s="39"/>
      <c r="L312" s="40">
        <v>36342</v>
      </c>
      <c r="M312" s="40">
        <v>37529</v>
      </c>
      <c r="N312" s="39" t="s">
        <v>1049</v>
      </c>
      <c r="O312" s="41">
        <f>MROUND(((Table46112[[#This Row],[X_UTM]]-ORIGIN!$C$2)/400),1)</f>
        <v>124</v>
      </c>
      <c r="P312" s="41">
        <f>MROUND(((Table46112[[#This Row],[Y_UTM]]-ORIGIN!$C$3)/400),1)</f>
        <v>148</v>
      </c>
      <c r="Q312" s="39"/>
      <c r="R312" t="s">
        <v>849</v>
      </c>
      <c r="S312">
        <v>11</v>
      </c>
      <c r="T312">
        <v>3</v>
      </c>
      <c r="U312">
        <v>0</v>
      </c>
      <c r="V312" t="s">
        <v>1053</v>
      </c>
      <c r="W312" s="39"/>
    </row>
    <row r="313" spans="1:23" x14ac:dyDescent="0.25">
      <c r="A313" s="39" t="s">
        <v>1043</v>
      </c>
      <c r="B313" s="39">
        <v>1714</v>
      </c>
      <c r="C313" s="39">
        <v>1714</v>
      </c>
      <c r="D313" s="39" t="s">
        <v>1050</v>
      </c>
      <c r="E313" s="39" t="s">
        <v>1051</v>
      </c>
      <c r="F313" s="39">
        <v>544783.05665399996</v>
      </c>
      <c r="G313" s="39">
        <v>2849365.4225900001</v>
      </c>
      <c r="H313" s="39"/>
      <c r="I313" s="39"/>
      <c r="J313" s="39"/>
      <c r="K313" s="39"/>
      <c r="L313" s="40">
        <v>37987</v>
      </c>
      <c r="M313" s="40">
        <v>41194</v>
      </c>
      <c r="N313" s="39" t="s">
        <v>1049</v>
      </c>
      <c r="O313" s="41">
        <f>MROUND(((Table46112[[#This Row],[X_UTM]]-ORIGIN!$C$2)/400),1)</f>
        <v>124</v>
      </c>
      <c r="P313" s="41">
        <f>MROUND(((Table46112[[#This Row],[Y_UTM]]-ORIGIN!$C$3)/400),1)</f>
        <v>148</v>
      </c>
      <c r="Q313" s="39"/>
      <c r="R313" t="s">
        <v>849</v>
      </c>
      <c r="S313">
        <v>11</v>
      </c>
      <c r="T313">
        <v>3</v>
      </c>
      <c r="U313">
        <v>0</v>
      </c>
      <c r="V313" t="s">
        <v>1053</v>
      </c>
      <c r="W313" s="39"/>
    </row>
    <row r="314" spans="1:23" x14ac:dyDescent="0.25">
      <c r="A314" s="39" t="s">
        <v>947</v>
      </c>
      <c r="B314" s="39">
        <v>1489</v>
      </c>
      <c r="C314" s="39">
        <v>1489</v>
      </c>
      <c r="D314" s="39" t="s">
        <v>444</v>
      </c>
      <c r="E314" s="39" t="s">
        <v>1048</v>
      </c>
      <c r="F314" s="39">
        <v>549901.44112900004</v>
      </c>
      <c r="G314" s="39">
        <v>2849366.48257</v>
      </c>
      <c r="H314" s="39"/>
      <c r="I314" s="39"/>
      <c r="J314" s="39"/>
      <c r="K314" s="39"/>
      <c r="L314" s="40">
        <v>38899</v>
      </c>
      <c r="M314" s="40">
        <v>38961</v>
      </c>
      <c r="N314" s="39" t="s">
        <v>1049</v>
      </c>
      <c r="O314" s="41">
        <f>MROUND(((Table46112[[#This Row],[X_UTM]]-ORIGIN!$C$2)/400),1)</f>
        <v>137</v>
      </c>
      <c r="P314" s="41">
        <f>MROUND(((Table46112[[#This Row],[Y_UTM]]-ORIGIN!$C$3)/400),1)</f>
        <v>148</v>
      </c>
      <c r="Q314" s="39"/>
      <c r="R314" t="s">
        <v>849</v>
      </c>
      <c r="S314">
        <v>11</v>
      </c>
      <c r="T314">
        <v>3</v>
      </c>
      <c r="U314">
        <v>0</v>
      </c>
      <c r="V314" t="s">
        <v>1053</v>
      </c>
      <c r="W314" s="39"/>
    </row>
    <row r="315" spans="1:23" x14ac:dyDescent="0.25">
      <c r="A315" s="39" t="s">
        <v>1044</v>
      </c>
      <c r="B315" s="39">
        <v>61415</v>
      </c>
      <c r="C315" s="39">
        <v>61415</v>
      </c>
      <c r="D315" s="39" t="s">
        <v>1050</v>
      </c>
      <c r="E315" s="39" t="s">
        <v>1051</v>
      </c>
      <c r="F315" s="39">
        <v>547745.25452099997</v>
      </c>
      <c r="G315" s="39">
        <v>2832327.3353900001</v>
      </c>
      <c r="H315" s="39"/>
      <c r="I315" s="39"/>
      <c r="J315" s="39"/>
      <c r="K315" s="39"/>
      <c r="L315" s="40">
        <v>39916</v>
      </c>
      <c r="M315" s="42">
        <v>42486.541666666664</v>
      </c>
      <c r="N315" s="39" t="s">
        <v>1049</v>
      </c>
      <c r="O315" s="41">
        <f>MROUND(((Table46112[[#This Row],[X_UTM]]-ORIGIN!$C$2)/400),1)</f>
        <v>132</v>
      </c>
      <c r="P315" s="41">
        <f>MROUND(((Table46112[[#This Row],[Y_UTM]]-ORIGIN!$C$3)/400),1)</f>
        <v>105</v>
      </c>
      <c r="Q315" s="39" t="s">
        <v>1425</v>
      </c>
      <c r="R315" t="s">
        <v>846</v>
      </c>
      <c r="S315">
        <v>6</v>
      </c>
      <c r="T315">
        <v>3</v>
      </c>
      <c r="U315">
        <v>0</v>
      </c>
      <c r="V315" t="s">
        <v>1053</v>
      </c>
      <c r="W315" s="39"/>
    </row>
    <row r="316" spans="1:23" x14ac:dyDescent="0.25">
      <c r="A316" s="39" t="s">
        <v>948</v>
      </c>
      <c r="B316" s="39">
        <v>6664</v>
      </c>
      <c r="C316" s="39">
        <v>6664</v>
      </c>
      <c r="D316" s="39" t="s">
        <v>444</v>
      </c>
      <c r="E316" s="39" t="s">
        <v>1048</v>
      </c>
      <c r="F316" s="39">
        <v>547745.25452099997</v>
      </c>
      <c r="G316" s="39">
        <v>2832327.3353900001</v>
      </c>
      <c r="H316" s="39"/>
      <c r="I316" s="39"/>
      <c r="J316" s="39"/>
      <c r="K316" s="39"/>
      <c r="L316" s="42">
        <v>39967.625</v>
      </c>
      <c r="M316" s="40">
        <v>42541</v>
      </c>
      <c r="N316" s="39" t="s">
        <v>1049</v>
      </c>
      <c r="O316" s="41">
        <f>MROUND(((Table46112[[#This Row],[X_UTM]]-ORIGIN!$C$2)/400),1)</f>
        <v>132</v>
      </c>
      <c r="P316" s="41">
        <f>MROUND(((Table46112[[#This Row],[Y_UTM]]-ORIGIN!$C$3)/400),1)</f>
        <v>105</v>
      </c>
      <c r="Q316" s="39" t="s">
        <v>1424</v>
      </c>
      <c r="R316" t="s">
        <v>846</v>
      </c>
      <c r="S316">
        <v>6</v>
      </c>
      <c r="T316">
        <v>3</v>
      </c>
      <c r="U316">
        <v>0</v>
      </c>
      <c r="V316" t="s">
        <v>1053</v>
      </c>
      <c r="W316" s="39"/>
    </row>
    <row r="317" spans="1:23" x14ac:dyDescent="0.25">
      <c r="A317" s="39" t="s">
        <v>1045</v>
      </c>
      <c r="B317" s="39">
        <v>61629</v>
      </c>
      <c r="C317" s="39">
        <v>61629</v>
      </c>
      <c r="D317" s="39" t="s">
        <v>1050</v>
      </c>
      <c r="E317" s="39" t="s">
        <v>1051</v>
      </c>
      <c r="F317" s="39">
        <v>547745.25452099997</v>
      </c>
      <c r="G317" s="39">
        <v>2832327.3353900001</v>
      </c>
      <c r="H317" s="39"/>
      <c r="I317" s="39"/>
      <c r="J317" s="39"/>
      <c r="K317" s="39"/>
      <c r="L317" s="40">
        <v>39916</v>
      </c>
      <c r="M317" s="42">
        <v>42486.541666666664</v>
      </c>
      <c r="N317" s="39" t="s">
        <v>1049</v>
      </c>
      <c r="O317" s="41">
        <f>MROUND(((Table46112[[#This Row],[X_UTM]]-ORIGIN!$C$2)/400),1)</f>
        <v>132</v>
      </c>
      <c r="P317" s="41">
        <f>MROUND(((Table46112[[#This Row],[Y_UTM]]-ORIGIN!$C$3)/400),1)</f>
        <v>105</v>
      </c>
      <c r="Q317" s="39" t="s">
        <v>1426</v>
      </c>
      <c r="R317" t="s">
        <v>846</v>
      </c>
      <c r="S317">
        <v>6</v>
      </c>
      <c r="T317">
        <v>3</v>
      </c>
      <c r="U317">
        <v>0</v>
      </c>
      <c r="V317" t="s">
        <v>1053</v>
      </c>
      <c r="W317" s="39"/>
    </row>
    <row r="318" spans="1:23" x14ac:dyDescent="0.25">
      <c r="A318" s="9" t="s">
        <v>733</v>
      </c>
      <c r="B318" s="9">
        <v>136439</v>
      </c>
      <c r="C318" s="9">
        <v>136439</v>
      </c>
      <c r="D318" s="9" t="s">
        <v>1050</v>
      </c>
      <c r="E318" s="9" t="s">
        <v>1051</v>
      </c>
      <c r="F318" s="9">
        <v>515257.00828800001</v>
      </c>
      <c r="G318" s="9">
        <v>2817265.17937</v>
      </c>
      <c r="H318" s="9">
        <v>-0.32</v>
      </c>
      <c r="I318" s="9"/>
      <c r="J318" s="9"/>
      <c r="K318" s="9"/>
      <c r="L318" s="11">
        <v>35075.625</v>
      </c>
      <c r="M318" s="11">
        <v>41248.666666666664</v>
      </c>
      <c r="N318" s="9" t="s">
        <v>1052</v>
      </c>
      <c r="O318" s="18">
        <f>MROUND(((Table46112[[#This Row],[X_UTM]]-ORIGIN!$C$2)/400),1)</f>
        <v>50</v>
      </c>
      <c r="P318" s="18">
        <f>MROUND(((Table46112[[#This Row],[Y_UTM]]-ORIGIN!$C$3)/400),1)</f>
        <v>67</v>
      </c>
      <c r="Q318" s="43"/>
      <c r="R318" t="s">
        <v>844</v>
      </c>
      <c r="S318">
        <v>0</v>
      </c>
      <c r="T318">
        <v>3</v>
      </c>
      <c r="U318">
        <v>0</v>
      </c>
      <c r="V318" t="s">
        <v>1053</v>
      </c>
    </row>
    <row r="319" spans="1:23" x14ac:dyDescent="0.25">
      <c r="A319" s="9" t="s">
        <v>748</v>
      </c>
      <c r="B319" s="9">
        <v>146672</v>
      </c>
      <c r="C319" s="9">
        <v>146672</v>
      </c>
      <c r="D319" s="9" t="s">
        <v>1050</v>
      </c>
      <c r="E319" s="9" t="s">
        <v>1051</v>
      </c>
      <c r="F319" s="9">
        <v>520354.11696299998</v>
      </c>
      <c r="G319" s="9">
        <v>2808190.5191199998</v>
      </c>
      <c r="H319" s="9">
        <v>2.4</v>
      </c>
      <c r="I319" s="9"/>
      <c r="J319" s="9"/>
      <c r="K319" s="9"/>
      <c r="L319" s="10">
        <v>35325</v>
      </c>
      <c r="M319" s="10">
        <v>42588</v>
      </c>
      <c r="N319" s="9" t="s">
        <v>1052</v>
      </c>
      <c r="O319" s="18">
        <f>MROUND(((Table46112[[#This Row],[X_UTM]]-ORIGIN!$C$2)/400),1)</f>
        <v>63</v>
      </c>
      <c r="P319" s="18">
        <f>MROUND(((Table46112[[#This Row],[Y_UTM]]-ORIGIN!$C$3)/400),1)</f>
        <v>45</v>
      </c>
      <c r="Q319" s="30"/>
      <c r="R319" t="s">
        <v>1434</v>
      </c>
      <c r="S319">
        <v>7</v>
      </c>
      <c r="T319">
        <v>3</v>
      </c>
      <c r="U319">
        <v>0</v>
      </c>
      <c r="V319" t="s">
        <v>1053</v>
      </c>
    </row>
    <row r="320" spans="1:23" x14ac:dyDescent="0.25">
      <c r="A320" s="9" t="s">
        <v>749</v>
      </c>
      <c r="B320" s="9">
        <v>41725</v>
      </c>
      <c r="C320" s="9">
        <v>41725</v>
      </c>
      <c r="D320" s="9" t="s">
        <v>1050</v>
      </c>
      <c r="E320" s="9" t="s">
        <v>1051</v>
      </c>
      <c r="F320" s="9">
        <v>517147.421477</v>
      </c>
      <c r="G320" s="9">
        <v>2846252.3969899998</v>
      </c>
      <c r="H320" s="9">
        <v>6.98</v>
      </c>
      <c r="I320" s="9"/>
      <c r="J320" s="9"/>
      <c r="K320" s="9"/>
      <c r="L320" s="11">
        <v>40849.5</v>
      </c>
      <c r="M320" s="10">
        <v>42588</v>
      </c>
      <c r="N320" s="9" t="s">
        <v>1052</v>
      </c>
      <c r="O320" s="18">
        <f>MROUND(((Table46112[[#This Row],[X_UTM]]-ORIGIN!$C$2)/400),1)</f>
        <v>55</v>
      </c>
      <c r="P320" s="18">
        <f>MROUND(((Table46112[[#This Row],[Y_UTM]]-ORIGIN!$C$3)/400),1)</f>
        <v>140</v>
      </c>
      <c r="Q320" s="30"/>
      <c r="R320" t="s">
        <v>844</v>
      </c>
      <c r="S320">
        <v>0</v>
      </c>
      <c r="T320">
        <v>3</v>
      </c>
      <c r="U320">
        <v>0</v>
      </c>
      <c r="V320" t="s">
        <v>1053</v>
      </c>
    </row>
    <row r="321" spans="1:23" x14ac:dyDescent="0.25">
      <c r="A321" s="9" t="s">
        <v>753</v>
      </c>
      <c r="B321" s="9">
        <v>122181</v>
      </c>
      <c r="C321" s="9">
        <v>122181</v>
      </c>
      <c r="D321" s="9" t="s">
        <v>1050</v>
      </c>
      <c r="E321" s="9" t="s">
        <v>1051</v>
      </c>
      <c r="F321" s="9">
        <v>518978.58670799999</v>
      </c>
      <c r="G321" s="9">
        <v>2807103.3039899999</v>
      </c>
      <c r="H321" s="9">
        <v>1.36</v>
      </c>
      <c r="I321" s="9"/>
      <c r="J321" s="9"/>
      <c r="K321" s="9"/>
      <c r="L321" s="11">
        <v>36327.875</v>
      </c>
      <c r="M321" s="10">
        <v>42588</v>
      </c>
      <c r="N321" s="9" t="s">
        <v>1052</v>
      </c>
      <c r="O321" s="18">
        <f>MROUND(((Table46112[[#This Row],[X_UTM]]-ORIGIN!$C$2)/400),1)</f>
        <v>60</v>
      </c>
      <c r="P321" s="18">
        <f>MROUND(((Table46112[[#This Row],[Y_UTM]]-ORIGIN!$C$3)/400),1)</f>
        <v>42</v>
      </c>
      <c r="Q321" s="30"/>
      <c r="R321" t="s">
        <v>1434</v>
      </c>
      <c r="S321">
        <v>7</v>
      </c>
      <c r="T321">
        <v>3</v>
      </c>
      <c r="U321">
        <v>0</v>
      </c>
      <c r="V321" t="s">
        <v>1053</v>
      </c>
    </row>
    <row r="322" spans="1:23" x14ac:dyDescent="0.25">
      <c r="A322" s="9" t="s">
        <v>754</v>
      </c>
      <c r="B322" s="9">
        <v>71354</v>
      </c>
      <c r="C322" s="9">
        <v>71354</v>
      </c>
      <c r="D322" s="9" t="s">
        <v>1050</v>
      </c>
      <c r="E322" s="9" t="s">
        <v>1051</v>
      </c>
      <c r="F322" s="9">
        <v>518996.00886399997</v>
      </c>
      <c r="G322" s="9">
        <v>2806876.3221200001</v>
      </c>
      <c r="H322" s="9">
        <v>1.51</v>
      </c>
      <c r="I322" s="9"/>
      <c r="J322" s="9"/>
      <c r="K322" s="9"/>
      <c r="L322" s="11">
        <v>36202.541666666664</v>
      </c>
      <c r="M322" s="11">
        <v>40016.583333333336</v>
      </c>
      <c r="N322" s="9" t="s">
        <v>1052</v>
      </c>
      <c r="O322" s="18">
        <f>MROUND(((Table46112[[#This Row],[X_UTM]]-ORIGIN!$C$2)/400),1)</f>
        <v>60</v>
      </c>
      <c r="P322" s="18">
        <f>MROUND(((Table46112[[#This Row],[Y_UTM]]-ORIGIN!$C$3)/400),1)</f>
        <v>41</v>
      </c>
      <c r="Q322" s="30"/>
      <c r="R322" t="s">
        <v>1434</v>
      </c>
      <c r="S322">
        <v>7</v>
      </c>
      <c r="T322">
        <v>3</v>
      </c>
      <c r="U322">
        <v>0</v>
      </c>
      <c r="V322" t="s">
        <v>1053</v>
      </c>
    </row>
    <row r="323" spans="1:23" x14ac:dyDescent="0.25">
      <c r="A323" s="9" t="s">
        <v>758</v>
      </c>
      <c r="B323" s="9">
        <v>152239</v>
      </c>
      <c r="C323" s="9">
        <v>152239</v>
      </c>
      <c r="D323" s="9" t="s">
        <v>1050</v>
      </c>
      <c r="E323" s="9" t="s">
        <v>1051</v>
      </c>
      <c r="F323" s="9">
        <v>542272.19927500002</v>
      </c>
      <c r="G323" s="9">
        <v>2853287.49303</v>
      </c>
      <c r="H323" s="9"/>
      <c r="I323" s="9"/>
      <c r="J323" s="9"/>
      <c r="K323" s="9"/>
      <c r="L323" s="10">
        <v>27977</v>
      </c>
      <c r="M323" s="11">
        <v>42584.291666666664</v>
      </c>
      <c r="N323" s="9" t="s">
        <v>1052</v>
      </c>
      <c r="O323" s="18">
        <f>MROUND(((Table46112[[#This Row],[X_UTM]]-ORIGIN!$C$2)/400),1)</f>
        <v>118</v>
      </c>
      <c r="P323" s="18">
        <f>MROUND(((Table46112[[#This Row],[Y_UTM]]-ORIGIN!$C$3)/400),1)</f>
        <v>157</v>
      </c>
      <c r="Q323" s="30"/>
      <c r="R323" t="s">
        <v>848</v>
      </c>
      <c r="S323">
        <v>10</v>
      </c>
      <c r="T323">
        <v>3</v>
      </c>
      <c r="U323">
        <v>0</v>
      </c>
      <c r="V323" t="s">
        <v>1053</v>
      </c>
    </row>
    <row r="324" spans="1:23" x14ac:dyDescent="0.25">
      <c r="A324" s="9" t="s">
        <v>782</v>
      </c>
      <c r="B324" s="9">
        <v>144637</v>
      </c>
      <c r="C324" s="9">
        <v>144637</v>
      </c>
      <c r="D324" s="9" t="s">
        <v>1050</v>
      </c>
      <c r="E324" s="9" t="s">
        <v>1051</v>
      </c>
      <c r="F324" s="9">
        <v>512796.081404</v>
      </c>
      <c r="G324" s="9">
        <v>2833171.08158</v>
      </c>
      <c r="H324" s="9">
        <v>3.88</v>
      </c>
      <c r="I324" s="9"/>
      <c r="J324" s="9"/>
      <c r="K324" s="9"/>
      <c r="L324" s="10">
        <v>35154</v>
      </c>
      <c r="M324" s="10">
        <v>42588</v>
      </c>
      <c r="N324" s="9" t="s">
        <v>1052</v>
      </c>
      <c r="O324" s="18">
        <f>MROUND(((Table46112[[#This Row],[X_UTM]]-ORIGIN!$C$2)/400),1)</f>
        <v>44</v>
      </c>
      <c r="P324" s="18">
        <f>MROUND(((Table46112[[#This Row],[Y_UTM]]-ORIGIN!$C$3)/400),1)</f>
        <v>107</v>
      </c>
      <c r="Q324" s="30"/>
      <c r="R324" t="s">
        <v>844</v>
      </c>
      <c r="S324">
        <v>0</v>
      </c>
      <c r="T324">
        <v>3</v>
      </c>
      <c r="U324">
        <v>0</v>
      </c>
      <c r="V324" t="s">
        <v>1053</v>
      </c>
    </row>
    <row r="325" spans="1:23" x14ac:dyDescent="0.25">
      <c r="A325" s="39" t="s">
        <v>954</v>
      </c>
      <c r="B325" s="39">
        <v>20385</v>
      </c>
      <c r="C325" s="39">
        <v>20385</v>
      </c>
      <c r="D325" s="39" t="s">
        <v>444</v>
      </c>
      <c r="E325" s="39" t="s">
        <v>1048</v>
      </c>
      <c r="F325" s="39">
        <v>539562.48404300003</v>
      </c>
      <c r="G325" s="39">
        <v>2809322.9855200001</v>
      </c>
      <c r="H325" s="39"/>
      <c r="I325" s="39"/>
      <c r="J325" s="39"/>
      <c r="K325" s="39"/>
      <c r="L325" s="40">
        <v>22167</v>
      </c>
      <c r="M325" s="40">
        <v>42551</v>
      </c>
      <c r="N325" s="39" t="s">
        <v>1049</v>
      </c>
      <c r="O325" s="41">
        <f>MROUND(((Table46112[[#This Row],[X_UTM]]-ORIGIN!$C$2)/400),1)</f>
        <v>111</v>
      </c>
      <c r="P325" s="41">
        <f>MROUND(((Table46112[[#This Row],[Y_UTM]]-ORIGIN!$C$3)/400),1)</f>
        <v>48</v>
      </c>
      <c r="Q325" s="46"/>
      <c r="R325" t="s">
        <v>845</v>
      </c>
      <c r="S325">
        <v>2</v>
      </c>
      <c r="T325">
        <v>3</v>
      </c>
      <c r="U325">
        <v>0</v>
      </c>
      <c r="V325" t="s">
        <v>1053</v>
      </c>
      <c r="W325" s="39"/>
    </row>
    <row r="326" spans="1:23" x14ac:dyDescent="0.25">
      <c r="A326" s="9" t="s">
        <v>816</v>
      </c>
      <c r="B326" s="9">
        <v>226</v>
      </c>
      <c r="C326" s="9">
        <v>226</v>
      </c>
      <c r="D326" s="9" t="s">
        <v>1050</v>
      </c>
      <c r="E326" s="9" t="s">
        <v>1051</v>
      </c>
      <c r="F326" s="9">
        <v>539534.40909600002</v>
      </c>
      <c r="G326" s="9">
        <v>2809293.0038399999</v>
      </c>
      <c r="H326" s="9">
        <v>3.51</v>
      </c>
      <c r="I326" s="9"/>
      <c r="J326" s="9"/>
      <c r="K326" s="9"/>
      <c r="L326" s="10">
        <v>36300</v>
      </c>
      <c r="M326" s="10">
        <v>36525</v>
      </c>
      <c r="N326" s="9" t="s">
        <v>1052</v>
      </c>
      <c r="O326" s="18">
        <f>MROUND(((Table46112[[#This Row],[X_UTM]]-ORIGIN!$C$2)/400),1)</f>
        <v>111</v>
      </c>
      <c r="P326" s="18">
        <f>MROUND(((Table46112[[#This Row],[Y_UTM]]-ORIGIN!$C$3)/400),1)</f>
        <v>47</v>
      </c>
      <c r="Q326" s="30"/>
      <c r="R326" t="s">
        <v>845</v>
      </c>
      <c r="S326">
        <v>2</v>
      </c>
      <c r="T326">
        <v>3</v>
      </c>
      <c r="U326">
        <v>0</v>
      </c>
      <c r="V326" t="s">
        <v>1053</v>
      </c>
    </row>
    <row r="327" spans="1:23" x14ac:dyDescent="0.25">
      <c r="A327" s="9" t="s">
        <v>819</v>
      </c>
      <c r="B327" s="9">
        <v>159871</v>
      </c>
      <c r="C327" s="9">
        <v>159871</v>
      </c>
      <c r="D327" s="9" t="s">
        <v>1050</v>
      </c>
      <c r="E327" s="9" t="s">
        <v>1051</v>
      </c>
      <c r="F327" s="9">
        <v>539495.22098999994</v>
      </c>
      <c r="G327" s="9">
        <v>2809621.7780599999</v>
      </c>
      <c r="H327" s="9">
        <v>3.51</v>
      </c>
      <c r="I327" s="9"/>
      <c r="J327" s="9"/>
      <c r="K327" s="9"/>
      <c r="L327" s="10">
        <v>22144</v>
      </c>
      <c r="M327" s="10">
        <v>42588</v>
      </c>
      <c r="N327" s="9" t="s">
        <v>1052</v>
      </c>
      <c r="O327" s="18">
        <f>MROUND(((Table46112[[#This Row],[X_UTM]]-ORIGIN!$C$2)/400),1)</f>
        <v>111</v>
      </c>
      <c r="P327" s="18">
        <f>MROUND(((Table46112[[#This Row],[Y_UTM]]-ORIGIN!$C$3)/400),1)</f>
        <v>48</v>
      </c>
      <c r="Q327" s="30"/>
      <c r="R327" t="s">
        <v>845</v>
      </c>
      <c r="S327">
        <v>2</v>
      </c>
      <c r="T327">
        <v>3</v>
      </c>
      <c r="U327">
        <v>0</v>
      </c>
      <c r="V327" t="s">
        <v>1053</v>
      </c>
    </row>
    <row r="328" spans="1:23" x14ac:dyDescent="0.25">
      <c r="A328" s="9" t="s">
        <v>821</v>
      </c>
      <c r="B328" s="9">
        <v>147500</v>
      </c>
      <c r="C328" s="9">
        <v>147500</v>
      </c>
      <c r="D328" s="9" t="s">
        <v>1050</v>
      </c>
      <c r="E328" s="9" t="s">
        <v>1051</v>
      </c>
      <c r="F328" s="9">
        <v>537141.65382500004</v>
      </c>
      <c r="G328" s="9">
        <v>2799406.29201</v>
      </c>
      <c r="H328" s="9">
        <v>1.41</v>
      </c>
      <c r="I328" s="9"/>
      <c r="J328" s="9"/>
      <c r="K328" s="9"/>
      <c r="L328" s="10">
        <v>34405</v>
      </c>
      <c r="M328" s="10">
        <v>42588</v>
      </c>
      <c r="N328" s="9" t="s">
        <v>1052</v>
      </c>
      <c r="O328" s="18">
        <f>MROUND(((Table46112[[#This Row],[X_UTM]]-ORIGIN!$C$2)/400),1)</f>
        <v>105</v>
      </c>
      <c r="P328" s="18">
        <f>MROUND(((Table46112[[#This Row],[Y_UTM]]-ORIGIN!$C$3)/400),1)</f>
        <v>23</v>
      </c>
      <c r="Q328" s="30"/>
      <c r="R328" t="s">
        <v>845</v>
      </c>
      <c r="S328">
        <v>2</v>
      </c>
      <c r="T328">
        <v>3</v>
      </c>
      <c r="U328">
        <v>0</v>
      </c>
      <c r="V328" t="s">
        <v>1053</v>
      </c>
    </row>
    <row r="329" spans="1:23" x14ac:dyDescent="0.25">
      <c r="A329" s="9" t="s">
        <v>823</v>
      </c>
      <c r="B329" s="9">
        <v>47671</v>
      </c>
      <c r="C329" s="9">
        <v>47671</v>
      </c>
      <c r="D329" s="9" t="s">
        <v>1050</v>
      </c>
      <c r="E329" s="9" t="s">
        <v>1051</v>
      </c>
      <c r="F329" s="9">
        <v>533624.598061</v>
      </c>
      <c r="G329" s="9">
        <v>2792580.2414699998</v>
      </c>
      <c r="H329" s="9"/>
      <c r="I329" s="9"/>
      <c r="J329" s="9"/>
      <c r="K329" s="9"/>
      <c r="L329" s="11">
        <v>37898.625</v>
      </c>
      <c r="M329" s="11">
        <v>40827.375</v>
      </c>
      <c r="N329" s="9" t="s">
        <v>1052</v>
      </c>
      <c r="O329" s="18">
        <f>MROUND(((Table46112[[#This Row],[X_UTM]]-ORIGIN!$C$2)/400),1)</f>
        <v>96</v>
      </c>
      <c r="P329" s="18">
        <f>MROUND(((Table46112[[#This Row],[Y_UTM]]-ORIGIN!$C$3)/400),1)</f>
        <v>6</v>
      </c>
      <c r="Q329" s="30"/>
      <c r="R329" t="s">
        <v>845</v>
      </c>
      <c r="S329">
        <v>2</v>
      </c>
      <c r="T329">
        <v>3</v>
      </c>
      <c r="U329">
        <v>0</v>
      </c>
      <c r="V329" t="s">
        <v>1053</v>
      </c>
    </row>
    <row r="330" spans="1:23" x14ac:dyDescent="0.25">
      <c r="A330" s="9" t="s">
        <v>827</v>
      </c>
      <c r="B330" s="9">
        <v>114130</v>
      </c>
      <c r="C330" s="9">
        <v>114130</v>
      </c>
      <c r="D330" s="9" t="s">
        <v>1050</v>
      </c>
      <c r="E330" s="9" t="s">
        <v>1051</v>
      </c>
      <c r="F330" s="9">
        <v>554610.19429699995</v>
      </c>
      <c r="G330" s="9">
        <v>2794734.5360400002</v>
      </c>
      <c r="H330" s="9">
        <v>-0.2</v>
      </c>
      <c r="I330" s="9"/>
      <c r="J330" s="9"/>
      <c r="K330" s="9"/>
      <c r="L330" s="11">
        <v>35122.875</v>
      </c>
      <c r="M330" s="11">
        <v>40606.208333333336</v>
      </c>
      <c r="N330" s="9" t="s">
        <v>1052</v>
      </c>
      <c r="O330" s="18">
        <f>MROUND(((Table46112[[#This Row],[X_UTM]]-ORIGIN!$C$2)/400),1)</f>
        <v>149</v>
      </c>
      <c r="P330" s="18">
        <f>MROUND(((Table46112[[#This Row],[Y_UTM]]-ORIGIN!$C$3)/400),1)</f>
        <v>11</v>
      </c>
      <c r="Q330" s="30"/>
      <c r="R330" t="s">
        <v>847</v>
      </c>
      <c r="S330">
        <v>8</v>
      </c>
      <c r="T330">
        <v>3</v>
      </c>
      <c r="U330">
        <v>0</v>
      </c>
      <c r="V330" t="s">
        <v>1053</v>
      </c>
    </row>
    <row r="331" spans="1:23" x14ac:dyDescent="0.25">
      <c r="A331" s="9" t="s">
        <v>828</v>
      </c>
      <c r="B331" s="9">
        <v>84313</v>
      </c>
      <c r="C331" s="9">
        <v>84313</v>
      </c>
      <c r="D331" s="9" t="s">
        <v>1050</v>
      </c>
      <c r="E331" s="9" t="s">
        <v>1051</v>
      </c>
      <c r="F331" s="9">
        <v>547118.466549</v>
      </c>
      <c r="G331" s="9">
        <v>2794337.9213700001</v>
      </c>
      <c r="H331" s="9">
        <v>0.1</v>
      </c>
      <c r="I331" s="9"/>
      <c r="J331" s="9"/>
      <c r="K331" s="9"/>
      <c r="L331" s="10">
        <v>35065</v>
      </c>
      <c r="M331" s="11">
        <v>39864.708333333336</v>
      </c>
      <c r="N331" s="9" t="s">
        <v>1052</v>
      </c>
      <c r="O331" s="18">
        <f>MROUND(((Table46112[[#This Row],[X_UTM]]-ORIGIN!$C$2)/400),1)</f>
        <v>130</v>
      </c>
      <c r="P331" s="18">
        <f>MROUND(((Table46112[[#This Row],[Y_UTM]]-ORIGIN!$C$3)/400),1)</f>
        <v>10</v>
      </c>
      <c r="Q331" s="30"/>
      <c r="R331" t="s">
        <v>847</v>
      </c>
      <c r="S331">
        <v>8</v>
      </c>
      <c r="T331">
        <v>3</v>
      </c>
      <c r="U331">
        <v>0</v>
      </c>
      <c r="V331" t="s">
        <v>1053</v>
      </c>
    </row>
    <row r="332" spans="1:23" x14ac:dyDescent="0.25">
      <c r="A332" s="9" t="s">
        <v>830</v>
      </c>
      <c r="B332" s="9">
        <v>55841</v>
      </c>
      <c r="C332" s="9">
        <v>55841</v>
      </c>
      <c r="D332" s="9" t="s">
        <v>1050</v>
      </c>
      <c r="E332" s="9" t="s">
        <v>1051</v>
      </c>
      <c r="F332" s="9">
        <v>530549.98493999999</v>
      </c>
      <c r="G332" s="9">
        <v>2852371.4325899999</v>
      </c>
      <c r="H332" s="9">
        <v>6.18</v>
      </c>
      <c r="I332" s="9"/>
      <c r="J332" s="9"/>
      <c r="K332" s="9"/>
      <c r="L332" s="11">
        <v>37604.291666666664</v>
      </c>
      <c r="M332" s="11">
        <v>41196.916666666664</v>
      </c>
      <c r="N332" s="9" t="s">
        <v>1052</v>
      </c>
      <c r="O332" s="18">
        <f>MROUND(((Table46112[[#This Row],[X_UTM]]-ORIGIN!$C$2)/400),1)</f>
        <v>89</v>
      </c>
      <c r="P332" s="18">
        <f>MROUND(((Table46112[[#This Row],[Y_UTM]]-ORIGIN!$C$3)/400),1)</f>
        <v>155</v>
      </c>
      <c r="Q332" s="30"/>
      <c r="R332" t="s">
        <v>848</v>
      </c>
      <c r="S332">
        <v>10</v>
      </c>
      <c r="T332">
        <v>3</v>
      </c>
      <c r="U332">
        <v>0</v>
      </c>
      <c r="V332" t="s">
        <v>1053</v>
      </c>
    </row>
    <row r="333" spans="1:23" x14ac:dyDescent="0.25">
      <c r="A333" s="38" t="s">
        <v>1059</v>
      </c>
      <c r="B333" s="38"/>
      <c r="C333" s="38"/>
      <c r="D333" s="38" t="s">
        <v>444</v>
      </c>
      <c r="E333" s="38" t="s">
        <v>1048</v>
      </c>
      <c r="F333" s="38"/>
      <c r="G333" s="38"/>
      <c r="H333" s="38"/>
      <c r="I333" s="38"/>
      <c r="J333" s="38"/>
      <c r="K333" s="38"/>
      <c r="L333" s="44"/>
      <c r="M333" s="44"/>
      <c r="N333" s="38" t="s">
        <v>1049</v>
      </c>
      <c r="O333" s="45"/>
      <c r="P333" s="45"/>
      <c r="Q333" s="38" t="s">
        <v>1351</v>
      </c>
      <c r="R333" s="38" t="s">
        <v>1517</v>
      </c>
      <c r="S333" s="38">
        <v>16</v>
      </c>
      <c r="T333" s="38">
        <v>3</v>
      </c>
      <c r="U333">
        <v>0</v>
      </c>
      <c r="V333" t="s">
        <v>1053</v>
      </c>
      <c r="W333" s="38"/>
    </row>
    <row r="334" spans="1:23" x14ac:dyDescent="0.25">
      <c r="A334" s="38" t="s">
        <v>1060</v>
      </c>
      <c r="B334" s="38"/>
      <c r="C334" s="38"/>
      <c r="D334" s="38" t="s">
        <v>444</v>
      </c>
      <c r="E334" s="38" t="s">
        <v>1048</v>
      </c>
      <c r="F334" s="38"/>
      <c r="G334" s="38"/>
      <c r="H334" s="38"/>
      <c r="I334" s="38"/>
      <c r="J334" s="38"/>
      <c r="K334" s="38"/>
      <c r="L334" s="44"/>
      <c r="M334" s="44"/>
      <c r="N334" s="38" t="s">
        <v>1049</v>
      </c>
      <c r="O334" s="45"/>
      <c r="P334" s="45"/>
      <c r="Q334" s="38" t="s">
        <v>1352</v>
      </c>
      <c r="R334" s="38" t="s">
        <v>1517</v>
      </c>
      <c r="S334" s="38">
        <v>16</v>
      </c>
      <c r="T334" s="38">
        <v>3</v>
      </c>
      <c r="U334">
        <v>0</v>
      </c>
      <c r="V334" t="s">
        <v>1053</v>
      </c>
      <c r="W334" s="38"/>
    </row>
    <row r="335" spans="1:23" x14ac:dyDescent="0.25">
      <c r="A335" s="38" t="s">
        <v>1061</v>
      </c>
      <c r="B335" s="38"/>
      <c r="C335" s="38"/>
      <c r="D335" s="38" t="s">
        <v>444</v>
      </c>
      <c r="E335" s="38" t="s">
        <v>1048</v>
      </c>
      <c r="F335" s="38"/>
      <c r="G335" s="38"/>
      <c r="H335" s="38"/>
      <c r="I335" s="38"/>
      <c r="J335" s="38"/>
      <c r="K335" s="38"/>
      <c r="L335" s="44"/>
      <c r="M335" s="44"/>
      <c r="N335" s="38" t="s">
        <v>1049</v>
      </c>
      <c r="O335" s="45"/>
      <c r="P335" s="45"/>
      <c r="Q335" s="38" t="s">
        <v>1353</v>
      </c>
      <c r="R335" s="38" t="s">
        <v>1517</v>
      </c>
      <c r="S335" s="38">
        <v>16</v>
      </c>
      <c r="T335" s="38">
        <v>3</v>
      </c>
      <c r="U335">
        <v>0</v>
      </c>
      <c r="V335" t="s">
        <v>1053</v>
      </c>
      <c r="W335" s="38"/>
    </row>
    <row r="336" spans="1:23" x14ac:dyDescent="0.25">
      <c r="A336" s="38" t="s">
        <v>1062</v>
      </c>
      <c r="B336" s="38"/>
      <c r="C336" s="38"/>
      <c r="D336" s="38" t="s">
        <v>444</v>
      </c>
      <c r="E336" s="38" t="s">
        <v>1048</v>
      </c>
      <c r="F336" s="38"/>
      <c r="G336" s="38"/>
      <c r="H336" s="38"/>
      <c r="I336" s="38"/>
      <c r="J336" s="38"/>
      <c r="K336" s="38"/>
      <c r="L336" s="44"/>
      <c r="M336" s="44"/>
      <c r="N336" s="38" t="s">
        <v>1049</v>
      </c>
      <c r="O336" s="45"/>
      <c r="P336" s="45"/>
      <c r="Q336" s="38" t="s">
        <v>1354</v>
      </c>
      <c r="R336" s="38" t="s">
        <v>1517</v>
      </c>
      <c r="S336" s="38">
        <v>16</v>
      </c>
      <c r="T336" s="38">
        <v>3</v>
      </c>
      <c r="U336">
        <v>0</v>
      </c>
      <c r="V336" t="s">
        <v>1053</v>
      </c>
      <c r="W336" s="38"/>
    </row>
    <row r="337" spans="1:23" x14ac:dyDescent="0.25">
      <c r="A337" s="38" t="s">
        <v>1063</v>
      </c>
      <c r="B337" s="38"/>
      <c r="C337" s="38"/>
      <c r="D337" s="38" t="s">
        <v>444</v>
      </c>
      <c r="E337" s="38" t="s">
        <v>1048</v>
      </c>
      <c r="F337" s="38"/>
      <c r="G337" s="38"/>
      <c r="H337" s="38"/>
      <c r="I337" s="38"/>
      <c r="J337" s="38"/>
      <c r="K337" s="38"/>
      <c r="L337" s="44"/>
      <c r="M337" s="44"/>
      <c r="N337" s="38" t="s">
        <v>1049</v>
      </c>
      <c r="O337" s="45"/>
      <c r="P337" s="45"/>
      <c r="Q337" s="38" t="s">
        <v>1355</v>
      </c>
      <c r="R337" s="38" t="s">
        <v>1517</v>
      </c>
      <c r="S337" s="38">
        <v>16</v>
      </c>
      <c r="T337" s="38">
        <v>3</v>
      </c>
      <c r="U337">
        <v>0</v>
      </c>
      <c r="V337" t="s">
        <v>1053</v>
      </c>
      <c r="W337" s="38"/>
    </row>
    <row r="338" spans="1:23" x14ac:dyDescent="0.25">
      <c r="A338" s="38" t="s">
        <v>1064</v>
      </c>
      <c r="B338" s="38"/>
      <c r="C338" s="38"/>
      <c r="D338" s="38" t="s">
        <v>444</v>
      </c>
      <c r="E338" s="38" t="s">
        <v>1048</v>
      </c>
      <c r="F338" s="38"/>
      <c r="G338" s="38"/>
      <c r="H338" s="38"/>
      <c r="I338" s="38"/>
      <c r="J338" s="38"/>
      <c r="K338" s="38"/>
      <c r="L338" s="44"/>
      <c r="M338" s="44"/>
      <c r="N338" s="38" t="s">
        <v>1049</v>
      </c>
      <c r="O338" s="45"/>
      <c r="P338" s="45"/>
      <c r="Q338" s="38" t="s">
        <v>1356</v>
      </c>
      <c r="R338" s="38" t="s">
        <v>1517</v>
      </c>
      <c r="S338" s="38">
        <v>16</v>
      </c>
      <c r="T338" s="38">
        <v>3</v>
      </c>
      <c r="U338">
        <v>0</v>
      </c>
      <c r="V338" t="s">
        <v>1053</v>
      </c>
      <c r="W338" s="38"/>
    </row>
    <row r="339" spans="1:23" x14ac:dyDescent="0.25">
      <c r="A339" s="38" t="s">
        <v>1065</v>
      </c>
      <c r="B339" s="38"/>
      <c r="C339" s="38"/>
      <c r="D339" s="38" t="s">
        <v>444</v>
      </c>
      <c r="E339" s="38" t="s">
        <v>1048</v>
      </c>
      <c r="F339" s="38"/>
      <c r="G339" s="38"/>
      <c r="H339" s="38"/>
      <c r="I339" s="38"/>
      <c r="J339" s="38"/>
      <c r="K339" s="38"/>
      <c r="L339" s="44"/>
      <c r="M339" s="44"/>
      <c r="N339" s="38" t="s">
        <v>1049</v>
      </c>
      <c r="O339" s="45"/>
      <c r="P339" s="45"/>
      <c r="Q339" s="38" t="s">
        <v>1357</v>
      </c>
      <c r="R339" s="38" t="s">
        <v>1517</v>
      </c>
      <c r="S339" s="38">
        <v>16</v>
      </c>
      <c r="T339" s="38">
        <v>3</v>
      </c>
      <c r="U339">
        <v>0</v>
      </c>
      <c r="V339" t="s">
        <v>1053</v>
      </c>
      <c r="W339" s="38"/>
    </row>
    <row r="340" spans="1:23" x14ac:dyDescent="0.25">
      <c r="A340" s="38" t="s">
        <v>1066</v>
      </c>
      <c r="B340" s="38"/>
      <c r="C340" s="38"/>
      <c r="D340" s="38" t="s">
        <v>444</v>
      </c>
      <c r="E340" s="38" t="s">
        <v>1048</v>
      </c>
      <c r="F340" s="38"/>
      <c r="G340" s="38"/>
      <c r="H340" s="38"/>
      <c r="I340" s="38"/>
      <c r="J340" s="38"/>
      <c r="K340" s="38"/>
      <c r="L340" s="44"/>
      <c r="M340" s="44"/>
      <c r="N340" s="38" t="s">
        <v>1049</v>
      </c>
      <c r="O340" s="45"/>
      <c r="P340" s="45"/>
      <c r="Q340" s="38" t="s">
        <v>1358</v>
      </c>
      <c r="R340" s="38" t="s">
        <v>1517</v>
      </c>
      <c r="S340" s="38">
        <v>16</v>
      </c>
      <c r="T340" s="38">
        <v>3</v>
      </c>
      <c r="U340">
        <v>0</v>
      </c>
      <c r="V340" t="s">
        <v>1053</v>
      </c>
      <c r="W340" s="38"/>
    </row>
    <row r="341" spans="1:23" x14ac:dyDescent="0.25">
      <c r="A341" s="38" t="s">
        <v>1067</v>
      </c>
      <c r="B341" s="38"/>
      <c r="C341" s="38"/>
      <c r="D341" s="38" t="s">
        <v>444</v>
      </c>
      <c r="E341" s="38" t="s">
        <v>1048</v>
      </c>
      <c r="F341" s="38"/>
      <c r="G341" s="38"/>
      <c r="H341" s="38"/>
      <c r="I341" s="38"/>
      <c r="J341" s="38"/>
      <c r="K341" s="38"/>
      <c r="L341" s="44"/>
      <c r="M341" s="44"/>
      <c r="N341" s="38" t="s">
        <v>1049</v>
      </c>
      <c r="O341" s="45"/>
      <c r="P341" s="45"/>
      <c r="Q341" s="38" t="s">
        <v>1361</v>
      </c>
      <c r="R341" s="38" t="s">
        <v>1517</v>
      </c>
      <c r="S341" s="38">
        <v>16</v>
      </c>
      <c r="T341" s="38">
        <v>3</v>
      </c>
      <c r="U341">
        <v>0</v>
      </c>
      <c r="V341" t="s">
        <v>1053</v>
      </c>
      <c r="W341" s="38"/>
    </row>
    <row r="342" spans="1:23" x14ac:dyDescent="0.25">
      <c r="A342" s="38" t="s">
        <v>1068</v>
      </c>
      <c r="B342" s="38"/>
      <c r="C342" s="38"/>
      <c r="D342" s="38" t="s">
        <v>444</v>
      </c>
      <c r="E342" s="38" t="s">
        <v>1048</v>
      </c>
      <c r="F342" s="38"/>
      <c r="G342" s="38"/>
      <c r="H342" s="38"/>
      <c r="I342" s="38"/>
      <c r="J342" s="38"/>
      <c r="K342" s="38"/>
      <c r="L342" s="44"/>
      <c r="M342" s="44"/>
      <c r="N342" s="38" t="s">
        <v>1049</v>
      </c>
      <c r="O342" s="45"/>
      <c r="P342" s="45"/>
      <c r="Q342" s="38" t="s">
        <v>1364</v>
      </c>
      <c r="R342" s="38" t="s">
        <v>1517</v>
      </c>
      <c r="S342" s="38">
        <v>16</v>
      </c>
      <c r="T342" s="38">
        <v>3</v>
      </c>
      <c r="U342">
        <v>0</v>
      </c>
      <c r="V342" t="s">
        <v>1053</v>
      </c>
      <c r="W342" s="38"/>
    </row>
    <row r="343" spans="1:23" x14ac:dyDescent="0.25">
      <c r="A343" s="38" t="s">
        <v>1069</v>
      </c>
      <c r="B343" s="38"/>
      <c r="C343" s="38"/>
      <c r="D343" s="38" t="s">
        <v>444</v>
      </c>
      <c r="E343" s="38" t="s">
        <v>1048</v>
      </c>
      <c r="F343" s="38"/>
      <c r="G343" s="38"/>
      <c r="H343" s="38"/>
      <c r="I343" s="38"/>
      <c r="J343" s="38"/>
      <c r="K343" s="38"/>
      <c r="L343" s="44"/>
      <c r="M343" s="44"/>
      <c r="N343" s="38" t="s">
        <v>1049</v>
      </c>
      <c r="O343" s="45"/>
      <c r="P343" s="45"/>
      <c r="Q343" s="38" t="s">
        <v>1365</v>
      </c>
      <c r="R343" s="38" t="s">
        <v>1517</v>
      </c>
      <c r="S343" s="38">
        <v>16</v>
      </c>
      <c r="T343" s="38">
        <v>3</v>
      </c>
      <c r="U343">
        <v>0</v>
      </c>
      <c r="V343" t="s">
        <v>1053</v>
      </c>
      <c r="W343" s="38"/>
    </row>
    <row r="344" spans="1:23" x14ac:dyDescent="0.25">
      <c r="A344" s="38" t="s">
        <v>1070</v>
      </c>
      <c r="B344" s="38"/>
      <c r="C344" s="38"/>
      <c r="D344" s="38" t="s">
        <v>444</v>
      </c>
      <c r="E344" s="38" t="s">
        <v>1048</v>
      </c>
      <c r="F344" s="38"/>
      <c r="G344" s="38"/>
      <c r="H344" s="38"/>
      <c r="I344" s="38"/>
      <c r="J344" s="38"/>
      <c r="K344" s="38"/>
      <c r="L344" s="44"/>
      <c r="M344" s="44"/>
      <c r="N344" s="38" t="s">
        <v>1049</v>
      </c>
      <c r="O344" s="45"/>
      <c r="P344" s="45"/>
      <c r="Q344" s="38" t="s">
        <v>1366</v>
      </c>
      <c r="R344" s="38" t="s">
        <v>1517</v>
      </c>
      <c r="S344" s="38">
        <v>16</v>
      </c>
      <c r="T344" s="38">
        <v>3</v>
      </c>
      <c r="U344">
        <v>0</v>
      </c>
      <c r="V344" t="s">
        <v>1053</v>
      </c>
      <c r="W344" s="38"/>
    </row>
    <row r="345" spans="1:23" x14ac:dyDescent="0.25">
      <c r="A345" s="38" t="s">
        <v>1071</v>
      </c>
      <c r="B345" s="38"/>
      <c r="C345" s="38"/>
      <c r="D345" s="38" t="s">
        <v>444</v>
      </c>
      <c r="E345" s="38" t="s">
        <v>1048</v>
      </c>
      <c r="F345" s="38"/>
      <c r="G345" s="38"/>
      <c r="H345" s="38"/>
      <c r="I345" s="38"/>
      <c r="J345" s="38"/>
      <c r="K345" s="38"/>
      <c r="L345" s="44"/>
      <c r="M345" s="44"/>
      <c r="N345" s="38" t="s">
        <v>1049</v>
      </c>
      <c r="O345" s="45"/>
      <c r="P345" s="45"/>
      <c r="Q345" s="38" t="s">
        <v>1369</v>
      </c>
      <c r="R345" s="38" t="s">
        <v>1517</v>
      </c>
      <c r="S345" s="38">
        <v>16</v>
      </c>
      <c r="T345" s="38">
        <v>3</v>
      </c>
      <c r="U345">
        <v>0</v>
      </c>
      <c r="V345" t="s">
        <v>1053</v>
      </c>
      <c r="W345" s="38"/>
    </row>
    <row r="346" spans="1:23" x14ac:dyDescent="0.25">
      <c r="A346" s="38" t="s">
        <v>1072</v>
      </c>
      <c r="B346" s="38"/>
      <c r="C346" s="38"/>
      <c r="D346" s="38" t="s">
        <v>444</v>
      </c>
      <c r="E346" s="38" t="s">
        <v>1048</v>
      </c>
      <c r="F346" s="38"/>
      <c r="G346" s="38"/>
      <c r="H346" s="38"/>
      <c r="I346" s="38"/>
      <c r="J346" s="38"/>
      <c r="K346" s="38"/>
      <c r="L346" s="44"/>
      <c r="M346" s="44"/>
      <c r="N346" s="38" t="s">
        <v>1049</v>
      </c>
      <c r="O346" s="45"/>
      <c r="P346" s="45"/>
      <c r="Q346" s="38" t="s">
        <v>1370</v>
      </c>
      <c r="R346" s="38" t="s">
        <v>1517</v>
      </c>
      <c r="S346" s="38">
        <v>16</v>
      </c>
      <c r="T346" s="38">
        <v>3</v>
      </c>
      <c r="U346">
        <v>0</v>
      </c>
      <c r="V346" t="s">
        <v>1053</v>
      </c>
      <c r="W346" s="38"/>
    </row>
    <row r="347" spans="1:23" x14ac:dyDescent="0.25">
      <c r="A347" s="38" t="s">
        <v>1073</v>
      </c>
      <c r="B347" s="38"/>
      <c r="C347" s="38"/>
      <c r="D347" s="38" t="s">
        <v>444</v>
      </c>
      <c r="E347" s="38" t="s">
        <v>1048</v>
      </c>
      <c r="F347" s="38"/>
      <c r="G347" s="38"/>
      <c r="H347" s="38"/>
      <c r="I347" s="38"/>
      <c r="J347" s="38"/>
      <c r="K347" s="38"/>
      <c r="L347" s="44"/>
      <c r="M347" s="44"/>
      <c r="N347" s="38" t="s">
        <v>1049</v>
      </c>
      <c r="O347" s="45"/>
      <c r="P347" s="45"/>
      <c r="Q347" s="38" t="s">
        <v>1371</v>
      </c>
      <c r="R347" s="38" t="s">
        <v>1517</v>
      </c>
      <c r="S347" s="38">
        <v>16</v>
      </c>
      <c r="T347" s="38">
        <v>3</v>
      </c>
      <c r="U347">
        <v>0</v>
      </c>
      <c r="V347" t="s">
        <v>1053</v>
      </c>
      <c r="W347" s="38"/>
    </row>
    <row r="348" spans="1:23" x14ac:dyDescent="0.25">
      <c r="A348" s="38" t="s">
        <v>1074</v>
      </c>
      <c r="B348" s="38"/>
      <c r="C348" s="38"/>
      <c r="D348" s="38" t="s">
        <v>444</v>
      </c>
      <c r="E348" s="38" t="s">
        <v>1048</v>
      </c>
      <c r="F348" s="38"/>
      <c r="G348" s="38"/>
      <c r="H348" s="38"/>
      <c r="I348" s="38"/>
      <c r="J348" s="38"/>
      <c r="K348" s="38"/>
      <c r="L348" s="44"/>
      <c r="M348" s="44"/>
      <c r="N348" s="38" t="s">
        <v>1049</v>
      </c>
      <c r="O348" s="45"/>
      <c r="P348" s="45"/>
      <c r="Q348" s="38" t="s">
        <v>1372</v>
      </c>
      <c r="R348" s="38" t="s">
        <v>1517</v>
      </c>
      <c r="S348" s="38">
        <v>16</v>
      </c>
      <c r="T348" s="38">
        <v>3</v>
      </c>
      <c r="U348">
        <v>0</v>
      </c>
      <c r="V348" t="s">
        <v>1053</v>
      </c>
      <c r="W348" s="38"/>
    </row>
    <row r="349" spans="1:23" x14ac:dyDescent="0.25">
      <c r="A349" s="38" t="s">
        <v>1075</v>
      </c>
      <c r="B349" s="38"/>
      <c r="C349" s="38"/>
      <c r="D349" s="38" t="s">
        <v>444</v>
      </c>
      <c r="E349" s="38" t="s">
        <v>1048</v>
      </c>
      <c r="F349" s="38"/>
      <c r="G349" s="38"/>
      <c r="H349" s="38"/>
      <c r="I349" s="38"/>
      <c r="J349" s="38"/>
      <c r="K349" s="38"/>
      <c r="L349" s="44"/>
      <c r="M349" s="44"/>
      <c r="N349" s="38" t="s">
        <v>1049</v>
      </c>
      <c r="O349" s="45"/>
      <c r="P349" s="45"/>
      <c r="Q349" s="38" t="s">
        <v>1375</v>
      </c>
      <c r="R349" s="38" t="s">
        <v>1517</v>
      </c>
      <c r="S349" s="38">
        <v>16</v>
      </c>
      <c r="T349" s="38">
        <v>3</v>
      </c>
      <c r="U349">
        <v>0</v>
      </c>
      <c r="V349" t="s">
        <v>1053</v>
      </c>
      <c r="W349" s="38"/>
    </row>
    <row r="350" spans="1:23" x14ac:dyDescent="0.25">
      <c r="A350" s="38" t="s">
        <v>1076</v>
      </c>
      <c r="B350" s="38"/>
      <c r="C350" s="38"/>
      <c r="D350" s="38" t="s">
        <v>444</v>
      </c>
      <c r="E350" s="38" t="s">
        <v>1048</v>
      </c>
      <c r="F350" s="38"/>
      <c r="G350" s="38"/>
      <c r="H350" s="38"/>
      <c r="I350" s="38"/>
      <c r="J350" s="38"/>
      <c r="K350" s="38"/>
      <c r="L350" s="44"/>
      <c r="M350" s="44"/>
      <c r="N350" s="38" t="s">
        <v>1049</v>
      </c>
      <c r="O350" s="45"/>
      <c r="P350" s="45"/>
      <c r="Q350" s="38" t="s">
        <v>1376</v>
      </c>
      <c r="R350" s="38" t="s">
        <v>1517</v>
      </c>
      <c r="S350" s="38">
        <v>16</v>
      </c>
      <c r="T350" s="38">
        <v>3</v>
      </c>
      <c r="U350">
        <v>0</v>
      </c>
      <c r="V350" t="s">
        <v>1053</v>
      </c>
      <c r="W350" s="38"/>
    </row>
    <row r="351" spans="1:23" x14ac:dyDescent="0.25">
      <c r="A351" s="38" t="s">
        <v>1077</v>
      </c>
      <c r="B351" s="38"/>
      <c r="C351" s="38"/>
      <c r="D351" s="38" t="s">
        <v>444</v>
      </c>
      <c r="E351" s="38" t="s">
        <v>1048</v>
      </c>
      <c r="F351" s="38"/>
      <c r="G351" s="38"/>
      <c r="H351" s="38"/>
      <c r="I351" s="38"/>
      <c r="J351" s="38"/>
      <c r="K351" s="38"/>
      <c r="L351" s="44"/>
      <c r="M351" s="44"/>
      <c r="N351" s="38" t="s">
        <v>1049</v>
      </c>
      <c r="O351" s="45"/>
      <c r="P351" s="45"/>
      <c r="Q351" s="38" t="s">
        <v>1377</v>
      </c>
      <c r="R351" s="38" t="s">
        <v>1517</v>
      </c>
      <c r="S351" s="38">
        <v>16</v>
      </c>
      <c r="T351" s="38">
        <v>3</v>
      </c>
      <c r="U351">
        <v>0</v>
      </c>
      <c r="V351" t="s">
        <v>1053</v>
      </c>
      <c r="W351" s="38"/>
    </row>
    <row r="352" spans="1:23" x14ac:dyDescent="0.25">
      <c r="A352" s="38" t="s">
        <v>1078</v>
      </c>
      <c r="B352" s="38"/>
      <c r="C352" s="38"/>
      <c r="D352" s="38" t="s">
        <v>444</v>
      </c>
      <c r="E352" s="38" t="s">
        <v>1048</v>
      </c>
      <c r="F352" s="38"/>
      <c r="G352" s="38"/>
      <c r="H352" s="38"/>
      <c r="I352" s="38"/>
      <c r="J352" s="38"/>
      <c r="K352" s="38"/>
      <c r="L352" s="44"/>
      <c r="M352" s="44"/>
      <c r="N352" s="38" t="s">
        <v>1049</v>
      </c>
      <c r="O352" s="45"/>
      <c r="P352" s="45"/>
      <c r="Q352" s="38" t="s">
        <v>1378</v>
      </c>
      <c r="R352" s="38" t="s">
        <v>1517</v>
      </c>
      <c r="S352" s="38">
        <v>16</v>
      </c>
      <c r="T352" s="38">
        <v>3</v>
      </c>
      <c r="U352">
        <v>0</v>
      </c>
      <c r="V352" t="s">
        <v>1053</v>
      </c>
      <c r="W352" s="38"/>
    </row>
    <row r="353" spans="1:23" x14ac:dyDescent="0.25">
      <c r="A353" s="38" t="s">
        <v>1079</v>
      </c>
      <c r="B353" s="38"/>
      <c r="C353" s="38"/>
      <c r="D353" s="38" t="s">
        <v>444</v>
      </c>
      <c r="E353" s="38" t="s">
        <v>1048</v>
      </c>
      <c r="F353" s="38"/>
      <c r="G353" s="38"/>
      <c r="H353" s="38"/>
      <c r="I353" s="38"/>
      <c r="J353" s="38"/>
      <c r="K353" s="38"/>
      <c r="L353" s="44"/>
      <c r="M353" s="44"/>
      <c r="N353" s="38" t="s">
        <v>1049</v>
      </c>
      <c r="O353" s="45"/>
      <c r="P353" s="45"/>
      <c r="Q353" s="38" t="s">
        <v>1379</v>
      </c>
      <c r="R353" s="38" t="s">
        <v>1517</v>
      </c>
      <c r="S353" s="38">
        <v>16</v>
      </c>
      <c r="T353" s="38">
        <v>3</v>
      </c>
      <c r="U353">
        <v>0</v>
      </c>
      <c r="V353" t="s">
        <v>1053</v>
      </c>
      <c r="W353" s="38"/>
    </row>
    <row r="354" spans="1:23" x14ac:dyDescent="0.25">
      <c r="A354" s="38" t="s">
        <v>1080</v>
      </c>
      <c r="B354" s="38"/>
      <c r="C354" s="38"/>
      <c r="D354" s="38" t="s">
        <v>444</v>
      </c>
      <c r="E354" s="38" t="s">
        <v>1048</v>
      </c>
      <c r="F354" s="38"/>
      <c r="G354" s="38"/>
      <c r="H354" s="38"/>
      <c r="I354" s="38"/>
      <c r="J354" s="38"/>
      <c r="K354" s="38"/>
      <c r="L354" s="44"/>
      <c r="M354" s="44"/>
      <c r="N354" s="38" t="s">
        <v>1049</v>
      </c>
      <c r="O354" s="45"/>
      <c r="P354" s="45"/>
      <c r="Q354" s="38" t="s">
        <v>1380</v>
      </c>
      <c r="R354" s="38" t="s">
        <v>1517</v>
      </c>
      <c r="S354" s="38">
        <v>16</v>
      </c>
      <c r="T354" s="38">
        <v>3</v>
      </c>
      <c r="U354">
        <v>0</v>
      </c>
      <c r="V354" t="s">
        <v>1053</v>
      </c>
      <c r="W354" s="38"/>
    </row>
    <row r="355" spans="1:23" x14ac:dyDescent="0.25">
      <c r="A355" s="38" t="s">
        <v>1081</v>
      </c>
      <c r="B355" s="38"/>
      <c r="C355" s="38"/>
      <c r="D355" s="38" t="s">
        <v>444</v>
      </c>
      <c r="E355" s="38" t="s">
        <v>1048</v>
      </c>
      <c r="F355" s="38"/>
      <c r="G355" s="38"/>
      <c r="H355" s="38"/>
      <c r="I355" s="38"/>
      <c r="J355" s="38"/>
      <c r="K355" s="38"/>
      <c r="L355" s="44"/>
      <c r="M355" s="44"/>
      <c r="N355" s="38" t="s">
        <v>1049</v>
      </c>
      <c r="O355" s="45"/>
      <c r="P355" s="45"/>
      <c r="Q355" s="38" t="s">
        <v>1381</v>
      </c>
      <c r="R355" s="38" t="s">
        <v>1517</v>
      </c>
      <c r="S355" s="38">
        <v>16</v>
      </c>
      <c r="T355" s="38">
        <v>3</v>
      </c>
      <c r="U355">
        <v>0</v>
      </c>
      <c r="V355" t="s">
        <v>1053</v>
      </c>
      <c r="W355" s="38"/>
    </row>
    <row r="356" spans="1:23" x14ac:dyDescent="0.25">
      <c r="A356" s="38" t="s">
        <v>1082</v>
      </c>
      <c r="B356" s="38"/>
      <c r="C356" s="38"/>
      <c r="D356" s="38" t="s">
        <v>444</v>
      </c>
      <c r="E356" s="38" t="s">
        <v>1048</v>
      </c>
      <c r="F356" s="38"/>
      <c r="G356" s="38"/>
      <c r="H356" s="38"/>
      <c r="I356" s="38"/>
      <c r="J356" s="38"/>
      <c r="K356" s="38"/>
      <c r="L356" s="44"/>
      <c r="M356" s="44"/>
      <c r="N356" s="38" t="s">
        <v>1049</v>
      </c>
      <c r="O356" s="45"/>
      <c r="P356" s="45"/>
      <c r="Q356" s="38" t="s">
        <v>1382</v>
      </c>
      <c r="R356" s="38" t="s">
        <v>1517</v>
      </c>
      <c r="S356" s="38">
        <v>16</v>
      </c>
      <c r="T356" s="38">
        <v>3</v>
      </c>
      <c r="U356">
        <v>0</v>
      </c>
      <c r="V356" t="s">
        <v>1053</v>
      </c>
      <c r="W356" s="38"/>
    </row>
    <row r="357" spans="1:23" x14ac:dyDescent="0.25">
      <c r="A357" s="56" t="s">
        <v>1525</v>
      </c>
      <c r="B357" s="53"/>
      <c r="C357" s="53"/>
      <c r="D357" s="9" t="s">
        <v>1050</v>
      </c>
      <c r="E357" s="9" t="s">
        <v>1051</v>
      </c>
      <c r="F357" s="53"/>
      <c r="G357" s="53"/>
      <c r="H357" s="53"/>
      <c r="I357" s="53"/>
      <c r="J357" s="53"/>
      <c r="K357" s="53"/>
      <c r="L357" s="54"/>
      <c r="M357" s="54"/>
      <c r="N357" s="53" t="s">
        <v>1049</v>
      </c>
      <c r="O357" s="55"/>
      <c r="P357" s="55"/>
      <c r="Q357" s="57" t="s">
        <v>1521</v>
      </c>
      <c r="R357" s="34" t="s">
        <v>1430</v>
      </c>
      <c r="S357" s="58">
        <v>17</v>
      </c>
      <c r="T357" s="60">
        <v>5</v>
      </c>
      <c r="U357" s="62">
        <v>0</v>
      </c>
      <c r="V357" s="62" t="s">
        <v>1053</v>
      </c>
      <c r="W357" s="53"/>
    </row>
    <row r="358" spans="1:23" x14ac:dyDescent="0.25">
      <c r="A358" s="53" t="s">
        <v>1522</v>
      </c>
      <c r="B358" s="53"/>
      <c r="C358" s="53"/>
      <c r="D358" s="9" t="s">
        <v>1050</v>
      </c>
      <c r="E358" s="9" t="s">
        <v>1051</v>
      </c>
      <c r="F358" s="53"/>
      <c r="G358" s="53"/>
      <c r="H358" s="53"/>
      <c r="I358" s="53"/>
      <c r="J358" s="53"/>
      <c r="K358" s="53"/>
      <c r="L358" s="54"/>
      <c r="M358" s="54"/>
      <c r="N358" s="53" t="s">
        <v>1049</v>
      </c>
      <c r="O358" s="55"/>
      <c r="P358" s="55"/>
      <c r="Q358" s="57" t="s">
        <v>1553</v>
      </c>
      <c r="R358" s="34" t="s">
        <v>1430</v>
      </c>
      <c r="S358" s="59">
        <v>17</v>
      </c>
      <c r="T358" s="61">
        <v>5</v>
      </c>
      <c r="U358" s="63">
        <v>0</v>
      </c>
      <c r="V358" s="63" t="s">
        <v>1053</v>
      </c>
      <c r="W358" s="53"/>
    </row>
    <row r="359" spans="1:23" x14ac:dyDescent="0.25">
      <c r="A359" s="53" t="s">
        <v>1523</v>
      </c>
      <c r="B359" s="53"/>
      <c r="C359" s="53"/>
      <c r="D359" s="38" t="s">
        <v>444</v>
      </c>
      <c r="E359" s="38" t="s">
        <v>1048</v>
      </c>
      <c r="F359" s="53"/>
      <c r="G359" s="53"/>
      <c r="H359" s="53"/>
      <c r="I359" s="53"/>
      <c r="J359" s="53"/>
      <c r="K359" s="53"/>
      <c r="L359" s="54"/>
      <c r="M359" s="54"/>
      <c r="N359" s="53" t="s">
        <v>1049</v>
      </c>
      <c r="O359" s="55"/>
      <c r="P359" s="55"/>
      <c r="Q359" s="57" t="s">
        <v>1554</v>
      </c>
      <c r="R359" s="34" t="s">
        <v>1430</v>
      </c>
      <c r="S359" s="59">
        <v>17</v>
      </c>
      <c r="T359" s="61">
        <v>5</v>
      </c>
      <c r="U359" s="63">
        <v>0</v>
      </c>
      <c r="V359" s="63" t="s">
        <v>1053</v>
      </c>
      <c r="W359" s="53"/>
    </row>
    <row r="360" spans="1:23" x14ac:dyDescent="0.25">
      <c r="A360" s="53" t="s">
        <v>1524</v>
      </c>
      <c r="B360" s="53"/>
      <c r="C360" s="53"/>
      <c r="D360" s="9" t="s">
        <v>1050</v>
      </c>
      <c r="E360" s="9" t="s">
        <v>1051</v>
      </c>
      <c r="F360" s="53"/>
      <c r="G360" s="53"/>
      <c r="H360" s="53"/>
      <c r="I360" s="53"/>
      <c r="J360" s="53"/>
      <c r="K360" s="53"/>
      <c r="L360" s="54"/>
      <c r="M360" s="54"/>
      <c r="N360" s="53" t="s">
        <v>1049</v>
      </c>
      <c r="O360" s="55"/>
      <c r="P360" s="55"/>
      <c r="Q360" s="57" t="s">
        <v>1555</v>
      </c>
      <c r="R360" s="34" t="s">
        <v>1430</v>
      </c>
      <c r="S360" s="59">
        <v>17</v>
      </c>
      <c r="T360" s="61">
        <v>5</v>
      </c>
      <c r="U360" s="63">
        <v>0</v>
      </c>
      <c r="V360" s="63" t="s">
        <v>1053</v>
      </c>
      <c r="W360" s="53"/>
    </row>
    <row r="361" spans="1:23" x14ac:dyDescent="0.25">
      <c r="A361" s="53" t="s">
        <v>1526</v>
      </c>
      <c r="B361" s="53"/>
      <c r="C361" s="53"/>
      <c r="D361" s="9" t="s">
        <v>1050</v>
      </c>
      <c r="E361" s="9" t="s">
        <v>1051</v>
      </c>
      <c r="F361" s="53"/>
      <c r="G361" s="53"/>
      <c r="H361" s="53"/>
      <c r="I361" s="53"/>
      <c r="J361" s="53"/>
      <c r="K361" s="53"/>
      <c r="L361" s="54"/>
      <c r="M361" s="54"/>
      <c r="N361" s="53" t="s">
        <v>1049</v>
      </c>
      <c r="O361" s="55"/>
      <c r="P361" s="55"/>
      <c r="Q361" s="57" t="s">
        <v>1556</v>
      </c>
      <c r="R361" s="34" t="s">
        <v>1430</v>
      </c>
      <c r="S361" s="59">
        <v>17</v>
      </c>
      <c r="T361" s="61">
        <v>5</v>
      </c>
      <c r="U361" s="63">
        <v>0</v>
      </c>
      <c r="V361" s="63" t="s">
        <v>1053</v>
      </c>
      <c r="W361" s="53"/>
    </row>
    <row r="362" spans="1:23" x14ac:dyDescent="0.25">
      <c r="A362" s="53" t="s">
        <v>1527</v>
      </c>
      <c r="B362" s="53"/>
      <c r="C362" s="53"/>
      <c r="D362" s="38" t="s">
        <v>444</v>
      </c>
      <c r="E362" s="38" t="s">
        <v>1048</v>
      </c>
      <c r="F362" s="53"/>
      <c r="G362" s="53"/>
      <c r="H362" s="53"/>
      <c r="I362" s="53"/>
      <c r="J362" s="53"/>
      <c r="K362" s="53"/>
      <c r="L362" s="54"/>
      <c r="M362" s="54"/>
      <c r="N362" s="53" t="s">
        <v>1049</v>
      </c>
      <c r="O362" s="55"/>
      <c r="P362" s="55"/>
      <c r="Q362" s="57" t="s">
        <v>1557</v>
      </c>
      <c r="R362" s="34" t="s">
        <v>1430</v>
      </c>
      <c r="S362" s="59">
        <v>17</v>
      </c>
      <c r="T362" s="61">
        <v>5</v>
      </c>
      <c r="U362" s="63">
        <v>0</v>
      </c>
      <c r="V362" s="63" t="s">
        <v>1053</v>
      </c>
      <c r="W362" s="53"/>
    </row>
    <row r="363" spans="1:23" x14ac:dyDescent="0.25">
      <c r="A363" s="53" t="s">
        <v>1528</v>
      </c>
      <c r="B363" s="53"/>
      <c r="C363" s="53"/>
      <c r="D363" s="9" t="s">
        <v>1050</v>
      </c>
      <c r="E363" s="9" t="s">
        <v>1051</v>
      </c>
      <c r="F363" s="53"/>
      <c r="G363" s="53"/>
      <c r="H363" s="53"/>
      <c r="I363" s="53"/>
      <c r="J363" s="53"/>
      <c r="K363" s="53"/>
      <c r="L363" s="54"/>
      <c r="M363" s="54"/>
      <c r="N363" s="53" t="s">
        <v>1049</v>
      </c>
      <c r="O363" s="55"/>
      <c r="P363" s="55"/>
      <c r="Q363" s="57" t="s">
        <v>1558</v>
      </c>
      <c r="R363" s="34" t="s">
        <v>1430</v>
      </c>
      <c r="S363" s="59">
        <v>17</v>
      </c>
      <c r="T363" s="61">
        <v>5</v>
      </c>
      <c r="U363" s="63">
        <v>0</v>
      </c>
      <c r="V363" s="63" t="s">
        <v>1053</v>
      </c>
      <c r="W363" s="53"/>
    </row>
    <row r="364" spans="1:23" x14ac:dyDescent="0.25">
      <c r="A364" s="53" t="s">
        <v>1529</v>
      </c>
      <c r="B364" s="53"/>
      <c r="C364" s="53"/>
      <c r="D364" s="9" t="s">
        <v>1050</v>
      </c>
      <c r="E364" s="9" t="s">
        <v>1051</v>
      </c>
      <c r="F364" s="53"/>
      <c r="G364" s="53"/>
      <c r="H364" s="53"/>
      <c r="I364" s="53"/>
      <c r="J364" s="53"/>
      <c r="K364" s="53"/>
      <c r="L364" s="54"/>
      <c r="M364" s="54"/>
      <c r="N364" s="53" t="s">
        <v>1049</v>
      </c>
      <c r="O364" s="55"/>
      <c r="P364" s="55"/>
      <c r="Q364" s="57" t="s">
        <v>1530</v>
      </c>
      <c r="R364" s="34" t="s">
        <v>1430</v>
      </c>
      <c r="S364" s="59">
        <v>17</v>
      </c>
      <c r="T364" s="61">
        <v>5</v>
      </c>
      <c r="U364" s="63">
        <v>0</v>
      </c>
      <c r="V364" s="63" t="s">
        <v>1053</v>
      </c>
      <c r="W364" s="53"/>
    </row>
    <row r="365" spans="1:23" x14ac:dyDescent="0.25">
      <c r="A365" s="53" t="s">
        <v>1542</v>
      </c>
      <c r="B365" s="53"/>
      <c r="C365" s="53"/>
      <c r="D365" s="9" t="s">
        <v>1050</v>
      </c>
      <c r="E365" s="9" t="s">
        <v>1051</v>
      </c>
      <c r="F365" s="53"/>
      <c r="G365" s="53"/>
      <c r="H365" s="53"/>
      <c r="I365" s="53"/>
      <c r="J365" s="53"/>
      <c r="K365" s="53"/>
      <c r="L365" s="54"/>
      <c r="M365" s="54"/>
      <c r="N365" s="53" t="s">
        <v>1049</v>
      </c>
      <c r="O365" s="55"/>
      <c r="P365" s="55"/>
      <c r="Q365" s="57" t="s">
        <v>1534</v>
      </c>
      <c r="R365" s="34" t="s">
        <v>1430</v>
      </c>
      <c r="S365" s="59">
        <v>17</v>
      </c>
      <c r="T365" s="61">
        <v>5</v>
      </c>
      <c r="U365" s="63">
        <v>0</v>
      </c>
      <c r="V365" s="63" t="s">
        <v>1053</v>
      </c>
      <c r="W365" s="53"/>
    </row>
    <row r="366" spans="1:23" x14ac:dyDescent="0.25">
      <c r="A366" s="53" t="s">
        <v>1533</v>
      </c>
      <c r="B366" s="53"/>
      <c r="C366" s="53"/>
      <c r="D366" s="9" t="s">
        <v>1050</v>
      </c>
      <c r="E366" s="9" t="s">
        <v>1051</v>
      </c>
      <c r="F366" s="53"/>
      <c r="G366" s="53"/>
      <c r="H366" s="53"/>
      <c r="I366" s="53"/>
      <c r="J366" s="53"/>
      <c r="K366" s="53"/>
      <c r="L366" s="54"/>
      <c r="M366" s="54"/>
      <c r="N366" s="53" t="s">
        <v>1049</v>
      </c>
      <c r="O366" s="55"/>
      <c r="P366" s="55"/>
      <c r="Q366" s="57" t="s">
        <v>1559</v>
      </c>
      <c r="R366" s="34" t="s">
        <v>1430</v>
      </c>
      <c r="S366" s="59">
        <v>17</v>
      </c>
      <c r="T366" s="61">
        <v>5</v>
      </c>
      <c r="U366" s="63">
        <v>0</v>
      </c>
      <c r="V366" s="63" t="s">
        <v>1053</v>
      </c>
      <c r="W366" s="53"/>
    </row>
    <row r="367" spans="1:23" x14ac:dyDescent="0.25">
      <c r="A367" s="53" t="s">
        <v>1531</v>
      </c>
      <c r="B367" s="53"/>
      <c r="C367" s="53"/>
      <c r="D367" s="38" t="s">
        <v>444</v>
      </c>
      <c r="E367" s="38" t="s">
        <v>1048</v>
      </c>
      <c r="F367" s="53"/>
      <c r="G367" s="53"/>
      <c r="H367" s="53"/>
      <c r="I367" s="53"/>
      <c r="J367" s="53"/>
      <c r="K367" s="53"/>
      <c r="L367" s="54"/>
      <c r="M367" s="54"/>
      <c r="N367" s="53" t="s">
        <v>1049</v>
      </c>
      <c r="O367" s="55"/>
      <c r="P367" s="55"/>
      <c r="Q367" s="57" t="s">
        <v>1560</v>
      </c>
      <c r="R367" s="34" t="s">
        <v>1430</v>
      </c>
      <c r="S367" s="59">
        <v>17</v>
      </c>
      <c r="T367" s="61">
        <v>5</v>
      </c>
      <c r="U367" s="63">
        <v>0</v>
      </c>
      <c r="V367" s="63" t="s">
        <v>1053</v>
      </c>
      <c r="W367" s="53"/>
    </row>
    <row r="368" spans="1:23" x14ac:dyDescent="0.25">
      <c r="A368" s="53" t="s">
        <v>1532</v>
      </c>
      <c r="B368" s="53"/>
      <c r="C368" s="53"/>
      <c r="D368" s="9" t="s">
        <v>1050</v>
      </c>
      <c r="E368" s="9" t="s">
        <v>1051</v>
      </c>
      <c r="F368" s="53"/>
      <c r="G368" s="53"/>
      <c r="H368" s="53"/>
      <c r="I368" s="53"/>
      <c r="J368" s="53"/>
      <c r="K368" s="53"/>
      <c r="L368" s="54"/>
      <c r="M368" s="54"/>
      <c r="N368" s="53" t="s">
        <v>1049</v>
      </c>
      <c r="O368" s="55"/>
      <c r="P368" s="55"/>
      <c r="Q368" s="57" t="s">
        <v>1561</v>
      </c>
      <c r="R368" s="34" t="s">
        <v>1430</v>
      </c>
      <c r="S368" s="59">
        <v>17</v>
      </c>
      <c r="T368" s="61">
        <v>5</v>
      </c>
      <c r="U368" s="63">
        <v>0</v>
      </c>
      <c r="V368" s="63" t="s">
        <v>1053</v>
      </c>
      <c r="W368" s="53"/>
    </row>
    <row r="369" spans="1:23" x14ac:dyDescent="0.25">
      <c r="A369" s="53" t="s">
        <v>1535</v>
      </c>
      <c r="B369" s="53"/>
      <c r="C369" s="53"/>
      <c r="D369" s="9" t="s">
        <v>1050</v>
      </c>
      <c r="E369" s="9" t="s">
        <v>1051</v>
      </c>
      <c r="F369" s="53"/>
      <c r="G369" s="53"/>
      <c r="H369" s="53"/>
      <c r="I369" s="53"/>
      <c r="J369" s="53"/>
      <c r="K369" s="53"/>
      <c r="L369" s="54"/>
      <c r="M369" s="54"/>
      <c r="N369" s="53" t="s">
        <v>1049</v>
      </c>
      <c r="O369" s="55"/>
      <c r="P369" s="55"/>
      <c r="Q369" s="57" t="s">
        <v>1562</v>
      </c>
      <c r="R369" s="34" t="s">
        <v>1430</v>
      </c>
      <c r="S369" s="59">
        <v>17</v>
      </c>
      <c r="T369" s="61">
        <v>5</v>
      </c>
      <c r="U369" s="63">
        <v>0</v>
      </c>
      <c r="V369" s="63" t="s">
        <v>1053</v>
      </c>
      <c r="W369" s="53"/>
    </row>
    <row r="370" spans="1:23" x14ac:dyDescent="0.25">
      <c r="A370" s="53" t="s">
        <v>1536</v>
      </c>
      <c r="B370" s="53"/>
      <c r="C370" s="53"/>
      <c r="D370" s="38" t="s">
        <v>444</v>
      </c>
      <c r="E370" s="38" t="s">
        <v>1048</v>
      </c>
      <c r="F370" s="53"/>
      <c r="G370" s="53"/>
      <c r="H370" s="53"/>
      <c r="I370" s="53"/>
      <c r="J370" s="53"/>
      <c r="K370" s="53"/>
      <c r="L370" s="54"/>
      <c r="M370" s="54"/>
      <c r="N370" s="53" t="s">
        <v>1049</v>
      </c>
      <c r="O370" s="55"/>
      <c r="P370" s="55"/>
      <c r="Q370" s="57" t="s">
        <v>1563</v>
      </c>
      <c r="R370" s="34" t="s">
        <v>1430</v>
      </c>
      <c r="S370" s="59">
        <v>17</v>
      </c>
      <c r="T370" s="61">
        <v>5</v>
      </c>
      <c r="U370" s="63">
        <v>0</v>
      </c>
      <c r="V370" s="63" t="s">
        <v>1053</v>
      </c>
      <c r="W370" s="53"/>
    </row>
    <row r="371" spans="1:23" x14ac:dyDescent="0.25">
      <c r="A371" s="53" t="s">
        <v>1537</v>
      </c>
      <c r="B371" s="53"/>
      <c r="C371" s="53"/>
      <c r="D371" s="9" t="s">
        <v>1050</v>
      </c>
      <c r="E371" s="9" t="s">
        <v>1051</v>
      </c>
      <c r="F371" s="53"/>
      <c r="G371" s="53"/>
      <c r="H371" s="53"/>
      <c r="I371" s="53"/>
      <c r="J371" s="53"/>
      <c r="K371" s="53"/>
      <c r="L371" s="54"/>
      <c r="M371" s="54"/>
      <c r="N371" s="53" t="s">
        <v>1049</v>
      </c>
      <c r="O371" s="55"/>
      <c r="P371" s="55"/>
      <c r="Q371" s="66" t="s">
        <v>1538</v>
      </c>
      <c r="R371" s="34" t="s">
        <v>1430</v>
      </c>
      <c r="S371" s="59">
        <v>17</v>
      </c>
      <c r="T371" s="61">
        <v>5</v>
      </c>
      <c r="U371" s="63">
        <v>0</v>
      </c>
      <c r="V371" s="63" t="s">
        <v>1053</v>
      </c>
      <c r="W371" s="53"/>
    </row>
    <row r="372" spans="1:23" x14ac:dyDescent="0.25">
      <c r="A372" s="53" t="s">
        <v>1539</v>
      </c>
      <c r="B372" s="53"/>
      <c r="C372" s="53"/>
      <c r="D372" s="38" t="s">
        <v>444</v>
      </c>
      <c r="E372" s="38" t="s">
        <v>1048</v>
      </c>
      <c r="F372" s="53"/>
      <c r="G372" s="53"/>
      <c r="H372" s="53"/>
      <c r="I372" s="53"/>
      <c r="J372" s="53"/>
      <c r="K372" s="53"/>
      <c r="L372" s="54"/>
      <c r="M372" s="54"/>
      <c r="N372" s="53" t="s">
        <v>1049</v>
      </c>
      <c r="O372" s="55"/>
      <c r="P372" s="55"/>
      <c r="Q372" s="57" t="s">
        <v>1564</v>
      </c>
      <c r="R372" s="34" t="s">
        <v>1430</v>
      </c>
      <c r="S372" s="59">
        <v>17</v>
      </c>
      <c r="T372" s="61">
        <v>5</v>
      </c>
      <c r="U372" s="63">
        <v>0</v>
      </c>
      <c r="V372" s="63" t="s">
        <v>1053</v>
      </c>
      <c r="W372" s="53"/>
    </row>
    <row r="373" spans="1:23" x14ac:dyDescent="0.25">
      <c r="A373" s="53" t="s">
        <v>1543</v>
      </c>
      <c r="B373" s="53"/>
      <c r="C373" s="53"/>
      <c r="D373" s="9" t="s">
        <v>1050</v>
      </c>
      <c r="E373" s="9" t="s">
        <v>1051</v>
      </c>
      <c r="F373" s="53"/>
      <c r="G373" s="53"/>
      <c r="H373" s="53"/>
      <c r="I373" s="53"/>
      <c r="J373" s="53"/>
      <c r="K373" s="53"/>
      <c r="L373" s="54"/>
      <c r="M373" s="54"/>
      <c r="N373" s="53" t="s">
        <v>1049</v>
      </c>
      <c r="O373" s="55"/>
      <c r="P373" s="55"/>
      <c r="Q373" s="57" t="s">
        <v>1565</v>
      </c>
      <c r="R373" s="34" t="s">
        <v>1430</v>
      </c>
      <c r="S373" s="59">
        <v>17</v>
      </c>
      <c r="T373" s="61">
        <v>5</v>
      </c>
      <c r="U373" s="63">
        <v>0</v>
      </c>
      <c r="V373" s="63" t="s">
        <v>1053</v>
      </c>
      <c r="W373" s="53"/>
    </row>
    <row r="374" spans="1:23" x14ac:dyDescent="0.25">
      <c r="A374" s="53" t="s">
        <v>1540</v>
      </c>
      <c r="B374" s="53"/>
      <c r="C374" s="53"/>
      <c r="D374" s="38" t="s">
        <v>444</v>
      </c>
      <c r="E374" s="38" t="s">
        <v>1048</v>
      </c>
      <c r="F374" s="53"/>
      <c r="G374" s="53"/>
      <c r="H374" s="53"/>
      <c r="I374" s="53"/>
      <c r="J374" s="53"/>
      <c r="K374" s="53"/>
      <c r="L374" s="54"/>
      <c r="M374" s="54"/>
      <c r="N374" s="53" t="s">
        <v>1049</v>
      </c>
      <c r="O374" s="55"/>
      <c r="P374" s="55"/>
      <c r="Q374" s="57" t="s">
        <v>1566</v>
      </c>
      <c r="R374" s="34" t="s">
        <v>1430</v>
      </c>
      <c r="S374" s="59">
        <v>17</v>
      </c>
      <c r="T374" s="61">
        <v>5</v>
      </c>
      <c r="U374" s="63">
        <v>0</v>
      </c>
      <c r="V374" s="63" t="s">
        <v>1053</v>
      </c>
      <c r="W374" s="53"/>
    </row>
    <row r="375" spans="1:23" x14ac:dyDescent="0.25">
      <c r="A375" s="53" t="s">
        <v>1541</v>
      </c>
      <c r="B375" s="53"/>
      <c r="C375" s="53"/>
      <c r="D375" s="38" t="s">
        <v>444</v>
      </c>
      <c r="E375" s="38" t="s">
        <v>1048</v>
      </c>
      <c r="F375" s="53"/>
      <c r="G375" s="53"/>
      <c r="H375" s="53"/>
      <c r="I375" s="53"/>
      <c r="J375" s="53"/>
      <c r="K375" s="53"/>
      <c r="L375" s="54"/>
      <c r="M375" s="54"/>
      <c r="N375" s="53" t="s">
        <v>1049</v>
      </c>
      <c r="O375" s="55"/>
      <c r="P375" s="55"/>
      <c r="Q375" s="57" t="s">
        <v>1567</v>
      </c>
      <c r="R375" s="34" t="s">
        <v>1430</v>
      </c>
      <c r="S375" s="59">
        <v>17</v>
      </c>
      <c r="T375" s="61">
        <v>5</v>
      </c>
      <c r="U375" s="63">
        <v>0</v>
      </c>
      <c r="V375" s="63" t="s">
        <v>1053</v>
      </c>
      <c r="W375" s="53"/>
    </row>
    <row r="376" spans="1:23" x14ac:dyDescent="0.25">
      <c r="A376" s="53" t="s">
        <v>1545</v>
      </c>
      <c r="B376" s="53"/>
      <c r="C376" s="53"/>
      <c r="D376" s="9" t="s">
        <v>1050</v>
      </c>
      <c r="E376" s="9" t="s">
        <v>1051</v>
      </c>
      <c r="F376" s="53"/>
      <c r="G376" s="53"/>
      <c r="H376" s="53"/>
      <c r="I376" s="53"/>
      <c r="J376" s="53"/>
      <c r="K376" s="53"/>
      <c r="L376" s="54"/>
      <c r="M376" s="54"/>
      <c r="N376" s="53" t="s">
        <v>1049</v>
      </c>
      <c r="O376" s="55"/>
      <c r="P376" s="55"/>
      <c r="Q376" s="57" t="s">
        <v>1568</v>
      </c>
      <c r="R376" s="34" t="s">
        <v>1430</v>
      </c>
      <c r="S376" s="59">
        <v>17</v>
      </c>
      <c r="T376" s="61">
        <v>5</v>
      </c>
      <c r="U376" s="63">
        <v>0</v>
      </c>
      <c r="V376" s="63" t="s">
        <v>1053</v>
      </c>
      <c r="W376" s="53"/>
    </row>
    <row r="377" spans="1:23" x14ac:dyDescent="0.25">
      <c r="A377" s="53" t="s">
        <v>1544</v>
      </c>
      <c r="B377" s="53"/>
      <c r="C377" s="53"/>
      <c r="D377" s="38" t="s">
        <v>444</v>
      </c>
      <c r="E377" s="38" t="s">
        <v>1048</v>
      </c>
      <c r="F377" s="53"/>
      <c r="G377" s="53"/>
      <c r="H377" s="53"/>
      <c r="I377" s="53"/>
      <c r="J377" s="53"/>
      <c r="K377" s="53"/>
      <c r="L377" s="54"/>
      <c r="M377" s="54"/>
      <c r="N377" s="53" t="s">
        <v>1049</v>
      </c>
      <c r="O377" s="55"/>
      <c r="P377" s="55"/>
      <c r="Q377" s="57" t="s">
        <v>1569</v>
      </c>
      <c r="R377" s="34" t="s">
        <v>1430</v>
      </c>
      <c r="S377" s="59">
        <v>17</v>
      </c>
      <c r="T377" s="61">
        <v>5</v>
      </c>
      <c r="U377" s="63">
        <v>0</v>
      </c>
      <c r="V377" s="63" t="s">
        <v>1053</v>
      </c>
      <c r="W377" s="53"/>
    </row>
    <row r="378" spans="1:23" x14ac:dyDescent="0.25">
      <c r="A378" s="53" t="s">
        <v>1546</v>
      </c>
      <c r="B378" s="53"/>
      <c r="C378" s="53"/>
      <c r="D378" s="9" t="s">
        <v>1050</v>
      </c>
      <c r="E378" s="9" t="s">
        <v>1051</v>
      </c>
      <c r="F378" s="53"/>
      <c r="G378" s="53"/>
      <c r="H378" s="53"/>
      <c r="I378" s="53"/>
      <c r="J378" s="53"/>
      <c r="K378" s="53"/>
      <c r="L378" s="54"/>
      <c r="M378" s="54"/>
      <c r="N378" s="53" t="s">
        <v>1049</v>
      </c>
      <c r="O378" s="55"/>
      <c r="P378" s="55"/>
      <c r="Q378" s="57" t="s">
        <v>1570</v>
      </c>
      <c r="R378" s="34" t="s">
        <v>1430</v>
      </c>
      <c r="S378" s="59">
        <v>17</v>
      </c>
      <c r="T378" s="61">
        <v>5</v>
      </c>
      <c r="U378" s="63">
        <v>0</v>
      </c>
      <c r="V378" s="63" t="s">
        <v>1053</v>
      </c>
      <c r="W378" s="53"/>
    </row>
    <row r="379" spans="1:23" x14ac:dyDescent="0.25">
      <c r="A379" s="53" t="s">
        <v>1551</v>
      </c>
      <c r="B379" s="53"/>
      <c r="C379" s="53"/>
      <c r="D379" s="9" t="s">
        <v>1050</v>
      </c>
      <c r="E379" s="9" t="s">
        <v>1051</v>
      </c>
      <c r="F379" s="53"/>
      <c r="G379" s="53"/>
      <c r="H379" s="53"/>
      <c r="I379" s="53"/>
      <c r="J379" s="53"/>
      <c r="K379" s="53"/>
      <c r="L379" s="54"/>
      <c r="M379" s="54"/>
      <c r="N379" s="53" t="s">
        <v>1049</v>
      </c>
      <c r="O379" s="55"/>
      <c r="P379" s="55"/>
      <c r="Q379" s="57" t="s">
        <v>1571</v>
      </c>
      <c r="R379" s="34" t="s">
        <v>1430</v>
      </c>
      <c r="S379" s="59">
        <v>17</v>
      </c>
      <c r="T379" s="61">
        <v>5</v>
      </c>
      <c r="U379" s="63">
        <v>0</v>
      </c>
      <c r="V379" s="63" t="s">
        <v>1053</v>
      </c>
      <c r="W379" s="53"/>
    </row>
    <row r="380" spans="1:23" x14ac:dyDescent="0.25">
      <c r="A380" s="53" t="s">
        <v>1550</v>
      </c>
      <c r="B380" s="53"/>
      <c r="C380" s="53"/>
      <c r="D380" s="38" t="s">
        <v>444</v>
      </c>
      <c r="E380" s="38" t="s">
        <v>1048</v>
      </c>
      <c r="F380" s="53"/>
      <c r="G380" s="53"/>
      <c r="H380" s="53"/>
      <c r="I380" s="53"/>
      <c r="J380" s="53"/>
      <c r="K380" s="53"/>
      <c r="L380" s="54"/>
      <c r="M380" s="54"/>
      <c r="N380" s="53" t="s">
        <v>1049</v>
      </c>
      <c r="O380" s="55"/>
      <c r="P380" s="55"/>
      <c r="Q380" s="57" t="s">
        <v>1572</v>
      </c>
      <c r="R380" s="34" t="s">
        <v>1430</v>
      </c>
      <c r="S380" s="59">
        <v>17</v>
      </c>
      <c r="T380" s="61">
        <v>5</v>
      </c>
      <c r="U380" s="63">
        <v>0</v>
      </c>
      <c r="V380" s="63" t="s">
        <v>1053</v>
      </c>
      <c r="W380" s="53"/>
    </row>
    <row r="381" spans="1:23" x14ac:dyDescent="0.25">
      <c r="A381" s="53" t="s">
        <v>1549</v>
      </c>
      <c r="B381" s="53"/>
      <c r="C381" s="53"/>
      <c r="D381" s="9" t="s">
        <v>1050</v>
      </c>
      <c r="E381" s="9" t="s">
        <v>1051</v>
      </c>
      <c r="F381" s="53"/>
      <c r="G381" s="53"/>
      <c r="H381" s="53"/>
      <c r="I381" s="53"/>
      <c r="J381" s="53"/>
      <c r="K381" s="53"/>
      <c r="L381" s="54"/>
      <c r="M381" s="54"/>
      <c r="N381" s="53" t="s">
        <v>1049</v>
      </c>
      <c r="O381" s="55"/>
      <c r="P381" s="55"/>
      <c r="Q381" s="57" t="s">
        <v>1573</v>
      </c>
      <c r="R381" s="34" t="s">
        <v>1430</v>
      </c>
      <c r="S381" s="59">
        <v>17</v>
      </c>
      <c r="T381" s="61">
        <v>5</v>
      </c>
      <c r="U381" s="63">
        <v>0</v>
      </c>
      <c r="V381" s="63" t="s">
        <v>1053</v>
      </c>
      <c r="W381" s="34"/>
    </row>
    <row r="382" spans="1:23" x14ac:dyDescent="0.25">
      <c r="A382" s="53" t="s">
        <v>1547</v>
      </c>
      <c r="B382" s="53"/>
      <c r="C382" s="53"/>
      <c r="D382" s="9" t="s">
        <v>1050</v>
      </c>
      <c r="E382" s="9" t="s">
        <v>1051</v>
      </c>
      <c r="F382" s="53"/>
      <c r="G382" s="53"/>
      <c r="H382" s="53"/>
      <c r="I382" s="53"/>
      <c r="J382" s="53"/>
      <c r="K382" s="53"/>
      <c r="L382" s="54"/>
      <c r="M382" s="54"/>
      <c r="N382" s="53" t="s">
        <v>1049</v>
      </c>
      <c r="O382" s="55"/>
      <c r="P382" s="55"/>
      <c r="Q382" s="57" t="s">
        <v>1574</v>
      </c>
      <c r="R382" s="34" t="s">
        <v>1430</v>
      </c>
      <c r="S382" s="59">
        <v>17</v>
      </c>
      <c r="T382" s="61">
        <v>5</v>
      </c>
      <c r="U382" s="63">
        <v>0</v>
      </c>
      <c r="V382" s="63" t="s">
        <v>1053</v>
      </c>
      <c r="W382" s="53"/>
    </row>
    <row r="383" spans="1:23" x14ac:dyDescent="0.25">
      <c r="A383" s="53" t="s">
        <v>1548</v>
      </c>
      <c r="B383" s="53"/>
      <c r="C383" s="53"/>
      <c r="D383" s="38" t="s">
        <v>444</v>
      </c>
      <c r="E383" s="38" t="s">
        <v>1048</v>
      </c>
      <c r="F383" s="53"/>
      <c r="G383" s="53"/>
      <c r="H383" s="53"/>
      <c r="I383" s="53"/>
      <c r="J383" s="53"/>
      <c r="K383" s="53"/>
      <c r="L383" s="54"/>
      <c r="M383" s="54"/>
      <c r="N383" s="53" t="s">
        <v>1049</v>
      </c>
      <c r="O383" s="55"/>
      <c r="P383" s="55"/>
      <c r="Q383" s="57" t="s">
        <v>1575</v>
      </c>
      <c r="R383" s="34" t="s">
        <v>1430</v>
      </c>
      <c r="S383" s="59">
        <v>17</v>
      </c>
      <c r="T383" s="61">
        <v>5</v>
      </c>
      <c r="U383" s="63">
        <v>0</v>
      </c>
      <c r="V383" s="63" t="s">
        <v>1053</v>
      </c>
      <c r="W383" s="53"/>
    </row>
    <row r="384" spans="1:23" x14ac:dyDescent="0.25">
      <c r="A384" s="53" t="s">
        <v>1552</v>
      </c>
      <c r="B384" s="53"/>
      <c r="C384" s="53"/>
      <c r="D384" s="9" t="s">
        <v>1050</v>
      </c>
      <c r="E384" s="9" t="s">
        <v>1051</v>
      </c>
      <c r="F384" s="53"/>
      <c r="G384" s="53"/>
      <c r="H384" s="53"/>
      <c r="I384" s="53"/>
      <c r="J384" s="53"/>
      <c r="K384" s="53"/>
      <c r="L384" s="54"/>
      <c r="M384" s="54"/>
      <c r="N384" s="53" t="s">
        <v>1049</v>
      </c>
      <c r="O384" s="55"/>
      <c r="P384" s="55"/>
      <c r="Q384" s="57" t="s">
        <v>1576</v>
      </c>
      <c r="R384" s="34" t="s">
        <v>1430</v>
      </c>
      <c r="S384" s="59">
        <v>17</v>
      </c>
      <c r="T384" s="61">
        <v>5</v>
      </c>
      <c r="U384" s="63">
        <v>0</v>
      </c>
      <c r="V384" s="63" t="s">
        <v>1053</v>
      </c>
      <c r="W384" s="53"/>
    </row>
    <row r="385" spans="1:23" x14ac:dyDescent="0.25">
      <c r="A385" s="9" t="s">
        <v>700</v>
      </c>
      <c r="B385" s="9">
        <v>6</v>
      </c>
      <c r="C385" s="9">
        <v>6</v>
      </c>
      <c r="D385" s="9" t="s">
        <v>1050</v>
      </c>
      <c r="E385" s="9" t="s">
        <v>1051</v>
      </c>
      <c r="F385" s="9">
        <v>542647.67924600001</v>
      </c>
      <c r="G385" s="9">
        <v>2825007.4857999999</v>
      </c>
      <c r="H385" s="9">
        <v>9.93</v>
      </c>
      <c r="I385" s="9"/>
      <c r="J385" s="9"/>
      <c r="K385" s="9"/>
      <c r="L385" s="11">
        <v>38531</v>
      </c>
      <c r="M385" s="11">
        <v>38583</v>
      </c>
      <c r="N385" s="9" t="s">
        <v>1052</v>
      </c>
      <c r="O385" s="18">
        <f>MROUND(((Table46112[[#This Row],[X_UTM]]-ORIGIN!$C$2)/400),1)</f>
        <v>119</v>
      </c>
      <c r="P385" s="18">
        <f>MROUND(((Table46112[[#This Row],[Y_UTM]]-ORIGIN!$C$3)/400),1)</f>
        <v>87</v>
      </c>
      <c r="Q385" s="25"/>
      <c r="R385" s="34" t="s">
        <v>1430</v>
      </c>
      <c r="S385" s="59">
        <v>17</v>
      </c>
      <c r="T385" s="34">
        <v>3</v>
      </c>
      <c r="U385" s="34">
        <v>0</v>
      </c>
      <c r="V385" s="34" t="s">
        <v>1053</v>
      </c>
      <c r="W385" s="34"/>
    </row>
    <row r="386" spans="1:23" x14ac:dyDescent="0.25">
      <c r="A386" s="9" t="s">
        <v>701</v>
      </c>
      <c r="B386" s="9">
        <v>6</v>
      </c>
      <c r="C386" s="9">
        <v>6</v>
      </c>
      <c r="D386" s="9" t="s">
        <v>1050</v>
      </c>
      <c r="E386" s="9" t="s">
        <v>1051</v>
      </c>
      <c r="F386" s="9">
        <v>542647.67924600001</v>
      </c>
      <c r="G386" s="9">
        <v>2825007.4857999999</v>
      </c>
      <c r="H386" s="9">
        <v>7.81</v>
      </c>
      <c r="I386" s="9"/>
      <c r="J386" s="9"/>
      <c r="K386" s="9"/>
      <c r="L386" s="11">
        <v>38531</v>
      </c>
      <c r="M386" s="11">
        <v>38583</v>
      </c>
      <c r="N386" s="9" t="s">
        <v>1052</v>
      </c>
      <c r="O386" s="18">
        <f>MROUND(((Table46112[[#This Row],[X_UTM]]-ORIGIN!$C$2)/400),1)</f>
        <v>119</v>
      </c>
      <c r="P386" s="18">
        <f>MROUND(((Table46112[[#This Row],[Y_UTM]]-ORIGIN!$C$3)/400),1)</f>
        <v>87</v>
      </c>
      <c r="Q386" s="25"/>
      <c r="R386" s="34" t="s">
        <v>1430</v>
      </c>
      <c r="S386" s="59">
        <v>17</v>
      </c>
      <c r="T386" s="34">
        <v>3</v>
      </c>
      <c r="U386" s="34">
        <v>0</v>
      </c>
      <c r="V386" s="34" t="s">
        <v>1053</v>
      </c>
      <c r="W386" s="34"/>
    </row>
    <row r="387" spans="1:23" x14ac:dyDescent="0.25">
      <c r="A387" s="9" t="s">
        <v>702</v>
      </c>
      <c r="B387" s="9">
        <v>6</v>
      </c>
      <c r="C387" s="9">
        <v>6</v>
      </c>
      <c r="D387" s="9" t="s">
        <v>1050</v>
      </c>
      <c r="E387" s="9" t="s">
        <v>1051</v>
      </c>
      <c r="F387" s="9">
        <v>542471.85234099999</v>
      </c>
      <c r="G387" s="9">
        <v>2825011.3548400002</v>
      </c>
      <c r="H387" s="9">
        <v>6.89</v>
      </c>
      <c r="I387" s="9"/>
      <c r="J387" s="9"/>
      <c r="K387" s="9"/>
      <c r="L387" s="11">
        <v>38531</v>
      </c>
      <c r="M387" s="11">
        <v>38583</v>
      </c>
      <c r="N387" s="9" t="s">
        <v>1052</v>
      </c>
      <c r="O387" s="18">
        <f>MROUND(((Table46112[[#This Row],[X_UTM]]-ORIGIN!$C$2)/400),1)</f>
        <v>118</v>
      </c>
      <c r="P387" s="18">
        <f>MROUND(((Table46112[[#This Row],[Y_UTM]]-ORIGIN!$C$3)/400),1)</f>
        <v>87</v>
      </c>
      <c r="Q387" s="25"/>
      <c r="R387" s="34" t="s">
        <v>1430</v>
      </c>
      <c r="S387" s="59">
        <v>17</v>
      </c>
      <c r="T387" s="34">
        <v>3</v>
      </c>
      <c r="U387" s="34">
        <v>0</v>
      </c>
      <c r="V387" s="34" t="s">
        <v>1053</v>
      </c>
      <c r="W387" s="34"/>
    </row>
    <row r="388" spans="1:23" x14ac:dyDescent="0.25">
      <c r="A388" s="9" t="s">
        <v>703</v>
      </c>
      <c r="B388" s="9">
        <v>6</v>
      </c>
      <c r="C388" s="9">
        <v>6</v>
      </c>
      <c r="D388" s="9" t="s">
        <v>1050</v>
      </c>
      <c r="E388" s="9" t="s">
        <v>1051</v>
      </c>
      <c r="F388" s="9">
        <v>542251.83176600002</v>
      </c>
      <c r="G388" s="9">
        <v>2825011.76407</v>
      </c>
      <c r="H388" s="9">
        <v>7.72</v>
      </c>
      <c r="I388" s="9"/>
      <c r="J388" s="9"/>
      <c r="K388" s="9"/>
      <c r="L388" s="11">
        <v>38531</v>
      </c>
      <c r="M388" s="11">
        <v>38583</v>
      </c>
      <c r="N388" s="9" t="s">
        <v>1052</v>
      </c>
      <c r="O388" s="18">
        <f>MROUND(((Table46112[[#This Row],[X_UTM]]-ORIGIN!$C$2)/400),1)</f>
        <v>118</v>
      </c>
      <c r="P388" s="18">
        <f>MROUND(((Table46112[[#This Row],[Y_UTM]]-ORIGIN!$C$3)/400),1)</f>
        <v>87</v>
      </c>
      <c r="Q388" s="25"/>
      <c r="R388" s="34" t="s">
        <v>1430</v>
      </c>
      <c r="S388" s="59">
        <v>17</v>
      </c>
      <c r="T388" s="34">
        <v>3</v>
      </c>
      <c r="U388" s="34">
        <v>0</v>
      </c>
      <c r="V388" s="34" t="s">
        <v>1053</v>
      </c>
      <c r="W388" s="34"/>
    </row>
    <row r="389" spans="1:23" x14ac:dyDescent="0.25">
      <c r="A389" s="49" t="s">
        <v>1018</v>
      </c>
      <c r="B389" s="49">
        <v>11986</v>
      </c>
      <c r="C389" s="49">
        <v>11986</v>
      </c>
      <c r="D389" s="49" t="s">
        <v>1050</v>
      </c>
      <c r="E389" s="49" t="s">
        <v>1051</v>
      </c>
      <c r="F389" s="49">
        <v>544144.80549599999</v>
      </c>
      <c r="G389" s="49">
        <v>2825861.7285799999</v>
      </c>
      <c r="H389" s="49"/>
      <c r="I389" s="49"/>
      <c r="J389" s="49"/>
      <c r="K389" s="49"/>
      <c r="L389" s="52">
        <v>38072</v>
      </c>
      <c r="M389" s="52">
        <v>42583</v>
      </c>
      <c r="N389" s="49" t="s">
        <v>1049</v>
      </c>
      <c r="O389" s="50">
        <f>MROUND(((Table46112[[#This Row],[X_UTM]]-ORIGIN!$C$2)/400),1)</f>
        <v>123</v>
      </c>
      <c r="P389" s="50">
        <f>MROUND(((Table46112[[#This Row],[Y_UTM]]-ORIGIN!$C$3)/400),1)</f>
        <v>89</v>
      </c>
      <c r="Q389" s="51" t="s">
        <v>1577</v>
      </c>
      <c r="R389" s="34" t="s">
        <v>1430</v>
      </c>
      <c r="S389" s="59">
        <v>17</v>
      </c>
      <c r="T389" s="34">
        <v>3</v>
      </c>
      <c r="U389" s="34">
        <v>0</v>
      </c>
      <c r="V389" s="34" t="s">
        <v>1053</v>
      </c>
      <c r="W389" s="38"/>
    </row>
    <row r="390" spans="1:23" x14ac:dyDescent="0.25">
      <c r="A390" s="49" t="s">
        <v>931</v>
      </c>
      <c r="B390" s="49">
        <v>4396</v>
      </c>
      <c r="C390" s="49">
        <v>4396</v>
      </c>
      <c r="D390" s="49" t="s">
        <v>444</v>
      </c>
      <c r="E390" s="49" t="s">
        <v>1048</v>
      </c>
      <c r="F390" s="49">
        <v>544144.80549599999</v>
      </c>
      <c r="G390" s="49">
        <v>2825861.7285799999</v>
      </c>
      <c r="H390" s="49"/>
      <c r="I390" s="49"/>
      <c r="J390" s="49"/>
      <c r="K390" s="49"/>
      <c r="L390" s="52">
        <v>38072</v>
      </c>
      <c r="M390" s="52">
        <v>42555</v>
      </c>
      <c r="N390" s="49" t="s">
        <v>1049</v>
      </c>
      <c r="O390" s="50">
        <f>MROUND(((Table46112[[#This Row],[X_UTM]]-ORIGIN!$C$2)/400),1)</f>
        <v>123</v>
      </c>
      <c r="P390" s="50">
        <f>MROUND(((Table46112[[#This Row],[Y_UTM]]-ORIGIN!$C$3)/400),1)</f>
        <v>89</v>
      </c>
      <c r="Q390" s="51" t="s">
        <v>1578</v>
      </c>
      <c r="R390" s="34" t="s">
        <v>1430</v>
      </c>
      <c r="S390" s="59">
        <v>17</v>
      </c>
      <c r="T390" s="34">
        <v>3</v>
      </c>
      <c r="U390" s="34">
        <v>0</v>
      </c>
      <c r="V390" s="34" t="s">
        <v>1053</v>
      </c>
      <c r="W390" s="38"/>
    </row>
    <row r="391" spans="1:23" x14ac:dyDescent="0.25">
      <c r="A391" s="49" t="s">
        <v>1018</v>
      </c>
      <c r="B391" s="49">
        <v>11986</v>
      </c>
      <c r="C391" s="49">
        <v>11986</v>
      </c>
      <c r="D391" s="49" t="s">
        <v>1050</v>
      </c>
      <c r="E391" s="49" t="s">
        <v>1051</v>
      </c>
      <c r="F391" s="49">
        <v>544144.80549599999</v>
      </c>
      <c r="G391" s="49">
        <v>2825861.7285799999</v>
      </c>
      <c r="H391" s="49"/>
      <c r="I391" s="49"/>
      <c r="J391" s="49"/>
      <c r="K391" s="49"/>
      <c r="L391" s="52">
        <v>38072</v>
      </c>
      <c r="M391" s="52">
        <v>42583</v>
      </c>
      <c r="N391" s="49" t="s">
        <v>1049</v>
      </c>
      <c r="O391" s="50">
        <f>MROUND(((Table46112[[#This Row],[X_UTM]]-ORIGIN!$C$2)/400),1)</f>
        <v>123</v>
      </c>
      <c r="P391" s="50">
        <f>MROUND(((Table46112[[#This Row],[Y_UTM]]-ORIGIN!$C$3)/400),1)</f>
        <v>89</v>
      </c>
      <c r="Q391" s="51" t="s">
        <v>1579</v>
      </c>
      <c r="R391" s="34" t="s">
        <v>1430</v>
      </c>
      <c r="S391" s="59">
        <v>17</v>
      </c>
      <c r="T391" s="34">
        <v>3</v>
      </c>
      <c r="U391" s="34">
        <v>0</v>
      </c>
      <c r="V391" s="34" t="s">
        <v>1053</v>
      </c>
      <c r="W391" s="38"/>
    </row>
    <row r="392" spans="1:23" x14ac:dyDescent="0.25">
      <c r="A392" s="39" t="s">
        <v>932</v>
      </c>
      <c r="B392" s="39">
        <v>5558</v>
      </c>
      <c r="C392" s="39">
        <v>5558</v>
      </c>
      <c r="D392" s="39" t="s">
        <v>444</v>
      </c>
      <c r="E392" s="39" t="s">
        <v>1048</v>
      </c>
      <c r="F392" s="39">
        <v>544144.80549599999</v>
      </c>
      <c r="G392" s="39">
        <v>2825861.7285799999</v>
      </c>
      <c r="H392" s="39"/>
      <c r="I392" s="39"/>
      <c r="J392" s="39"/>
      <c r="K392" s="39"/>
      <c r="L392" s="42">
        <v>36633</v>
      </c>
      <c r="M392" s="42">
        <v>42434</v>
      </c>
      <c r="N392" s="39" t="s">
        <v>1049</v>
      </c>
      <c r="O392" s="41">
        <f>MROUND(((Table46112[[#This Row],[X_UTM]]-ORIGIN!$C$2)/400),1)</f>
        <v>123</v>
      </c>
      <c r="P392" s="41">
        <f>MROUND(((Table46112[[#This Row],[Y_UTM]]-ORIGIN!$C$3)/400),1)</f>
        <v>89</v>
      </c>
      <c r="Q392" s="33"/>
      <c r="R392" s="34" t="s">
        <v>1430</v>
      </c>
      <c r="S392" s="59">
        <v>17</v>
      </c>
      <c r="T392" s="34">
        <v>3</v>
      </c>
      <c r="U392" s="34">
        <v>0</v>
      </c>
      <c r="V392" s="34" t="s">
        <v>1053</v>
      </c>
      <c r="W392" s="38"/>
    </row>
    <row r="393" spans="1:23" x14ac:dyDescent="0.25">
      <c r="A393" s="49" t="s">
        <v>1019</v>
      </c>
      <c r="B393" s="49">
        <v>5791</v>
      </c>
      <c r="C393" s="49">
        <v>5791</v>
      </c>
      <c r="D393" s="49" t="s">
        <v>1050</v>
      </c>
      <c r="E393" s="49" t="s">
        <v>1051</v>
      </c>
      <c r="F393" s="49">
        <v>544138.01401299995</v>
      </c>
      <c r="G393" s="49">
        <v>2825874.0093399999</v>
      </c>
      <c r="H393" s="49"/>
      <c r="I393" s="49"/>
      <c r="J393" s="49"/>
      <c r="K393" s="49"/>
      <c r="L393" s="52">
        <v>36633</v>
      </c>
      <c r="M393" s="52">
        <v>42583</v>
      </c>
      <c r="N393" s="49" t="s">
        <v>1049</v>
      </c>
      <c r="O393" s="50">
        <f>MROUND(((Table46112[[#This Row],[X_UTM]]-ORIGIN!$C$2)/400),1)</f>
        <v>123</v>
      </c>
      <c r="P393" s="50">
        <f>MROUND(((Table46112[[#This Row],[Y_UTM]]-ORIGIN!$C$3)/400),1)</f>
        <v>89</v>
      </c>
      <c r="Q393" s="51" t="s">
        <v>1580</v>
      </c>
      <c r="R393" s="34" t="s">
        <v>1430</v>
      </c>
      <c r="S393" s="59">
        <v>17</v>
      </c>
      <c r="T393" s="34">
        <v>3</v>
      </c>
      <c r="U393" s="34">
        <v>0</v>
      </c>
      <c r="V393" s="34" t="s">
        <v>1053</v>
      </c>
      <c r="W393" s="38"/>
    </row>
    <row r="394" spans="1:23" x14ac:dyDescent="0.25">
      <c r="A394" s="49" t="s">
        <v>933</v>
      </c>
      <c r="B394" s="49">
        <v>5408</v>
      </c>
      <c r="C394" s="49">
        <v>5408</v>
      </c>
      <c r="D394" s="49" t="s">
        <v>444</v>
      </c>
      <c r="E394" s="49" t="s">
        <v>1048</v>
      </c>
      <c r="F394" s="49">
        <v>544138.01401299995</v>
      </c>
      <c r="G394" s="49">
        <v>2825874.0093399999</v>
      </c>
      <c r="H394" s="49"/>
      <c r="I394" s="49"/>
      <c r="J394" s="49"/>
      <c r="K394" s="49"/>
      <c r="L394" s="52">
        <v>36633</v>
      </c>
      <c r="M394" s="52">
        <v>42555</v>
      </c>
      <c r="N394" s="49" t="s">
        <v>1049</v>
      </c>
      <c r="O394" s="50">
        <f>MROUND(((Table46112[[#This Row],[X_UTM]]-ORIGIN!$C$2)/400),1)</f>
        <v>123</v>
      </c>
      <c r="P394" s="50">
        <f>MROUND(((Table46112[[#This Row],[Y_UTM]]-ORIGIN!$C$3)/400),1)</f>
        <v>89</v>
      </c>
      <c r="Q394" s="51" t="s">
        <v>1581</v>
      </c>
      <c r="R394" s="34" t="s">
        <v>1430</v>
      </c>
      <c r="S394" s="59">
        <v>17</v>
      </c>
      <c r="T394" s="34">
        <v>3</v>
      </c>
      <c r="U394" s="34">
        <v>0</v>
      </c>
      <c r="V394" s="34" t="s">
        <v>1053</v>
      </c>
      <c r="W394" s="38"/>
    </row>
    <row r="395" spans="1:23" x14ac:dyDescent="0.25">
      <c r="A395" s="49" t="s">
        <v>1020</v>
      </c>
      <c r="B395" s="49">
        <v>6755</v>
      </c>
      <c r="C395" s="49">
        <v>6755</v>
      </c>
      <c r="D395" s="49" t="s">
        <v>1050</v>
      </c>
      <c r="E395" s="49" t="s">
        <v>1051</v>
      </c>
      <c r="F395" s="49">
        <v>544138.01401299995</v>
      </c>
      <c r="G395" s="49">
        <v>2825874.0093399999</v>
      </c>
      <c r="H395" s="49"/>
      <c r="I395" s="49"/>
      <c r="J395" s="49"/>
      <c r="K395" s="49"/>
      <c r="L395" s="52">
        <v>36633.458333333336</v>
      </c>
      <c r="M395" s="52">
        <v>42583</v>
      </c>
      <c r="N395" s="49" t="s">
        <v>1049</v>
      </c>
      <c r="O395" s="50">
        <f>MROUND(((Table46112[[#This Row],[X_UTM]]-ORIGIN!$C$2)/400),1)</f>
        <v>123</v>
      </c>
      <c r="P395" s="50">
        <f>MROUND(((Table46112[[#This Row],[Y_UTM]]-ORIGIN!$C$3)/400),1)</f>
        <v>89</v>
      </c>
      <c r="Q395" s="51" t="s">
        <v>1582</v>
      </c>
      <c r="R395" s="34" t="s">
        <v>1430</v>
      </c>
      <c r="S395" s="59">
        <v>17</v>
      </c>
      <c r="T395" s="34">
        <v>3</v>
      </c>
      <c r="U395" s="34">
        <v>0</v>
      </c>
      <c r="V395" s="34" t="s">
        <v>1053</v>
      </c>
      <c r="W395" s="38"/>
    </row>
    <row r="396" spans="1:23" x14ac:dyDescent="0.25">
      <c r="A396" s="39" t="s">
        <v>1021</v>
      </c>
      <c r="B396" s="39">
        <v>12785</v>
      </c>
      <c r="C396" s="39">
        <v>12785</v>
      </c>
      <c r="D396" s="39" t="s">
        <v>1050</v>
      </c>
      <c r="E396" s="39" t="s">
        <v>1051</v>
      </c>
      <c r="F396" s="39">
        <v>544201.60258299997</v>
      </c>
      <c r="G396" s="39">
        <v>2822064.7360399999</v>
      </c>
      <c r="H396" s="39"/>
      <c r="I396" s="39"/>
      <c r="J396" s="39"/>
      <c r="K396" s="39"/>
      <c r="L396" s="42">
        <v>37987</v>
      </c>
      <c r="M396" s="42">
        <v>42583</v>
      </c>
      <c r="N396" s="39" t="s">
        <v>1049</v>
      </c>
      <c r="O396" s="41">
        <f>MROUND(((Table46112[[#This Row],[X_UTM]]-ORIGIN!$C$2)/400),1)</f>
        <v>123</v>
      </c>
      <c r="P396" s="41">
        <f>MROUND(((Table46112[[#This Row],[Y_UTM]]-ORIGIN!$C$3)/400),1)</f>
        <v>79</v>
      </c>
      <c r="Q396" s="39" t="s">
        <v>1422</v>
      </c>
      <c r="R396" s="34" t="s">
        <v>1430</v>
      </c>
      <c r="S396" s="59">
        <v>17</v>
      </c>
      <c r="T396" s="34">
        <v>3</v>
      </c>
      <c r="U396" s="34">
        <v>0</v>
      </c>
      <c r="V396" s="34" t="s">
        <v>1053</v>
      </c>
      <c r="W396" s="38"/>
    </row>
    <row r="397" spans="1:23" x14ac:dyDescent="0.25">
      <c r="A397" s="9" t="s">
        <v>709</v>
      </c>
      <c r="B397" s="9">
        <v>840</v>
      </c>
      <c r="C397" s="9">
        <v>840</v>
      </c>
      <c r="D397" s="9" t="s">
        <v>1050</v>
      </c>
      <c r="E397" s="9" t="s">
        <v>1051</v>
      </c>
      <c r="F397" s="9">
        <v>542469.32623600005</v>
      </c>
      <c r="G397" s="9">
        <v>2822013.6277999999</v>
      </c>
      <c r="H397" s="9"/>
      <c r="I397" s="9"/>
      <c r="J397" s="9"/>
      <c r="K397" s="9"/>
      <c r="L397" s="11">
        <v>37280.541666666664</v>
      </c>
      <c r="M397" s="11">
        <v>37670.416666666664</v>
      </c>
      <c r="N397" s="9" t="s">
        <v>1052</v>
      </c>
      <c r="O397" s="18">
        <f>MROUND(((Table46112[[#This Row],[X_UTM]]-ORIGIN!$C$2)/400),1)</f>
        <v>118</v>
      </c>
      <c r="P397" s="18">
        <f>MROUND(((Table46112[[#This Row],[Y_UTM]]-ORIGIN!$C$3)/400),1)</f>
        <v>79</v>
      </c>
      <c r="Q397" s="43"/>
      <c r="R397" s="34" t="s">
        <v>1430</v>
      </c>
      <c r="S397" s="59">
        <v>17</v>
      </c>
      <c r="T397" s="34">
        <v>3</v>
      </c>
      <c r="U397" s="34">
        <v>0</v>
      </c>
      <c r="V397" s="34" t="s">
        <v>1053</v>
      </c>
      <c r="W397" s="34"/>
    </row>
    <row r="398" spans="1:23" x14ac:dyDescent="0.25">
      <c r="A398" s="39" t="s">
        <v>934</v>
      </c>
      <c r="B398" s="39">
        <v>4144</v>
      </c>
      <c r="C398" s="39">
        <v>4144</v>
      </c>
      <c r="D398" s="39" t="s">
        <v>444</v>
      </c>
      <c r="E398" s="39" t="s">
        <v>1048</v>
      </c>
      <c r="F398" s="39">
        <v>544201.60258299997</v>
      </c>
      <c r="G398" s="39">
        <v>2822064.7360399999</v>
      </c>
      <c r="H398" s="39"/>
      <c r="I398" s="39"/>
      <c r="J398" s="39"/>
      <c r="K398" s="39"/>
      <c r="L398" s="42">
        <v>37429</v>
      </c>
      <c r="M398" s="42">
        <v>42555</v>
      </c>
      <c r="N398" s="39" t="s">
        <v>1049</v>
      </c>
      <c r="O398" s="41">
        <f>MROUND(((Table46112[[#This Row],[X_UTM]]-ORIGIN!$C$2)/400),1)</f>
        <v>123</v>
      </c>
      <c r="P398" s="41">
        <f>MROUND(((Table46112[[#This Row],[Y_UTM]]-ORIGIN!$C$3)/400),1)</f>
        <v>79</v>
      </c>
      <c r="Q398" s="48" t="s">
        <v>1583</v>
      </c>
      <c r="R398" s="34" t="s">
        <v>1430</v>
      </c>
      <c r="S398" s="59">
        <v>17</v>
      </c>
      <c r="T398" s="34">
        <v>3</v>
      </c>
      <c r="U398" s="34">
        <v>0</v>
      </c>
      <c r="V398" s="34" t="s">
        <v>1053</v>
      </c>
      <c r="W398" s="38"/>
    </row>
    <row r="399" spans="1:23" x14ac:dyDescent="0.25">
      <c r="A399" s="39" t="s">
        <v>1022</v>
      </c>
      <c r="B399" s="39">
        <v>20194</v>
      </c>
      <c r="C399" s="39">
        <v>20194</v>
      </c>
      <c r="D399" s="39" t="s">
        <v>1050</v>
      </c>
      <c r="E399" s="39" t="s">
        <v>1051</v>
      </c>
      <c r="F399" s="39">
        <v>544201.60258299997</v>
      </c>
      <c r="G399" s="39">
        <v>2822064.7360399999</v>
      </c>
      <c r="H399" s="39"/>
      <c r="I399" s="39"/>
      <c r="J399" s="39"/>
      <c r="K399" s="39"/>
      <c r="L399" s="42">
        <v>37429.5</v>
      </c>
      <c r="M399" s="42">
        <v>42583</v>
      </c>
      <c r="N399" s="39" t="s">
        <v>1049</v>
      </c>
      <c r="O399" s="41">
        <f>MROUND(((Table46112[[#This Row],[X_UTM]]-ORIGIN!$C$2)/400),1)</f>
        <v>123</v>
      </c>
      <c r="P399" s="41">
        <f>MROUND(((Table46112[[#This Row],[Y_UTM]]-ORIGIN!$C$3)/400),1)</f>
        <v>79</v>
      </c>
      <c r="Q399" s="39" t="s">
        <v>1584</v>
      </c>
      <c r="R399" s="34" t="s">
        <v>1430</v>
      </c>
      <c r="S399" s="59">
        <v>17</v>
      </c>
      <c r="T399" s="34">
        <v>3</v>
      </c>
      <c r="U399" s="34">
        <v>0</v>
      </c>
      <c r="V399" s="34" t="s">
        <v>1053</v>
      </c>
      <c r="W399" s="38"/>
    </row>
    <row r="400" spans="1:23" x14ac:dyDescent="0.25">
      <c r="A400" s="39" t="s">
        <v>1023</v>
      </c>
      <c r="B400" s="39">
        <v>5690</v>
      </c>
      <c r="C400" s="39">
        <v>5690</v>
      </c>
      <c r="D400" s="39" t="s">
        <v>1050</v>
      </c>
      <c r="E400" s="39" t="s">
        <v>1051</v>
      </c>
      <c r="F400" s="39">
        <v>543845.69757099997</v>
      </c>
      <c r="G400" s="39">
        <v>2818498.2903800001</v>
      </c>
      <c r="H400" s="39"/>
      <c r="I400" s="39"/>
      <c r="J400" s="39"/>
      <c r="K400" s="39"/>
      <c r="L400" s="42">
        <v>36874</v>
      </c>
      <c r="M400" s="42">
        <v>42583</v>
      </c>
      <c r="N400" s="39" t="s">
        <v>1049</v>
      </c>
      <c r="O400" s="41">
        <f>MROUND(((Table46112[[#This Row],[X_UTM]]-ORIGIN!$C$2)/400),1)</f>
        <v>122</v>
      </c>
      <c r="P400" s="41">
        <f>MROUND(((Table46112[[#This Row],[Y_UTM]]-ORIGIN!$C$3)/400),1)</f>
        <v>71</v>
      </c>
      <c r="Q400" s="39" t="s">
        <v>1423</v>
      </c>
      <c r="R400" s="34" t="s">
        <v>1430</v>
      </c>
      <c r="S400" s="59">
        <v>17</v>
      </c>
      <c r="T400" s="34">
        <v>3</v>
      </c>
      <c r="U400" s="34">
        <v>0</v>
      </c>
      <c r="V400" s="34" t="s">
        <v>1053</v>
      </c>
      <c r="W400" s="38"/>
    </row>
    <row r="401" spans="1:23" x14ac:dyDescent="0.25">
      <c r="A401" s="39" t="s">
        <v>936</v>
      </c>
      <c r="B401" s="39">
        <v>6119</v>
      </c>
      <c r="C401" s="39">
        <v>6119</v>
      </c>
      <c r="D401" s="39" t="s">
        <v>444</v>
      </c>
      <c r="E401" s="39" t="s">
        <v>1048</v>
      </c>
      <c r="F401" s="39">
        <v>543845.69757099997</v>
      </c>
      <c r="G401" s="39">
        <v>2818498.2903800001</v>
      </c>
      <c r="H401" s="39"/>
      <c r="I401" s="39"/>
      <c r="J401" s="39"/>
      <c r="K401" s="39"/>
      <c r="L401" s="42">
        <v>36372</v>
      </c>
      <c r="M401" s="42">
        <v>42494</v>
      </c>
      <c r="N401" s="39" t="s">
        <v>1049</v>
      </c>
      <c r="O401" s="41">
        <f>MROUND(((Table46112[[#This Row],[X_UTM]]-ORIGIN!$C$2)/400),1)</f>
        <v>122</v>
      </c>
      <c r="P401" s="41">
        <f>MROUND(((Table46112[[#This Row],[Y_UTM]]-ORIGIN!$C$3)/400),1)</f>
        <v>71</v>
      </c>
      <c r="Q401" s="48" t="s">
        <v>1585</v>
      </c>
      <c r="R401" s="34" t="s">
        <v>1430</v>
      </c>
      <c r="S401" s="59">
        <v>17</v>
      </c>
      <c r="T401" s="34">
        <v>3</v>
      </c>
      <c r="U401" s="34">
        <v>0</v>
      </c>
      <c r="V401" s="34" t="s">
        <v>1053</v>
      </c>
      <c r="W401" s="38"/>
    </row>
    <row r="402" spans="1:23" x14ac:dyDescent="0.25">
      <c r="A402" s="39" t="s">
        <v>1024</v>
      </c>
      <c r="B402" s="39">
        <v>5699</v>
      </c>
      <c r="C402" s="39">
        <v>5699</v>
      </c>
      <c r="D402" s="39" t="s">
        <v>1050</v>
      </c>
      <c r="E402" s="39" t="s">
        <v>1051</v>
      </c>
      <c r="F402" s="39">
        <v>543845.69757099997</v>
      </c>
      <c r="G402" s="39">
        <v>2818498.2903800001</v>
      </c>
      <c r="H402" s="39"/>
      <c r="I402" s="39"/>
      <c r="J402" s="39"/>
      <c r="K402" s="39"/>
      <c r="L402" s="42">
        <v>36874</v>
      </c>
      <c r="M402" s="42">
        <v>42583</v>
      </c>
      <c r="N402" s="39" t="s">
        <v>1049</v>
      </c>
      <c r="O402" s="41">
        <f>MROUND(((Table46112[[#This Row],[X_UTM]]-ORIGIN!$C$2)/400),1)</f>
        <v>122</v>
      </c>
      <c r="P402" s="41">
        <f>MROUND(((Table46112[[#This Row],[Y_UTM]]-ORIGIN!$C$3)/400),1)</f>
        <v>71</v>
      </c>
      <c r="Q402" s="48" t="s">
        <v>1586</v>
      </c>
      <c r="R402" s="34" t="s">
        <v>1430</v>
      </c>
      <c r="S402" s="59">
        <v>17</v>
      </c>
      <c r="T402" s="34">
        <v>3</v>
      </c>
      <c r="U402" s="34">
        <v>0</v>
      </c>
      <c r="V402" s="34" t="s">
        <v>1053</v>
      </c>
      <c r="W402" s="38"/>
    </row>
    <row r="403" spans="1:23" x14ac:dyDescent="0.25">
      <c r="A403" s="39" t="s">
        <v>1025</v>
      </c>
      <c r="B403" s="39">
        <v>2650</v>
      </c>
      <c r="C403" s="39">
        <v>2650</v>
      </c>
      <c r="D403" s="39" t="s">
        <v>1050</v>
      </c>
      <c r="E403" s="39" t="s">
        <v>1051</v>
      </c>
      <c r="F403" s="39">
        <v>543118.70552099997</v>
      </c>
      <c r="G403" s="39">
        <v>2818514.0234400001</v>
      </c>
      <c r="H403" s="39"/>
      <c r="I403" s="39"/>
      <c r="J403" s="39"/>
      <c r="K403" s="39"/>
      <c r="L403" s="42">
        <v>39882</v>
      </c>
      <c r="M403" s="42">
        <v>42583</v>
      </c>
      <c r="N403" s="39" t="s">
        <v>1049</v>
      </c>
      <c r="O403" s="41">
        <f>MROUND(((Table46112[[#This Row],[X_UTM]]-ORIGIN!$C$2)/400),1)</f>
        <v>120</v>
      </c>
      <c r="P403" s="41">
        <f>MROUND(((Table46112[[#This Row],[Y_UTM]]-ORIGIN!$C$3)/400),1)</f>
        <v>71</v>
      </c>
      <c r="Q403" s="48" t="s">
        <v>1587</v>
      </c>
      <c r="R403" s="34" t="s">
        <v>1430</v>
      </c>
      <c r="S403" s="59">
        <v>17</v>
      </c>
      <c r="T403" s="34">
        <v>3</v>
      </c>
      <c r="U403" s="34">
        <v>0</v>
      </c>
      <c r="V403" s="34" t="s">
        <v>1053</v>
      </c>
      <c r="W403" s="38"/>
    </row>
    <row r="404" spans="1:23" x14ac:dyDescent="0.25">
      <c r="A404" s="39" t="s">
        <v>935</v>
      </c>
      <c r="B404" s="39">
        <v>2379</v>
      </c>
      <c r="C404" s="39">
        <v>2379</v>
      </c>
      <c r="D404" s="39" t="s">
        <v>444</v>
      </c>
      <c r="E404" s="39" t="s">
        <v>1048</v>
      </c>
      <c r="F404" s="39">
        <v>543118.70552099997</v>
      </c>
      <c r="G404" s="39">
        <v>2818514.0234400001</v>
      </c>
      <c r="H404" s="39"/>
      <c r="I404" s="39"/>
      <c r="J404" s="39"/>
      <c r="K404" s="39"/>
      <c r="L404" s="42">
        <v>40135</v>
      </c>
      <c r="M404" s="42">
        <v>42555</v>
      </c>
      <c r="N404" s="39" t="s">
        <v>1049</v>
      </c>
      <c r="O404" s="41">
        <f>MROUND(((Table46112[[#This Row],[X_UTM]]-ORIGIN!$C$2)/400),1)</f>
        <v>120</v>
      </c>
      <c r="P404" s="41">
        <f>MROUND(((Table46112[[#This Row],[Y_UTM]]-ORIGIN!$C$3)/400),1)</f>
        <v>71</v>
      </c>
      <c r="Q404" s="48" t="s">
        <v>1588</v>
      </c>
      <c r="R404" s="34" t="s">
        <v>1430</v>
      </c>
      <c r="S404" s="59">
        <v>17</v>
      </c>
      <c r="T404" s="34">
        <v>3</v>
      </c>
      <c r="U404" s="34">
        <v>0</v>
      </c>
      <c r="V404" s="34" t="s">
        <v>1053</v>
      </c>
      <c r="W404" s="38"/>
    </row>
    <row r="405" spans="1:23" x14ac:dyDescent="0.25">
      <c r="A405" s="39" t="s">
        <v>1025</v>
      </c>
      <c r="B405" s="39">
        <v>2650</v>
      </c>
      <c r="C405" s="39">
        <v>2650</v>
      </c>
      <c r="D405" s="39" t="s">
        <v>1050</v>
      </c>
      <c r="E405" s="39" t="s">
        <v>1051</v>
      </c>
      <c r="F405" s="39">
        <v>543118.70552099997</v>
      </c>
      <c r="G405" s="39">
        <v>2818514.0234400001</v>
      </c>
      <c r="H405" s="39"/>
      <c r="I405" s="39"/>
      <c r="J405" s="39"/>
      <c r="K405" s="39"/>
      <c r="L405" s="42">
        <v>39882</v>
      </c>
      <c r="M405" s="42">
        <v>42583</v>
      </c>
      <c r="N405" s="39" t="s">
        <v>1049</v>
      </c>
      <c r="O405" s="41">
        <f>MROUND(((Table46112[[#This Row],[X_UTM]]-ORIGIN!$C$2)/400),1)</f>
        <v>120</v>
      </c>
      <c r="P405" s="41">
        <f>MROUND(((Table46112[[#This Row],[Y_UTM]]-ORIGIN!$C$3)/400),1)</f>
        <v>71</v>
      </c>
      <c r="Q405" s="48" t="s">
        <v>1589</v>
      </c>
      <c r="R405" s="34" t="s">
        <v>1430</v>
      </c>
      <c r="S405" s="59">
        <v>17</v>
      </c>
      <c r="T405" s="34">
        <v>3</v>
      </c>
      <c r="U405" s="34">
        <v>0</v>
      </c>
      <c r="V405" s="34" t="s">
        <v>1053</v>
      </c>
      <c r="W405" s="38"/>
    </row>
    <row r="406" spans="1:23" x14ac:dyDescent="0.25">
      <c r="A406" s="39" t="s">
        <v>1010</v>
      </c>
      <c r="B406" s="39">
        <v>1538</v>
      </c>
      <c r="C406" s="39">
        <v>1538</v>
      </c>
      <c r="D406" s="39" t="s">
        <v>1050</v>
      </c>
      <c r="E406" s="39" t="s">
        <v>1051</v>
      </c>
      <c r="F406" s="39">
        <v>544352.21839499997</v>
      </c>
      <c r="G406" s="39">
        <v>2809668.2749999999</v>
      </c>
      <c r="H406" s="39"/>
      <c r="I406" s="39"/>
      <c r="J406" s="39"/>
      <c r="K406" s="39"/>
      <c r="L406" s="42">
        <v>41046</v>
      </c>
      <c r="M406" s="42">
        <v>42583</v>
      </c>
      <c r="N406" s="39" t="s">
        <v>1049</v>
      </c>
      <c r="O406" s="41">
        <f>MROUND(((Table46112[[#This Row],[X_UTM]]-ORIGIN!$C$2)/400),1)</f>
        <v>123</v>
      </c>
      <c r="P406" s="41">
        <f>MROUND(((Table46112[[#This Row],[Y_UTM]]-ORIGIN!$C$3)/400),1)</f>
        <v>48</v>
      </c>
      <c r="Q406" s="57" t="s">
        <v>1590</v>
      </c>
      <c r="R406" s="34" t="s">
        <v>141</v>
      </c>
      <c r="S406" s="34">
        <v>15</v>
      </c>
      <c r="T406" s="34">
        <v>3</v>
      </c>
      <c r="U406" s="34">
        <v>0</v>
      </c>
      <c r="V406" s="34" t="s">
        <v>1053</v>
      </c>
      <c r="W406" s="38"/>
    </row>
    <row r="407" spans="1:23" x14ac:dyDescent="0.25">
      <c r="A407" s="39" t="s">
        <v>924</v>
      </c>
      <c r="B407" s="39">
        <v>1490</v>
      </c>
      <c r="C407" s="39">
        <v>1490</v>
      </c>
      <c r="D407" s="39" t="s">
        <v>444</v>
      </c>
      <c r="E407" s="39" t="s">
        <v>1048</v>
      </c>
      <c r="F407" s="39">
        <v>544352.21839499997</v>
      </c>
      <c r="G407" s="39">
        <v>2809668.2749999999</v>
      </c>
      <c r="H407" s="39"/>
      <c r="I407" s="39"/>
      <c r="J407" s="39"/>
      <c r="K407" s="39"/>
      <c r="L407" s="42">
        <v>41047</v>
      </c>
      <c r="M407" s="42">
        <v>42555</v>
      </c>
      <c r="N407" s="39" t="s">
        <v>1049</v>
      </c>
      <c r="O407" s="41">
        <f>MROUND(((Table46112[[#This Row],[X_UTM]]-ORIGIN!$C$2)/400),1)</f>
        <v>123</v>
      </c>
      <c r="P407" s="41">
        <f>MROUND(((Table46112[[#This Row],[Y_UTM]]-ORIGIN!$C$3)/400),1)</f>
        <v>48</v>
      </c>
      <c r="Q407" s="57" t="s">
        <v>1591</v>
      </c>
      <c r="R407" s="34" t="s">
        <v>141</v>
      </c>
      <c r="S407" s="34">
        <v>15</v>
      </c>
      <c r="T407" s="34">
        <v>3</v>
      </c>
      <c r="U407" s="34">
        <v>0</v>
      </c>
      <c r="V407" s="34" t="s">
        <v>1053</v>
      </c>
      <c r="W407" s="38"/>
    </row>
    <row r="408" spans="1:23" x14ac:dyDescent="0.25">
      <c r="A408" s="39" t="s">
        <v>1011</v>
      </c>
      <c r="B408" s="39">
        <v>1526</v>
      </c>
      <c r="C408" s="39">
        <v>1526</v>
      </c>
      <c r="D408" s="39" t="s">
        <v>1050</v>
      </c>
      <c r="E408" s="39" t="s">
        <v>1051</v>
      </c>
      <c r="F408" s="39">
        <v>544352.21839499997</v>
      </c>
      <c r="G408" s="39">
        <v>2809668.2749999999</v>
      </c>
      <c r="H408" s="39"/>
      <c r="I408" s="39"/>
      <c r="J408" s="39"/>
      <c r="K408" s="39"/>
      <c r="L408" s="42">
        <v>41046</v>
      </c>
      <c r="M408" s="42">
        <v>42583</v>
      </c>
      <c r="N408" s="39" t="s">
        <v>1049</v>
      </c>
      <c r="O408" s="41">
        <f>MROUND(((Table46112[[#This Row],[X_UTM]]-ORIGIN!$C$2)/400),1)</f>
        <v>123</v>
      </c>
      <c r="P408" s="41">
        <f>MROUND(((Table46112[[#This Row],[Y_UTM]]-ORIGIN!$C$3)/400),1)</f>
        <v>48</v>
      </c>
      <c r="Q408" s="57" t="s">
        <v>1592</v>
      </c>
      <c r="R408" s="34" t="s">
        <v>141</v>
      </c>
      <c r="S408" s="34">
        <v>15</v>
      </c>
      <c r="T408" s="34">
        <v>3</v>
      </c>
      <c r="U408" s="34">
        <v>0</v>
      </c>
      <c r="V408" s="34" t="s">
        <v>1053</v>
      </c>
      <c r="W408" s="38"/>
    </row>
    <row r="409" spans="1:23" x14ac:dyDescent="0.25">
      <c r="A409" s="39" t="s">
        <v>1012</v>
      </c>
      <c r="B409" s="39">
        <v>1503</v>
      </c>
      <c r="C409" s="39">
        <v>1503</v>
      </c>
      <c r="D409" s="39" t="s">
        <v>1050</v>
      </c>
      <c r="E409" s="39" t="s">
        <v>1051</v>
      </c>
      <c r="F409" s="39">
        <v>544211.45686499996</v>
      </c>
      <c r="G409" s="39">
        <v>2814201.10054</v>
      </c>
      <c r="H409" s="39"/>
      <c r="I409" s="39"/>
      <c r="J409" s="39"/>
      <c r="K409" s="39"/>
      <c r="L409" s="42">
        <v>41079</v>
      </c>
      <c r="M409" s="42">
        <v>42581</v>
      </c>
      <c r="N409" s="39" t="s">
        <v>1049</v>
      </c>
      <c r="O409" s="41">
        <f>MROUND(((Table46112[[#This Row],[X_UTM]]-ORIGIN!$C$2)/400),1)</f>
        <v>123</v>
      </c>
      <c r="P409" s="41">
        <f>MROUND(((Table46112[[#This Row],[Y_UTM]]-ORIGIN!$C$3)/400),1)</f>
        <v>60</v>
      </c>
      <c r="Q409" s="57" t="s">
        <v>1383</v>
      </c>
      <c r="R409" s="34" t="s">
        <v>141</v>
      </c>
      <c r="S409" s="34">
        <v>15</v>
      </c>
      <c r="T409" s="34">
        <v>3</v>
      </c>
      <c r="U409" s="34">
        <v>0</v>
      </c>
      <c r="V409" s="34" t="s">
        <v>1053</v>
      </c>
      <c r="W409" s="38"/>
    </row>
    <row r="410" spans="1:23" x14ac:dyDescent="0.25">
      <c r="A410" s="39" t="s">
        <v>925</v>
      </c>
      <c r="B410" s="39">
        <v>1476</v>
      </c>
      <c r="C410" s="39">
        <v>1476</v>
      </c>
      <c r="D410" s="39" t="s">
        <v>444</v>
      </c>
      <c r="E410" s="39" t="s">
        <v>1048</v>
      </c>
      <c r="F410" s="39">
        <v>544211.45686499996</v>
      </c>
      <c r="G410" s="39">
        <v>2814201.10054</v>
      </c>
      <c r="H410" s="39"/>
      <c r="I410" s="39"/>
      <c r="J410" s="39"/>
      <c r="K410" s="39"/>
      <c r="L410" s="42">
        <v>41079</v>
      </c>
      <c r="M410" s="42">
        <v>42555</v>
      </c>
      <c r="N410" s="39" t="s">
        <v>1049</v>
      </c>
      <c r="O410" s="41">
        <f>MROUND(((Table46112[[#This Row],[X_UTM]]-ORIGIN!$C$2)/400),1)</f>
        <v>123</v>
      </c>
      <c r="P410" s="41">
        <f>MROUND(((Table46112[[#This Row],[Y_UTM]]-ORIGIN!$C$3)/400),1)</f>
        <v>60</v>
      </c>
      <c r="Q410" s="57" t="s">
        <v>1593</v>
      </c>
      <c r="R410" s="34" t="s">
        <v>141</v>
      </c>
      <c r="S410" s="34">
        <v>15</v>
      </c>
      <c r="T410" s="34">
        <v>3</v>
      </c>
      <c r="U410" s="34">
        <v>0</v>
      </c>
      <c r="V410" s="34" t="s">
        <v>1053</v>
      </c>
      <c r="W410" s="38"/>
    </row>
    <row r="411" spans="1:23" x14ac:dyDescent="0.25">
      <c r="A411" s="39" t="s">
        <v>1013</v>
      </c>
      <c r="B411" s="39">
        <v>1505</v>
      </c>
      <c r="C411" s="39">
        <v>1505</v>
      </c>
      <c r="D411" s="39" t="s">
        <v>1050</v>
      </c>
      <c r="E411" s="39" t="s">
        <v>1051</v>
      </c>
      <c r="F411" s="39">
        <v>544211.45686499996</v>
      </c>
      <c r="G411" s="39">
        <v>2814201.10054</v>
      </c>
      <c r="H411" s="39"/>
      <c r="I411" s="39"/>
      <c r="J411" s="39"/>
      <c r="K411" s="39"/>
      <c r="L411" s="42">
        <v>41079</v>
      </c>
      <c r="M411" s="42">
        <v>42583</v>
      </c>
      <c r="N411" s="39" t="s">
        <v>1049</v>
      </c>
      <c r="O411" s="41">
        <f>MROUND(((Table46112[[#This Row],[X_UTM]]-ORIGIN!$C$2)/400),1)</f>
        <v>123</v>
      </c>
      <c r="P411" s="41">
        <f>MROUND(((Table46112[[#This Row],[Y_UTM]]-ORIGIN!$C$3)/400),1)</f>
        <v>60</v>
      </c>
      <c r="Q411" s="57" t="s">
        <v>1594</v>
      </c>
      <c r="R411" s="34" t="s">
        <v>141</v>
      </c>
      <c r="S411" s="34">
        <v>15</v>
      </c>
      <c r="T411" s="34">
        <v>3</v>
      </c>
      <c r="U411" s="34">
        <v>0</v>
      </c>
      <c r="V411" s="34" t="s">
        <v>1053</v>
      </c>
      <c r="W411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735"/>
  <sheetViews>
    <sheetView tabSelected="1" topLeftCell="A355" zoomScale="85" zoomScaleNormal="85" workbookViewId="0">
      <selection activeCell="M403" sqref="M403"/>
    </sheetView>
  </sheetViews>
  <sheetFormatPr defaultRowHeight="15" x14ac:dyDescent="0.25"/>
  <cols>
    <col min="1" max="1" width="14.5703125" bestFit="1" customWidth="1"/>
    <col min="2" max="2" width="8.85546875" bestFit="1" customWidth="1"/>
    <col min="3" max="3" width="8.42578125" bestFit="1" customWidth="1"/>
    <col min="4" max="4" width="11.5703125" bestFit="1" customWidth="1"/>
    <col min="5" max="5" width="7.140625" bestFit="1" customWidth="1"/>
    <col min="6" max="7" width="12" bestFit="1" customWidth="1"/>
    <col min="8" max="8" width="6" bestFit="1" customWidth="1"/>
    <col min="9" max="9" width="9.7109375" bestFit="1" customWidth="1"/>
    <col min="10" max="10" width="9.85546875" bestFit="1" customWidth="1"/>
    <col min="11" max="11" width="12.28515625" bestFit="1" customWidth="1"/>
    <col min="12" max="13" width="15.85546875" bestFit="1" customWidth="1"/>
    <col min="14" max="14" width="9.7109375" bestFit="1" customWidth="1"/>
    <col min="15" max="15" width="8.42578125" bestFit="1" customWidth="1"/>
    <col min="16" max="16" width="8.42578125" style="2" bestFit="1" customWidth="1"/>
    <col min="17" max="17" width="37" style="2" bestFit="1" customWidth="1"/>
    <col min="18" max="18" width="10.42578125" bestFit="1" customWidth="1"/>
    <col min="19" max="19" width="9.5703125" bestFit="1" customWidth="1"/>
    <col min="20" max="20" width="10.7109375" bestFit="1" customWidth="1"/>
    <col min="21" max="21" width="11" bestFit="1" customWidth="1"/>
    <col min="22" max="22" width="10.7109375" style="2" bestFit="1" customWidth="1"/>
    <col min="23" max="23" width="28.42578125" customWidth="1"/>
  </cols>
  <sheetData>
    <row r="2" spans="1:26" x14ac:dyDescent="0.25">
      <c r="A2" t="s">
        <v>854</v>
      </c>
      <c r="B2" t="s">
        <v>855</v>
      </c>
      <c r="C2" t="s">
        <v>856</v>
      </c>
      <c r="D2" t="s">
        <v>857</v>
      </c>
      <c r="E2" t="s">
        <v>858</v>
      </c>
      <c r="F2" t="s">
        <v>10</v>
      </c>
      <c r="G2" t="s">
        <v>11</v>
      </c>
      <c r="H2" t="s">
        <v>859</v>
      </c>
      <c r="I2" t="s">
        <v>860</v>
      </c>
      <c r="J2" t="s">
        <v>861</v>
      </c>
      <c r="K2" t="s">
        <v>862</v>
      </c>
      <c r="L2" t="s">
        <v>863</v>
      </c>
      <c r="M2" t="s">
        <v>864</v>
      </c>
      <c r="N2" t="s">
        <v>865</v>
      </c>
      <c r="O2" s="2" t="s">
        <v>866</v>
      </c>
      <c r="P2" s="2" t="s">
        <v>867</v>
      </c>
      <c r="Q2" t="s">
        <v>868</v>
      </c>
      <c r="R2" t="s">
        <v>1440</v>
      </c>
      <c r="S2" t="s">
        <v>1441</v>
      </c>
      <c r="T2" t="s">
        <v>1427</v>
      </c>
      <c r="U2" t="s">
        <v>1452</v>
      </c>
      <c r="V2" s="2" t="s">
        <v>1454</v>
      </c>
      <c r="W2" t="s">
        <v>13</v>
      </c>
    </row>
    <row r="3" spans="1:26" x14ac:dyDescent="0.25">
      <c r="A3" s="9" t="s">
        <v>17</v>
      </c>
      <c r="B3" s="9">
        <v>141415</v>
      </c>
      <c r="C3" s="9">
        <v>141415</v>
      </c>
      <c r="D3" s="9" t="s">
        <v>1050</v>
      </c>
      <c r="E3" s="9" t="s">
        <v>1051</v>
      </c>
      <c r="F3" s="9">
        <v>528087.65518100001</v>
      </c>
      <c r="G3" s="9">
        <v>2855206.4966500001</v>
      </c>
      <c r="H3" s="9">
        <v>7.06</v>
      </c>
      <c r="I3" s="9"/>
      <c r="J3" s="9"/>
      <c r="K3" s="9"/>
      <c r="L3" s="10">
        <v>21916</v>
      </c>
      <c r="M3" s="11">
        <v>42584.291666666664</v>
      </c>
      <c r="N3" s="9" t="s">
        <v>1052</v>
      </c>
      <c r="O3" s="18">
        <f>MROUND(((Table46[[#This Row],[X_UTM]]-ORIGIN!$C$5)/400),1)</f>
        <v>174</v>
      </c>
      <c r="P3" s="18">
        <f>MROUND(((Table46[[#This Row],[Y_UTM]]-ORIGIN!$C$6)/400),1)</f>
        <v>194</v>
      </c>
      <c r="Q3"/>
      <c r="R3" t="s">
        <v>848</v>
      </c>
      <c r="S3">
        <v>10</v>
      </c>
      <c r="T3">
        <v>3</v>
      </c>
      <c r="U3">
        <v>0</v>
      </c>
      <c r="V3" s="2" t="s">
        <v>1054</v>
      </c>
    </row>
    <row r="4" spans="1:26" x14ac:dyDescent="0.25">
      <c r="A4" s="9" t="s">
        <v>21</v>
      </c>
      <c r="B4" s="9">
        <v>5928</v>
      </c>
      <c r="C4" s="9">
        <v>5928</v>
      </c>
      <c r="D4" s="9" t="s">
        <v>1050</v>
      </c>
      <c r="E4" s="9" t="s">
        <v>1051</v>
      </c>
      <c r="F4" s="9">
        <v>522906.66064800002</v>
      </c>
      <c r="G4" s="9">
        <v>2859730.2593800002</v>
      </c>
      <c r="H4" s="9"/>
      <c r="I4" s="9"/>
      <c r="J4" s="9"/>
      <c r="K4" s="9"/>
      <c r="L4" s="10">
        <v>36656</v>
      </c>
      <c r="M4" s="10">
        <v>42583</v>
      </c>
      <c r="N4" s="9" t="s">
        <v>1052</v>
      </c>
      <c r="O4" s="18">
        <f>MROUND(((Table46[[#This Row],[X_UTM]]-ORIGIN!$C$5)/400),1)</f>
        <v>161</v>
      </c>
      <c r="P4" s="19">
        <v>203</v>
      </c>
      <c r="Q4"/>
      <c r="R4" t="s">
        <v>848</v>
      </c>
      <c r="S4">
        <v>10</v>
      </c>
      <c r="T4">
        <v>3</v>
      </c>
      <c r="U4">
        <v>0</v>
      </c>
      <c r="V4" s="2" t="s">
        <v>1054</v>
      </c>
    </row>
    <row r="5" spans="1:26" x14ac:dyDescent="0.25">
      <c r="A5" s="9" t="s">
        <v>23</v>
      </c>
      <c r="B5" s="9">
        <v>5901</v>
      </c>
      <c r="C5" s="9">
        <v>5901</v>
      </c>
      <c r="D5" s="9" t="s">
        <v>1050</v>
      </c>
      <c r="E5" s="9" t="s">
        <v>1051</v>
      </c>
      <c r="F5" s="9">
        <v>523269.439717</v>
      </c>
      <c r="G5" s="9">
        <v>2859699.88778</v>
      </c>
      <c r="H5" s="9"/>
      <c r="I5" s="9"/>
      <c r="J5" s="9"/>
      <c r="K5" s="9"/>
      <c r="L5" s="10">
        <v>36655</v>
      </c>
      <c r="M5" s="10">
        <v>42583</v>
      </c>
      <c r="N5" s="9" t="s">
        <v>1052</v>
      </c>
      <c r="O5" s="18">
        <f>MROUND(((Table46[[#This Row],[X_UTM]]-ORIGIN!$C$5)/400),1)</f>
        <v>162</v>
      </c>
      <c r="P5" s="19">
        <v>203</v>
      </c>
      <c r="Q5"/>
      <c r="R5" t="s">
        <v>848</v>
      </c>
      <c r="S5">
        <v>10</v>
      </c>
      <c r="T5">
        <v>3</v>
      </c>
      <c r="U5">
        <v>0</v>
      </c>
      <c r="V5" s="2" t="s">
        <v>1054</v>
      </c>
    </row>
    <row r="6" spans="1:26" x14ac:dyDescent="0.25">
      <c r="A6" s="9" t="s">
        <v>24</v>
      </c>
      <c r="B6" s="9">
        <v>5857</v>
      </c>
      <c r="C6" s="9">
        <v>5857</v>
      </c>
      <c r="D6" s="9" t="s">
        <v>1050</v>
      </c>
      <c r="E6" s="9" t="s">
        <v>1051</v>
      </c>
      <c r="F6" s="9">
        <v>523157.97310399998</v>
      </c>
      <c r="G6" s="9">
        <v>2859268.9035</v>
      </c>
      <c r="H6" s="9"/>
      <c r="I6" s="9"/>
      <c r="J6" s="9"/>
      <c r="K6" s="9"/>
      <c r="L6" s="10">
        <v>36655</v>
      </c>
      <c r="M6" s="10">
        <v>42583</v>
      </c>
      <c r="N6" s="9" t="s">
        <v>1052</v>
      </c>
      <c r="O6" s="18">
        <f>MROUND(((Table46[[#This Row],[X_UTM]]-ORIGIN!$C$5)/400),1)</f>
        <v>161</v>
      </c>
      <c r="P6" s="19">
        <v>203</v>
      </c>
      <c r="Q6"/>
      <c r="R6" t="s">
        <v>848</v>
      </c>
      <c r="S6">
        <v>10</v>
      </c>
      <c r="T6">
        <v>3</v>
      </c>
      <c r="U6">
        <v>0</v>
      </c>
      <c r="V6" s="2" t="s">
        <v>1054</v>
      </c>
    </row>
    <row r="7" spans="1:26" x14ac:dyDescent="0.25">
      <c r="A7" s="9" t="s">
        <v>25</v>
      </c>
      <c r="B7" s="9">
        <v>5860</v>
      </c>
      <c r="C7" s="9">
        <v>5860</v>
      </c>
      <c r="D7" s="9" t="s">
        <v>1050</v>
      </c>
      <c r="E7" s="9" t="s">
        <v>1051</v>
      </c>
      <c r="F7" s="9">
        <v>523102.214026</v>
      </c>
      <c r="G7" s="9">
        <v>2859637.5775299999</v>
      </c>
      <c r="H7" s="9"/>
      <c r="I7" s="9"/>
      <c r="J7" s="9"/>
      <c r="K7" s="9"/>
      <c r="L7" s="10">
        <v>36655</v>
      </c>
      <c r="M7" s="10">
        <v>42583</v>
      </c>
      <c r="N7" s="9" t="s">
        <v>1052</v>
      </c>
      <c r="O7" s="18">
        <f>MROUND(((Table46[[#This Row],[X_UTM]]-ORIGIN!$C$5)/400),1)</f>
        <v>161</v>
      </c>
      <c r="P7" s="19">
        <v>203</v>
      </c>
      <c r="Q7"/>
      <c r="R7" t="s">
        <v>848</v>
      </c>
      <c r="S7">
        <v>10</v>
      </c>
      <c r="T7">
        <v>3</v>
      </c>
      <c r="U7">
        <v>0</v>
      </c>
      <c r="V7" s="2" t="s">
        <v>1054</v>
      </c>
    </row>
    <row r="8" spans="1:26" x14ac:dyDescent="0.25">
      <c r="A8" s="9" t="s">
        <v>29</v>
      </c>
      <c r="B8" s="9">
        <v>9358</v>
      </c>
      <c r="C8" s="9">
        <v>9358</v>
      </c>
      <c r="D8" s="9" t="s">
        <v>1050</v>
      </c>
      <c r="E8" s="9" t="s">
        <v>1051</v>
      </c>
      <c r="F8" s="9">
        <v>551514.02049699996</v>
      </c>
      <c r="G8" s="9">
        <v>2861349.38533</v>
      </c>
      <c r="H8" s="9">
        <v>6.4</v>
      </c>
      <c r="I8" s="9"/>
      <c r="J8" s="9"/>
      <c r="K8" s="9"/>
      <c r="L8" s="10">
        <v>21916</v>
      </c>
      <c r="M8" s="10">
        <v>35705</v>
      </c>
      <c r="N8" s="9" t="s">
        <v>1052</v>
      </c>
      <c r="O8" s="18">
        <f>MROUND(((Table46[[#This Row],[X_UTM]]-ORIGIN!$C$5)/400),1)</f>
        <v>232</v>
      </c>
      <c r="P8" s="19">
        <v>203</v>
      </c>
      <c r="Q8"/>
      <c r="R8" t="s">
        <v>660</v>
      </c>
      <c r="S8">
        <v>12</v>
      </c>
      <c r="T8">
        <v>3</v>
      </c>
      <c r="U8">
        <v>0</v>
      </c>
      <c r="V8" s="2" t="s">
        <v>1054</v>
      </c>
      <c r="W8" t="s">
        <v>1475</v>
      </c>
    </row>
    <row r="9" spans="1:26" x14ac:dyDescent="0.25">
      <c r="A9" s="9" t="s">
        <v>30</v>
      </c>
      <c r="B9" s="9">
        <v>5922</v>
      </c>
      <c r="C9" s="9">
        <v>5922</v>
      </c>
      <c r="D9" s="9" t="s">
        <v>1050</v>
      </c>
      <c r="E9" s="9" t="s">
        <v>1051</v>
      </c>
      <c r="F9" s="9">
        <v>548990.52557499998</v>
      </c>
      <c r="G9" s="9">
        <v>2851280.7741899998</v>
      </c>
      <c r="H9" s="9">
        <v>6.04</v>
      </c>
      <c r="I9" s="9"/>
      <c r="J9" s="9"/>
      <c r="K9" s="9"/>
      <c r="L9" s="10">
        <v>36655</v>
      </c>
      <c r="M9" s="10">
        <v>42583</v>
      </c>
      <c r="N9" s="9" t="s">
        <v>1052</v>
      </c>
      <c r="O9" s="18">
        <f>MROUND(((Table46[[#This Row],[X_UTM]]-ORIGIN!$C$5)/400),1)</f>
        <v>226</v>
      </c>
      <c r="P9" s="18">
        <f>MROUND(((Table46[[#This Row],[Y_UTM]]-ORIGIN!$C$6)/400),1)</f>
        <v>184</v>
      </c>
      <c r="Q9"/>
      <c r="R9" t="s">
        <v>848</v>
      </c>
      <c r="S9">
        <v>10</v>
      </c>
      <c r="T9">
        <v>3</v>
      </c>
      <c r="U9">
        <v>0</v>
      </c>
      <c r="V9" s="2" t="s">
        <v>1054</v>
      </c>
    </row>
    <row r="10" spans="1:26" x14ac:dyDescent="0.25">
      <c r="A10" s="9" t="s">
        <v>31</v>
      </c>
      <c r="B10" s="9">
        <v>5935</v>
      </c>
      <c r="C10" s="9">
        <v>5935</v>
      </c>
      <c r="D10" s="9" t="s">
        <v>1050</v>
      </c>
      <c r="E10" s="9" t="s">
        <v>1051</v>
      </c>
      <c r="F10" s="9">
        <v>549435.59337400005</v>
      </c>
      <c r="G10" s="9">
        <v>2851313.4408100001</v>
      </c>
      <c r="H10" s="9">
        <v>6.04</v>
      </c>
      <c r="I10" s="9"/>
      <c r="J10" s="9"/>
      <c r="K10" s="9"/>
      <c r="L10" s="10">
        <v>36647</v>
      </c>
      <c r="M10" s="10">
        <v>42583</v>
      </c>
      <c r="N10" s="9" t="s">
        <v>1052</v>
      </c>
      <c r="O10" s="18">
        <f>MROUND(((Table46[[#This Row],[X_UTM]]-ORIGIN!$C$5)/400),1)</f>
        <v>227</v>
      </c>
      <c r="P10" s="18">
        <f>MROUND(((Table46[[#This Row],[Y_UTM]]-ORIGIN!$C$6)/400),1)</f>
        <v>184</v>
      </c>
      <c r="Q10"/>
      <c r="R10" t="s">
        <v>848</v>
      </c>
      <c r="S10">
        <v>10</v>
      </c>
      <c r="T10">
        <v>3</v>
      </c>
      <c r="U10">
        <v>0</v>
      </c>
      <c r="V10" s="2" t="s">
        <v>1054</v>
      </c>
    </row>
    <row r="11" spans="1:26" x14ac:dyDescent="0.25">
      <c r="A11" s="9" t="s">
        <v>32</v>
      </c>
      <c r="B11" s="9">
        <v>5883</v>
      </c>
      <c r="C11" s="9">
        <v>5883</v>
      </c>
      <c r="D11" s="9" t="s">
        <v>1050</v>
      </c>
      <c r="E11" s="9" t="s">
        <v>1051</v>
      </c>
      <c r="F11" s="9">
        <v>549187.56204899994</v>
      </c>
      <c r="G11" s="9">
        <v>2850604.8585700002</v>
      </c>
      <c r="H11" s="9">
        <v>5.86</v>
      </c>
      <c r="I11" s="9"/>
      <c r="J11" s="9"/>
      <c r="K11" s="9"/>
      <c r="L11" s="10">
        <v>36655</v>
      </c>
      <c r="M11" s="10">
        <v>42583</v>
      </c>
      <c r="N11" s="9" t="s">
        <v>1052</v>
      </c>
      <c r="O11" s="18">
        <f>MROUND(((Table46[[#This Row],[X_UTM]]-ORIGIN!$C$5)/400),1)</f>
        <v>226</v>
      </c>
      <c r="P11" s="18">
        <f>MROUND(((Table46[[#This Row],[Y_UTM]]-ORIGIN!$C$6)/400),1)</f>
        <v>182</v>
      </c>
      <c r="Q11"/>
      <c r="R11" t="s">
        <v>848</v>
      </c>
      <c r="S11">
        <v>10</v>
      </c>
      <c r="T11">
        <v>3</v>
      </c>
      <c r="U11">
        <v>0</v>
      </c>
      <c r="V11" s="2" t="s">
        <v>1054</v>
      </c>
    </row>
    <row r="12" spans="1:26" x14ac:dyDescent="0.25">
      <c r="A12" s="9" t="s">
        <v>33</v>
      </c>
      <c r="B12" s="9">
        <v>5858</v>
      </c>
      <c r="C12" s="9">
        <v>5858</v>
      </c>
      <c r="D12" s="9" t="s">
        <v>1050</v>
      </c>
      <c r="E12" s="9" t="s">
        <v>1051</v>
      </c>
      <c r="F12" s="9">
        <v>549158.54367799999</v>
      </c>
      <c r="G12" s="9">
        <v>2851127.4637500001</v>
      </c>
      <c r="H12" s="9">
        <v>6.04</v>
      </c>
      <c r="I12" s="9"/>
      <c r="J12" s="9"/>
      <c r="K12" s="9"/>
      <c r="L12" s="10">
        <v>36655</v>
      </c>
      <c r="M12" s="10">
        <v>42583</v>
      </c>
      <c r="N12" s="9" t="s">
        <v>1052</v>
      </c>
      <c r="O12" s="18">
        <f>MROUND(((Table46[[#This Row],[X_UTM]]-ORIGIN!$C$5)/400),1)</f>
        <v>226</v>
      </c>
      <c r="P12" s="18">
        <f>MROUND(((Table46[[#This Row],[Y_UTM]]-ORIGIN!$C$6)/400),1)</f>
        <v>183</v>
      </c>
      <c r="Q12"/>
      <c r="R12" t="s">
        <v>848</v>
      </c>
      <c r="S12">
        <v>10</v>
      </c>
      <c r="T12">
        <v>3</v>
      </c>
      <c r="U12">
        <v>0</v>
      </c>
      <c r="V12" s="2" t="s">
        <v>1054</v>
      </c>
    </row>
    <row r="13" spans="1:26" x14ac:dyDescent="0.25">
      <c r="A13" s="9" t="s">
        <v>34</v>
      </c>
      <c r="B13" s="9">
        <v>26634</v>
      </c>
      <c r="C13" s="9">
        <v>26634</v>
      </c>
      <c r="D13" s="9" t="s">
        <v>1050</v>
      </c>
      <c r="E13" s="9" t="s">
        <v>1051</v>
      </c>
      <c r="F13" s="9">
        <v>550157.48731700005</v>
      </c>
      <c r="G13" s="9">
        <v>2852114.6308499998</v>
      </c>
      <c r="H13" s="9">
        <v>5.7</v>
      </c>
      <c r="I13" s="9"/>
      <c r="J13" s="9"/>
      <c r="K13" s="9"/>
      <c r="L13" s="10">
        <v>30812</v>
      </c>
      <c r="M13" s="10">
        <v>42341</v>
      </c>
      <c r="N13" s="9" t="s">
        <v>1052</v>
      </c>
      <c r="O13" s="18">
        <f>MROUND(((Table46[[#This Row],[X_UTM]]-ORIGIN!$C$5)/400),1)</f>
        <v>229</v>
      </c>
      <c r="P13" s="18">
        <f>MROUND(((Table46[[#This Row],[Y_UTM]]-ORIGIN!$C$6)/400),1)</f>
        <v>186</v>
      </c>
      <c r="Q13"/>
      <c r="R13" t="s">
        <v>848</v>
      </c>
      <c r="S13">
        <v>10</v>
      </c>
      <c r="T13">
        <v>3</v>
      </c>
      <c r="U13">
        <v>0</v>
      </c>
      <c r="V13" s="2" t="s">
        <v>1054</v>
      </c>
    </row>
    <row r="14" spans="1:26" x14ac:dyDescent="0.25">
      <c r="A14" s="9" t="s">
        <v>35</v>
      </c>
      <c r="B14" s="9">
        <v>4666</v>
      </c>
      <c r="C14" s="9">
        <v>4666</v>
      </c>
      <c r="D14" s="9" t="s">
        <v>1050</v>
      </c>
      <c r="E14" s="9" t="s">
        <v>1051</v>
      </c>
      <c r="F14" s="9">
        <v>516991.33049600001</v>
      </c>
      <c r="G14" s="9">
        <v>2849547.3850400001</v>
      </c>
      <c r="H14" s="9"/>
      <c r="I14" s="9"/>
      <c r="J14" s="9"/>
      <c r="K14" s="9"/>
      <c r="L14" s="10">
        <v>21916</v>
      </c>
      <c r="M14" s="10">
        <v>29503</v>
      </c>
      <c r="N14" s="9" t="s">
        <v>1052</v>
      </c>
      <c r="O14" s="18">
        <f>MROUND(((Table46[[#This Row],[X_UTM]]-ORIGIN!$C$5)/400),1)</f>
        <v>146</v>
      </c>
      <c r="P14" s="18">
        <f>MROUND(((Table46[[#This Row],[Y_UTM]]-ORIGIN!$C$6)/400),1)</f>
        <v>179</v>
      </c>
      <c r="Q14"/>
      <c r="R14" t="s">
        <v>849</v>
      </c>
      <c r="S14">
        <v>11</v>
      </c>
      <c r="T14">
        <v>3</v>
      </c>
      <c r="U14">
        <v>0</v>
      </c>
      <c r="V14" s="2" t="s">
        <v>1054</v>
      </c>
      <c r="W14" t="s">
        <v>1476</v>
      </c>
    </row>
    <row r="15" spans="1:26" x14ac:dyDescent="0.25">
      <c r="A15" s="9" t="s">
        <v>37</v>
      </c>
      <c r="B15" s="9">
        <v>146567</v>
      </c>
      <c r="C15" s="9">
        <v>146567</v>
      </c>
      <c r="D15" s="9" t="s">
        <v>1050</v>
      </c>
      <c r="E15" s="9" t="s">
        <v>1051</v>
      </c>
      <c r="F15" s="9">
        <v>529195.69322999998</v>
      </c>
      <c r="G15" s="9">
        <v>2819847.4519400001</v>
      </c>
      <c r="H15" s="9">
        <v>4.59</v>
      </c>
      <c r="I15" s="9"/>
      <c r="J15" s="9"/>
      <c r="K15" s="9"/>
      <c r="L15" s="10">
        <v>35333</v>
      </c>
      <c r="M15" s="10">
        <v>42588</v>
      </c>
      <c r="N15" s="9" t="s">
        <v>1052</v>
      </c>
      <c r="O15" s="18">
        <f>MROUND(((Table46[[#This Row],[X_UTM]]-ORIGIN!$C$5)/400),1)</f>
        <v>176</v>
      </c>
      <c r="P15" s="18">
        <f>MROUND(((Table46[[#This Row],[Y_UTM]]-ORIGIN!$C$6)/400),1)</f>
        <v>105</v>
      </c>
      <c r="Q15"/>
      <c r="R15" t="s">
        <v>846</v>
      </c>
      <c r="S15">
        <v>6</v>
      </c>
      <c r="T15">
        <v>3</v>
      </c>
      <c r="U15">
        <v>0</v>
      </c>
      <c r="V15" s="2" t="s">
        <v>1054</v>
      </c>
    </row>
    <row r="16" spans="1:26" x14ac:dyDescent="0.25">
      <c r="A16" s="9" t="s">
        <v>50</v>
      </c>
      <c r="B16" s="9">
        <v>78155</v>
      </c>
      <c r="C16" s="9">
        <v>78155</v>
      </c>
      <c r="D16" s="9" t="s">
        <v>1050</v>
      </c>
      <c r="E16" s="9" t="s">
        <v>1051</v>
      </c>
      <c r="F16" s="9">
        <v>520880.95119300002</v>
      </c>
      <c r="G16" s="9">
        <v>2784403.0574500002</v>
      </c>
      <c r="H16" s="9"/>
      <c r="I16" s="9"/>
      <c r="J16" s="9"/>
      <c r="K16" s="9"/>
      <c r="L16" s="10">
        <v>39197</v>
      </c>
      <c r="M16" s="11">
        <v>42584.333333333336</v>
      </c>
      <c r="N16" s="3" t="s">
        <v>1049</v>
      </c>
      <c r="O16" s="18">
        <f>MROUND(((Table46[[#This Row],[X_UTM]]-ORIGIN!$C$5)/400),1)</f>
        <v>156</v>
      </c>
      <c r="P16" s="18">
        <f>MROUND(((Table46[[#This Row],[Y_UTM]]-ORIGIN!$C$6)/400),1)</f>
        <v>17</v>
      </c>
      <c r="Q16" t="s">
        <v>1489</v>
      </c>
      <c r="R16" t="s">
        <v>1432</v>
      </c>
      <c r="S16">
        <v>20</v>
      </c>
      <c r="T16">
        <v>3</v>
      </c>
      <c r="U16">
        <v>0</v>
      </c>
      <c r="V16" s="2" t="s">
        <v>1054</v>
      </c>
      <c r="W16" t="s">
        <v>1474</v>
      </c>
      <c r="Z16">
        <f>4470.659*0.3048</f>
        <v>1362.6568631999999</v>
      </c>
    </row>
    <row r="17" spans="1:23" x14ac:dyDescent="0.25">
      <c r="A17" s="93" t="s">
        <v>869</v>
      </c>
      <c r="B17" s="3">
        <v>76520</v>
      </c>
      <c r="C17" s="3">
        <v>76520</v>
      </c>
      <c r="D17" s="3" t="s">
        <v>444</v>
      </c>
      <c r="E17" s="3" t="s">
        <v>1048</v>
      </c>
      <c r="F17" s="3">
        <v>520880.95119300002</v>
      </c>
      <c r="G17" s="3">
        <v>2784403.0574500002</v>
      </c>
      <c r="H17" s="3"/>
      <c r="I17" s="3"/>
      <c r="J17" s="3"/>
      <c r="K17" s="3"/>
      <c r="L17" s="4">
        <v>39197</v>
      </c>
      <c r="M17" s="5">
        <v>42556.25</v>
      </c>
      <c r="N17" s="3" t="s">
        <v>1049</v>
      </c>
      <c r="O17" s="18">
        <f>MROUND(((Table46[[#This Row],[X_UTM]]-ORIGIN!$C$5)/400),1)</f>
        <v>156</v>
      </c>
      <c r="P17" s="18">
        <f>MROUND(((Table46[[#This Row],[Y_UTM]]-ORIGIN!$C$6)/400),1)</f>
        <v>17</v>
      </c>
      <c r="Q17" t="s">
        <v>1484</v>
      </c>
      <c r="R17" t="s">
        <v>1432</v>
      </c>
      <c r="S17">
        <v>20</v>
      </c>
      <c r="T17">
        <v>3</v>
      </c>
      <c r="U17">
        <v>0</v>
      </c>
      <c r="V17" s="2" t="s">
        <v>1054</v>
      </c>
    </row>
    <row r="18" spans="1:23" x14ac:dyDescent="0.25">
      <c r="A18" s="9" t="s">
        <v>55</v>
      </c>
      <c r="B18" s="9">
        <v>11722</v>
      </c>
      <c r="C18" s="9">
        <v>11722</v>
      </c>
      <c r="D18" s="9" t="s">
        <v>1050</v>
      </c>
      <c r="E18" s="9" t="s">
        <v>1051</v>
      </c>
      <c r="F18" s="9">
        <v>545944.57769399998</v>
      </c>
      <c r="G18" s="9">
        <v>2833858.8676800001</v>
      </c>
      <c r="H18" s="9">
        <v>6.29</v>
      </c>
      <c r="I18" s="9"/>
      <c r="J18" s="9"/>
      <c r="K18" s="9"/>
      <c r="L18" s="10">
        <v>30782</v>
      </c>
      <c r="M18" s="10">
        <v>42583</v>
      </c>
      <c r="N18" s="9" t="s">
        <v>1052</v>
      </c>
      <c r="O18" s="18">
        <f>MROUND(((Table46[[#This Row],[X_UTM]]-ORIGIN!$C$5)/400),1)</f>
        <v>218</v>
      </c>
      <c r="P18" s="18">
        <f>MROUND(((Table46[[#This Row],[Y_UTM]]-ORIGIN!$C$6)/400),1)</f>
        <v>140</v>
      </c>
      <c r="Q18"/>
      <c r="R18" t="s">
        <v>846</v>
      </c>
      <c r="S18">
        <v>6</v>
      </c>
      <c r="T18">
        <v>3</v>
      </c>
      <c r="U18">
        <v>0</v>
      </c>
      <c r="V18" s="2" t="s">
        <v>1054</v>
      </c>
    </row>
    <row r="19" spans="1:23" x14ac:dyDescent="0.25">
      <c r="A19" s="12" t="s">
        <v>59</v>
      </c>
      <c r="B19" s="12">
        <v>192527</v>
      </c>
      <c r="C19" s="12">
        <v>192527</v>
      </c>
      <c r="D19" s="12" t="s">
        <v>1050</v>
      </c>
      <c r="E19" s="12" t="s">
        <v>1051</v>
      </c>
      <c r="F19" s="12">
        <v>532146.03449200001</v>
      </c>
      <c r="G19" s="12">
        <v>2767934.26804</v>
      </c>
      <c r="H19" s="12"/>
      <c r="I19" s="12"/>
      <c r="J19" s="12"/>
      <c r="K19" s="12"/>
      <c r="L19" s="13">
        <v>34190.708333333336</v>
      </c>
      <c r="M19" s="13">
        <v>42588.083333333336</v>
      </c>
      <c r="N19" s="12" t="s">
        <v>1052</v>
      </c>
      <c r="O19" s="18">
        <f>MROUND(((Table46[[#This Row],[X_UTM]]-ORIGIN!$C$5)/400),1)</f>
        <v>184</v>
      </c>
      <c r="P19" s="19">
        <v>10</v>
      </c>
      <c r="Q19"/>
      <c r="R19" t="s">
        <v>1432</v>
      </c>
      <c r="S19">
        <v>0</v>
      </c>
      <c r="T19">
        <v>3</v>
      </c>
      <c r="U19">
        <v>0</v>
      </c>
      <c r="V19" s="2" t="s">
        <v>1054</v>
      </c>
    </row>
    <row r="20" spans="1:23" x14ac:dyDescent="0.25">
      <c r="A20" s="9" t="s">
        <v>63</v>
      </c>
      <c r="B20" s="9">
        <v>122819</v>
      </c>
      <c r="C20" s="9">
        <v>122819</v>
      </c>
      <c r="D20" s="9" t="s">
        <v>1050</v>
      </c>
      <c r="E20" s="9" t="s">
        <v>1051</v>
      </c>
      <c r="F20" s="9">
        <v>461677.990605</v>
      </c>
      <c r="G20" s="9">
        <v>2861312.0961600002</v>
      </c>
      <c r="H20" s="9"/>
      <c r="I20" s="9"/>
      <c r="J20" s="9"/>
      <c r="K20" s="9"/>
      <c r="L20" s="11">
        <v>37145.375</v>
      </c>
      <c r="M20" s="11">
        <v>42584.333333333336</v>
      </c>
      <c r="N20" s="9" t="s">
        <v>1052</v>
      </c>
      <c r="O20" s="18">
        <f>MROUND(((Table46[[#This Row],[X_UTM]]-ORIGIN!$C$5)/400),1)</f>
        <v>8</v>
      </c>
      <c r="P20" s="18">
        <f>MROUND(((Table46[[#This Row],[Y_UTM]]-ORIGIN!$C$6)/400),1)</f>
        <v>209</v>
      </c>
      <c r="Q20"/>
      <c r="R20" t="s">
        <v>1431</v>
      </c>
      <c r="S20">
        <v>19</v>
      </c>
      <c r="T20">
        <v>3</v>
      </c>
      <c r="U20">
        <v>0</v>
      </c>
      <c r="V20" s="2" t="s">
        <v>1054</v>
      </c>
      <c r="W20" s="47" t="s">
        <v>1477</v>
      </c>
    </row>
    <row r="21" spans="1:23" x14ac:dyDescent="0.25">
      <c r="A21" s="9" t="s">
        <v>65</v>
      </c>
      <c r="B21" s="9">
        <v>3984</v>
      </c>
      <c r="C21" s="9">
        <v>3984</v>
      </c>
      <c r="D21" s="9" t="s">
        <v>1050</v>
      </c>
      <c r="E21" s="9" t="s">
        <v>1051</v>
      </c>
      <c r="F21" s="9">
        <v>556956.20498799998</v>
      </c>
      <c r="G21" s="9">
        <v>2812667.0671000001</v>
      </c>
      <c r="H21" s="9">
        <v>2.9</v>
      </c>
      <c r="I21" s="9"/>
      <c r="J21" s="9"/>
      <c r="K21" s="9"/>
      <c r="L21" s="10">
        <v>38489</v>
      </c>
      <c r="M21" s="10">
        <v>42583</v>
      </c>
      <c r="N21" s="9" t="s">
        <v>1052</v>
      </c>
      <c r="O21" s="18">
        <f>MROUND(((Table46[[#This Row],[X_UTM]]-ORIGIN!$C$5)/400),1)</f>
        <v>246</v>
      </c>
      <c r="P21" s="18">
        <f>MROUND(((Table46[[#This Row],[Y_UTM]]-ORIGIN!$C$6)/400),1)</f>
        <v>87</v>
      </c>
      <c r="Q21"/>
      <c r="R21" t="s">
        <v>850</v>
      </c>
      <c r="S21">
        <v>13</v>
      </c>
      <c r="T21">
        <v>3</v>
      </c>
      <c r="U21">
        <v>0</v>
      </c>
      <c r="V21" s="2" t="s">
        <v>1054</v>
      </c>
    </row>
    <row r="22" spans="1:23" x14ac:dyDescent="0.25">
      <c r="A22" s="9" t="s">
        <v>68</v>
      </c>
      <c r="B22" s="9">
        <v>3979</v>
      </c>
      <c r="C22" s="9">
        <v>3979</v>
      </c>
      <c r="D22" s="9" t="s">
        <v>1050</v>
      </c>
      <c r="E22" s="9" t="s">
        <v>1051</v>
      </c>
      <c r="F22" s="9">
        <v>556958.887322</v>
      </c>
      <c r="G22" s="9">
        <v>2812666.7407300002</v>
      </c>
      <c r="H22" s="9">
        <v>3.1</v>
      </c>
      <c r="I22" s="9"/>
      <c r="J22" s="9"/>
      <c r="K22" s="9"/>
      <c r="L22" s="10">
        <v>38489</v>
      </c>
      <c r="M22" s="10">
        <v>42583</v>
      </c>
      <c r="N22" s="9" t="s">
        <v>1052</v>
      </c>
      <c r="O22" s="18">
        <f>MROUND(((Table46[[#This Row],[X_UTM]]-ORIGIN!$C$5)/400),1)</f>
        <v>246</v>
      </c>
      <c r="P22" s="18">
        <f>MROUND(((Table46[[#This Row],[Y_UTM]]-ORIGIN!$C$6)/400),1)</f>
        <v>87</v>
      </c>
      <c r="Q22"/>
      <c r="R22" t="s">
        <v>850</v>
      </c>
      <c r="S22">
        <v>13</v>
      </c>
      <c r="T22">
        <v>3</v>
      </c>
      <c r="U22">
        <v>0</v>
      </c>
      <c r="V22" s="2" t="s">
        <v>1054</v>
      </c>
    </row>
    <row r="23" spans="1:23" x14ac:dyDescent="0.25">
      <c r="A23" s="9" t="s">
        <v>70</v>
      </c>
      <c r="B23" s="9">
        <v>159515</v>
      </c>
      <c r="C23" s="9">
        <v>159515</v>
      </c>
      <c r="D23" s="9" t="s">
        <v>1050</v>
      </c>
      <c r="E23" s="9" t="s">
        <v>1051</v>
      </c>
      <c r="F23" s="9">
        <v>486589.89114999998</v>
      </c>
      <c r="G23" s="9">
        <v>2818600.8940300001</v>
      </c>
      <c r="H23" s="9"/>
      <c r="I23" s="9"/>
      <c r="J23" s="9"/>
      <c r="K23" s="9"/>
      <c r="L23" s="11">
        <v>35201.5</v>
      </c>
      <c r="M23" s="11">
        <v>42588.041666666664</v>
      </c>
      <c r="N23" s="9" t="s">
        <v>1052</v>
      </c>
      <c r="O23" s="18">
        <f>MROUND(((Table46[[#This Row],[X_UTM]]-ORIGIN!$C$5)/400),1)</f>
        <v>70</v>
      </c>
      <c r="P23" s="18">
        <f>MROUND(((Table46[[#This Row],[Y_UTM]]-ORIGIN!$C$6)/400),1)</f>
        <v>102</v>
      </c>
      <c r="Q23"/>
      <c r="R23" t="s">
        <v>1435</v>
      </c>
      <c r="S23">
        <v>1</v>
      </c>
      <c r="T23">
        <v>3</v>
      </c>
      <c r="U23">
        <v>0</v>
      </c>
      <c r="V23" s="2" t="s">
        <v>1054</v>
      </c>
    </row>
    <row r="24" spans="1:23" x14ac:dyDescent="0.25">
      <c r="A24" s="6" t="s">
        <v>955</v>
      </c>
      <c r="B24" s="6">
        <v>4638</v>
      </c>
      <c r="C24" s="6">
        <v>4638</v>
      </c>
      <c r="D24" s="6" t="s">
        <v>1050</v>
      </c>
      <c r="E24" s="6" t="s">
        <v>1051</v>
      </c>
      <c r="F24" s="6">
        <v>541731.53309499996</v>
      </c>
      <c r="G24" s="6">
        <v>2815344.16598</v>
      </c>
      <c r="H24" s="6"/>
      <c r="I24" s="6"/>
      <c r="J24" s="6"/>
      <c r="K24" s="6"/>
      <c r="L24" s="7">
        <v>37945</v>
      </c>
      <c r="M24" s="7">
        <v>42583</v>
      </c>
      <c r="N24" s="6" t="s">
        <v>1049</v>
      </c>
      <c r="O24" s="18">
        <f>MROUND(((Table46[[#This Row],[X_UTM]]-ORIGIN!$C$5)/400),1)</f>
        <v>208</v>
      </c>
      <c r="P24" s="18">
        <f>MROUND(((Table46[[#This Row],[Y_UTM]]-ORIGIN!$C$6)/400),1)</f>
        <v>94</v>
      </c>
      <c r="Q24"/>
      <c r="R24" t="s">
        <v>141</v>
      </c>
      <c r="S24">
        <v>15</v>
      </c>
      <c r="T24">
        <v>3</v>
      </c>
      <c r="U24">
        <v>0</v>
      </c>
      <c r="V24" s="2" t="s">
        <v>1054</v>
      </c>
    </row>
    <row r="25" spans="1:23" x14ac:dyDescent="0.25">
      <c r="A25" s="6" t="s">
        <v>956</v>
      </c>
      <c r="B25" s="6">
        <v>4626</v>
      </c>
      <c r="C25" s="6">
        <v>4626</v>
      </c>
      <c r="D25" s="6" t="s">
        <v>1050</v>
      </c>
      <c r="E25" s="6" t="s">
        <v>1051</v>
      </c>
      <c r="F25" s="6">
        <v>541731.53309499996</v>
      </c>
      <c r="G25" s="6">
        <v>2815344.16598</v>
      </c>
      <c r="H25" s="6"/>
      <c r="I25" s="6"/>
      <c r="J25" s="6"/>
      <c r="K25" s="6"/>
      <c r="L25" s="7">
        <v>37945</v>
      </c>
      <c r="M25" s="7">
        <v>42583</v>
      </c>
      <c r="N25" s="6" t="s">
        <v>1049</v>
      </c>
      <c r="O25" s="18">
        <f>MROUND(((Table46[[#This Row],[X_UTM]]-ORIGIN!$C$5)/400),1)</f>
        <v>208</v>
      </c>
      <c r="P25" s="18">
        <f>MROUND(((Table46[[#This Row],[Y_UTM]]-ORIGIN!$C$6)/400),1)</f>
        <v>94</v>
      </c>
      <c r="Q25"/>
      <c r="R25" t="s">
        <v>141</v>
      </c>
      <c r="S25">
        <v>15</v>
      </c>
      <c r="T25">
        <v>3</v>
      </c>
      <c r="U25">
        <v>0</v>
      </c>
      <c r="V25" s="2" t="s">
        <v>1054</v>
      </c>
    </row>
    <row r="26" spans="1:23" x14ac:dyDescent="0.25">
      <c r="A26" s="93" t="s">
        <v>74</v>
      </c>
      <c r="B26" s="9">
        <v>11356</v>
      </c>
      <c r="C26" s="9">
        <v>11356</v>
      </c>
      <c r="D26" s="9" t="s">
        <v>1050</v>
      </c>
      <c r="E26" s="9" t="s">
        <v>1051</v>
      </c>
      <c r="F26" s="9">
        <v>501976.02786999999</v>
      </c>
      <c r="G26" s="9">
        <v>2859094.7556799999</v>
      </c>
      <c r="H26" s="9"/>
      <c r="I26" s="9"/>
      <c r="J26" s="9"/>
      <c r="K26" s="9"/>
      <c r="L26" s="10">
        <v>25113</v>
      </c>
      <c r="M26" s="10">
        <v>36525</v>
      </c>
      <c r="N26" s="3" t="s">
        <v>1049</v>
      </c>
      <c r="O26" s="18">
        <f>MROUND(((Table46[[#This Row],[X_UTM]]-ORIGIN!$C$5)/400),1)</f>
        <v>108</v>
      </c>
      <c r="P26" s="18">
        <f>MROUND(((Table46[[#This Row],[Y_UTM]]-ORIGIN!$C$6)/400),1)</f>
        <v>203</v>
      </c>
      <c r="Q26" t="s">
        <v>1488</v>
      </c>
      <c r="R26" t="s">
        <v>849</v>
      </c>
      <c r="S26">
        <v>11</v>
      </c>
      <c r="T26">
        <v>3</v>
      </c>
      <c r="U26">
        <v>0</v>
      </c>
      <c r="V26" s="2" t="s">
        <v>1054</v>
      </c>
      <c r="W26" s="47" t="s">
        <v>1479</v>
      </c>
    </row>
    <row r="27" spans="1:23" x14ac:dyDescent="0.25">
      <c r="A27" s="93" t="s">
        <v>870</v>
      </c>
      <c r="B27" s="3">
        <v>12876</v>
      </c>
      <c r="C27" s="3">
        <v>12876</v>
      </c>
      <c r="D27" s="3" t="s">
        <v>444</v>
      </c>
      <c r="E27" s="3" t="s">
        <v>1048</v>
      </c>
      <c r="F27" s="3">
        <v>501976.02786999999</v>
      </c>
      <c r="G27" s="3">
        <v>2859094.7556799999</v>
      </c>
      <c r="H27" s="3"/>
      <c r="I27" s="3"/>
      <c r="J27" s="3"/>
      <c r="K27" s="3"/>
      <c r="L27" s="4">
        <v>23287</v>
      </c>
      <c r="M27" s="4">
        <v>37073</v>
      </c>
      <c r="N27" s="3" t="s">
        <v>1049</v>
      </c>
      <c r="O27" s="18">
        <f>MROUND(((Table46[[#This Row],[X_UTM]]-ORIGIN!$C$5)/400),1)</f>
        <v>108</v>
      </c>
      <c r="P27" s="18">
        <f>MROUND(((Table46[[#This Row],[Y_UTM]]-ORIGIN!$C$6)/400),1)</f>
        <v>203</v>
      </c>
      <c r="Q27" t="s">
        <v>1487</v>
      </c>
      <c r="R27" t="s">
        <v>849</v>
      </c>
      <c r="S27">
        <v>11</v>
      </c>
      <c r="T27">
        <v>3</v>
      </c>
      <c r="U27">
        <v>0</v>
      </c>
      <c r="V27" s="2" t="s">
        <v>1054</v>
      </c>
      <c r="W27" s="47" t="s">
        <v>1479</v>
      </c>
    </row>
    <row r="28" spans="1:23" x14ac:dyDescent="0.25">
      <c r="A28" s="9" t="s">
        <v>81</v>
      </c>
      <c r="B28" s="9">
        <v>9190</v>
      </c>
      <c r="C28" s="9">
        <v>9190</v>
      </c>
      <c r="D28" s="9" t="s">
        <v>1050</v>
      </c>
      <c r="E28" s="9" t="s">
        <v>1051</v>
      </c>
      <c r="F28" s="9">
        <v>497800.976456</v>
      </c>
      <c r="G28" s="9">
        <v>2843792.0258800001</v>
      </c>
      <c r="H28" s="9">
        <v>3.02</v>
      </c>
      <c r="I28" s="9"/>
      <c r="J28" s="9"/>
      <c r="K28" s="9"/>
      <c r="L28" s="10">
        <v>33255</v>
      </c>
      <c r="M28" s="10">
        <v>42583</v>
      </c>
      <c r="N28" s="9" t="s">
        <v>1052</v>
      </c>
      <c r="O28" s="18">
        <f>MROUND(((Table46[[#This Row],[X_UTM]]-ORIGIN!$C$5)/400),1)</f>
        <v>98</v>
      </c>
      <c r="P28" s="18">
        <f>MROUND(((Table46[[#This Row],[Y_UTM]]-ORIGIN!$C$6)/400),1)</f>
        <v>165</v>
      </c>
      <c r="Q28"/>
      <c r="R28" t="s">
        <v>1437</v>
      </c>
      <c r="S28">
        <v>4</v>
      </c>
      <c r="T28">
        <v>3</v>
      </c>
      <c r="U28">
        <v>0</v>
      </c>
      <c r="V28" s="2" t="s">
        <v>1054</v>
      </c>
    </row>
    <row r="29" spans="1:23" x14ac:dyDescent="0.25">
      <c r="A29" s="9" t="s">
        <v>83</v>
      </c>
      <c r="B29" s="9">
        <v>9226</v>
      </c>
      <c r="C29" s="9">
        <v>9226</v>
      </c>
      <c r="D29" s="9" t="s">
        <v>1050</v>
      </c>
      <c r="E29" s="9" t="s">
        <v>1051</v>
      </c>
      <c r="F29" s="9">
        <v>489962.974522</v>
      </c>
      <c r="G29" s="9">
        <v>2852168.03449</v>
      </c>
      <c r="H29" s="9">
        <v>3.86</v>
      </c>
      <c r="I29" s="9"/>
      <c r="J29" s="9"/>
      <c r="K29" s="9"/>
      <c r="L29" s="10">
        <v>33235</v>
      </c>
      <c r="M29" s="10">
        <v>42583</v>
      </c>
      <c r="N29" s="9" t="s">
        <v>1052</v>
      </c>
      <c r="O29" s="19">
        <v>79</v>
      </c>
      <c r="P29" s="19">
        <v>188</v>
      </c>
      <c r="Q29"/>
      <c r="R29" t="s">
        <v>1437</v>
      </c>
      <c r="S29">
        <v>4</v>
      </c>
      <c r="T29">
        <v>3</v>
      </c>
      <c r="U29">
        <v>0</v>
      </c>
      <c r="V29" s="2" t="s">
        <v>1054</v>
      </c>
    </row>
    <row r="30" spans="1:23" x14ac:dyDescent="0.25">
      <c r="A30" s="9" t="s">
        <v>87</v>
      </c>
      <c r="B30" s="9">
        <v>5711</v>
      </c>
      <c r="C30" s="9">
        <v>5711</v>
      </c>
      <c r="D30" s="9" t="s">
        <v>1050</v>
      </c>
      <c r="E30" s="9" t="s">
        <v>1051</v>
      </c>
      <c r="F30" s="9">
        <v>507255.97817299998</v>
      </c>
      <c r="G30" s="9">
        <v>2842141.0468799998</v>
      </c>
      <c r="H30" s="9">
        <v>4.26</v>
      </c>
      <c r="I30" s="9"/>
      <c r="J30" s="9"/>
      <c r="K30" s="9"/>
      <c r="L30" s="10">
        <v>36873</v>
      </c>
      <c r="M30" s="10">
        <v>42583</v>
      </c>
      <c r="N30" s="9" t="s">
        <v>1052</v>
      </c>
      <c r="O30" s="18">
        <f>MROUND(((Table46[[#This Row],[X_UTM]]-ORIGIN!$C$5)/400),1)</f>
        <v>122</v>
      </c>
      <c r="P30" s="18">
        <f>MROUND(((Table46[[#This Row],[Y_UTM]]-ORIGIN!$C$6)/400),1)</f>
        <v>161</v>
      </c>
      <c r="Q30"/>
      <c r="R30" t="s">
        <v>1437</v>
      </c>
      <c r="S30">
        <v>4</v>
      </c>
      <c r="T30">
        <v>3</v>
      </c>
      <c r="U30">
        <v>0</v>
      </c>
      <c r="V30" s="2" t="s">
        <v>1054</v>
      </c>
    </row>
    <row r="31" spans="1:23" x14ac:dyDescent="0.25">
      <c r="A31" s="9" t="s">
        <v>89</v>
      </c>
      <c r="B31" s="9">
        <v>2799</v>
      </c>
      <c r="C31" s="9">
        <v>2799</v>
      </c>
      <c r="D31" s="9" t="s">
        <v>1050</v>
      </c>
      <c r="E31" s="9" t="s">
        <v>1051</v>
      </c>
      <c r="F31" s="9">
        <v>501900.97094999999</v>
      </c>
      <c r="G31" s="9">
        <v>2859121.9870099998</v>
      </c>
      <c r="H31" s="9">
        <v>6.5</v>
      </c>
      <c r="I31" s="9"/>
      <c r="J31" s="9"/>
      <c r="K31" s="9"/>
      <c r="L31" s="10">
        <v>38421</v>
      </c>
      <c r="M31" s="10">
        <v>41219</v>
      </c>
      <c r="N31" s="9" t="s">
        <v>1052</v>
      </c>
      <c r="O31" s="18">
        <f>MROUND(((Table46[[#This Row],[X_UTM]]-ORIGIN!$C$5)/400),1)</f>
        <v>108</v>
      </c>
      <c r="P31" s="18">
        <f>MROUND(((Table46[[#This Row],[Y_UTM]]-ORIGIN!$C$6)/400),1)</f>
        <v>203</v>
      </c>
      <c r="Q31"/>
      <c r="R31" t="s">
        <v>849</v>
      </c>
      <c r="S31">
        <v>11</v>
      </c>
      <c r="T31">
        <v>3</v>
      </c>
      <c r="U31">
        <v>0</v>
      </c>
      <c r="V31" s="2" t="s">
        <v>1054</v>
      </c>
    </row>
    <row r="32" spans="1:23" x14ac:dyDescent="0.25">
      <c r="A32" s="9" t="s">
        <v>95</v>
      </c>
      <c r="B32" s="9">
        <v>9245</v>
      </c>
      <c r="C32" s="9">
        <v>9245</v>
      </c>
      <c r="D32" s="9" t="s">
        <v>1050</v>
      </c>
      <c r="E32" s="9" t="s">
        <v>1051</v>
      </c>
      <c r="F32" s="9">
        <v>508800.95572899998</v>
      </c>
      <c r="G32" s="9">
        <v>2850964.9540800001</v>
      </c>
      <c r="H32" s="9">
        <v>6.96</v>
      </c>
      <c r="I32" s="9"/>
      <c r="J32" s="9"/>
      <c r="K32" s="9"/>
      <c r="L32" s="10">
        <v>33255</v>
      </c>
      <c r="M32" s="10">
        <v>42583</v>
      </c>
      <c r="N32" s="9" t="s">
        <v>1052</v>
      </c>
      <c r="O32" s="18">
        <f>MROUND(((Table46[[#This Row],[X_UTM]]-ORIGIN!$C$5)/400),1)</f>
        <v>126</v>
      </c>
      <c r="P32" s="18">
        <f>MROUND(((Table46[[#This Row],[Y_UTM]]-ORIGIN!$C$6)/400),1)</f>
        <v>183</v>
      </c>
      <c r="Q32"/>
      <c r="R32" t="s">
        <v>1437</v>
      </c>
      <c r="S32">
        <v>4</v>
      </c>
      <c r="T32">
        <v>3</v>
      </c>
      <c r="U32">
        <v>0</v>
      </c>
      <c r="V32" s="2" t="s">
        <v>1054</v>
      </c>
    </row>
    <row r="33" spans="1:23" x14ac:dyDescent="0.25">
      <c r="A33" s="9" t="s">
        <v>106</v>
      </c>
      <c r="B33" s="9">
        <v>194446</v>
      </c>
      <c r="C33" s="9">
        <v>194446</v>
      </c>
      <c r="D33" s="9" t="s">
        <v>1050</v>
      </c>
      <c r="E33" s="9" t="s">
        <v>1051</v>
      </c>
      <c r="F33" s="9">
        <v>516778.92640200001</v>
      </c>
      <c r="G33" s="9">
        <v>2778368.54085</v>
      </c>
      <c r="H33" s="9"/>
      <c r="I33" s="9"/>
      <c r="J33" s="9"/>
      <c r="K33" s="9"/>
      <c r="L33" s="11">
        <v>34190.541666666664</v>
      </c>
      <c r="M33" s="11">
        <v>42588.125</v>
      </c>
      <c r="N33" s="9" t="s">
        <v>1052</v>
      </c>
      <c r="O33" s="19">
        <v>149</v>
      </c>
      <c r="P33" s="19">
        <v>8</v>
      </c>
      <c r="Q33"/>
      <c r="R33" t="s">
        <v>1432</v>
      </c>
      <c r="S33">
        <v>20</v>
      </c>
      <c r="T33">
        <v>3</v>
      </c>
      <c r="U33">
        <v>0</v>
      </c>
      <c r="V33" s="2" t="s">
        <v>1054</v>
      </c>
    </row>
    <row r="34" spans="1:23" x14ac:dyDescent="0.25">
      <c r="A34" s="9" t="s">
        <v>108</v>
      </c>
      <c r="B34" s="9">
        <v>123715</v>
      </c>
      <c r="C34" s="9">
        <v>123715</v>
      </c>
      <c r="D34" s="9" t="s">
        <v>1050</v>
      </c>
      <c r="E34" s="9" t="s">
        <v>1051</v>
      </c>
      <c r="F34" s="9">
        <v>504844.04233199998</v>
      </c>
      <c r="G34" s="9">
        <v>2782818.5485700001</v>
      </c>
      <c r="H34" s="9"/>
      <c r="I34" s="9"/>
      <c r="J34" s="9"/>
      <c r="K34" s="9"/>
      <c r="L34" s="11">
        <v>36950.583333333336</v>
      </c>
      <c r="M34" s="11">
        <v>42369.958333333336</v>
      </c>
      <c r="N34" s="9" t="s">
        <v>1052</v>
      </c>
      <c r="O34" s="18">
        <f>MROUND(((Table46[[#This Row],[X_UTM]]-ORIGIN!$C$5)/400),1)</f>
        <v>116</v>
      </c>
      <c r="P34" s="18">
        <f>MROUND(((Table46[[#This Row],[Y_UTM]]-ORIGIN!$C$6)/400),1)</f>
        <v>13</v>
      </c>
      <c r="Q34"/>
      <c r="R34" t="s">
        <v>1432</v>
      </c>
      <c r="S34">
        <v>20</v>
      </c>
      <c r="T34">
        <v>3</v>
      </c>
      <c r="U34">
        <v>0</v>
      </c>
      <c r="V34" s="2" t="s">
        <v>1054</v>
      </c>
    </row>
    <row r="35" spans="1:23" x14ac:dyDescent="0.25">
      <c r="A35" s="12" t="s">
        <v>113</v>
      </c>
      <c r="B35" s="12">
        <v>194300</v>
      </c>
      <c r="C35" s="12">
        <v>194300</v>
      </c>
      <c r="D35" s="12" t="s">
        <v>1050</v>
      </c>
      <c r="E35" s="12" t="s">
        <v>1051</v>
      </c>
      <c r="F35" s="12">
        <v>548499.79651100002</v>
      </c>
      <c r="G35" s="12">
        <v>2774632.0657000002</v>
      </c>
      <c r="H35" s="12"/>
      <c r="I35" s="12"/>
      <c r="J35" s="12"/>
      <c r="K35" s="12"/>
      <c r="L35" s="13">
        <v>34180.416666666664</v>
      </c>
      <c r="M35" s="13">
        <v>42588.125</v>
      </c>
      <c r="N35" s="12" t="s">
        <v>1052</v>
      </c>
      <c r="O35" s="18">
        <f>MROUND(((Table46[[#This Row],[X_UTM]]-ORIGIN!$C$5)/400),1)</f>
        <v>225</v>
      </c>
      <c r="P35" s="19">
        <v>26</v>
      </c>
      <c r="Q35"/>
      <c r="R35" t="s">
        <v>1432</v>
      </c>
      <c r="S35">
        <v>0</v>
      </c>
      <c r="T35">
        <v>3</v>
      </c>
      <c r="U35">
        <v>0</v>
      </c>
      <c r="V35" s="2" t="s">
        <v>1054</v>
      </c>
    </row>
    <row r="36" spans="1:23" x14ac:dyDescent="0.25">
      <c r="A36" s="9" t="s">
        <v>116</v>
      </c>
      <c r="B36" s="9">
        <v>120463</v>
      </c>
      <c r="C36" s="9">
        <v>120463</v>
      </c>
      <c r="D36" s="9" t="s">
        <v>1050</v>
      </c>
      <c r="E36" s="9" t="s">
        <v>1051</v>
      </c>
      <c r="F36" s="9">
        <v>514687.61583000002</v>
      </c>
      <c r="G36" s="9">
        <v>2816754.0498799998</v>
      </c>
      <c r="H36" s="9"/>
      <c r="I36" s="9"/>
      <c r="J36" s="9"/>
      <c r="K36" s="9"/>
      <c r="L36" s="10">
        <v>37314</v>
      </c>
      <c r="M36" s="11">
        <v>42584.333333333336</v>
      </c>
      <c r="N36" s="9" t="s">
        <v>1052</v>
      </c>
      <c r="O36" s="18">
        <f>MROUND(((Table46[[#This Row],[X_UTM]]-ORIGIN!$C$5)/400),1)</f>
        <v>140</v>
      </c>
      <c r="P36" s="18">
        <f>MROUND(((Table46[[#This Row],[Y_UTM]]-ORIGIN!$C$6)/400),1)</f>
        <v>97</v>
      </c>
      <c r="Q36" t="s">
        <v>1208</v>
      </c>
      <c r="R36" t="s">
        <v>844</v>
      </c>
      <c r="S36">
        <v>0</v>
      </c>
      <c r="T36">
        <v>3</v>
      </c>
      <c r="U36">
        <v>0</v>
      </c>
      <c r="V36" s="2" t="s">
        <v>1054</v>
      </c>
      <c r="W36" s="47" t="s">
        <v>1480</v>
      </c>
    </row>
    <row r="37" spans="1:23" x14ac:dyDescent="0.25">
      <c r="A37" s="93" t="s">
        <v>871</v>
      </c>
      <c r="B37" s="3">
        <v>107580</v>
      </c>
      <c r="C37" s="3">
        <v>107580</v>
      </c>
      <c r="D37" s="3" t="s">
        <v>444</v>
      </c>
      <c r="E37" s="3" t="s">
        <v>1048</v>
      </c>
      <c r="F37" s="3">
        <v>514687.61583000002</v>
      </c>
      <c r="G37" s="3">
        <v>2816754.0498799998</v>
      </c>
      <c r="H37" s="3"/>
      <c r="I37" s="3"/>
      <c r="J37" s="3"/>
      <c r="K37" s="3"/>
      <c r="L37" s="5">
        <v>37920.791666666664</v>
      </c>
      <c r="M37" s="5">
        <v>42556.25</v>
      </c>
      <c r="N37" s="3" t="s">
        <v>1049</v>
      </c>
      <c r="O37" s="18">
        <f>MROUND(((Table46[[#This Row],[X_UTM]]-ORIGIN!$C$5)/400),1)</f>
        <v>140</v>
      </c>
      <c r="P37" s="18">
        <f>MROUND(((Table46[[#This Row],[Y_UTM]]-ORIGIN!$C$6)/400),1)</f>
        <v>97</v>
      </c>
      <c r="Q37" t="s">
        <v>1516</v>
      </c>
      <c r="R37" t="s">
        <v>844</v>
      </c>
      <c r="S37">
        <v>0</v>
      </c>
      <c r="T37">
        <v>3</v>
      </c>
      <c r="U37">
        <v>0</v>
      </c>
      <c r="V37" s="2" t="s">
        <v>1054</v>
      </c>
      <c r="W37" s="47" t="s">
        <v>1480</v>
      </c>
    </row>
    <row r="38" spans="1:23" x14ac:dyDescent="0.25">
      <c r="A38" s="9" t="s">
        <v>118</v>
      </c>
      <c r="B38" s="9">
        <v>181627</v>
      </c>
      <c r="C38" s="9">
        <v>181627</v>
      </c>
      <c r="D38" s="9" t="s">
        <v>1050</v>
      </c>
      <c r="E38" s="9" t="s">
        <v>1051</v>
      </c>
      <c r="F38" s="9">
        <v>501080.54197600001</v>
      </c>
      <c r="G38" s="9">
        <v>2817914.3018899998</v>
      </c>
      <c r="H38" s="9"/>
      <c r="I38" s="9"/>
      <c r="J38" s="9"/>
      <c r="K38" s="9"/>
      <c r="L38" s="11">
        <v>34625.416666666664</v>
      </c>
      <c r="M38" s="11">
        <v>42588.125</v>
      </c>
      <c r="N38" s="9" t="s">
        <v>1052</v>
      </c>
      <c r="O38" s="18">
        <f>MROUND(((Table46[[#This Row],[X_UTM]]-ORIGIN!$C$5)/400),1)</f>
        <v>106</v>
      </c>
      <c r="P38" s="18">
        <f>MROUND(((Table46[[#This Row],[Y_UTM]]-ORIGIN!$C$6)/400),1)</f>
        <v>100</v>
      </c>
      <c r="Q38"/>
      <c r="R38" t="s">
        <v>1435</v>
      </c>
      <c r="S38">
        <v>1</v>
      </c>
      <c r="T38">
        <v>3</v>
      </c>
      <c r="U38">
        <v>0</v>
      </c>
      <c r="V38" s="2" t="s">
        <v>1054</v>
      </c>
    </row>
    <row r="39" spans="1:23" x14ac:dyDescent="0.25">
      <c r="A39" s="93" t="s">
        <v>119</v>
      </c>
      <c r="B39" s="9">
        <v>134480</v>
      </c>
      <c r="C39" s="9">
        <v>134480</v>
      </c>
      <c r="D39" s="9" t="s">
        <v>1050</v>
      </c>
      <c r="E39" s="9" t="s">
        <v>1051</v>
      </c>
      <c r="F39" s="9">
        <v>492253.744817</v>
      </c>
      <c r="G39" s="9">
        <v>2820478.9308000002</v>
      </c>
      <c r="H39" s="9"/>
      <c r="I39" s="9"/>
      <c r="J39" s="9"/>
      <c r="K39" s="9"/>
      <c r="L39" s="11">
        <v>36944.416666666664</v>
      </c>
      <c r="M39" s="11">
        <v>42584.291666666664</v>
      </c>
      <c r="N39" s="3" t="s">
        <v>1049</v>
      </c>
      <c r="O39" s="18">
        <f>MROUND(((Table46[[#This Row],[X_UTM]]-ORIGIN!$C$5)/400),1)</f>
        <v>84</v>
      </c>
      <c r="P39" s="18">
        <f>MROUND(((Table46[[#This Row],[Y_UTM]]-ORIGIN!$C$6)/400),1)</f>
        <v>107</v>
      </c>
      <c r="Q39" t="s">
        <v>1495</v>
      </c>
      <c r="R39" t="s">
        <v>1435</v>
      </c>
      <c r="S39">
        <v>1</v>
      </c>
      <c r="T39">
        <v>3</v>
      </c>
      <c r="U39">
        <v>0</v>
      </c>
      <c r="V39" s="2" t="s">
        <v>1054</v>
      </c>
    </row>
    <row r="40" spans="1:23" x14ac:dyDescent="0.25">
      <c r="A40" s="93" t="s">
        <v>872</v>
      </c>
      <c r="B40" s="3">
        <v>94131</v>
      </c>
      <c r="C40" s="3">
        <v>94131</v>
      </c>
      <c r="D40" s="3" t="s">
        <v>444</v>
      </c>
      <c r="E40" s="3" t="s">
        <v>1048</v>
      </c>
      <c r="F40" s="3">
        <v>492253.744817</v>
      </c>
      <c r="G40" s="3">
        <v>2820478.9308000002</v>
      </c>
      <c r="H40" s="3"/>
      <c r="I40" s="3"/>
      <c r="J40" s="3"/>
      <c r="K40" s="3"/>
      <c r="L40" s="5">
        <v>36944.416666666664</v>
      </c>
      <c r="M40" s="5">
        <v>42556.25</v>
      </c>
      <c r="N40" s="3" t="s">
        <v>1049</v>
      </c>
      <c r="O40" s="18">
        <f>MROUND(((Table46[[#This Row],[X_UTM]]-ORIGIN!$C$5)/400),1)</f>
        <v>84</v>
      </c>
      <c r="P40" s="18">
        <f>MROUND(((Table46[[#This Row],[Y_UTM]]-ORIGIN!$C$6)/400),1)</f>
        <v>107</v>
      </c>
      <c r="Q40" t="s">
        <v>1494</v>
      </c>
      <c r="R40" t="s">
        <v>1435</v>
      </c>
      <c r="S40">
        <v>1</v>
      </c>
      <c r="T40">
        <v>3</v>
      </c>
      <c r="U40">
        <v>0</v>
      </c>
      <c r="V40" s="2" t="s">
        <v>1054</v>
      </c>
    </row>
    <row r="41" spans="1:23" x14ac:dyDescent="0.25">
      <c r="A41" s="93" t="s">
        <v>120</v>
      </c>
      <c r="B41" s="9">
        <v>36559</v>
      </c>
      <c r="C41" s="9">
        <v>36559</v>
      </c>
      <c r="D41" s="9" t="s">
        <v>1050</v>
      </c>
      <c r="E41" s="9" t="s">
        <v>1051</v>
      </c>
      <c r="F41" s="9">
        <v>497795.04920800001</v>
      </c>
      <c r="G41" s="9">
        <v>2820099.25923</v>
      </c>
      <c r="H41" s="9">
        <v>0</v>
      </c>
      <c r="I41" s="9"/>
      <c r="J41" s="9"/>
      <c r="K41" s="9"/>
      <c r="L41" s="11">
        <v>35437.416666666664</v>
      </c>
      <c r="M41" s="11">
        <v>37033.5</v>
      </c>
      <c r="N41" s="3" t="s">
        <v>1049</v>
      </c>
      <c r="O41" s="18">
        <f>MROUND(((Table46[[#This Row],[X_UTM]]-ORIGIN!$C$5)/400),1)</f>
        <v>98</v>
      </c>
      <c r="P41" s="18">
        <f>MROUND(((Table46[[#This Row],[Y_UTM]]-ORIGIN!$C$6)/400),1)</f>
        <v>106</v>
      </c>
      <c r="Q41" t="s">
        <v>1491</v>
      </c>
      <c r="R41" t="s">
        <v>1435</v>
      </c>
      <c r="S41">
        <v>1</v>
      </c>
      <c r="T41">
        <v>3</v>
      </c>
      <c r="U41">
        <v>0</v>
      </c>
      <c r="V41" s="2" t="s">
        <v>1054</v>
      </c>
    </row>
    <row r="42" spans="1:23" x14ac:dyDescent="0.25">
      <c r="A42" s="93" t="s">
        <v>874</v>
      </c>
      <c r="B42" s="3">
        <v>36237</v>
      </c>
      <c r="C42" s="3">
        <v>36237</v>
      </c>
      <c r="D42" s="3" t="s">
        <v>444</v>
      </c>
      <c r="E42" s="3" t="s">
        <v>1048</v>
      </c>
      <c r="F42" s="3">
        <v>497795.04920800001</v>
      </c>
      <c r="G42" s="3">
        <v>2820099.25923</v>
      </c>
      <c r="H42" s="3">
        <v>0</v>
      </c>
      <c r="I42" s="3"/>
      <c r="J42" s="3"/>
      <c r="K42" s="3"/>
      <c r="L42" s="5">
        <v>35437.583333333336</v>
      </c>
      <c r="M42" s="5">
        <v>37033.5</v>
      </c>
      <c r="N42" s="3" t="s">
        <v>1049</v>
      </c>
      <c r="O42" s="18">
        <f>MROUND(((Table46[[#This Row],[X_UTM]]-ORIGIN!$C$5)/400),1)</f>
        <v>98</v>
      </c>
      <c r="P42" s="18">
        <f>MROUND(((Table46[[#This Row],[Y_UTM]]-ORIGIN!$C$6)/400),1)</f>
        <v>106</v>
      </c>
      <c r="Q42" t="s">
        <v>1490</v>
      </c>
      <c r="R42" t="s">
        <v>1435</v>
      </c>
      <c r="S42">
        <v>1</v>
      </c>
      <c r="T42">
        <v>3</v>
      </c>
      <c r="U42">
        <v>0</v>
      </c>
      <c r="V42" s="2" t="s">
        <v>1054</v>
      </c>
    </row>
    <row r="43" spans="1:23" x14ac:dyDescent="0.25">
      <c r="A43" s="9" t="s">
        <v>121</v>
      </c>
      <c r="B43" s="9">
        <v>17574</v>
      </c>
      <c r="C43" s="9">
        <v>17574</v>
      </c>
      <c r="D43" s="9" t="s">
        <v>1050</v>
      </c>
      <c r="E43" s="9" t="s">
        <v>1051</v>
      </c>
      <c r="F43" s="9">
        <v>501947.97526600002</v>
      </c>
      <c r="G43" s="9">
        <v>2859063.7439100002</v>
      </c>
      <c r="H43" s="9"/>
      <c r="I43" s="9"/>
      <c r="J43" s="9"/>
      <c r="K43" s="9"/>
      <c r="L43" s="10">
        <v>21929</v>
      </c>
      <c r="M43" s="10">
        <v>42583</v>
      </c>
      <c r="N43" s="9" t="s">
        <v>1052</v>
      </c>
      <c r="O43" s="18">
        <f>MROUND(((Table46[[#This Row],[X_UTM]]-ORIGIN!$C$5)/400),1)</f>
        <v>108</v>
      </c>
      <c r="P43" s="18">
        <f>MROUND(((Table46[[#This Row],[Y_UTM]]-ORIGIN!$C$6)/400),1)</f>
        <v>203</v>
      </c>
      <c r="Q43"/>
      <c r="R43" t="s">
        <v>849</v>
      </c>
      <c r="S43">
        <v>11</v>
      </c>
      <c r="T43">
        <v>3</v>
      </c>
      <c r="U43">
        <v>0</v>
      </c>
      <c r="V43" s="2" t="s">
        <v>1054</v>
      </c>
    </row>
    <row r="44" spans="1:23" x14ac:dyDescent="0.25">
      <c r="A44" s="9" t="s">
        <v>122</v>
      </c>
      <c r="B44" s="9">
        <v>2435</v>
      </c>
      <c r="C44" s="9">
        <v>2435</v>
      </c>
      <c r="D44" s="9" t="s">
        <v>1050</v>
      </c>
      <c r="E44" s="9" t="s">
        <v>1051</v>
      </c>
      <c r="F44" s="9">
        <v>537272.21554400004</v>
      </c>
      <c r="G44" s="9">
        <v>2849183.8078000001</v>
      </c>
      <c r="H44" s="9"/>
      <c r="I44" s="9"/>
      <c r="J44" s="9"/>
      <c r="K44" s="9"/>
      <c r="L44" s="10">
        <v>21916</v>
      </c>
      <c r="M44" s="10">
        <v>24745</v>
      </c>
      <c r="N44" s="9" t="s">
        <v>1052</v>
      </c>
      <c r="O44" s="18">
        <f>MROUND(((Table46[[#This Row],[X_UTM]]-ORIGIN!$C$5)/400),1)</f>
        <v>197</v>
      </c>
      <c r="P44" s="18">
        <f>MROUND(((Table46[[#This Row],[Y_UTM]]-ORIGIN!$C$6)/400),1)</f>
        <v>178</v>
      </c>
      <c r="Q44"/>
      <c r="R44" t="s">
        <v>849</v>
      </c>
      <c r="S44">
        <v>11</v>
      </c>
      <c r="T44">
        <v>3</v>
      </c>
      <c r="U44">
        <v>0</v>
      </c>
      <c r="V44" s="2" t="s">
        <v>1054</v>
      </c>
    </row>
    <row r="45" spans="1:23" x14ac:dyDescent="0.25">
      <c r="A45" s="9" t="s">
        <v>123</v>
      </c>
      <c r="B45" s="9">
        <v>143678</v>
      </c>
      <c r="C45" s="9">
        <v>143678</v>
      </c>
      <c r="D45" s="9" t="s">
        <v>1050</v>
      </c>
      <c r="E45" s="9" t="s">
        <v>1051</v>
      </c>
      <c r="F45" s="9">
        <v>544013.34984299995</v>
      </c>
      <c r="G45" s="9">
        <v>2849141.4084600001</v>
      </c>
      <c r="H45" s="9"/>
      <c r="I45" s="9"/>
      <c r="J45" s="9"/>
      <c r="K45" s="9"/>
      <c r="L45" s="10">
        <v>21916</v>
      </c>
      <c r="M45" s="11">
        <v>41961.458333333336</v>
      </c>
      <c r="N45" s="9" t="s">
        <v>1052</v>
      </c>
      <c r="O45" s="18">
        <f>MROUND(((Table46[[#This Row],[X_UTM]]-ORIGIN!$C$5)/400),1)</f>
        <v>214</v>
      </c>
      <c r="P45" s="18">
        <f>MROUND(((Table46[[#This Row],[Y_UTM]]-ORIGIN!$C$6)/400),1)</f>
        <v>178</v>
      </c>
      <c r="Q45"/>
      <c r="R45" t="s">
        <v>849</v>
      </c>
      <c r="S45">
        <v>11</v>
      </c>
      <c r="T45">
        <v>3</v>
      </c>
      <c r="U45">
        <v>0</v>
      </c>
      <c r="V45" s="2" t="s">
        <v>1054</v>
      </c>
    </row>
    <row r="46" spans="1:23" x14ac:dyDescent="0.25">
      <c r="A46" s="9" t="s">
        <v>130</v>
      </c>
      <c r="B46" s="9">
        <v>986</v>
      </c>
      <c r="C46" s="9">
        <v>986</v>
      </c>
      <c r="D46" s="9" t="s">
        <v>1050</v>
      </c>
      <c r="E46" s="9" t="s">
        <v>1051</v>
      </c>
      <c r="F46" s="9">
        <v>477134.549283</v>
      </c>
      <c r="G46" s="9">
        <v>2862045.4449499999</v>
      </c>
      <c r="H46" s="9"/>
      <c r="I46" s="9"/>
      <c r="J46" s="9"/>
      <c r="K46" s="9"/>
      <c r="L46" s="10">
        <v>22147</v>
      </c>
      <c r="M46" s="10">
        <v>23132</v>
      </c>
      <c r="N46" s="9" t="s">
        <v>1052</v>
      </c>
      <c r="O46" s="18">
        <f>MROUND(((Table46[[#This Row],[X_UTM]]-ORIGIN!$C$5)/400),1)</f>
        <v>46</v>
      </c>
      <c r="P46" s="18">
        <f>MROUND(((Table46[[#This Row],[Y_UTM]]-ORIGIN!$C$6)/400),1)</f>
        <v>211</v>
      </c>
      <c r="Q46"/>
      <c r="R46" t="s">
        <v>1433</v>
      </c>
      <c r="S46">
        <v>18</v>
      </c>
      <c r="T46">
        <v>3</v>
      </c>
      <c r="U46">
        <v>0</v>
      </c>
      <c r="V46" s="2" t="s">
        <v>1054</v>
      </c>
    </row>
    <row r="47" spans="1:23" x14ac:dyDescent="0.25">
      <c r="A47" s="9" t="s">
        <v>132</v>
      </c>
      <c r="B47" s="9">
        <v>111149</v>
      </c>
      <c r="C47" s="9">
        <v>111149</v>
      </c>
      <c r="D47" s="9" t="s">
        <v>1050</v>
      </c>
      <c r="E47" s="9" t="s">
        <v>1051</v>
      </c>
      <c r="F47" s="9">
        <v>506810.98544199998</v>
      </c>
      <c r="G47" s="9">
        <v>2821761.85506</v>
      </c>
      <c r="H47" s="9"/>
      <c r="I47" s="9"/>
      <c r="J47" s="9"/>
      <c r="K47" s="9"/>
      <c r="L47" s="10">
        <v>37873</v>
      </c>
      <c r="M47" s="11">
        <v>42584.333333333336</v>
      </c>
      <c r="N47" s="9" t="s">
        <v>1052</v>
      </c>
      <c r="O47" s="18">
        <f>MROUND(((Table46[[#This Row],[X_UTM]]-ORIGIN!$C$5)/400),1)</f>
        <v>121</v>
      </c>
      <c r="P47" s="18">
        <f>MROUND(((Table46[[#This Row],[Y_UTM]]-ORIGIN!$C$6)/400),1)</f>
        <v>110</v>
      </c>
      <c r="Q47" t="s">
        <v>1481</v>
      </c>
      <c r="R47" t="s">
        <v>844</v>
      </c>
      <c r="S47">
        <v>0</v>
      </c>
      <c r="T47">
        <v>3</v>
      </c>
      <c r="U47">
        <v>0</v>
      </c>
      <c r="V47" s="2" t="s">
        <v>1054</v>
      </c>
    </row>
    <row r="48" spans="1:23" x14ac:dyDescent="0.25">
      <c r="A48" s="93" t="s">
        <v>132</v>
      </c>
      <c r="B48" s="3">
        <v>97065</v>
      </c>
      <c r="C48" s="3">
        <v>97065</v>
      </c>
      <c r="D48" s="9" t="s">
        <v>1050</v>
      </c>
      <c r="E48" s="9" t="s">
        <v>1051</v>
      </c>
      <c r="F48" s="3">
        <v>506810.98544199998</v>
      </c>
      <c r="G48" s="3">
        <v>2821761.85506</v>
      </c>
      <c r="H48" s="3"/>
      <c r="I48" s="3"/>
      <c r="J48" s="3"/>
      <c r="K48" s="3"/>
      <c r="L48" s="5">
        <v>37894.958333333336</v>
      </c>
      <c r="M48" s="5">
        <v>42556.25</v>
      </c>
      <c r="N48" s="3" t="s">
        <v>1049</v>
      </c>
      <c r="O48" s="18">
        <f>MROUND(((Table46[[#This Row],[X_UTM]]-ORIGIN!$C$5)/400),1)</f>
        <v>121</v>
      </c>
      <c r="P48" s="18">
        <f>MROUND(((Table46[[#This Row],[Y_UTM]]-ORIGIN!$C$6)/400),1)</f>
        <v>110</v>
      </c>
      <c r="Q48" t="s">
        <v>1493</v>
      </c>
      <c r="R48" t="s">
        <v>844</v>
      </c>
      <c r="S48">
        <v>0</v>
      </c>
      <c r="T48">
        <v>3</v>
      </c>
      <c r="U48">
        <v>0</v>
      </c>
      <c r="V48" s="2" t="s">
        <v>1054</v>
      </c>
    </row>
    <row r="49" spans="1:23" x14ac:dyDescent="0.25">
      <c r="A49" s="93" t="s">
        <v>873</v>
      </c>
      <c r="B49" s="3">
        <v>97065</v>
      </c>
      <c r="C49" s="3">
        <v>97065</v>
      </c>
      <c r="D49" s="3" t="s">
        <v>444</v>
      </c>
      <c r="E49" s="3" t="s">
        <v>1048</v>
      </c>
      <c r="F49" s="3">
        <v>506810.98544199998</v>
      </c>
      <c r="G49" s="3">
        <v>2821761.85506</v>
      </c>
      <c r="H49" s="3"/>
      <c r="I49" s="3"/>
      <c r="J49" s="3"/>
      <c r="K49" s="3"/>
      <c r="L49" s="5">
        <v>37894.958333333336</v>
      </c>
      <c r="M49" s="5">
        <v>42556.25</v>
      </c>
      <c r="N49" s="3" t="s">
        <v>1049</v>
      </c>
      <c r="O49" s="18">
        <f>MROUND(((Table46[[#This Row],[X_UTM]]-ORIGIN!$C$5)/400),1)</f>
        <v>121</v>
      </c>
      <c r="P49" s="18">
        <f>MROUND(((Table46[[#This Row],[Y_UTM]]-ORIGIN!$C$6)/400),1)</f>
        <v>110</v>
      </c>
      <c r="Q49" t="s">
        <v>1492</v>
      </c>
      <c r="R49" t="s">
        <v>844</v>
      </c>
      <c r="S49">
        <v>0</v>
      </c>
      <c r="T49">
        <v>3</v>
      </c>
      <c r="U49">
        <v>0</v>
      </c>
      <c r="V49" s="2" t="s">
        <v>1054</v>
      </c>
    </row>
    <row r="50" spans="1:23" x14ac:dyDescent="0.25">
      <c r="A50" s="9" t="s">
        <v>137</v>
      </c>
      <c r="B50" s="9">
        <v>189974</v>
      </c>
      <c r="C50" s="9">
        <v>189974</v>
      </c>
      <c r="D50" s="9" t="s">
        <v>1050</v>
      </c>
      <c r="E50" s="9" t="s">
        <v>1051</v>
      </c>
      <c r="F50" s="9">
        <v>556591.41546499997</v>
      </c>
      <c r="G50" s="9">
        <v>2784813.3197900001</v>
      </c>
      <c r="H50" s="9"/>
      <c r="I50" s="9"/>
      <c r="J50" s="9"/>
      <c r="K50" s="9"/>
      <c r="L50" s="11">
        <v>34183.416666666664</v>
      </c>
      <c r="M50" s="11">
        <v>42588.083333333336</v>
      </c>
      <c r="N50" s="9" t="s">
        <v>1052</v>
      </c>
      <c r="O50" s="19">
        <v>238</v>
      </c>
      <c r="P50" s="19">
        <v>32</v>
      </c>
      <c r="Q50"/>
      <c r="R50" t="s">
        <v>847</v>
      </c>
      <c r="S50">
        <v>8</v>
      </c>
      <c r="T50">
        <v>3</v>
      </c>
      <c r="U50">
        <v>0</v>
      </c>
      <c r="V50" s="2" t="s">
        <v>1054</v>
      </c>
    </row>
    <row r="51" spans="1:23" x14ac:dyDescent="0.25">
      <c r="A51" s="9" t="s">
        <v>138</v>
      </c>
      <c r="B51" s="9">
        <v>115280</v>
      </c>
      <c r="C51" s="9">
        <v>115280</v>
      </c>
      <c r="D51" s="9" t="s">
        <v>1050</v>
      </c>
      <c r="E51" s="9" t="s">
        <v>1051</v>
      </c>
      <c r="F51" s="9">
        <v>483659.812921</v>
      </c>
      <c r="G51" s="9">
        <v>2794430.77819</v>
      </c>
      <c r="H51" s="9"/>
      <c r="I51" s="9"/>
      <c r="J51" s="9"/>
      <c r="K51" s="9"/>
      <c r="L51" s="11">
        <v>37098.708333333336</v>
      </c>
      <c r="M51" s="11">
        <v>42588.041666666664</v>
      </c>
      <c r="N51" s="9" t="s">
        <v>1052</v>
      </c>
      <c r="O51" s="18">
        <f>MROUND(((Table46[[#This Row],[X_UTM]]-ORIGIN!$C$5)/400),1)</f>
        <v>63</v>
      </c>
      <c r="P51" s="18">
        <f>MROUND(((Table46[[#This Row],[Y_UTM]]-ORIGIN!$C$6)/400),1)</f>
        <v>42</v>
      </c>
      <c r="Q51"/>
      <c r="R51" t="s">
        <v>1432</v>
      </c>
      <c r="S51">
        <v>20</v>
      </c>
      <c r="T51">
        <v>3</v>
      </c>
      <c r="U51">
        <v>0</v>
      </c>
      <c r="V51" s="2" t="s">
        <v>1054</v>
      </c>
    </row>
    <row r="52" spans="1:23" x14ac:dyDescent="0.25">
      <c r="A52" s="9" t="s">
        <v>140</v>
      </c>
      <c r="B52" s="9">
        <v>2169</v>
      </c>
      <c r="C52" s="9">
        <v>2169</v>
      </c>
      <c r="D52" s="9" t="s">
        <v>1050</v>
      </c>
      <c r="E52" s="9" t="s">
        <v>1051</v>
      </c>
      <c r="F52" s="9">
        <v>546107.77300699998</v>
      </c>
      <c r="G52" s="9">
        <v>2808500.1839600001</v>
      </c>
      <c r="H52" s="9"/>
      <c r="I52" s="9"/>
      <c r="J52" s="9"/>
      <c r="K52" s="9"/>
      <c r="L52" s="10">
        <v>40415</v>
      </c>
      <c r="M52" s="10">
        <v>42583</v>
      </c>
      <c r="N52" s="9" t="s">
        <v>1052</v>
      </c>
      <c r="O52" s="18">
        <f>MROUND(((Table46[[#This Row],[X_UTM]]-ORIGIN!$C$5)/400),1)</f>
        <v>219</v>
      </c>
      <c r="P52" s="18">
        <f>MROUND(((Table46[[#This Row],[Y_UTM]]-ORIGIN!$C$6)/400),1)</f>
        <v>77</v>
      </c>
      <c r="Q52"/>
      <c r="R52" t="s">
        <v>850</v>
      </c>
      <c r="S52">
        <v>13</v>
      </c>
      <c r="T52">
        <v>3</v>
      </c>
      <c r="U52">
        <v>0</v>
      </c>
      <c r="V52" s="2" t="s">
        <v>1054</v>
      </c>
    </row>
    <row r="53" spans="1:23" x14ac:dyDescent="0.25">
      <c r="A53" s="9" t="s">
        <v>143</v>
      </c>
      <c r="B53" s="9">
        <v>4713</v>
      </c>
      <c r="C53" s="9">
        <v>4713</v>
      </c>
      <c r="D53" s="9" t="s">
        <v>1050</v>
      </c>
      <c r="E53" s="9" t="s">
        <v>1051</v>
      </c>
      <c r="F53" s="9">
        <v>544888.42171400005</v>
      </c>
      <c r="G53" s="9">
        <v>2808560.8376099998</v>
      </c>
      <c r="H53" s="9"/>
      <c r="I53" s="9"/>
      <c r="J53" s="9"/>
      <c r="K53" s="9"/>
      <c r="L53" s="11">
        <v>40415.541666666664</v>
      </c>
      <c r="M53" s="10">
        <v>42583</v>
      </c>
      <c r="N53" s="9" t="s">
        <v>1052</v>
      </c>
      <c r="O53" s="18">
        <f>MROUND(((Table46[[#This Row],[X_UTM]]-ORIGIN!$C$5)/400),1)</f>
        <v>216</v>
      </c>
      <c r="P53" s="18">
        <f>MROUND(((Table46[[#This Row],[Y_UTM]]-ORIGIN!$C$6)/400),1)</f>
        <v>77</v>
      </c>
      <c r="Q53"/>
      <c r="R53" t="s">
        <v>850</v>
      </c>
      <c r="S53">
        <v>13</v>
      </c>
      <c r="T53">
        <v>3</v>
      </c>
      <c r="U53">
        <v>0</v>
      </c>
      <c r="V53" s="2" t="s">
        <v>1054</v>
      </c>
    </row>
    <row r="54" spans="1:23" x14ac:dyDescent="0.25">
      <c r="A54" s="9" t="s">
        <v>145</v>
      </c>
      <c r="B54" s="9">
        <v>37836</v>
      </c>
      <c r="C54" s="9">
        <v>37836</v>
      </c>
      <c r="D54" s="9" t="s">
        <v>1050</v>
      </c>
      <c r="E54" s="9" t="s">
        <v>1051</v>
      </c>
      <c r="F54" s="9">
        <v>548320.95321199996</v>
      </c>
      <c r="G54" s="9">
        <v>2797637.8001600001</v>
      </c>
      <c r="H54" s="9"/>
      <c r="I54" s="9"/>
      <c r="J54" s="9"/>
      <c r="K54" s="9"/>
      <c r="L54" s="11">
        <v>37897.666666666664</v>
      </c>
      <c r="M54" s="11">
        <v>40827.458333333336</v>
      </c>
      <c r="N54" s="9" t="s">
        <v>1052</v>
      </c>
      <c r="O54" s="18">
        <f>MROUND(((Table46[[#This Row],[X_UTM]]-ORIGIN!$C$5)/400),1)</f>
        <v>224</v>
      </c>
      <c r="P54" s="18">
        <f>MROUND(((Table46[[#This Row],[Y_UTM]]-ORIGIN!$C$6)/400),1)</f>
        <v>50</v>
      </c>
      <c r="Q54"/>
      <c r="R54" t="s">
        <v>847</v>
      </c>
      <c r="S54">
        <v>8</v>
      </c>
      <c r="T54">
        <v>3</v>
      </c>
      <c r="U54">
        <v>0</v>
      </c>
      <c r="V54" s="2" t="s">
        <v>1054</v>
      </c>
    </row>
    <row r="55" spans="1:23" x14ac:dyDescent="0.25">
      <c r="A55" s="9" t="s">
        <v>146</v>
      </c>
      <c r="B55" s="9">
        <v>3773</v>
      </c>
      <c r="C55" s="9">
        <v>3773</v>
      </c>
      <c r="D55" s="9" t="s">
        <v>1050</v>
      </c>
      <c r="E55" s="9" t="s">
        <v>1051</v>
      </c>
      <c r="F55" s="9">
        <v>552307.70436600002</v>
      </c>
      <c r="G55" s="9">
        <v>2838250.06391</v>
      </c>
      <c r="H55" s="9"/>
      <c r="I55" s="9"/>
      <c r="J55" s="9"/>
      <c r="K55" s="9"/>
      <c r="L55" s="10">
        <v>25539</v>
      </c>
      <c r="M55" s="10">
        <v>29311</v>
      </c>
      <c r="N55" s="9" t="s">
        <v>1052</v>
      </c>
      <c r="O55" s="18">
        <f>MROUND(((Table46[[#This Row],[X_UTM]]-ORIGIN!$C$5)/400),1)</f>
        <v>234</v>
      </c>
      <c r="P55" s="18">
        <f>MROUND(((Table46[[#This Row],[Y_UTM]]-ORIGIN!$C$6)/400),1)</f>
        <v>151</v>
      </c>
      <c r="Q55"/>
      <c r="R55" t="s">
        <v>850</v>
      </c>
      <c r="S55">
        <v>13</v>
      </c>
      <c r="T55">
        <v>3</v>
      </c>
      <c r="U55">
        <v>0</v>
      </c>
      <c r="V55" s="2" t="s">
        <v>1054</v>
      </c>
    </row>
    <row r="56" spans="1:23" x14ac:dyDescent="0.25">
      <c r="A56" s="56" t="s">
        <v>1525</v>
      </c>
      <c r="B56" s="53"/>
      <c r="C56" s="53"/>
      <c r="D56" s="9" t="s">
        <v>1050</v>
      </c>
      <c r="E56" s="9" t="s">
        <v>1051</v>
      </c>
      <c r="F56" s="53"/>
      <c r="G56" s="53"/>
      <c r="H56" s="53"/>
      <c r="I56" s="53"/>
      <c r="J56" s="53"/>
      <c r="K56" s="53"/>
      <c r="L56" s="54"/>
      <c r="M56" s="54"/>
      <c r="N56" s="53" t="s">
        <v>1049</v>
      </c>
      <c r="O56" s="55"/>
      <c r="P56" s="55"/>
      <c r="Q56" s="57" t="s">
        <v>1521</v>
      </c>
      <c r="R56" s="34" t="s">
        <v>1430</v>
      </c>
      <c r="S56" s="59">
        <v>17</v>
      </c>
      <c r="T56" s="61">
        <v>5</v>
      </c>
      <c r="U56" s="61">
        <v>0</v>
      </c>
      <c r="V56" s="61" t="s">
        <v>1053</v>
      </c>
      <c r="W56" s="61"/>
    </row>
    <row r="57" spans="1:23" x14ac:dyDescent="0.25">
      <c r="A57" s="53" t="s">
        <v>1529</v>
      </c>
      <c r="B57" s="53"/>
      <c r="C57" s="53"/>
      <c r="D57" s="9" t="s">
        <v>1050</v>
      </c>
      <c r="E57" s="9" t="s">
        <v>1051</v>
      </c>
      <c r="F57" s="53"/>
      <c r="G57" s="53"/>
      <c r="H57" s="53"/>
      <c r="I57" s="53"/>
      <c r="J57" s="53"/>
      <c r="K57" s="53"/>
      <c r="L57" s="54"/>
      <c r="M57" s="54"/>
      <c r="N57" s="53" t="s">
        <v>1049</v>
      </c>
      <c r="O57" s="55"/>
      <c r="P57" s="55"/>
      <c r="Q57" s="57" t="s">
        <v>1530</v>
      </c>
      <c r="R57" s="34" t="s">
        <v>1430</v>
      </c>
      <c r="S57" s="59">
        <v>17</v>
      </c>
      <c r="T57" s="61">
        <v>5</v>
      </c>
      <c r="U57" s="61">
        <v>0</v>
      </c>
      <c r="V57" s="61" t="s">
        <v>1053</v>
      </c>
      <c r="W57" s="61"/>
    </row>
    <row r="58" spans="1:23" x14ac:dyDescent="0.25">
      <c r="A58" s="9" t="s">
        <v>147</v>
      </c>
      <c r="B58" s="9">
        <v>121444</v>
      </c>
      <c r="C58" s="9">
        <v>121444</v>
      </c>
      <c r="D58" s="9" t="s">
        <v>1050</v>
      </c>
      <c r="E58" s="9" t="s">
        <v>1051</v>
      </c>
      <c r="F58" s="9">
        <v>481378.928869</v>
      </c>
      <c r="G58" s="9">
        <v>2842679.37011</v>
      </c>
      <c r="H58" s="9"/>
      <c r="I58" s="9"/>
      <c r="J58" s="9"/>
      <c r="K58" s="9"/>
      <c r="L58" s="11">
        <v>36691.666666666664</v>
      </c>
      <c r="M58" s="11">
        <v>42588.125</v>
      </c>
      <c r="N58" s="9" t="s">
        <v>1052</v>
      </c>
      <c r="O58" s="18">
        <f>MROUND(((Table46[[#This Row],[X_UTM]]-ORIGIN!$C$5)/400),1)</f>
        <v>57</v>
      </c>
      <c r="P58" s="18">
        <f>MROUND(((Table46[[#This Row],[Y_UTM]]-ORIGIN!$C$6)/400),1)</f>
        <v>162</v>
      </c>
      <c r="Q58"/>
      <c r="R58" t="s">
        <v>1436</v>
      </c>
      <c r="S58">
        <v>21</v>
      </c>
      <c r="T58">
        <v>3</v>
      </c>
      <c r="U58">
        <v>0</v>
      </c>
      <c r="V58" s="2" t="s">
        <v>1054</v>
      </c>
    </row>
    <row r="59" spans="1:23" x14ac:dyDescent="0.25">
      <c r="A59" s="9" t="s">
        <v>148</v>
      </c>
      <c r="B59" s="9">
        <v>138732</v>
      </c>
      <c r="C59" s="9">
        <v>138732</v>
      </c>
      <c r="D59" s="9" t="s">
        <v>1050</v>
      </c>
      <c r="E59" s="9" t="s">
        <v>1051</v>
      </c>
      <c r="F59" s="9">
        <v>483519.66726199997</v>
      </c>
      <c r="G59" s="9">
        <v>2845670.9395300001</v>
      </c>
      <c r="H59" s="9">
        <v>-0.14000000000000001</v>
      </c>
      <c r="I59" s="9"/>
      <c r="J59" s="9"/>
      <c r="K59" s="9"/>
      <c r="L59" s="10">
        <v>35065</v>
      </c>
      <c r="M59" s="11">
        <v>41270.416666666664</v>
      </c>
      <c r="N59" s="9" t="s">
        <v>1052</v>
      </c>
      <c r="O59" s="18">
        <f>MROUND(((Table46[[#This Row],[X_UTM]]-ORIGIN!$C$5)/400),1)</f>
        <v>62</v>
      </c>
      <c r="P59" s="18">
        <f>MROUND(((Table46[[#This Row],[Y_UTM]]-ORIGIN!$C$6)/400),1)</f>
        <v>170</v>
      </c>
      <c r="Q59"/>
      <c r="R59" t="s">
        <v>1437</v>
      </c>
      <c r="S59">
        <v>4</v>
      </c>
      <c r="T59">
        <v>3</v>
      </c>
      <c r="U59">
        <v>0</v>
      </c>
      <c r="V59" s="2" t="s">
        <v>1054</v>
      </c>
    </row>
    <row r="60" spans="1:23" x14ac:dyDescent="0.25">
      <c r="A60" s="9" t="s">
        <v>153</v>
      </c>
      <c r="B60" s="9">
        <v>72252</v>
      </c>
      <c r="C60" s="9">
        <v>72252</v>
      </c>
      <c r="D60" s="9" t="s">
        <v>1050</v>
      </c>
      <c r="E60" s="9" t="s">
        <v>1051</v>
      </c>
      <c r="F60" s="9">
        <v>480976.11725900002</v>
      </c>
      <c r="G60" s="9">
        <v>2844434.0614999998</v>
      </c>
      <c r="H60" s="9">
        <v>-0.55000000000000004</v>
      </c>
      <c r="I60" s="9"/>
      <c r="J60" s="9"/>
      <c r="K60" s="9"/>
      <c r="L60" s="11">
        <v>35091.375</v>
      </c>
      <c r="M60" s="11">
        <v>38853.625</v>
      </c>
      <c r="N60" s="9" t="s">
        <v>1052</v>
      </c>
      <c r="O60" s="18">
        <f>MROUND(((Table46[[#This Row],[X_UTM]]-ORIGIN!$C$5)/400),1)</f>
        <v>56</v>
      </c>
      <c r="P60" s="18">
        <f>MROUND(((Table46[[#This Row],[Y_UTM]]-ORIGIN!$C$6)/400),1)</f>
        <v>167</v>
      </c>
      <c r="Q60"/>
      <c r="R60" t="s">
        <v>1436</v>
      </c>
      <c r="S60">
        <v>21</v>
      </c>
      <c r="T60">
        <v>3</v>
      </c>
      <c r="U60">
        <v>0</v>
      </c>
      <c r="V60" s="2" t="s">
        <v>1054</v>
      </c>
    </row>
    <row r="61" spans="1:23" x14ac:dyDescent="0.25">
      <c r="A61" s="9" t="s">
        <v>155</v>
      </c>
      <c r="B61" s="9">
        <v>103983</v>
      </c>
      <c r="C61" s="9">
        <v>103983</v>
      </c>
      <c r="D61" s="9" t="s">
        <v>1050</v>
      </c>
      <c r="E61" s="9" t="s">
        <v>1051</v>
      </c>
      <c r="F61" s="9">
        <v>475464.63189900003</v>
      </c>
      <c r="G61" s="9">
        <v>2843295.8546000002</v>
      </c>
      <c r="H61" s="9">
        <v>0.28999999999999998</v>
      </c>
      <c r="I61" s="9"/>
      <c r="J61" s="9"/>
      <c r="K61" s="9"/>
      <c r="L61" s="11">
        <v>35091.375</v>
      </c>
      <c r="M61" s="11">
        <v>41182.625</v>
      </c>
      <c r="N61" s="9" t="s">
        <v>1052</v>
      </c>
      <c r="O61" s="18">
        <f>MROUND(((Table46[[#This Row],[X_UTM]]-ORIGIN!$C$5)/400),1)</f>
        <v>42</v>
      </c>
      <c r="P61" s="18">
        <f>MROUND(((Table46[[#This Row],[Y_UTM]]-ORIGIN!$C$6)/400),1)</f>
        <v>164</v>
      </c>
      <c r="Q61"/>
      <c r="R61" t="s">
        <v>1436</v>
      </c>
      <c r="S61">
        <v>21</v>
      </c>
      <c r="T61">
        <v>3</v>
      </c>
      <c r="U61">
        <v>0</v>
      </c>
      <c r="V61" s="2" t="s">
        <v>1054</v>
      </c>
    </row>
    <row r="62" spans="1:23" x14ac:dyDescent="0.25">
      <c r="A62" s="93" t="s">
        <v>157</v>
      </c>
      <c r="B62" s="9">
        <v>133214</v>
      </c>
      <c r="C62" s="9">
        <v>133214</v>
      </c>
      <c r="D62" s="9" t="s">
        <v>1050</v>
      </c>
      <c r="E62" s="9" t="s">
        <v>1051</v>
      </c>
      <c r="F62" s="9">
        <v>474927.28001799999</v>
      </c>
      <c r="G62" s="9">
        <v>2843502.8373500002</v>
      </c>
      <c r="H62" s="9"/>
      <c r="I62" s="9"/>
      <c r="J62" s="9"/>
      <c r="K62" s="9"/>
      <c r="L62" s="11">
        <v>36978.666666666664</v>
      </c>
      <c r="M62" s="11">
        <v>42584.333333333336</v>
      </c>
      <c r="N62" s="3" t="s">
        <v>1049</v>
      </c>
      <c r="O62" s="18">
        <f>MROUND(((Table46[[#This Row],[X_UTM]]-ORIGIN!$C$5)/400),1)</f>
        <v>41</v>
      </c>
      <c r="P62" s="18">
        <f>MROUND(((Table46[[#This Row],[Y_UTM]]-ORIGIN!$C$6)/400),1)</f>
        <v>164</v>
      </c>
      <c r="Q62" t="s">
        <v>1497</v>
      </c>
      <c r="R62" t="s">
        <v>1436</v>
      </c>
      <c r="S62">
        <v>21</v>
      </c>
      <c r="T62">
        <v>3</v>
      </c>
      <c r="U62">
        <v>0</v>
      </c>
      <c r="V62" s="2" t="s">
        <v>1054</v>
      </c>
    </row>
    <row r="63" spans="1:23" x14ac:dyDescent="0.25">
      <c r="A63" s="93" t="s">
        <v>875</v>
      </c>
      <c r="B63" s="3">
        <v>93788</v>
      </c>
      <c r="C63" s="3">
        <v>93788</v>
      </c>
      <c r="D63" s="3" t="s">
        <v>444</v>
      </c>
      <c r="E63" s="3" t="s">
        <v>1048</v>
      </c>
      <c r="F63" s="3">
        <v>474927.28001799999</v>
      </c>
      <c r="G63" s="3">
        <v>2843502.8373500002</v>
      </c>
      <c r="H63" s="3"/>
      <c r="I63" s="3"/>
      <c r="J63" s="3"/>
      <c r="K63" s="3"/>
      <c r="L63" s="5">
        <v>36978.666666666664</v>
      </c>
      <c r="M63" s="5">
        <v>42556.25</v>
      </c>
      <c r="N63" s="3" t="s">
        <v>1049</v>
      </c>
      <c r="O63" s="18">
        <f>MROUND(((Table46[[#This Row],[X_UTM]]-ORIGIN!$C$5)/400),1)</f>
        <v>41</v>
      </c>
      <c r="P63" s="18">
        <f>MROUND(((Table46[[#This Row],[Y_UTM]]-ORIGIN!$C$6)/400),1)</f>
        <v>164</v>
      </c>
      <c r="Q63" t="s">
        <v>1496</v>
      </c>
      <c r="R63" t="s">
        <v>1436</v>
      </c>
      <c r="S63">
        <v>21</v>
      </c>
      <c r="T63">
        <v>3</v>
      </c>
      <c r="U63">
        <v>0</v>
      </c>
      <c r="V63" s="2" t="s">
        <v>1054</v>
      </c>
    </row>
    <row r="64" spans="1:23" x14ac:dyDescent="0.25">
      <c r="A64" s="23" t="s">
        <v>1083</v>
      </c>
      <c r="B64" s="29"/>
      <c r="C64" s="29"/>
      <c r="D64" s="75" t="s">
        <v>444</v>
      </c>
      <c r="E64" s="75" t="s">
        <v>1048</v>
      </c>
      <c r="F64" s="29"/>
      <c r="G64" s="29"/>
      <c r="H64" s="29"/>
      <c r="I64" s="29"/>
      <c r="J64" s="29"/>
      <c r="K64" s="29"/>
      <c r="L64" s="76"/>
      <c r="M64" s="76"/>
      <c r="N64" s="75" t="s">
        <v>1049</v>
      </c>
      <c r="O64" s="82"/>
      <c r="P64" s="82"/>
      <c r="Q64" t="s">
        <v>1246</v>
      </c>
      <c r="R64" s="29" t="s">
        <v>1519</v>
      </c>
      <c r="S64" s="29">
        <v>18</v>
      </c>
      <c r="T64">
        <v>3</v>
      </c>
      <c r="V64" s="2" t="s">
        <v>1054</v>
      </c>
      <c r="W64" s="29"/>
    </row>
    <row r="65" spans="1:23" x14ac:dyDescent="0.25">
      <c r="A65" s="23" t="s">
        <v>1084</v>
      </c>
      <c r="B65" s="29"/>
      <c r="C65" s="29"/>
      <c r="D65" s="75" t="s">
        <v>444</v>
      </c>
      <c r="E65" s="75" t="s">
        <v>1048</v>
      </c>
      <c r="F65" s="29"/>
      <c r="G65" s="29"/>
      <c r="H65" s="29"/>
      <c r="I65" s="29"/>
      <c r="J65" s="29"/>
      <c r="K65" s="29"/>
      <c r="L65" s="76"/>
      <c r="M65" s="76"/>
      <c r="N65" s="75" t="s">
        <v>1049</v>
      </c>
      <c r="O65" s="82"/>
      <c r="P65" s="82"/>
      <c r="Q65" t="s">
        <v>1247</v>
      </c>
      <c r="R65" s="29" t="s">
        <v>1519</v>
      </c>
      <c r="S65" s="29">
        <v>18</v>
      </c>
      <c r="T65">
        <v>3</v>
      </c>
      <c r="V65" s="2" t="s">
        <v>1054</v>
      </c>
      <c r="W65" s="29"/>
    </row>
    <row r="66" spans="1:23" x14ac:dyDescent="0.25">
      <c r="A66" s="23" t="s">
        <v>1085</v>
      </c>
      <c r="B66" s="29"/>
      <c r="C66" s="29"/>
      <c r="D66" s="75" t="s">
        <v>444</v>
      </c>
      <c r="E66" s="75" t="s">
        <v>1048</v>
      </c>
      <c r="F66" s="29"/>
      <c r="G66" s="29"/>
      <c r="H66" s="29"/>
      <c r="I66" s="29"/>
      <c r="J66" s="29"/>
      <c r="K66" s="29"/>
      <c r="L66" s="76"/>
      <c r="M66" s="76"/>
      <c r="N66" s="75" t="s">
        <v>1049</v>
      </c>
      <c r="O66" s="82"/>
      <c r="P66" s="82"/>
      <c r="Q66" t="s">
        <v>1248</v>
      </c>
      <c r="R66" s="29" t="s">
        <v>1519</v>
      </c>
      <c r="S66" s="29">
        <v>18</v>
      </c>
      <c r="T66">
        <v>3</v>
      </c>
      <c r="V66" s="2" t="s">
        <v>1054</v>
      </c>
      <c r="W66" s="29"/>
    </row>
    <row r="67" spans="1:23" x14ac:dyDescent="0.25">
      <c r="A67" s="23" t="s">
        <v>1086</v>
      </c>
      <c r="B67" s="29"/>
      <c r="C67" s="29"/>
      <c r="D67" s="75" t="s">
        <v>444</v>
      </c>
      <c r="E67" s="75" t="s">
        <v>1048</v>
      </c>
      <c r="F67" s="29"/>
      <c r="G67" s="29"/>
      <c r="H67" s="29"/>
      <c r="I67" s="29"/>
      <c r="J67" s="29"/>
      <c r="K67" s="29"/>
      <c r="L67" s="76"/>
      <c r="M67" s="76"/>
      <c r="N67" s="75" t="s">
        <v>1049</v>
      </c>
      <c r="O67" s="82"/>
      <c r="P67" s="82"/>
      <c r="Q67" t="s">
        <v>1249</v>
      </c>
      <c r="R67" s="29" t="s">
        <v>1519</v>
      </c>
      <c r="S67" s="29">
        <v>18</v>
      </c>
      <c r="T67">
        <v>3</v>
      </c>
      <c r="V67" s="2" t="s">
        <v>1054</v>
      </c>
      <c r="W67" s="29"/>
    </row>
    <row r="68" spans="1:23" x14ac:dyDescent="0.25">
      <c r="A68" s="23" t="s">
        <v>1087</v>
      </c>
      <c r="B68" s="29"/>
      <c r="C68" s="29"/>
      <c r="D68" s="75" t="s">
        <v>444</v>
      </c>
      <c r="E68" s="75" t="s">
        <v>1048</v>
      </c>
      <c r="F68" s="29"/>
      <c r="G68" s="29"/>
      <c r="H68" s="29"/>
      <c r="I68" s="29"/>
      <c r="J68" s="29"/>
      <c r="K68" s="29"/>
      <c r="L68" s="76"/>
      <c r="M68" s="76"/>
      <c r="N68" s="75" t="s">
        <v>1049</v>
      </c>
      <c r="O68" s="82"/>
      <c r="P68" s="82"/>
      <c r="Q68" t="s">
        <v>1250</v>
      </c>
      <c r="R68" s="29" t="s">
        <v>1519</v>
      </c>
      <c r="S68" s="29">
        <v>18</v>
      </c>
      <c r="T68">
        <v>3</v>
      </c>
      <c r="V68" s="2" t="s">
        <v>1054</v>
      </c>
      <c r="W68" s="29"/>
    </row>
    <row r="69" spans="1:23" x14ac:dyDescent="0.25">
      <c r="A69" s="23" t="s">
        <v>1088</v>
      </c>
      <c r="B69" s="29"/>
      <c r="C69" s="29"/>
      <c r="D69" s="75" t="s">
        <v>444</v>
      </c>
      <c r="E69" s="75" t="s">
        <v>1048</v>
      </c>
      <c r="F69" s="29"/>
      <c r="G69" s="29"/>
      <c r="H69" s="29"/>
      <c r="I69" s="29"/>
      <c r="J69" s="29"/>
      <c r="K69" s="29"/>
      <c r="L69" s="76"/>
      <c r="M69" s="76"/>
      <c r="N69" s="75" t="s">
        <v>1049</v>
      </c>
      <c r="O69" s="82"/>
      <c r="P69" s="82"/>
      <c r="Q69" t="s">
        <v>1251</v>
      </c>
      <c r="R69" s="29" t="s">
        <v>1519</v>
      </c>
      <c r="S69" s="29">
        <v>18</v>
      </c>
      <c r="T69">
        <v>3</v>
      </c>
      <c r="V69" s="2" t="s">
        <v>1054</v>
      </c>
      <c r="W69" s="29"/>
    </row>
    <row r="70" spans="1:23" x14ac:dyDescent="0.25">
      <c r="A70" s="23" t="s">
        <v>1089</v>
      </c>
      <c r="B70" s="29"/>
      <c r="C70" s="29"/>
      <c r="D70" s="75" t="s">
        <v>444</v>
      </c>
      <c r="E70" s="75" t="s">
        <v>1048</v>
      </c>
      <c r="F70" s="29"/>
      <c r="G70" s="29"/>
      <c r="H70" s="29"/>
      <c r="I70" s="29"/>
      <c r="J70" s="29"/>
      <c r="K70" s="29"/>
      <c r="L70" s="76"/>
      <c r="M70" s="76"/>
      <c r="N70" s="75" t="s">
        <v>1049</v>
      </c>
      <c r="O70" s="82"/>
      <c r="P70" s="82"/>
      <c r="Q70" t="s">
        <v>1252</v>
      </c>
      <c r="R70" s="29" t="s">
        <v>1519</v>
      </c>
      <c r="S70" s="29">
        <v>18</v>
      </c>
      <c r="T70">
        <v>3</v>
      </c>
      <c r="V70" s="2" t="s">
        <v>1054</v>
      </c>
      <c r="W70" s="29"/>
    </row>
    <row r="71" spans="1:23" x14ac:dyDescent="0.25">
      <c r="A71" s="23" t="s">
        <v>1090</v>
      </c>
      <c r="B71" s="29"/>
      <c r="C71" s="29"/>
      <c r="D71" s="75" t="s">
        <v>444</v>
      </c>
      <c r="E71" s="75" t="s">
        <v>1048</v>
      </c>
      <c r="F71" s="29"/>
      <c r="G71" s="29"/>
      <c r="H71" s="29"/>
      <c r="I71" s="29"/>
      <c r="J71" s="29"/>
      <c r="K71" s="29"/>
      <c r="L71" s="76"/>
      <c r="M71" s="76"/>
      <c r="N71" s="75" t="s">
        <v>1049</v>
      </c>
      <c r="O71" s="82"/>
      <c r="P71" s="82"/>
      <c r="Q71" t="s">
        <v>1253</v>
      </c>
      <c r="R71" s="29" t="s">
        <v>1519</v>
      </c>
      <c r="S71" s="29">
        <v>18</v>
      </c>
      <c r="T71">
        <v>3</v>
      </c>
      <c r="V71" s="2" t="s">
        <v>1054</v>
      </c>
      <c r="W71" s="29"/>
    </row>
    <row r="72" spans="1:23" x14ac:dyDescent="0.25">
      <c r="A72" s="23" t="s">
        <v>1091</v>
      </c>
      <c r="B72" s="29"/>
      <c r="C72" s="29"/>
      <c r="D72" s="75" t="s">
        <v>444</v>
      </c>
      <c r="E72" s="75" t="s">
        <v>1048</v>
      </c>
      <c r="F72" s="29"/>
      <c r="G72" s="29"/>
      <c r="H72" s="29"/>
      <c r="I72" s="29"/>
      <c r="J72" s="29"/>
      <c r="K72" s="29"/>
      <c r="L72" s="76"/>
      <c r="M72" s="76"/>
      <c r="N72" s="75" t="s">
        <v>1049</v>
      </c>
      <c r="O72" s="82"/>
      <c r="P72" s="82"/>
      <c r="Q72" t="s">
        <v>1254</v>
      </c>
      <c r="R72" s="29" t="s">
        <v>1519</v>
      </c>
      <c r="S72" s="29">
        <v>18</v>
      </c>
      <c r="T72">
        <v>3</v>
      </c>
      <c r="V72" s="2" t="s">
        <v>1054</v>
      </c>
      <c r="W72" s="29"/>
    </row>
    <row r="73" spans="1:23" x14ac:dyDescent="0.25">
      <c r="A73" s="23" t="s">
        <v>1092</v>
      </c>
      <c r="B73" s="29"/>
      <c r="C73" s="29"/>
      <c r="D73" s="75" t="s">
        <v>444</v>
      </c>
      <c r="E73" s="75" t="s">
        <v>1048</v>
      </c>
      <c r="F73" s="29"/>
      <c r="G73" s="29"/>
      <c r="H73" s="29"/>
      <c r="I73" s="29"/>
      <c r="J73" s="29"/>
      <c r="K73" s="29"/>
      <c r="L73" s="76"/>
      <c r="M73" s="76"/>
      <c r="N73" s="75" t="s">
        <v>1049</v>
      </c>
      <c r="O73" s="82"/>
      <c r="P73" s="82"/>
      <c r="Q73" t="s">
        <v>1255</v>
      </c>
      <c r="R73" s="29" t="s">
        <v>1519</v>
      </c>
      <c r="S73" s="29">
        <v>18</v>
      </c>
      <c r="T73">
        <v>3</v>
      </c>
      <c r="V73" s="2" t="s">
        <v>1054</v>
      </c>
      <c r="W73" s="29"/>
    </row>
    <row r="74" spans="1:23" x14ac:dyDescent="0.25">
      <c r="A74" s="23" t="s">
        <v>1093</v>
      </c>
      <c r="B74" s="29"/>
      <c r="C74" s="29"/>
      <c r="D74" s="75" t="s">
        <v>444</v>
      </c>
      <c r="E74" s="75" t="s">
        <v>1048</v>
      </c>
      <c r="F74" s="29"/>
      <c r="G74" s="29"/>
      <c r="H74" s="29"/>
      <c r="I74" s="29"/>
      <c r="J74" s="29"/>
      <c r="K74" s="29"/>
      <c r="L74" s="76"/>
      <c r="M74" s="76"/>
      <c r="N74" s="75" t="s">
        <v>1049</v>
      </c>
      <c r="O74" s="82"/>
      <c r="P74" s="82"/>
      <c r="Q74" t="s">
        <v>1256</v>
      </c>
      <c r="R74" s="29" t="s">
        <v>1519</v>
      </c>
      <c r="S74" s="29">
        <v>18</v>
      </c>
      <c r="T74">
        <v>3</v>
      </c>
      <c r="V74" s="2" t="s">
        <v>1054</v>
      </c>
      <c r="W74" s="29"/>
    </row>
    <row r="75" spans="1:23" x14ac:dyDescent="0.25">
      <c r="A75" s="23" t="s">
        <v>1094</v>
      </c>
      <c r="B75" s="29"/>
      <c r="C75" s="29"/>
      <c r="D75" s="75" t="s">
        <v>444</v>
      </c>
      <c r="E75" s="75" t="s">
        <v>1048</v>
      </c>
      <c r="F75" s="29"/>
      <c r="G75" s="29"/>
      <c r="H75" s="29"/>
      <c r="I75" s="29"/>
      <c r="J75" s="29"/>
      <c r="K75" s="29"/>
      <c r="L75" s="76"/>
      <c r="M75" s="76"/>
      <c r="N75" s="75" t="s">
        <v>1049</v>
      </c>
      <c r="O75" s="82"/>
      <c r="P75" s="82"/>
      <c r="Q75" t="s">
        <v>1257</v>
      </c>
      <c r="R75" s="29" t="s">
        <v>1519</v>
      </c>
      <c r="S75" s="29">
        <v>18</v>
      </c>
      <c r="T75">
        <v>3</v>
      </c>
      <c r="V75" s="2" t="s">
        <v>1054</v>
      </c>
      <c r="W75" s="29"/>
    </row>
    <row r="76" spans="1:23" x14ac:dyDescent="0.25">
      <c r="A76" s="23" t="s">
        <v>1095</v>
      </c>
      <c r="B76" s="29"/>
      <c r="C76" s="29"/>
      <c r="D76" s="75" t="s">
        <v>444</v>
      </c>
      <c r="E76" s="75" t="s">
        <v>1048</v>
      </c>
      <c r="F76" s="29"/>
      <c r="G76" s="29"/>
      <c r="H76" s="29"/>
      <c r="I76" s="29"/>
      <c r="J76" s="29"/>
      <c r="K76" s="29"/>
      <c r="L76" s="76"/>
      <c r="M76" s="76"/>
      <c r="N76" s="75" t="s">
        <v>1049</v>
      </c>
      <c r="O76" s="82"/>
      <c r="P76" s="82"/>
      <c r="Q76" t="s">
        <v>1258</v>
      </c>
      <c r="R76" s="29" t="s">
        <v>1519</v>
      </c>
      <c r="S76" s="29">
        <v>18</v>
      </c>
      <c r="T76">
        <v>3</v>
      </c>
      <c r="V76" s="2" t="s">
        <v>1054</v>
      </c>
      <c r="W76" s="29"/>
    </row>
    <row r="77" spans="1:23" x14ac:dyDescent="0.25">
      <c r="A77" s="23" t="s">
        <v>1096</v>
      </c>
      <c r="B77" s="29"/>
      <c r="C77" s="29"/>
      <c r="D77" s="75" t="s">
        <v>444</v>
      </c>
      <c r="E77" s="75" t="s">
        <v>1048</v>
      </c>
      <c r="F77" s="29"/>
      <c r="G77" s="29"/>
      <c r="H77" s="29"/>
      <c r="I77" s="29"/>
      <c r="J77" s="29"/>
      <c r="K77" s="29"/>
      <c r="L77" s="76"/>
      <c r="M77" s="76"/>
      <c r="N77" s="75" t="s">
        <v>1049</v>
      </c>
      <c r="O77" s="82"/>
      <c r="P77" s="82"/>
      <c r="Q77" t="s">
        <v>1259</v>
      </c>
      <c r="R77" s="29" t="s">
        <v>1519</v>
      </c>
      <c r="S77" s="29">
        <v>18</v>
      </c>
      <c r="T77">
        <v>3</v>
      </c>
      <c r="V77" s="2" t="s">
        <v>1054</v>
      </c>
      <c r="W77" s="29"/>
    </row>
    <row r="78" spans="1:23" x14ac:dyDescent="0.25">
      <c r="A78" s="23" t="s">
        <v>1097</v>
      </c>
      <c r="B78" s="29"/>
      <c r="C78" s="29"/>
      <c r="D78" s="75" t="s">
        <v>444</v>
      </c>
      <c r="E78" s="75" t="s">
        <v>1048</v>
      </c>
      <c r="F78" s="29"/>
      <c r="G78" s="29"/>
      <c r="H78" s="29"/>
      <c r="I78" s="29"/>
      <c r="J78" s="29"/>
      <c r="K78" s="29"/>
      <c r="L78" s="76"/>
      <c r="M78" s="76"/>
      <c r="N78" s="75" t="s">
        <v>1049</v>
      </c>
      <c r="O78" s="82"/>
      <c r="P78" s="82"/>
      <c r="Q78" t="s">
        <v>1260</v>
      </c>
      <c r="R78" s="29" t="s">
        <v>1519</v>
      </c>
      <c r="S78" s="29">
        <v>18</v>
      </c>
      <c r="T78">
        <v>3</v>
      </c>
      <c r="V78" s="2" t="s">
        <v>1054</v>
      </c>
      <c r="W78" s="29"/>
    </row>
    <row r="79" spans="1:23" x14ac:dyDescent="0.25">
      <c r="A79" s="23" t="s">
        <v>1098</v>
      </c>
      <c r="B79" s="29"/>
      <c r="C79" s="29"/>
      <c r="D79" s="75" t="s">
        <v>444</v>
      </c>
      <c r="E79" s="75" t="s">
        <v>1048</v>
      </c>
      <c r="F79" s="29"/>
      <c r="G79" s="29"/>
      <c r="H79" s="29"/>
      <c r="I79" s="29"/>
      <c r="J79" s="29"/>
      <c r="K79" s="29"/>
      <c r="L79" s="76"/>
      <c r="M79" s="76"/>
      <c r="N79" s="75" t="s">
        <v>1049</v>
      </c>
      <c r="O79" s="82"/>
      <c r="P79" s="82"/>
      <c r="Q79" t="s">
        <v>1261</v>
      </c>
      <c r="R79" s="29" t="s">
        <v>1519</v>
      </c>
      <c r="S79" s="29">
        <v>18</v>
      </c>
      <c r="T79">
        <v>3</v>
      </c>
      <c r="V79" s="2" t="s">
        <v>1054</v>
      </c>
      <c r="W79" s="29"/>
    </row>
    <row r="80" spans="1:23" x14ac:dyDescent="0.25">
      <c r="A80" s="23" t="s">
        <v>1099</v>
      </c>
      <c r="B80" s="29"/>
      <c r="C80" s="29"/>
      <c r="D80" s="75" t="s">
        <v>444</v>
      </c>
      <c r="E80" s="75" t="s">
        <v>1048</v>
      </c>
      <c r="F80" s="29"/>
      <c r="G80" s="29"/>
      <c r="H80" s="29"/>
      <c r="I80" s="29"/>
      <c r="J80" s="29"/>
      <c r="K80" s="29"/>
      <c r="L80" s="76"/>
      <c r="M80" s="76"/>
      <c r="N80" s="75" t="s">
        <v>1049</v>
      </c>
      <c r="O80" s="82"/>
      <c r="P80" s="82"/>
      <c r="Q80" t="s">
        <v>1262</v>
      </c>
      <c r="R80" s="29" t="s">
        <v>1519</v>
      </c>
      <c r="S80" s="29">
        <v>18</v>
      </c>
      <c r="T80">
        <v>3</v>
      </c>
      <c r="V80" s="2" t="s">
        <v>1054</v>
      </c>
      <c r="W80" s="29"/>
    </row>
    <row r="81" spans="1:23" x14ac:dyDescent="0.25">
      <c r="A81" s="23" t="s">
        <v>1100</v>
      </c>
      <c r="B81" s="29"/>
      <c r="C81" s="29"/>
      <c r="D81" s="75" t="s">
        <v>444</v>
      </c>
      <c r="E81" s="75" t="s">
        <v>1048</v>
      </c>
      <c r="F81" s="29"/>
      <c r="G81" s="29"/>
      <c r="H81" s="29"/>
      <c r="I81" s="29"/>
      <c r="J81" s="29"/>
      <c r="K81" s="29"/>
      <c r="L81" s="76"/>
      <c r="M81" s="76"/>
      <c r="N81" s="75" t="s">
        <v>1049</v>
      </c>
      <c r="O81" s="82"/>
      <c r="P81" s="82"/>
      <c r="Q81" t="s">
        <v>1263</v>
      </c>
      <c r="R81" s="29" t="s">
        <v>1519</v>
      </c>
      <c r="S81" s="29">
        <v>18</v>
      </c>
      <c r="T81">
        <v>3</v>
      </c>
      <c r="V81" s="2" t="s">
        <v>1054</v>
      </c>
      <c r="W81" s="29"/>
    </row>
    <row r="82" spans="1:23" x14ac:dyDescent="0.25">
      <c r="A82" s="23" t="s">
        <v>1101</v>
      </c>
      <c r="B82" s="29"/>
      <c r="C82" s="29"/>
      <c r="D82" s="75" t="s">
        <v>444</v>
      </c>
      <c r="E82" s="75" t="s">
        <v>1048</v>
      </c>
      <c r="F82" s="29"/>
      <c r="G82" s="29"/>
      <c r="H82" s="29"/>
      <c r="I82" s="29"/>
      <c r="J82" s="29"/>
      <c r="K82" s="29"/>
      <c r="L82" s="76"/>
      <c r="M82" s="76"/>
      <c r="N82" s="75" t="s">
        <v>1049</v>
      </c>
      <c r="O82" s="82"/>
      <c r="P82" s="82"/>
      <c r="Q82" t="s">
        <v>1264</v>
      </c>
      <c r="R82" s="29" t="s">
        <v>1519</v>
      </c>
      <c r="S82" s="29">
        <v>18</v>
      </c>
      <c r="T82">
        <v>3</v>
      </c>
      <c r="V82" s="2" t="s">
        <v>1054</v>
      </c>
      <c r="W82" s="29"/>
    </row>
    <row r="83" spans="1:23" x14ac:dyDescent="0.25">
      <c r="A83" s="23" t="s">
        <v>1102</v>
      </c>
      <c r="B83" s="29"/>
      <c r="C83" s="29"/>
      <c r="D83" s="75" t="s">
        <v>444</v>
      </c>
      <c r="E83" s="75" t="s">
        <v>1048</v>
      </c>
      <c r="F83" s="29"/>
      <c r="G83" s="29"/>
      <c r="H83" s="29"/>
      <c r="I83" s="29"/>
      <c r="J83" s="29"/>
      <c r="K83" s="29"/>
      <c r="L83" s="76"/>
      <c r="M83" s="76"/>
      <c r="N83" s="75" t="s">
        <v>1049</v>
      </c>
      <c r="O83" s="82"/>
      <c r="P83" s="82"/>
      <c r="Q83" t="s">
        <v>1265</v>
      </c>
      <c r="R83" s="29" t="s">
        <v>1519</v>
      </c>
      <c r="S83" s="29">
        <v>18</v>
      </c>
      <c r="T83">
        <v>3</v>
      </c>
      <c r="V83" s="2" t="s">
        <v>1054</v>
      </c>
      <c r="W83" s="29"/>
    </row>
    <row r="84" spans="1:23" x14ac:dyDescent="0.25">
      <c r="A84" s="23" t="s">
        <v>1103</v>
      </c>
      <c r="B84" s="29"/>
      <c r="C84" s="29"/>
      <c r="D84" s="75" t="s">
        <v>444</v>
      </c>
      <c r="E84" s="75" t="s">
        <v>1048</v>
      </c>
      <c r="F84" s="29"/>
      <c r="G84" s="29"/>
      <c r="H84" s="29"/>
      <c r="I84" s="29"/>
      <c r="J84" s="29"/>
      <c r="K84" s="29"/>
      <c r="L84" s="76"/>
      <c r="M84" s="76"/>
      <c r="N84" s="75" t="s">
        <v>1049</v>
      </c>
      <c r="O84" s="82"/>
      <c r="P84" s="82"/>
      <c r="Q84" t="s">
        <v>1266</v>
      </c>
      <c r="R84" s="29" t="s">
        <v>1519</v>
      </c>
      <c r="S84" s="29">
        <v>18</v>
      </c>
      <c r="T84">
        <v>3</v>
      </c>
      <c r="V84" s="2" t="s">
        <v>1054</v>
      </c>
      <c r="W84" s="29"/>
    </row>
    <row r="85" spans="1:23" x14ac:dyDescent="0.25">
      <c r="A85" s="23" t="s">
        <v>1104</v>
      </c>
      <c r="B85" s="29"/>
      <c r="C85" s="29"/>
      <c r="D85" s="75" t="s">
        <v>444</v>
      </c>
      <c r="E85" s="75" t="s">
        <v>1048</v>
      </c>
      <c r="F85" s="29"/>
      <c r="G85" s="29"/>
      <c r="H85" s="29"/>
      <c r="I85" s="29"/>
      <c r="J85" s="29"/>
      <c r="K85" s="29"/>
      <c r="L85" s="76"/>
      <c r="M85" s="76"/>
      <c r="N85" s="75" t="s">
        <v>1049</v>
      </c>
      <c r="O85" s="82"/>
      <c r="P85" s="82"/>
      <c r="Q85" t="s">
        <v>1267</v>
      </c>
      <c r="R85" s="29" t="s">
        <v>1519</v>
      </c>
      <c r="S85" s="29">
        <v>18</v>
      </c>
      <c r="T85">
        <v>3</v>
      </c>
      <c r="V85" s="2" t="s">
        <v>1054</v>
      </c>
      <c r="W85" s="29"/>
    </row>
    <row r="86" spans="1:23" x14ac:dyDescent="0.25">
      <c r="A86" s="23" t="s">
        <v>1105</v>
      </c>
      <c r="B86" s="29"/>
      <c r="C86" s="29"/>
      <c r="D86" s="75" t="s">
        <v>444</v>
      </c>
      <c r="E86" s="75" t="s">
        <v>1048</v>
      </c>
      <c r="F86" s="29"/>
      <c r="G86" s="29"/>
      <c r="H86" s="29"/>
      <c r="I86" s="29"/>
      <c r="J86" s="29"/>
      <c r="K86" s="29"/>
      <c r="L86" s="76"/>
      <c r="M86" s="76"/>
      <c r="N86" s="75" t="s">
        <v>1049</v>
      </c>
      <c r="O86" s="82"/>
      <c r="P86" s="82"/>
      <c r="Q86" t="s">
        <v>1268</v>
      </c>
      <c r="R86" s="29" t="s">
        <v>1519</v>
      </c>
      <c r="S86" s="29">
        <v>18</v>
      </c>
      <c r="T86">
        <v>3</v>
      </c>
      <c r="V86" s="2" t="s">
        <v>1054</v>
      </c>
      <c r="W86" s="29"/>
    </row>
    <row r="87" spans="1:23" x14ac:dyDescent="0.25">
      <c r="A87" s="23" t="s">
        <v>1106</v>
      </c>
      <c r="B87" s="29"/>
      <c r="C87" s="29"/>
      <c r="D87" s="75" t="s">
        <v>444</v>
      </c>
      <c r="E87" s="75" t="s">
        <v>1048</v>
      </c>
      <c r="F87" s="29"/>
      <c r="G87" s="29"/>
      <c r="H87" s="29"/>
      <c r="I87" s="29"/>
      <c r="J87" s="29"/>
      <c r="K87" s="29"/>
      <c r="L87" s="76"/>
      <c r="M87" s="76"/>
      <c r="N87" s="75" t="s">
        <v>1049</v>
      </c>
      <c r="O87" s="82"/>
      <c r="P87" s="82"/>
      <c r="Q87" t="s">
        <v>1269</v>
      </c>
      <c r="R87" s="29" t="s">
        <v>1520</v>
      </c>
      <c r="S87" s="29">
        <v>19</v>
      </c>
      <c r="T87">
        <v>3</v>
      </c>
      <c r="V87" s="2" t="s">
        <v>1054</v>
      </c>
      <c r="W87" s="29"/>
    </row>
    <row r="88" spans="1:23" x14ac:dyDescent="0.25">
      <c r="A88" s="23" t="s">
        <v>1107</v>
      </c>
      <c r="B88" s="29"/>
      <c r="C88" s="29"/>
      <c r="D88" s="75" t="s">
        <v>444</v>
      </c>
      <c r="E88" s="75" t="s">
        <v>1048</v>
      </c>
      <c r="F88" s="29"/>
      <c r="G88" s="29"/>
      <c r="H88" s="29"/>
      <c r="I88" s="29"/>
      <c r="J88" s="29"/>
      <c r="K88" s="29"/>
      <c r="L88" s="76"/>
      <c r="M88" s="76"/>
      <c r="N88" s="75" t="s">
        <v>1049</v>
      </c>
      <c r="O88" s="82"/>
      <c r="P88" s="82"/>
      <c r="Q88" t="s">
        <v>1270</v>
      </c>
      <c r="R88" s="29" t="s">
        <v>1520</v>
      </c>
      <c r="S88" s="29">
        <v>19</v>
      </c>
      <c r="T88">
        <v>3</v>
      </c>
      <c r="V88" s="2" t="s">
        <v>1054</v>
      </c>
      <c r="W88" s="29"/>
    </row>
    <row r="89" spans="1:23" x14ac:dyDescent="0.25">
      <c r="A89" s="23" t="s">
        <v>1108</v>
      </c>
      <c r="B89" s="29"/>
      <c r="C89" s="29"/>
      <c r="D89" s="75" t="s">
        <v>444</v>
      </c>
      <c r="E89" s="75" t="s">
        <v>1048</v>
      </c>
      <c r="F89" s="29"/>
      <c r="G89" s="29"/>
      <c r="H89" s="29"/>
      <c r="I89" s="29"/>
      <c r="J89" s="29"/>
      <c r="K89" s="29"/>
      <c r="L89" s="76"/>
      <c r="M89" s="76"/>
      <c r="N89" s="75" t="s">
        <v>1049</v>
      </c>
      <c r="O89" s="82"/>
      <c r="P89" s="82"/>
      <c r="Q89" t="s">
        <v>1271</v>
      </c>
      <c r="R89" s="29" t="s">
        <v>1520</v>
      </c>
      <c r="S89" s="29">
        <v>19</v>
      </c>
      <c r="T89">
        <v>3</v>
      </c>
      <c r="V89" s="2" t="s">
        <v>1054</v>
      </c>
      <c r="W89" s="29"/>
    </row>
    <row r="90" spans="1:23" x14ac:dyDescent="0.25">
      <c r="A90" s="23" t="s">
        <v>1109</v>
      </c>
      <c r="B90" s="29"/>
      <c r="C90" s="29"/>
      <c r="D90" s="75" t="s">
        <v>444</v>
      </c>
      <c r="E90" s="75" t="s">
        <v>1048</v>
      </c>
      <c r="F90" s="29"/>
      <c r="G90" s="29"/>
      <c r="H90" s="29"/>
      <c r="I90" s="29"/>
      <c r="J90" s="29"/>
      <c r="K90" s="29"/>
      <c r="L90" s="76"/>
      <c r="M90" s="76"/>
      <c r="N90" s="75" t="s">
        <v>1049</v>
      </c>
      <c r="O90" s="82"/>
      <c r="P90" s="82"/>
      <c r="Q90" t="s">
        <v>1272</v>
      </c>
      <c r="R90" s="29" t="s">
        <v>1520</v>
      </c>
      <c r="S90" s="29">
        <v>19</v>
      </c>
      <c r="T90">
        <v>3</v>
      </c>
      <c r="V90" s="2" t="s">
        <v>1054</v>
      </c>
      <c r="W90" s="29"/>
    </row>
    <row r="91" spans="1:23" x14ac:dyDescent="0.25">
      <c r="A91" s="23" t="s">
        <v>1110</v>
      </c>
      <c r="B91" s="29"/>
      <c r="C91" s="29"/>
      <c r="D91" s="75" t="s">
        <v>444</v>
      </c>
      <c r="E91" s="75" t="s">
        <v>1048</v>
      </c>
      <c r="F91" s="29"/>
      <c r="G91" s="29"/>
      <c r="H91" s="29"/>
      <c r="I91" s="29"/>
      <c r="J91" s="29"/>
      <c r="K91" s="29"/>
      <c r="L91" s="76"/>
      <c r="M91" s="76"/>
      <c r="N91" s="75" t="s">
        <v>1049</v>
      </c>
      <c r="O91" s="82"/>
      <c r="P91" s="82"/>
      <c r="Q91" t="s">
        <v>1273</v>
      </c>
      <c r="R91" s="29" t="s">
        <v>1520</v>
      </c>
      <c r="S91" s="29">
        <v>19</v>
      </c>
      <c r="T91">
        <v>3</v>
      </c>
      <c r="V91" s="2" t="s">
        <v>1054</v>
      </c>
      <c r="W91" s="29"/>
    </row>
    <row r="92" spans="1:23" x14ac:dyDescent="0.25">
      <c r="A92" s="23" t="s">
        <v>1111</v>
      </c>
      <c r="B92" s="29"/>
      <c r="C92" s="29"/>
      <c r="D92" s="75" t="s">
        <v>444</v>
      </c>
      <c r="E92" s="75" t="s">
        <v>1048</v>
      </c>
      <c r="F92" s="29"/>
      <c r="G92" s="29"/>
      <c r="H92" s="29"/>
      <c r="I92" s="29"/>
      <c r="J92" s="29"/>
      <c r="K92" s="29"/>
      <c r="L92" s="76"/>
      <c r="M92" s="76"/>
      <c r="N92" s="75" t="s">
        <v>1049</v>
      </c>
      <c r="O92" s="82"/>
      <c r="P92" s="82"/>
      <c r="Q92" t="s">
        <v>1274</v>
      </c>
      <c r="R92" s="29" t="s">
        <v>1520</v>
      </c>
      <c r="S92" s="29">
        <v>19</v>
      </c>
      <c r="T92">
        <v>3</v>
      </c>
      <c r="V92" s="2" t="s">
        <v>1054</v>
      </c>
      <c r="W92" s="29"/>
    </row>
    <row r="93" spans="1:23" x14ac:dyDescent="0.25">
      <c r="A93" s="23" t="s">
        <v>1112</v>
      </c>
      <c r="B93" s="29"/>
      <c r="C93" s="29"/>
      <c r="D93" s="75" t="s">
        <v>444</v>
      </c>
      <c r="E93" s="75" t="s">
        <v>1048</v>
      </c>
      <c r="F93" s="29"/>
      <c r="G93" s="29"/>
      <c r="H93" s="29"/>
      <c r="I93" s="29"/>
      <c r="J93" s="29"/>
      <c r="K93" s="29"/>
      <c r="L93" s="76"/>
      <c r="M93" s="76"/>
      <c r="N93" s="75" t="s">
        <v>1049</v>
      </c>
      <c r="O93" s="82"/>
      <c r="P93" s="82"/>
      <c r="Q93" t="s">
        <v>1275</v>
      </c>
      <c r="R93" s="29" t="s">
        <v>1520</v>
      </c>
      <c r="S93" s="29">
        <v>19</v>
      </c>
      <c r="T93">
        <v>3</v>
      </c>
      <c r="V93" s="2" t="s">
        <v>1054</v>
      </c>
      <c r="W93" s="29"/>
    </row>
    <row r="94" spans="1:23" x14ac:dyDescent="0.25">
      <c r="A94" s="23" t="s">
        <v>1113</v>
      </c>
      <c r="B94" s="29"/>
      <c r="C94" s="29"/>
      <c r="D94" s="75" t="s">
        <v>444</v>
      </c>
      <c r="E94" s="75" t="s">
        <v>1048</v>
      </c>
      <c r="F94" s="29"/>
      <c r="G94" s="29"/>
      <c r="H94" s="29"/>
      <c r="I94" s="29"/>
      <c r="J94" s="29"/>
      <c r="K94" s="29"/>
      <c r="L94" s="76"/>
      <c r="M94" s="76"/>
      <c r="N94" s="75" t="s">
        <v>1049</v>
      </c>
      <c r="O94" s="82"/>
      <c r="P94" s="82"/>
      <c r="Q94" t="s">
        <v>1276</v>
      </c>
      <c r="R94" s="29" t="s">
        <v>1520</v>
      </c>
      <c r="S94" s="29">
        <v>19</v>
      </c>
      <c r="T94">
        <v>3</v>
      </c>
      <c r="V94" s="2" t="s">
        <v>1054</v>
      </c>
      <c r="W94" s="29"/>
    </row>
    <row r="95" spans="1:23" x14ac:dyDescent="0.25">
      <c r="A95" s="23" t="s">
        <v>1114</v>
      </c>
      <c r="B95" s="29"/>
      <c r="C95" s="29"/>
      <c r="D95" s="75" t="s">
        <v>444</v>
      </c>
      <c r="E95" s="75" t="s">
        <v>1048</v>
      </c>
      <c r="F95" s="29"/>
      <c r="G95" s="29"/>
      <c r="H95" s="29"/>
      <c r="I95" s="29"/>
      <c r="J95" s="29"/>
      <c r="K95" s="29"/>
      <c r="L95" s="76"/>
      <c r="M95" s="76"/>
      <c r="N95" s="75" t="s">
        <v>1049</v>
      </c>
      <c r="O95" s="82"/>
      <c r="P95" s="82"/>
      <c r="Q95" t="s">
        <v>1277</v>
      </c>
      <c r="R95" s="29" t="s">
        <v>1520</v>
      </c>
      <c r="S95" s="29">
        <v>19</v>
      </c>
      <c r="T95">
        <v>3</v>
      </c>
      <c r="V95" s="2" t="s">
        <v>1054</v>
      </c>
      <c r="W95" s="29"/>
    </row>
    <row r="96" spans="1:23" x14ac:dyDescent="0.25">
      <c r="A96" s="23" t="s">
        <v>1115</v>
      </c>
      <c r="B96" s="29"/>
      <c r="C96" s="29"/>
      <c r="D96" s="75" t="s">
        <v>444</v>
      </c>
      <c r="E96" s="75" t="s">
        <v>1048</v>
      </c>
      <c r="F96" s="29"/>
      <c r="G96" s="29"/>
      <c r="H96" s="29"/>
      <c r="I96" s="29"/>
      <c r="J96" s="29"/>
      <c r="K96" s="29"/>
      <c r="L96" s="76"/>
      <c r="M96" s="76"/>
      <c r="N96" s="75" t="s">
        <v>1049</v>
      </c>
      <c r="O96" s="82"/>
      <c r="P96" s="82"/>
      <c r="Q96" t="s">
        <v>1278</v>
      </c>
      <c r="R96" s="29" t="s">
        <v>1520</v>
      </c>
      <c r="S96" s="29">
        <v>19</v>
      </c>
      <c r="T96">
        <v>3</v>
      </c>
      <c r="V96" s="2" t="s">
        <v>1054</v>
      </c>
      <c r="W96" s="29"/>
    </row>
    <row r="97" spans="1:23" x14ac:dyDescent="0.25">
      <c r="A97" s="23" t="s">
        <v>1116</v>
      </c>
      <c r="B97" s="29"/>
      <c r="C97" s="29"/>
      <c r="D97" s="75" t="s">
        <v>444</v>
      </c>
      <c r="E97" s="75" t="s">
        <v>1048</v>
      </c>
      <c r="F97" s="29"/>
      <c r="G97" s="29"/>
      <c r="H97" s="29"/>
      <c r="I97" s="29"/>
      <c r="J97" s="29"/>
      <c r="K97" s="29"/>
      <c r="L97" s="76"/>
      <c r="M97" s="76"/>
      <c r="N97" s="75" t="s">
        <v>1049</v>
      </c>
      <c r="O97" s="82"/>
      <c r="P97" s="82"/>
      <c r="Q97" t="s">
        <v>1279</v>
      </c>
      <c r="R97" s="29" t="s">
        <v>1520</v>
      </c>
      <c r="S97" s="29">
        <v>19</v>
      </c>
      <c r="T97">
        <v>3</v>
      </c>
      <c r="V97" s="2" t="s">
        <v>1054</v>
      </c>
      <c r="W97" s="29"/>
    </row>
    <row r="98" spans="1:23" x14ac:dyDescent="0.25">
      <c r="A98" s="23" t="s">
        <v>1117</v>
      </c>
      <c r="B98" s="29"/>
      <c r="C98" s="29"/>
      <c r="D98" s="75" t="s">
        <v>444</v>
      </c>
      <c r="E98" s="75" t="s">
        <v>1048</v>
      </c>
      <c r="F98" s="29"/>
      <c r="G98" s="29"/>
      <c r="H98" s="29"/>
      <c r="I98" s="29"/>
      <c r="J98" s="29"/>
      <c r="K98" s="29"/>
      <c r="L98" s="76"/>
      <c r="M98" s="76"/>
      <c r="N98" s="75" t="s">
        <v>1049</v>
      </c>
      <c r="O98" s="82"/>
      <c r="P98" s="82"/>
      <c r="Q98" t="s">
        <v>1280</v>
      </c>
      <c r="R98" s="29" t="s">
        <v>1520</v>
      </c>
      <c r="S98" s="29">
        <v>19</v>
      </c>
      <c r="T98">
        <v>3</v>
      </c>
      <c r="V98" s="2" t="s">
        <v>1054</v>
      </c>
      <c r="W98" s="29"/>
    </row>
    <row r="99" spans="1:23" x14ac:dyDescent="0.25">
      <c r="A99" s="23" t="s">
        <v>1118</v>
      </c>
      <c r="B99" s="29"/>
      <c r="C99" s="29"/>
      <c r="D99" s="75" t="s">
        <v>444</v>
      </c>
      <c r="E99" s="75" t="s">
        <v>1048</v>
      </c>
      <c r="F99" s="29"/>
      <c r="G99" s="29"/>
      <c r="H99" s="29"/>
      <c r="I99" s="29"/>
      <c r="J99" s="29"/>
      <c r="K99" s="29"/>
      <c r="L99" s="76"/>
      <c r="M99" s="76"/>
      <c r="N99" s="75" t="s">
        <v>1049</v>
      </c>
      <c r="O99" s="82"/>
      <c r="P99" s="82"/>
      <c r="Q99" t="s">
        <v>1281</v>
      </c>
      <c r="R99" s="29" t="s">
        <v>1520</v>
      </c>
      <c r="S99" s="29">
        <v>19</v>
      </c>
      <c r="T99">
        <v>3</v>
      </c>
      <c r="V99" s="2" t="s">
        <v>1054</v>
      </c>
      <c r="W99" s="29"/>
    </row>
    <row r="100" spans="1:23" x14ac:dyDescent="0.25">
      <c r="A100" s="23" t="s">
        <v>1119</v>
      </c>
      <c r="B100" s="29"/>
      <c r="C100" s="29"/>
      <c r="D100" s="75" t="s">
        <v>444</v>
      </c>
      <c r="E100" s="75" t="s">
        <v>1048</v>
      </c>
      <c r="F100" s="29"/>
      <c r="G100" s="29"/>
      <c r="H100" s="29"/>
      <c r="I100" s="29"/>
      <c r="J100" s="29"/>
      <c r="K100" s="29"/>
      <c r="L100" s="76"/>
      <c r="M100" s="76"/>
      <c r="N100" s="75" t="s">
        <v>1049</v>
      </c>
      <c r="O100" s="82"/>
      <c r="P100" s="82"/>
      <c r="Q100" t="s">
        <v>1282</v>
      </c>
      <c r="R100" s="29" t="s">
        <v>1520</v>
      </c>
      <c r="S100" s="29">
        <v>19</v>
      </c>
      <c r="T100">
        <v>3</v>
      </c>
      <c r="V100" s="2" t="s">
        <v>1054</v>
      </c>
      <c r="W100" s="29"/>
    </row>
    <row r="101" spans="1:23" x14ac:dyDescent="0.25">
      <c r="A101" s="23" t="s">
        <v>1120</v>
      </c>
      <c r="B101" s="29"/>
      <c r="C101" s="29"/>
      <c r="D101" s="75" t="s">
        <v>444</v>
      </c>
      <c r="E101" s="75" t="s">
        <v>1048</v>
      </c>
      <c r="F101" s="29"/>
      <c r="G101" s="29"/>
      <c r="H101" s="29"/>
      <c r="I101" s="29"/>
      <c r="J101" s="29"/>
      <c r="K101" s="29"/>
      <c r="L101" s="76"/>
      <c r="M101" s="76"/>
      <c r="N101" s="75" t="s">
        <v>1049</v>
      </c>
      <c r="O101" s="82"/>
      <c r="P101" s="82"/>
      <c r="Q101" t="s">
        <v>1283</v>
      </c>
      <c r="R101" s="29" t="s">
        <v>1520</v>
      </c>
      <c r="S101" s="29">
        <v>19</v>
      </c>
      <c r="T101">
        <v>3</v>
      </c>
      <c r="V101" s="2" t="s">
        <v>1054</v>
      </c>
      <c r="W101" s="29"/>
    </row>
    <row r="102" spans="1:23" x14ac:dyDescent="0.25">
      <c r="A102" s="23" t="s">
        <v>1121</v>
      </c>
      <c r="B102" s="29"/>
      <c r="C102" s="29"/>
      <c r="D102" s="75" t="s">
        <v>444</v>
      </c>
      <c r="E102" s="75" t="s">
        <v>1048</v>
      </c>
      <c r="F102" s="29"/>
      <c r="G102" s="29"/>
      <c r="H102" s="29"/>
      <c r="I102" s="29"/>
      <c r="J102" s="29"/>
      <c r="K102" s="29"/>
      <c r="L102" s="76"/>
      <c r="M102" s="76"/>
      <c r="N102" s="75" t="s">
        <v>1049</v>
      </c>
      <c r="O102" s="82"/>
      <c r="P102" s="82"/>
      <c r="Q102" t="s">
        <v>1284</v>
      </c>
      <c r="R102" s="29" t="s">
        <v>1520</v>
      </c>
      <c r="S102" s="29">
        <v>19</v>
      </c>
      <c r="T102">
        <v>3</v>
      </c>
      <c r="V102" s="2" t="s">
        <v>1054</v>
      </c>
      <c r="W102" s="29"/>
    </row>
    <row r="103" spans="1:23" x14ac:dyDescent="0.25">
      <c r="A103" s="23" t="s">
        <v>1122</v>
      </c>
      <c r="B103" s="29"/>
      <c r="C103" s="29"/>
      <c r="D103" s="75" t="s">
        <v>444</v>
      </c>
      <c r="E103" s="75" t="s">
        <v>1048</v>
      </c>
      <c r="F103" s="29"/>
      <c r="G103" s="29"/>
      <c r="H103" s="29"/>
      <c r="I103" s="29"/>
      <c r="J103" s="29"/>
      <c r="K103" s="29"/>
      <c r="L103" s="76"/>
      <c r="M103" s="76"/>
      <c r="N103" s="75" t="s">
        <v>1049</v>
      </c>
      <c r="O103" s="82"/>
      <c r="P103" s="82"/>
      <c r="Q103" t="s">
        <v>1285</v>
      </c>
      <c r="R103" s="29" t="s">
        <v>1520</v>
      </c>
      <c r="S103" s="29">
        <v>19</v>
      </c>
      <c r="T103">
        <v>3</v>
      </c>
      <c r="V103" s="2" t="s">
        <v>1054</v>
      </c>
      <c r="W103" s="29"/>
    </row>
    <row r="104" spans="1:23" x14ac:dyDescent="0.25">
      <c r="A104" s="23" t="s">
        <v>1123</v>
      </c>
      <c r="B104" s="29"/>
      <c r="C104" s="29"/>
      <c r="D104" s="75" t="s">
        <v>444</v>
      </c>
      <c r="E104" s="75" t="s">
        <v>1048</v>
      </c>
      <c r="F104" s="29"/>
      <c r="G104" s="29"/>
      <c r="H104" s="29"/>
      <c r="I104" s="29"/>
      <c r="J104" s="29"/>
      <c r="K104" s="29"/>
      <c r="L104" s="76"/>
      <c r="M104" s="76"/>
      <c r="N104" s="75" t="s">
        <v>1049</v>
      </c>
      <c r="O104" s="82"/>
      <c r="P104" s="82"/>
      <c r="Q104" t="s">
        <v>1286</v>
      </c>
      <c r="R104" s="29" t="s">
        <v>1520</v>
      </c>
      <c r="S104" s="29">
        <v>19</v>
      </c>
      <c r="T104">
        <v>3</v>
      </c>
      <c r="V104" s="2" t="s">
        <v>1054</v>
      </c>
      <c r="W104" s="29"/>
    </row>
    <row r="105" spans="1:23" x14ac:dyDescent="0.25">
      <c r="A105" s="23" t="s">
        <v>1124</v>
      </c>
      <c r="B105" s="29"/>
      <c r="C105" s="29"/>
      <c r="D105" s="75" t="s">
        <v>444</v>
      </c>
      <c r="E105" s="75" t="s">
        <v>1048</v>
      </c>
      <c r="F105" s="29"/>
      <c r="G105" s="29"/>
      <c r="H105" s="29"/>
      <c r="I105" s="29"/>
      <c r="J105" s="29"/>
      <c r="K105" s="29"/>
      <c r="L105" s="76"/>
      <c r="M105" s="76"/>
      <c r="N105" s="75" t="s">
        <v>1049</v>
      </c>
      <c r="O105" s="82"/>
      <c r="P105" s="82"/>
      <c r="Q105" t="s">
        <v>1287</v>
      </c>
      <c r="R105" s="29" t="s">
        <v>1520</v>
      </c>
      <c r="S105" s="29">
        <v>19</v>
      </c>
      <c r="T105">
        <v>3</v>
      </c>
      <c r="V105" s="2" t="s">
        <v>1054</v>
      </c>
      <c r="W105" s="29"/>
    </row>
    <row r="106" spans="1:23" x14ac:dyDescent="0.25">
      <c r="A106" s="23" t="s">
        <v>1125</v>
      </c>
      <c r="B106" s="29"/>
      <c r="C106" s="29"/>
      <c r="D106" s="75" t="s">
        <v>444</v>
      </c>
      <c r="E106" s="75" t="s">
        <v>1048</v>
      </c>
      <c r="F106" s="29"/>
      <c r="G106" s="29"/>
      <c r="H106" s="29"/>
      <c r="I106" s="29"/>
      <c r="J106" s="29"/>
      <c r="K106" s="29"/>
      <c r="L106" s="76"/>
      <c r="M106" s="76"/>
      <c r="N106" s="75" t="s">
        <v>1049</v>
      </c>
      <c r="O106" s="82"/>
      <c r="P106" s="82"/>
      <c r="Q106" t="s">
        <v>1288</v>
      </c>
      <c r="R106" s="29" t="s">
        <v>1520</v>
      </c>
      <c r="S106" s="29">
        <v>19</v>
      </c>
      <c r="T106">
        <v>3</v>
      </c>
      <c r="V106" s="2" t="s">
        <v>1054</v>
      </c>
      <c r="W106" s="29"/>
    </row>
    <row r="107" spans="1:23" x14ac:dyDescent="0.25">
      <c r="A107" s="23" t="s">
        <v>1126</v>
      </c>
      <c r="B107" s="29"/>
      <c r="C107" s="29"/>
      <c r="D107" s="75" t="s">
        <v>444</v>
      </c>
      <c r="E107" s="75" t="s">
        <v>1048</v>
      </c>
      <c r="F107" s="29"/>
      <c r="G107" s="29"/>
      <c r="H107" s="29"/>
      <c r="I107" s="29"/>
      <c r="J107" s="29"/>
      <c r="K107" s="29"/>
      <c r="L107" s="76"/>
      <c r="M107" s="76"/>
      <c r="N107" s="75" t="s">
        <v>1049</v>
      </c>
      <c r="O107" s="82"/>
      <c r="P107" s="82"/>
      <c r="Q107" t="s">
        <v>1289</v>
      </c>
      <c r="R107" s="29" t="s">
        <v>1520</v>
      </c>
      <c r="S107" s="29">
        <v>19</v>
      </c>
      <c r="T107">
        <v>3</v>
      </c>
      <c r="V107" s="2" t="s">
        <v>1054</v>
      </c>
      <c r="W107" s="29"/>
    </row>
    <row r="108" spans="1:23" x14ac:dyDescent="0.25">
      <c r="A108" s="23" t="s">
        <v>1127</v>
      </c>
      <c r="B108" s="29"/>
      <c r="C108" s="29"/>
      <c r="D108" s="75" t="s">
        <v>444</v>
      </c>
      <c r="E108" s="75" t="s">
        <v>1048</v>
      </c>
      <c r="F108" s="29"/>
      <c r="G108" s="29"/>
      <c r="H108" s="29"/>
      <c r="I108" s="29"/>
      <c r="J108" s="29"/>
      <c r="K108" s="29"/>
      <c r="L108" s="76"/>
      <c r="M108" s="76"/>
      <c r="N108" s="75" t="s">
        <v>1049</v>
      </c>
      <c r="O108" s="82"/>
      <c r="P108" s="82"/>
      <c r="Q108" t="s">
        <v>1290</v>
      </c>
      <c r="R108" s="29" t="s">
        <v>1520</v>
      </c>
      <c r="S108" s="29">
        <v>19</v>
      </c>
      <c r="T108">
        <v>3</v>
      </c>
      <c r="V108" s="2" t="s">
        <v>1054</v>
      </c>
      <c r="W108" s="29"/>
    </row>
    <row r="109" spans="1:23" x14ac:dyDescent="0.25">
      <c r="A109" s="23" t="s">
        <v>1128</v>
      </c>
      <c r="B109" s="29"/>
      <c r="C109" s="29"/>
      <c r="D109" s="75" t="s">
        <v>444</v>
      </c>
      <c r="E109" s="75" t="s">
        <v>1048</v>
      </c>
      <c r="F109" s="29"/>
      <c r="G109" s="29"/>
      <c r="H109" s="29"/>
      <c r="I109" s="29"/>
      <c r="J109" s="29"/>
      <c r="K109" s="29"/>
      <c r="L109" s="76"/>
      <c r="M109" s="76"/>
      <c r="N109" s="75" t="s">
        <v>1049</v>
      </c>
      <c r="O109" s="82"/>
      <c r="P109" s="82"/>
      <c r="Q109" t="s">
        <v>1291</v>
      </c>
      <c r="R109" s="29" t="s">
        <v>1520</v>
      </c>
      <c r="S109" s="29">
        <v>19</v>
      </c>
      <c r="T109">
        <v>3</v>
      </c>
      <c r="V109" s="2" t="s">
        <v>1054</v>
      </c>
      <c r="W109" s="29"/>
    </row>
    <row r="110" spans="1:23" x14ac:dyDescent="0.25">
      <c r="A110" s="23" t="s">
        <v>1129</v>
      </c>
      <c r="B110" s="29"/>
      <c r="C110" s="29"/>
      <c r="D110" s="75" t="s">
        <v>444</v>
      </c>
      <c r="E110" s="75" t="s">
        <v>1048</v>
      </c>
      <c r="F110" s="29"/>
      <c r="G110" s="29"/>
      <c r="H110" s="29"/>
      <c r="I110" s="29"/>
      <c r="J110" s="29"/>
      <c r="K110" s="29"/>
      <c r="L110" s="76"/>
      <c r="M110" s="76"/>
      <c r="N110" s="75" t="s">
        <v>1049</v>
      </c>
      <c r="O110" s="82"/>
      <c r="P110" s="82"/>
      <c r="Q110" t="s">
        <v>1292</v>
      </c>
      <c r="R110" s="29" t="s">
        <v>1520</v>
      </c>
      <c r="S110" s="29">
        <v>19</v>
      </c>
      <c r="T110">
        <v>3</v>
      </c>
      <c r="V110" s="2" t="s">
        <v>1054</v>
      </c>
      <c r="W110" s="29"/>
    </row>
    <row r="111" spans="1:23" x14ac:dyDescent="0.25">
      <c r="A111" s="23" t="s">
        <v>1130</v>
      </c>
      <c r="B111" s="29"/>
      <c r="C111" s="29"/>
      <c r="D111" s="75" t="s">
        <v>444</v>
      </c>
      <c r="E111" s="75" t="s">
        <v>1048</v>
      </c>
      <c r="F111" s="29"/>
      <c r="G111" s="29"/>
      <c r="H111" s="29"/>
      <c r="I111" s="29"/>
      <c r="J111" s="29"/>
      <c r="K111" s="29"/>
      <c r="L111" s="76"/>
      <c r="M111" s="76"/>
      <c r="N111" s="75" t="s">
        <v>1049</v>
      </c>
      <c r="O111" s="82"/>
      <c r="P111" s="82"/>
      <c r="Q111" t="s">
        <v>1293</v>
      </c>
      <c r="R111" s="29" t="s">
        <v>1520</v>
      </c>
      <c r="S111" s="29">
        <v>19</v>
      </c>
      <c r="T111">
        <v>3</v>
      </c>
      <c r="V111" s="2" t="s">
        <v>1054</v>
      </c>
      <c r="W111" s="29"/>
    </row>
    <row r="112" spans="1:23" x14ac:dyDescent="0.25">
      <c r="A112" s="23" t="s">
        <v>1131</v>
      </c>
      <c r="B112" s="29"/>
      <c r="C112" s="29"/>
      <c r="D112" s="75" t="s">
        <v>444</v>
      </c>
      <c r="E112" s="75" t="s">
        <v>1048</v>
      </c>
      <c r="F112" s="29"/>
      <c r="G112" s="29"/>
      <c r="H112" s="29"/>
      <c r="I112" s="29"/>
      <c r="J112" s="29"/>
      <c r="K112" s="29"/>
      <c r="L112" s="76"/>
      <c r="M112" s="76"/>
      <c r="N112" s="75" t="s">
        <v>1049</v>
      </c>
      <c r="O112" s="82"/>
      <c r="P112" s="82"/>
      <c r="Q112" t="s">
        <v>1294</v>
      </c>
      <c r="R112" s="29" t="s">
        <v>1520</v>
      </c>
      <c r="S112" s="29">
        <v>19</v>
      </c>
      <c r="T112">
        <v>3</v>
      </c>
      <c r="V112" s="2" t="s">
        <v>1054</v>
      </c>
      <c r="W112" s="29"/>
    </row>
    <row r="113" spans="1:23" x14ac:dyDescent="0.25">
      <c r="A113" s="23" t="s">
        <v>1132</v>
      </c>
      <c r="B113" s="29"/>
      <c r="C113" s="29"/>
      <c r="D113" s="75" t="s">
        <v>444</v>
      </c>
      <c r="E113" s="75" t="s">
        <v>1048</v>
      </c>
      <c r="F113" s="29"/>
      <c r="G113" s="29"/>
      <c r="H113" s="29"/>
      <c r="I113" s="29"/>
      <c r="J113" s="29"/>
      <c r="K113" s="29"/>
      <c r="L113" s="76"/>
      <c r="M113" s="76"/>
      <c r="N113" s="75" t="s">
        <v>1049</v>
      </c>
      <c r="O113" s="82"/>
      <c r="P113" s="82"/>
      <c r="Q113" t="s">
        <v>1295</v>
      </c>
      <c r="R113" s="29" t="s">
        <v>1520</v>
      </c>
      <c r="S113" s="29">
        <v>19</v>
      </c>
      <c r="T113">
        <v>3</v>
      </c>
      <c r="V113" s="2" t="s">
        <v>1054</v>
      </c>
      <c r="W113" s="29"/>
    </row>
    <row r="114" spans="1:23" x14ac:dyDescent="0.25">
      <c r="A114" s="23" t="s">
        <v>1133</v>
      </c>
      <c r="B114" s="29"/>
      <c r="C114" s="29"/>
      <c r="D114" s="75" t="s">
        <v>444</v>
      </c>
      <c r="E114" s="75" t="s">
        <v>1048</v>
      </c>
      <c r="F114" s="29"/>
      <c r="G114" s="29"/>
      <c r="H114" s="29"/>
      <c r="I114" s="29"/>
      <c r="J114" s="29"/>
      <c r="K114" s="29"/>
      <c r="L114" s="76"/>
      <c r="M114" s="76"/>
      <c r="N114" s="75" t="s">
        <v>1049</v>
      </c>
      <c r="O114" s="82"/>
      <c r="P114" s="82"/>
      <c r="Q114" t="s">
        <v>1296</v>
      </c>
      <c r="R114" s="29" t="s">
        <v>1520</v>
      </c>
      <c r="S114" s="29">
        <v>19</v>
      </c>
      <c r="T114">
        <v>3</v>
      </c>
      <c r="V114" s="2" t="s">
        <v>1054</v>
      </c>
      <c r="W114" s="29"/>
    </row>
    <row r="115" spans="1:23" x14ac:dyDescent="0.25">
      <c r="A115" s="23" t="s">
        <v>1134</v>
      </c>
      <c r="B115" s="29"/>
      <c r="C115" s="29"/>
      <c r="D115" s="75" t="s">
        <v>444</v>
      </c>
      <c r="E115" s="75" t="s">
        <v>1048</v>
      </c>
      <c r="F115" s="29"/>
      <c r="G115" s="29"/>
      <c r="H115" s="29"/>
      <c r="I115" s="29"/>
      <c r="J115" s="29"/>
      <c r="K115" s="29"/>
      <c r="L115" s="76"/>
      <c r="M115" s="76"/>
      <c r="N115" s="75" t="s">
        <v>1049</v>
      </c>
      <c r="O115" s="82"/>
      <c r="P115" s="82"/>
      <c r="Q115" t="s">
        <v>1297</v>
      </c>
      <c r="R115" s="29" t="s">
        <v>1520</v>
      </c>
      <c r="S115" s="29">
        <v>19</v>
      </c>
      <c r="T115">
        <v>3</v>
      </c>
      <c r="V115" s="2" t="s">
        <v>1054</v>
      </c>
      <c r="W115" s="29"/>
    </row>
    <row r="116" spans="1:23" x14ac:dyDescent="0.25">
      <c r="A116" s="23" t="s">
        <v>1135</v>
      </c>
      <c r="B116" s="29"/>
      <c r="C116" s="29"/>
      <c r="D116" s="75" t="s">
        <v>444</v>
      </c>
      <c r="E116" s="75" t="s">
        <v>1048</v>
      </c>
      <c r="F116" s="29"/>
      <c r="G116" s="29"/>
      <c r="H116" s="29"/>
      <c r="I116" s="29"/>
      <c r="J116" s="29"/>
      <c r="K116" s="29"/>
      <c r="L116" s="76"/>
      <c r="M116" s="76"/>
      <c r="N116" s="75" t="s">
        <v>1049</v>
      </c>
      <c r="O116" s="82"/>
      <c r="P116" s="82"/>
      <c r="Q116" t="s">
        <v>1298</v>
      </c>
      <c r="R116" s="29" t="s">
        <v>1520</v>
      </c>
      <c r="S116" s="29">
        <v>19</v>
      </c>
      <c r="T116">
        <v>3</v>
      </c>
      <c r="V116" s="2" t="s">
        <v>1054</v>
      </c>
      <c r="W116" s="29"/>
    </row>
    <row r="117" spans="1:23" x14ac:dyDescent="0.25">
      <c r="A117" s="23" t="s">
        <v>1136</v>
      </c>
      <c r="B117" s="29"/>
      <c r="C117" s="29"/>
      <c r="D117" s="75" t="s">
        <v>444</v>
      </c>
      <c r="E117" s="75" t="s">
        <v>1048</v>
      </c>
      <c r="F117" s="29"/>
      <c r="G117" s="29"/>
      <c r="H117" s="29"/>
      <c r="I117" s="29"/>
      <c r="J117" s="29"/>
      <c r="K117" s="29"/>
      <c r="L117" s="76"/>
      <c r="M117" s="76"/>
      <c r="N117" s="75" t="s">
        <v>1049</v>
      </c>
      <c r="O117" s="82"/>
      <c r="P117" s="82"/>
      <c r="Q117" t="s">
        <v>1299</v>
      </c>
      <c r="R117" s="29" t="s">
        <v>1520</v>
      </c>
      <c r="S117" s="29">
        <v>19</v>
      </c>
      <c r="T117">
        <v>3</v>
      </c>
      <c r="V117" s="2" t="s">
        <v>1054</v>
      </c>
      <c r="W117" s="29"/>
    </row>
    <row r="118" spans="1:23" x14ac:dyDescent="0.25">
      <c r="A118" s="23" t="s">
        <v>1137</v>
      </c>
      <c r="B118" s="29"/>
      <c r="C118" s="29"/>
      <c r="D118" s="75" t="s">
        <v>444</v>
      </c>
      <c r="E118" s="75" t="s">
        <v>1048</v>
      </c>
      <c r="F118" s="29"/>
      <c r="G118" s="29"/>
      <c r="H118" s="29"/>
      <c r="I118" s="29"/>
      <c r="J118" s="29"/>
      <c r="K118" s="29"/>
      <c r="L118" s="76"/>
      <c r="M118" s="76"/>
      <c r="N118" s="75" t="s">
        <v>1049</v>
      </c>
      <c r="O118" s="82"/>
      <c r="P118" s="82"/>
      <c r="Q118" t="s">
        <v>1300</v>
      </c>
      <c r="R118" s="29" t="s">
        <v>1520</v>
      </c>
      <c r="S118" s="29">
        <v>19</v>
      </c>
      <c r="T118">
        <v>3</v>
      </c>
      <c r="V118" s="2" t="s">
        <v>1054</v>
      </c>
      <c r="W118" s="29"/>
    </row>
    <row r="119" spans="1:23" x14ac:dyDescent="0.25">
      <c r="A119" s="23" t="s">
        <v>1138</v>
      </c>
      <c r="B119" s="29"/>
      <c r="C119" s="29"/>
      <c r="D119" s="75" t="s">
        <v>444</v>
      </c>
      <c r="E119" s="75" t="s">
        <v>1048</v>
      </c>
      <c r="F119" s="29"/>
      <c r="G119" s="29"/>
      <c r="H119" s="29"/>
      <c r="I119" s="29"/>
      <c r="J119" s="29"/>
      <c r="K119" s="29"/>
      <c r="L119" s="76"/>
      <c r="M119" s="76"/>
      <c r="N119" s="75" t="s">
        <v>1049</v>
      </c>
      <c r="O119" s="82"/>
      <c r="P119" s="82"/>
      <c r="Q119" t="s">
        <v>1301</v>
      </c>
      <c r="R119" s="29" t="s">
        <v>1520</v>
      </c>
      <c r="S119" s="29">
        <v>19</v>
      </c>
      <c r="T119">
        <v>3</v>
      </c>
      <c r="V119" s="2" t="s">
        <v>1054</v>
      </c>
      <c r="W119" s="29"/>
    </row>
    <row r="120" spans="1:23" x14ac:dyDescent="0.25">
      <c r="A120" s="23" t="s">
        <v>1139</v>
      </c>
      <c r="B120" s="29"/>
      <c r="C120" s="29"/>
      <c r="D120" s="75" t="s">
        <v>444</v>
      </c>
      <c r="E120" s="75" t="s">
        <v>1048</v>
      </c>
      <c r="F120" s="29"/>
      <c r="G120" s="29"/>
      <c r="H120" s="29"/>
      <c r="I120" s="29"/>
      <c r="J120" s="29"/>
      <c r="K120" s="29"/>
      <c r="L120" s="76"/>
      <c r="M120" s="76"/>
      <c r="N120" s="75" t="s">
        <v>1049</v>
      </c>
      <c r="O120" s="82"/>
      <c r="P120" s="82"/>
      <c r="Q120" t="s">
        <v>1302</v>
      </c>
      <c r="R120" s="29" t="s">
        <v>1520</v>
      </c>
      <c r="S120" s="29">
        <v>19</v>
      </c>
      <c r="T120">
        <v>3</v>
      </c>
      <c r="V120" s="2" t="s">
        <v>1054</v>
      </c>
      <c r="W120" s="29"/>
    </row>
    <row r="121" spans="1:23" x14ac:dyDescent="0.25">
      <c r="A121" s="23" t="s">
        <v>1140</v>
      </c>
      <c r="B121" s="29"/>
      <c r="C121" s="29"/>
      <c r="D121" s="75" t="s">
        <v>444</v>
      </c>
      <c r="E121" s="75" t="s">
        <v>1048</v>
      </c>
      <c r="F121" s="29"/>
      <c r="G121" s="29"/>
      <c r="H121" s="29"/>
      <c r="I121" s="29"/>
      <c r="J121" s="29"/>
      <c r="K121" s="29"/>
      <c r="L121" s="76"/>
      <c r="M121" s="76"/>
      <c r="N121" s="75" t="s">
        <v>1049</v>
      </c>
      <c r="O121" s="82"/>
      <c r="P121" s="82"/>
      <c r="Q121" t="s">
        <v>1303</v>
      </c>
      <c r="R121" s="29" t="s">
        <v>1520</v>
      </c>
      <c r="S121" s="29">
        <v>19</v>
      </c>
      <c r="T121">
        <v>3</v>
      </c>
      <c r="V121" s="2" t="s">
        <v>1054</v>
      </c>
      <c r="W121" s="29"/>
    </row>
    <row r="122" spans="1:23" x14ac:dyDescent="0.25">
      <c r="A122" s="23" t="s">
        <v>1141</v>
      </c>
      <c r="B122" s="29"/>
      <c r="C122" s="29"/>
      <c r="D122" s="75" t="s">
        <v>444</v>
      </c>
      <c r="E122" s="75" t="s">
        <v>1048</v>
      </c>
      <c r="F122" s="29"/>
      <c r="G122" s="29"/>
      <c r="H122" s="29"/>
      <c r="I122" s="29"/>
      <c r="J122" s="29"/>
      <c r="K122" s="29"/>
      <c r="L122" s="76"/>
      <c r="M122" s="76"/>
      <c r="N122" s="75" t="s">
        <v>1049</v>
      </c>
      <c r="O122" s="82"/>
      <c r="P122" s="82"/>
      <c r="Q122" t="s">
        <v>1304</v>
      </c>
      <c r="R122" s="29" t="s">
        <v>1520</v>
      </c>
      <c r="S122" s="29">
        <v>19</v>
      </c>
      <c r="T122">
        <v>3</v>
      </c>
      <c r="V122" s="2" t="s">
        <v>1054</v>
      </c>
      <c r="W122" s="29"/>
    </row>
    <row r="123" spans="1:23" x14ac:dyDescent="0.25">
      <c r="A123" s="23" t="s">
        <v>1142</v>
      </c>
      <c r="B123" s="29"/>
      <c r="C123" s="29"/>
      <c r="D123" s="75" t="s">
        <v>444</v>
      </c>
      <c r="E123" s="75" t="s">
        <v>1048</v>
      </c>
      <c r="F123" s="29"/>
      <c r="G123" s="29"/>
      <c r="H123" s="29"/>
      <c r="I123" s="29"/>
      <c r="J123" s="29"/>
      <c r="K123" s="29"/>
      <c r="L123" s="76"/>
      <c r="M123" s="76"/>
      <c r="N123" s="75" t="s">
        <v>1049</v>
      </c>
      <c r="O123" s="82"/>
      <c r="P123" s="82"/>
      <c r="Q123" t="s">
        <v>1305</v>
      </c>
      <c r="R123" s="29" t="s">
        <v>1520</v>
      </c>
      <c r="S123" s="29">
        <v>19</v>
      </c>
      <c r="T123">
        <v>3</v>
      </c>
      <c r="V123" s="2" t="s">
        <v>1054</v>
      </c>
      <c r="W123" s="29"/>
    </row>
    <row r="124" spans="1:23" x14ac:dyDescent="0.25">
      <c r="A124" s="23" t="s">
        <v>1143</v>
      </c>
      <c r="B124" s="29"/>
      <c r="C124" s="29"/>
      <c r="D124" s="75" t="s">
        <v>444</v>
      </c>
      <c r="E124" s="75" t="s">
        <v>1048</v>
      </c>
      <c r="F124" s="29"/>
      <c r="G124" s="29"/>
      <c r="H124" s="29"/>
      <c r="I124" s="29"/>
      <c r="J124" s="29"/>
      <c r="K124" s="29"/>
      <c r="L124" s="76"/>
      <c r="M124" s="76"/>
      <c r="N124" s="75" t="s">
        <v>1049</v>
      </c>
      <c r="O124" s="82"/>
      <c r="P124" s="82"/>
      <c r="Q124" t="s">
        <v>1306</v>
      </c>
      <c r="R124" s="29" t="s">
        <v>1520</v>
      </c>
      <c r="S124" s="29">
        <v>19</v>
      </c>
      <c r="T124">
        <v>3</v>
      </c>
      <c r="V124" s="2" t="s">
        <v>1054</v>
      </c>
      <c r="W124" s="29"/>
    </row>
    <row r="125" spans="1:23" x14ac:dyDescent="0.25">
      <c r="A125" s="23" t="s">
        <v>1144</v>
      </c>
      <c r="B125" s="29"/>
      <c r="C125" s="29"/>
      <c r="D125" s="75" t="s">
        <v>444</v>
      </c>
      <c r="E125" s="75" t="s">
        <v>1048</v>
      </c>
      <c r="F125" s="29"/>
      <c r="G125" s="29"/>
      <c r="H125" s="29"/>
      <c r="I125" s="29"/>
      <c r="J125" s="29"/>
      <c r="K125" s="29"/>
      <c r="L125" s="76"/>
      <c r="M125" s="76"/>
      <c r="N125" s="75" t="s">
        <v>1049</v>
      </c>
      <c r="O125" s="82"/>
      <c r="P125" s="82"/>
      <c r="Q125" t="s">
        <v>1307</v>
      </c>
      <c r="R125" s="29" t="s">
        <v>1520</v>
      </c>
      <c r="S125" s="29">
        <v>19</v>
      </c>
      <c r="T125">
        <v>3</v>
      </c>
      <c r="V125" s="2" t="s">
        <v>1054</v>
      </c>
      <c r="W125" s="29"/>
    </row>
    <row r="126" spans="1:23" x14ac:dyDescent="0.25">
      <c r="A126" s="23" t="s">
        <v>1145</v>
      </c>
      <c r="B126" s="29"/>
      <c r="C126" s="29"/>
      <c r="D126" s="75" t="s">
        <v>444</v>
      </c>
      <c r="E126" s="75" t="s">
        <v>1048</v>
      </c>
      <c r="F126" s="29"/>
      <c r="G126" s="29"/>
      <c r="H126" s="29"/>
      <c r="I126" s="29"/>
      <c r="J126" s="29"/>
      <c r="K126" s="29"/>
      <c r="L126" s="76"/>
      <c r="M126" s="76"/>
      <c r="N126" s="75" t="s">
        <v>1049</v>
      </c>
      <c r="O126" s="82"/>
      <c r="P126" s="82"/>
      <c r="Q126" t="s">
        <v>1308</v>
      </c>
      <c r="R126" s="29" t="s">
        <v>1520</v>
      </c>
      <c r="S126" s="29">
        <v>19</v>
      </c>
      <c r="T126">
        <v>3</v>
      </c>
      <c r="V126" s="2" t="s">
        <v>1054</v>
      </c>
      <c r="W126" s="29"/>
    </row>
    <row r="127" spans="1:23" x14ac:dyDescent="0.25">
      <c r="A127" s="9" t="s">
        <v>164</v>
      </c>
      <c r="B127" s="9">
        <v>194880</v>
      </c>
      <c r="C127" s="9">
        <v>194880</v>
      </c>
      <c r="D127" s="9" t="s">
        <v>1050</v>
      </c>
      <c r="E127" s="9" t="s">
        <v>1051</v>
      </c>
      <c r="F127" s="9">
        <v>505832.91034399997</v>
      </c>
      <c r="G127" s="9">
        <v>2811692.31134</v>
      </c>
      <c r="H127" s="9"/>
      <c r="I127" s="9"/>
      <c r="J127" s="9"/>
      <c r="K127" s="9"/>
      <c r="L127" s="11">
        <v>34185.625</v>
      </c>
      <c r="M127" s="11">
        <v>42588.083333333336</v>
      </c>
      <c r="N127" s="9" t="s">
        <v>1052</v>
      </c>
      <c r="O127" s="18">
        <f>MROUND(((Table46[[#This Row],[X_UTM]]-ORIGIN!$C$5)/400),1)</f>
        <v>118</v>
      </c>
      <c r="P127" s="18">
        <f>MROUND(((Table46[[#This Row],[Y_UTM]]-ORIGIN!$C$6)/400),1)</f>
        <v>85</v>
      </c>
      <c r="Q127"/>
      <c r="R127" t="s">
        <v>1435</v>
      </c>
      <c r="S127">
        <v>1</v>
      </c>
      <c r="T127">
        <v>3</v>
      </c>
      <c r="U127">
        <v>0</v>
      </c>
      <c r="V127" s="2" t="s">
        <v>1054</v>
      </c>
    </row>
    <row r="128" spans="1:23" x14ac:dyDescent="0.25">
      <c r="A128" s="3" t="s">
        <v>876</v>
      </c>
      <c r="B128" s="3">
        <v>1580</v>
      </c>
      <c r="C128" s="3">
        <v>1580</v>
      </c>
      <c r="D128" s="3" t="s">
        <v>444</v>
      </c>
      <c r="E128" s="3" t="s">
        <v>1048</v>
      </c>
      <c r="F128" s="3">
        <v>541149.365078</v>
      </c>
      <c r="G128" s="3">
        <v>2820038.7876300002</v>
      </c>
      <c r="H128" s="3"/>
      <c r="I128" s="3"/>
      <c r="J128" s="3"/>
      <c r="K128" s="3"/>
      <c r="L128" s="4">
        <v>27912</v>
      </c>
      <c r="M128" s="4">
        <v>29494</v>
      </c>
      <c r="N128" s="3" t="s">
        <v>1049</v>
      </c>
      <c r="O128" s="18">
        <f>MROUND(((Table46[[#This Row],[X_UTM]]-ORIGIN!$C$5)/400),1)</f>
        <v>206</v>
      </c>
      <c r="P128" s="18">
        <f>MROUND(((Table46[[#This Row],[Y_UTM]]-ORIGIN!$C$6)/400),1)</f>
        <v>106</v>
      </c>
      <c r="Q128"/>
      <c r="R128" t="s">
        <v>1430</v>
      </c>
      <c r="S128">
        <v>5</v>
      </c>
      <c r="T128">
        <v>3</v>
      </c>
      <c r="U128">
        <v>0</v>
      </c>
      <c r="V128" s="2" t="s">
        <v>1054</v>
      </c>
    </row>
    <row r="129" spans="1:22" x14ac:dyDescent="0.25">
      <c r="A129" s="9" t="s">
        <v>167</v>
      </c>
      <c r="B129" s="9">
        <v>150413</v>
      </c>
      <c r="C129" s="9">
        <v>150413</v>
      </c>
      <c r="D129" s="9" t="s">
        <v>1050</v>
      </c>
      <c r="E129" s="9" t="s">
        <v>1051</v>
      </c>
      <c r="F129" s="9">
        <v>529825.76054399996</v>
      </c>
      <c r="G129" s="9">
        <v>2790376.5911900001</v>
      </c>
      <c r="H129" s="9">
        <v>-0.15</v>
      </c>
      <c r="I129" s="9"/>
      <c r="J129" s="9"/>
      <c r="K129" s="9"/>
      <c r="L129" s="10">
        <v>28764</v>
      </c>
      <c r="M129" s="10">
        <v>42588</v>
      </c>
      <c r="N129" s="9" t="s">
        <v>1052</v>
      </c>
      <c r="O129" s="18">
        <f>MROUND(((Table46[[#This Row],[X_UTM]]-ORIGIN!$C$5)/400),1)</f>
        <v>178</v>
      </c>
      <c r="P129" s="18">
        <f>MROUND(((Table46[[#This Row],[Y_UTM]]-ORIGIN!$C$6)/400),1)</f>
        <v>31</v>
      </c>
      <c r="Q129"/>
      <c r="R129" t="s">
        <v>1434</v>
      </c>
      <c r="S129">
        <v>7</v>
      </c>
      <c r="T129">
        <v>3</v>
      </c>
      <c r="U129">
        <v>0</v>
      </c>
      <c r="V129" s="2" t="s">
        <v>1054</v>
      </c>
    </row>
    <row r="130" spans="1:22" x14ac:dyDescent="0.25">
      <c r="A130" s="9" t="s">
        <v>170</v>
      </c>
      <c r="B130" s="9">
        <v>145754</v>
      </c>
      <c r="C130" s="9">
        <v>145754</v>
      </c>
      <c r="D130" s="9" t="s">
        <v>1050</v>
      </c>
      <c r="E130" s="9" t="s">
        <v>1051</v>
      </c>
      <c r="F130" s="9">
        <v>537971.65433499997</v>
      </c>
      <c r="G130" s="9">
        <v>2820189.5175999999</v>
      </c>
      <c r="H130" s="9">
        <v>5.55</v>
      </c>
      <c r="I130" s="9"/>
      <c r="J130" s="9"/>
      <c r="K130" s="9"/>
      <c r="L130" s="10">
        <v>35224</v>
      </c>
      <c r="M130" s="10">
        <v>42588</v>
      </c>
      <c r="N130" s="9" t="s">
        <v>1052</v>
      </c>
      <c r="O130" s="18">
        <f>MROUND(((Table46[[#This Row],[X_UTM]]-ORIGIN!$C$5)/400),1)</f>
        <v>198</v>
      </c>
      <c r="P130" s="18">
        <f>MROUND(((Table46[[#This Row],[Y_UTM]]-ORIGIN!$C$6)/400),1)</f>
        <v>106</v>
      </c>
      <c r="Q130"/>
      <c r="R130" t="s">
        <v>846</v>
      </c>
      <c r="S130">
        <v>6</v>
      </c>
      <c r="T130">
        <v>3</v>
      </c>
      <c r="U130">
        <v>0</v>
      </c>
      <c r="V130" s="2" t="s">
        <v>1054</v>
      </c>
    </row>
    <row r="131" spans="1:22" x14ac:dyDescent="0.25">
      <c r="A131" s="9" t="s">
        <v>171</v>
      </c>
      <c r="B131" s="9">
        <v>146722</v>
      </c>
      <c r="C131" s="9">
        <v>146722</v>
      </c>
      <c r="D131" s="9" t="s">
        <v>1050</v>
      </c>
      <c r="E131" s="9" t="s">
        <v>1051</v>
      </c>
      <c r="F131" s="9">
        <v>533895.38190599997</v>
      </c>
      <c r="G131" s="9">
        <v>2820174.1373800002</v>
      </c>
      <c r="H131" s="9">
        <v>5.56</v>
      </c>
      <c r="I131" s="9"/>
      <c r="J131" s="9"/>
      <c r="K131" s="9"/>
      <c r="L131" s="10">
        <v>35223</v>
      </c>
      <c r="M131" s="10">
        <v>42588</v>
      </c>
      <c r="N131" s="9" t="s">
        <v>1052</v>
      </c>
      <c r="O131" s="18">
        <f>MROUND(((Table46[[#This Row],[X_UTM]]-ORIGIN!$C$5)/400),1)</f>
        <v>188</v>
      </c>
      <c r="P131" s="18">
        <f>MROUND(((Table46[[#This Row],[Y_UTM]]-ORIGIN!$C$6)/400),1)</f>
        <v>106</v>
      </c>
      <c r="Q131"/>
      <c r="R131" t="s">
        <v>846</v>
      </c>
      <c r="S131">
        <v>6</v>
      </c>
      <c r="T131">
        <v>3</v>
      </c>
      <c r="U131">
        <v>0</v>
      </c>
      <c r="V131" s="2" t="s">
        <v>1054</v>
      </c>
    </row>
    <row r="132" spans="1:22" x14ac:dyDescent="0.25">
      <c r="A132" s="9" t="s">
        <v>172</v>
      </c>
      <c r="B132" s="9">
        <v>49192</v>
      </c>
      <c r="C132" s="9">
        <v>49192</v>
      </c>
      <c r="D132" s="9" t="s">
        <v>1050</v>
      </c>
      <c r="E132" s="9" t="s">
        <v>1051</v>
      </c>
      <c r="F132" s="9">
        <v>493384.36405199999</v>
      </c>
      <c r="G132" s="9">
        <v>2787169.2332199998</v>
      </c>
      <c r="H132" s="9"/>
      <c r="I132" s="9"/>
      <c r="J132" s="9"/>
      <c r="K132" s="9"/>
      <c r="L132" s="11">
        <v>40325.625</v>
      </c>
      <c r="M132" s="10">
        <v>42588</v>
      </c>
      <c r="N132" s="9" t="s">
        <v>1052</v>
      </c>
      <c r="O132" s="18">
        <f>MROUND(((Table46[[#This Row],[X_UTM]]-ORIGIN!$C$5)/400),1)</f>
        <v>87</v>
      </c>
      <c r="P132" s="18">
        <f>MROUND(((Table46[[#This Row],[Y_UTM]]-ORIGIN!$C$6)/400),1)</f>
        <v>23</v>
      </c>
      <c r="Q132"/>
      <c r="R132" t="s">
        <v>1432</v>
      </c>
      <c r="S132">
        <v>20</v>
      </c>
      <c r="T132">
        <v>3</v>
      </c>
      <c r="U132">
        <v>0</v>
      </c>
      <c r="V132" s="2" t="s">
        <v>1054</v>
      </c>
    </row>
    <row r="133" spans="1:22" x14ac:dyDescent="0.25">
      <c r="A133" s="9" t="s">
        <v>175</v>
      </c>
      <c r="B133" s="9">
        <v>49860</v>
      </c>
      <c r="C133" s="9">
        <v>49860</v>
      </c>
      <c r="D133" s="9" t="s">
        <v>1050</v>
      </c>
      <c r="E133" s="9" t="s">
        <v>1051</v>
      </c>
      <c r="F133" s="9">
        <v>493126.06375199999</v>
      </c>
      <c r="G133" s="9">
        <v>2784406.6116900002</v>
      </c>
      <c r="H133" s="9"/>
      <c r="I133" s="9"/>
      <c r="J133" s="9"/>
      <c r="K133" s="9"/>
      <c r="L133" s="11">
        <v>40301.625</v>
      </c>
      <c r="M133" s="10">
        <v>42588</v>
      </c>
      <c r="N133" s="9" t="s">
        <v>1052</v>
      </c>
      <c r="O133" s="18">
        <f>MROUND(((Table46[[#This Row],[X_UTM]]-ORIGIN!$C$5)/400),1)</f>
        <v>86</v>
      </c>
      <c r="P133" s="18">
        <f>MROUND(((Table46[[#This Row],[Y_UTM]]-ORIGIN!$C$6)/400),1)</f>
        <v>17</v>
      </c>
      <c r="Q133"/>
      <c r="R133" t="s">
        <v>1432</v>
      </c>
      <c r="S133">
        <v>20</v>
      </c>
      <c r="T133">
        <v>3</v>
      </c>
      <c r="U133">
        <v>0</v>
      </c>
      <c r="V133" s="2" t="s">
        <v>1054</v>
      </c>
    </row>
    <row r="134" spans="1:22" x14ac:dyDescent="0.25">
      <c r="A134" s="9" t="s">
        <v>179</v>
      </c>
      <c r="B134" s="9">
        <v>48372</v>
      </c>
      <c r="C134" s="9">
        <v>48372</v>
      </c>
      <c r="D134" s="9" t="s">
        <v>1050</v>
      </c>
      <c r="E134" s="9" t="s">
        <v>1051</v>
      </c>
      <c r="F134" s="9">
        <v>499442.76207400003</v>
      </c>
      <c r="G134" s="9">
        <v>2784319.9515399998</v>
      </c>
      <c r="H134" s="9"/>
      <c r="I134" s="9"/>
      <c r="J134" s="9"/>
      <c r="K134" s="9"/>
      <c r="L134" s="11">
        <v>40312.666666666664</v>
      </c>
      <c r="M134" s="10">
        <v>42588</v>
      </c>
      <c r="N134" s="9" t="s">
        <v>1052</v>
      </c>
      <c r="O134" s="18">
        <f>MROUND(((Table46[[#This Row],[X_UTM]]-ORIGIN!$C$5)/400),1)</f>
        <v>102</v>
      </c>
      <c r="P134" s="18">
        <f>MROUND(((Table46[[#This Row],[Y_UTM]]-ORIGIN!$C$6)/400),1)</f>
        <v>16</v>
      </c>
      <c r="Q134"/>
      <c r="R134" t="s">
        <v>1432</v>
      </c>
      <c r="S134">
        <v>20</v>
      </c>
      <c r="T134">
        <v>3</v>
      </c>
      <c r="U134">
        <v>0</v>
      </c>
      <c r="V134" s="2" t="s">
        <v>1054</v>
      </c>
    </row>
    <row r="135" spans="1:22" x14ac:dyDescent="0.25">
      <c r="A135" s="9" t="s">
        <v>181</v>
      </c>
      <c r="B135" s="9">
        <v>2036</v>
      </c>
      <c r="C135" s="9">
        <v>2036</v>
      </c>
      <c r="D135" s="9" t="s">
        <v>1050</v>
      </c>
      <c r="E135" s="9" t="s">
        <v>1051</v>
      </c>
      <c r="F135" s="9">
        <v>544342.55410299997</v>
      </c>
      <c r="G135" s="9">
        <v>2803398.0168300001</v>
      </c>
      <c r="H135" s="9"/>
      <c r="I135" s="9"/>
      <c r="J135" s="9"/>
      <c r="K135" s="9"/>
      <c r="L135" s="10">
        <v>40548</v>
      </c>
      <c r="M135" s="10">
        <v>42583</v>
      </c>
      <c r="N135" s="9" t="s">
        <v>1052</v>
      </c>
      <c r="O135" s="18">
        <f>MROUND(((Table46[[#This Row],[X_UTM]]-ORIGIN!$C$5)/400),1)</f>
        <v>214</v>
      </c>
      <c r="P135" s="18">
        <f>MROUND(((Table46[[#This Row],[Y_UTM]]-ORIGIN!$C$6)/400),1)</f>
        <v>64</v>
      </c>
      <c r="Q135"/>
      <c r="R135" t="s">
        <v>1438</v>
      </c>
      <c r="S135">
        <v>9</v>
      </c>
      <c r="T135">
        <v>3</v>
      </c>
      <c r="U135">
        <v>0</v>
      </c>
      <c r="V135" s="2" t="s">
        <v>1054</v>
      </c>
    </row>
    <row r="136" spans="1:22" x14ac:dyDescent="0.25">
      <c r="A136" s="9" t="s">
        <v>183</v>
      </c>
      <c r="B136" s="9">
        <v>2036</v>
      </c>
      <c r="C136" s="9">
        <v>2036</v>
      </c>
      <c r="D136" s="9" t="s">
        <v>1050</v>
      </c>
      <c r="E136" s="9" t="s">
        <v>1051</v>
      </c>
      <c r="F136" s="9">
        <v>544288.57743900002</v>
      </c>
      <c r="G136" s="9">
        <v>2802386.7486299998</v>
      </c>
      <c r="H136" s="9"/>
      <c r="I136" s="9"/>
      <c r="J136" s="9"/>
      <c r="K136" s="9"/>
      <c r="L136" s="10">
        <v>40548</v>
      </c>
      <c r="M136" s="10">
        <v>42583</v>
      </c>
      <c r="N136" s="9" t="s">
        <v>1052</v>
      </c>
      <c r="O136" s="18">
        <f>MROUND(((Table46[[#This Row],[X_UTM]]-ORIGIN!$C$5)/400),1)</f>
        <v>214</v>
      </c>
      <c r="P136" s="18">
        <f>MROUND(((Table46[[#This Row],[Y_UTM]]-ORIGIN!$C$6)/400),1)</f>
        <v>61</v>
      </c>
      <c r="Q136"/>
      <c r="R136" t="s">
        <v>1438</v>
      </c>
      <c r="S136">
        <v>9</v>
      </c>
      <c r="T136">
        <v>3</v>
      </c>
      <c r="U136">
        <v>0</v>
      </c>
      <c r="V136" s="2" t="s">
        <v>1054</v>
      </c>
    </row>
    <row r="137" spans="1:22" x14ac:dyDescent="0.25">
      <c r="A137" s="9" t="s">
        <v>185</v>
      </c>
      <c r="B137" s="9">
        <v>2030</v>
      </c>
      <c r="C137" s="9">
        <v>2030</v>
      </c>
      <c r="D137" s="9" t="s">
        <v>1050</v>
      </c>
      <c r="E137" s="9" t="s">
        <v>1051</v>
      </c>
      <c r="F137" s="9">
        <v>546654.91253500001</v>
      </c>
      <c r="G137" s="9">
        <v>2801497.7637499999</v>
      </c>
      <c r="H137" s="9"/>
      <c r="I137" s="9"/>
      <c r="J137" s="9"/>
      <c r="K137" s="9"/>
      <c r="L137" s="10">
        <v>40554</v>
      </c>
      <c r="M137" s="10">
        <v>42583</v>
      </c>
      <c r="N137" s="9" t="s">
        <v>1052</v>
      </c>
      <c r="O137" s="18">
        <f>MROUND(((Table46[[#This Row],[X_UTM]]-ORIGIN!$C$5)/400),1)</f>
        <v>220</v>
      </c>
      <c r="P137" s="18">
        <f>MROUND(((Table46[[#This Row],[Y_UTM]]-ORIGIN!$C$6)/400),1)</f>
        <v>59</v>
      </c>
      <c r="Q137"/>
      <c r="R137" t="s">
        <v>1438</v>
      </c>
      <c r="S137">
        <v>9</v>
      </c>
      <c r="T137">
        <v>3</v>
      </c>
      <c r="U137">
        <v>0</v>
      </c>
      <c r="V137" s="2" t="s">
        <v>1054</v>
      </c>
    </row>
    <row r="138" spans="1:22" x14ac:dyDescent="0.25">
      <c r="A138" s="9" t="s">
        <v>186</v>
      </c>
      <c r="B138" s="9">
        <v>144642</v>
      </c>
      <c r="C138" s="9">
        <v>144642</v>
      </c>
      <c r="D138" s="9" t="s">
        <v>1050</v>
      </c>
      <c r="E138" s="9" t="s">
        <v>1051</v>
      </c>
      <c r="F138" s="9">
        <v>551446.59519799997</v>
      </c>
      <c r="G138" s="9">
        <v>2798486.5257000001</v>
      </c>
      <c r="H138" s="9">
        <v>1.25</v>
      </c>
      <c r="I138" s="9"/>
      <c r="J138" s="9"/>
      <c r="K138" s="9"/>
      <c r="L138" s="10">
        <v>32771</v>
      </c>
      <c r="M138" s="10">
        <v>42588</v>
      </c>
      <c r="N138" s="9" t="s">
        <v>1052</v>
      </c>
      <c r="O138" s="18">
        <f>MROUND(((Table46[[#This Row],[X_UTM]]-ORIGIN!$C$5)/400),1)</f>
        <v>232</v>
      </c>
      <c r="P138" s="18">
        <f>MROUND(((Table46[[#This Row],[Y_UTM]]-ORIGIN!$C$6)/400),1)</f>
        <v>52</v>
      </c>
      <c r="Q138"/>
      <c r="R138" t="s">
        <v>141</v>
      </c>
      <c r="S138">
        <v>15</v>
      </c>
      <c r="T138">
        <v>3</v>
      </c>
      <c r="U138">
        <v>0</v>
      </c>
      <c r="V138" s="2" t="s">
        <v>1054</v>
      </c>
    </row>
    <row r="139" spans="1:22" x14ac:dyDescent="0.25">
      <c r="A139" s="9" t="s">
        <v>188</v>
      </c>
      <c r="B139" s="9">
        <v>3110</v>
      </c>
      <c r="C139" s="9">
        <v>3110</v>
      </c>
      <c r="D139" s="9" t="s">
        <v>1050</v>
      </c>
      <c r="E139" s="9" t="s">
        <v>1051</v>
      </c>
      <c r="F139" s="9">
        <v>548166.45976999996</v>
      </c>
      <c r="G139" s="9">
        <v>2799742.3583999998</v>
      </c>
      <c r="H139" s="9">
        <v>1.81</v>
      </c>
      <c r="I139" s="9"/>
      <c r="J139" s="9"/>
      <c r="K139" s="9"/>
      <c r="L139" s="10">
        <v>32927</v>
      </c>
      <c r="M139" s="10">
        <v>36433</v>
      </c>
      <c r="N139" s="9" t="s">
        <v>1052</v>
      </c>
      <c r="O139" s="18">
        <f>MROUND(((Table46[[#This Row],[X_UTM]]-ORIGIN!$C$5)/400),1)</f>
        <v>224</v>
      </c>
      <c r="P139" s="18">
        <f>MROUND(((Table46[[#This Row],[Y_UTM]]-ORIGIN!$C$6)/400),1)</f>
        <v>55</v>
      </c>
      <c r="Q139"/>
      <c r="R139" t="s">
        <v>141</v>
      </c>
      <c r="S139">
        <v>15</v>
      </c>
      <c r="T139">
        <v>3</v>
      </c>
      <c r="U139">
        <v>0</v>
      </c>
      <c r="V139" s="2" t="s">
        <v>1054</v>
      </c>
    </row>
    <row r="140" spans="1:22" x14ac:dyDescent="0.25">
      <c r="A140" s="9" t="s">
        <v>189</v>
      </c>
      <c r="B140" s="9">
        <v>145815</v>
      </c>
      <c r="C140" s="9">
        <v>145815</v>
      </c>
      <c r="D140" s="9" t="s">
        <v>1050</v>
      </c>
      <c r="E140" s="9" t="s">
        <v>1051</v>
      </c>
      <c r="F140" s="9">
        <v>548166.45976999996</v>
      </c>
      <c r="G140" s="9">
        <v>2799742.3583999998</v>
      </c>
      <c r="H140" s="9">
        <v>1.81</v>
      </c>
      <c r="I140" s="9"/>
      <c r="J140" s="9"/>
      <c r="K140" s="9"/>
      <c r="L140" s="10">
        <v>32927</v>
      </c>
      <c r="M140" s="10">
        <v>42588</v>
      </c>
      <c r="N140" s="9" t="s">
        <v>1052</v>
      </c>
      <c r="O140" s="18">
        <f>MROUND(((Table46[[#This Row],[X_UTM]]-ORIGIN!$C$5)/400),1)</f>
        <v>224</v>
      </c>
      <c r="P140" s="18">
        <f>MROUND(((Table46[[#This Row],[Y_UTM]]-ORIGIN!$C$6)/400),1)</f>
        <v>55</v>
      </c>
      <c r="Q140"/>
      <c r="R140" t="s">
        <v>141</v>
      </c>
      <c r="S140">
        <v>15</v>
      </c>
      <c r="T140">
        <v>3</v>
      </c>
      <c r="U140">
        <v>0</v>
      </c>
      <c r="V140" s="2" t="s">
        <v>1054</v>
      </c>
    </row>
    <row r="141" spans="1:22" x14ac:dyDescent="0.25">
      <c r="A141" s="23" t="s">
        <v>1146</v>
      </c>
      <c r="D141" s="3" t="s">
        <v>444</v>
      </c>
      <c r="E141" s="3" t="s">
        <v>1048</v>
      </c>
      <c r="L141" s="15"/>
      <c r="M141" s="15"/>
      <c r="N141" s="3" t="s">
        <v>1049</v>
      </c>
      <c r="O141" s="2"/>
      <c r="Q141" t="s">
        <v>1309</v>
      </c>
      <c r="R141" s="29" t="s">
        <v>1518</v>
      </c>
      <c r="S141" s="29">
        <v>17</v>
      </c>
      <c r="T141">
        <v>3</v>
      </c>
    </row>
    <row r="142" spans="1:22" x14ac:dyDescent="0.25">
      <c r="A142" s="23" t="s">
        <v>1147</v>
      </c>
      <c r="D142" s="3" t="s">
        <v>444</v>
      </c>
      <c r="E142" s="3" t="s">
        <v>1048</v>
      </c>
      <c r="L142" s="15"/>
      <c r="M142" s="15"/>
      <c r="N142" s="3" t="s">
        <v>1049</v>
      </c>
      <c r="O142" s="2"/>
      <c r="Q142" t="s">
        <v>1310</v>
      </c>
      <c r="R142" s="29" t="s">
        <v>1518</v>
      </c>
      <c r="S142" s="29">
        <v>17</v>
      </c>
      <c r="T142">
        <v>3</v>
      </c>
    </row>
    <row r="143" spans="1:22" x14ac:dyDescent="0.25">
      <c r="A143" s="23" t="s">
        <v>1148</v>
      </c>
      <c r="D143" s="3" t="s">
        <v>444</v>
      </c>
      <c r="E143" s="3" t="s">
        <v>1048</v>
      </c>
      <c r="L143" s="15"/>
      <c r="M143" s="15"/>
      <c r="N143" s="3" t="s">
        <v>1049</v>
      </c>
      <c r="O143" s="2"/>
      <c r="Q143" t="s">
        <v>1311</v>
      </c>
      <c r="R143" s="29" t="s">
        <v>1518</v>
      </c>
      <c r="S143" s="29">
        <v>17</v>
      </c>
      <c r="T143">
        <v>3</v>
      </c>
    </row>
    <row r="144" spans="1:22" x14ac:dyDescent="0.25">
      <c r="A144" s="23" t="s">
        <v>1149</v>
      </c>
      <c r="D144" s="3" t="s">
        <v>444</v>
      </c>
      <c r="E144" s="3" t="s">
        <v>1048</v>
      </c>
      <c r="L144" s="15"/>
      <c r="M144" s="15"/>
      <c r="N144" s="3" t="s">
        <v>1049</v>
      </c>
      <c r="O144" s="2"/>
      <c r="Q144" t="s">
        <v>1312</v>
      </c>
      <c r="R144" s="29" t="s">
        <v>1518</v>
      </c>
      <c r="S144" s="29">
        <v>17</v>
      </c>
      <c r="T144">
        <v>3</v>
      </c>
    </row>
    <row r="145" spans="1:20" x14ac:dyDescent="0.25">
      <c r="A145" s="23" t="s">
        <v>1150</v>
      </c>
      <c r="D145" s="3" t="s">
        <v>444</v>
      </c>
      <c r="E145" s="3" t="s">
        <v>1048</v>
      </c>
      <c r="L145" s="15"/>
      <c r="M145" s="15"/>
      <c r="N145" s="3" t="s">
        <v>1049</v>
      </c>
      <c r="O145" s="2"/>
      <c r="Q145" t="s">
        <v>1313</v>
      </c>
      <c r="R145" s="29" t="s">
        <v>1518</v>
      </c>
      <c r="S145" s="29">
        <v>17</v>
      </c>
      <c r="T145">
        <v>3</v>
      </c>
    </row>
    <row r="146" spans="1:20" x14ac:dyDescent="0.25">
      <c r="A146" s="23" t="s">
        <v>1151</v>
      </c>
      <c r="D146" s="3" t="s">
        <v>444</v>
      </c>
      <c r="E146" s="3" t="s">
        <v>1048</v>
      </c>
      <c r="L146" s="15"/>
      <c r="M146" s="15"/>
      <c r="N146" s="3" t="s">
        <v>1049</v>
      </c>
      <c r="O146" s="2"/>
      <c r="Q146" t="s">
        <v>1314</v>
      </c>
      <c r="R146" s="29" t="s">
        <v>1518</v>
      </c>
      <c r="S146" s="29">
        <v>17</v>
      </c>
      <c r="T146">
        <v>3</v>
      </c>
    </row>
    <row r="147" spans="1:20" x14ac:dyDescent="0.25">
      <c r="A147" s="23" t="s">
        <v>1152</v>
      </c>
      <c r="D147" s="3" t="s">
        <v>444</v>
      </c>
      <c r="E147" s="3" t="s">
        <v>1048</v>
      </c>
      <c r="L147" s="15"/>
      <c r="M147" s="15"/>
      <c r="N147" s="3" t="s">
        <v>1049</v>
      </c>
      <c r="O147" s="2"/>
      <c r="Q147" t="s">
        <v>1315</v>
      </c>
      <c r="R147" s="29" t="s">
        <v>1518</v>
      </c>
      <c r="S147" s="29">
        <v>17</v>
      </c>
      <c r="T147">
        <v>3</v>
      </c>
    </row>
    <row r="148" spans="1:20" x14ac:dyDescent="0.25">
      <c r="A148" s="23" t="s">
        <v>1153</v>
      </c>
      <c r="D148" s="3" t="s">
        <v>444</v>
      </c>
      <c r="E148" s="3" t="s">
        <v>1048</v>
      </c>
      <c r="L148" s="15"/>
      <c r="M148" s="15"/>
      <c r="N148" s="3" t="s">
        <v>1049</v>
      </c>
      <c r="O148" s="2"/>
      <c r="Q148" t="s">
        <v>1316</v>
      </c>
      <c r="R148" s="29" t="s">
        <v>1518</v>
      </c>
      <c r="S148" s="29">
        <v>17</v>
      </c>
      <c r="T148">
        <v>3</v>
      </c>
    </row>
    <row r="149" spans="1:20" x14ac:dyDescent="0.25">
      <c r="A149" s="23" t="s">
        <v>1154</v>
      </c>
      <c r="D149" s="3" t="s">
        <v>444</v>
      </c>
      <c r="E149" s="3" t="s">
        <v>1048</v>
      </c>
      <c r="L149" s="15"/>
      <c r="M149" s="15"/>
      <c r="N149" s="3" t="s">
        <v>1049</v>
      </c>
      <c r="O149" s="2"/>
      <c r="Q149" t="s">
        <v>1317</v>
      </c>
      <c r="R149" s="29" t="s">
        <v>1518</v>
      </c>
      <c r="S149" s="29">
        <v>17</v>
      </c>
      <c r="T149">
        <v>3</v>
      </c>
    </row>
    <row r="150" spans="1:20" x14ac:dyDescent="0.25">
      <c r="A150" s="23" t="s">
        <v>1155</v>
      </c>
      <c r="D150" s="3" t="s">
        <v>444</v>
      </c>
      <c r="E150" s="3" t="s">
        <v>1048</v>
      </c>
      <c r="L150" s="15"/>
      <c r="M150" s="15"/>
      <c r="N150" s="3" t="s">
        <v>1049</v>
      </c>
      <c r="O150" s="2"/>
      <c r="Q150" t="s">
        <v>1317</v>
      </c>
      <c r="R150" s="29" t="s">
        <v>1518</v>
      </c>
      <c r="S150" s="29">
        <v>17</v>
      </c>
      <c r="T150">
        <v>3</v>
      </c>
    </row>
    <row r="151" spans="1:20" x14ac:dyDescent="0.25">
      <c r="A151" s="23" t="s">
        <v>1156</v>
      </c>
      <c r="D151" s="3" t="s">
        <v>444</v>
      </c>
      <c r="E151" s="3" t="s">
        <v>1048</v>
      </c>
      <c r="L151" s="15"/>
      <c r="M151" s="15"/>
      <c r="N151" s="3" t="s">
        <v>1049</v>
      </c>
      <c r="O151" s="2"/>
      <c r="Q151" t="s">
        <v>1318</v>
      </c>
      <c r="R151" s="29" t="s">
        <v>1518</v>
      </c>
      <c r="S151" s="29">
        <v>17</v>
      </c>
      <c r="T151">
        <v>3</v>
      </c>
    </row>
    <row r="152" spans="1:20" x14ac:dyDescent="0.25">
      <c r="A152" s="23" t="s">
        <v>1157</v>
      </c>
      <c r="D152" s="3" t="s">
        <v>444</v>
      </c>
      <c r="E152" s="3" t="s">
        <v>1048</v>
      </c>
      <c r="L152" s="15"/>
      <c r="M152" s="15"/>
      <c r="N152" s="3" t="s">
        <v>1049</v>
      </c>
      <c r="O152" s="2"/>
      <c r="Q152" t="s">
        <v>1319</v>
      </c>
      <c r="R152" s="29" t="s">
        <v>1518</v>
      </c>
      <c r="S152" s="29">
        <v>17</v>
      </c>
      <c r="T152">
        <v>3</v>
      </c>
    </row>
    <row r="153" spans="1:20" x14ac:dyDescent="0.25">
      <c r="A153" s="23" t="s">
        <v>1158</v>
      </c>
      <c r="D153" s="3" t="s">
        <v>444</v>
      </c>
      <c r="E153" s="3" t="s">
        <v>1048</v>
      </c>
      <c r="L153" s="15"/>
      <c r="M153" s="15"/>
      <c r="N153" s="3" t="s">
        <v>1049</v>
      </c>
      <c r="O153" s="2"/>
      <c r="Q153" t="s">
        <v>1320</v>
      </c>
      <c r="R153" s="29" t="s">
        <v>1518</v>
      </c>
      <c r="S153" s="29">
        <v>17</v>
      </c>
      <c r="T153">
        <v>3</v>
      </c>
    </row>
    <row r="154" spans="1:20" x14ac:dyDescent="0.25">
      <c r="A154" s="23" t="s">
        <v>1159</v>
      </c>
      <c r="D154" s="3" t="s">
        <v>444</v>
      </c>
      <c r="E154" s="3" t="s">
        <v>1048</v>
      </c>
      <c r="L154" s="15"/>
      <c r="M154" s="15"/>
      <c r="N154" s="3" t="s">
        <v>1049</v>
      </c>
      <c r="O154" s="2"/>
      <c r="Q154" t="s">
        <v>1321</v>
      </c>
      <c r="R154" s="29" t="s">
        <v>1518</v>
      </c>
      <c r="S154" s="29">
        <v>17</v>
      </c>
      <c r="T154">
        <v>3</v>
      </c>
    </row>
    <row r="155" spans="1:20" x14ac:dyDescent="0.25">
      <c r="A155" s="23" t="s">
        <v>1160</v>
      </c>
      <c r="D155" s="3" t="s">
        <v>444</v>
      </c>
      <c r="E155" s="3" t="s">
        <v>1048</v>
      </c>
      <c r="L155" s="15"/>
      <c r="M155" s="15"/>
      <c r="N155" s="3" t="s">
        <v>1049</v>
      </c>
      <c r="O155" s="2"/>
      <c r="Q155" t="s">
        <v>1322</v>
      </c>
      <c r="R155" s="29" t="s">
        <v>1518</v>
      </c>
      <c r="S155" s="29">
        <v>17</v>
      </c>
      <c r="T155">
        <v>3</v>
      </c>
    </row>
    <row r="156" spans="1:20" x14ac:dyDescent="0.25">
      <c r="A156" s="23" t="s">
        <v>1161</v>
      </c>
      <c r="D156" s="3" t="s">
        <v>444</v>
      </c>
      <c r="E156" s="3" t="s">
        <v>1048</v>
      </c>
      <c r="L156" s="15"/>
      <c r="M156" s="15"/>
      <c r="N156" s="3" t="s">
        <v>1049</v>
      </c>
      <c r="O156" s="2"/>
      <c r="Q156" t="s">
        <v>1323</v>
      </c>
      <c r="R156" s="29" t="s">
        <v>1518</v>
      </c>
      <c r="S156" s="29">
        <v>17</v>
      </c>
      <c r="T156">
        <v>3</v>
      </c>
    </row>
    <row r="157" spans="1:20" x14ac:dyDescent="0.25">
      <c r="A157" s="23" t="s">
        <v>1162</v>
      </c>
      <c r="D157" s="3" t="s">
        <v>444</v>
      </c>
      <c r="E157" s="3" t="s">
        <v>1048</v>
      </c>
      <c r="L157" s="15"/>
      <c r="M157" s="15"/>
      <c r="N157" s="3" t="s">
        <v>1049</v>
      </c>
      <c r="O157" s="2"/>
      <c r="Q157" t="s">
        <v>1324</v>
      </c>
      <c r="R157" s="29" t="s">
        <v>1518</v>
      </c>
      <c r="S157" s="29">
        <v>17</v>
      </c>
      <c r="T157">
        <v>3</v>
      </c>
    </row>
    <row r="158" spans="1:20" x14ac:dyDescent="0.25">
      <c r="A158" s="23" t="s">
        <v>1163</v>
      </c>
      <c r="D158" s="3" t="s">
        <v>444</v>
      </c>
      <c r="E158" s="3" t="s">
        <v>1048</v>
      </c>
      <c r="L158" s="15"/>
      <c r="M158" s="15"/>
      <c r="N158" s="3" t="s">
        <v>1049</v>
      </c>
      <c r="O158" s="2"/>
      <c r="Q158" t="s">
        <v>1325</v>
      </c>
      <c r="R158" s="29" t="s">
        <v>1518</v>
      </c>
      <c r="S158" s="29">
        <v>17</v>
      </c>
      <c r="T158">
        <v>3</v>
      </c>
    </row>
    <row r="159" spans="1:20" x14ac:dyDescent="0.25">
      <c r="A159" s="23" t="s">
        <v>1164</v>
      </c>
      <c r="D159" s="3" t="s">
        <v>444</v>
      </c>
      <c r="E159" s="3" t="s">
        <v>1048</v>
      </c>
      <c r="L159" s="15"/>
      <c r="M159" s="15"/>
      <c r="N159" s="3" t="s">
        <v>1049</v>
      </c>
      <c r="O159" s="2"/>
      <c r="Q159" t="s">
        <v>1326</v>
      </c>
      <c r="R159" s="29" t="s">
        <v>1518</v>
      </c>
      <c r="S159" s="29">
        <v>17</v>
      </c>
      <c r="T159">
        <v>3</v>
      </c>
    </row>
    <row r="160" spans="1:20" x14ac:dyDescent="0.25">
      <c r="A160" s="23" t="s">
        <v>1165</v>
      </c>
      <c r="D160" s="3" t="s">
        <v>444</v>
      </c>
      <c r="E160" s="3" t="s">
        <v>1048</v>
      </c>
      <c r="L160" s="15"/>
      <c r="M160" s="15"/>
      <c r="N160" s="3" t="s">
        <v>1049</v>
      </c>
      <c r="O160" s="2"/>
      <c r="Q160" t="s">
        <v>1327</v>
      </c>
      <c r="R160" s="29" t="s">
        <v>1518</v>
      </c>
      <c r="S160" s="29">
        <v>17</v>
      </c>
      <c r="T160">
        <v>3</v>
      </c>
    </row>
    <row r="161" spans="1:20" x14ac:dyDescent="0.25">
      <c r="A161" s="23" t="s">
        <v>1166</v>
      </c>
      <c r="D161" s="3" t="s">
        <v>444</v>
      </c>
      <c r="E161" s="3" t="s">
        <v>1048</v>
      </c>
      <c r="L161" s="15"/>
      <c r="M161" s="15"/>
      <c r="N161" s="3" t="s">
        <v>1049</v>
      </c>
      <c r="O161" s="2"/>
      <c r="Q161" t="s">
        <v>1328</v>
      </c>
      <c r="R161" s="29" t="s">
        <v>1518</v>
      </c>
      <c r="S161" s="29">
        <v>17</v>
      </c>
      <c r="T161">
        <v>3</v>
      </c>
    </row>
    <row r="162" spans="1:20" x14ac:dyDescent="0.25">
      <c r="A162" s="23" t="s">
        <v>1167</v>
      </c>
      <c r="D162" s="3" t="s">
        <v>444</v>
      </c>
      <c r="E162" s="3" t="s">
        <v>1048</v>
      </c>
      <c r="L162" s="15"/>
      <c r="M162" s="15"/>
      <c r="N162" s="3" t="s">
        <v>1049</v>
      </c>
      <c r="O162" s="2"/>
      <c r="Q162" t="s">
        <v>1329</v>
      </c>
      <c r="R162" s="29" t="s">
        <v>1518</v>
      </c>
      <c r="S162" s="29">
        <v>17</v>
      </c>
      <c r="T162">
        <v>3</v>
      </c>
    </row>
    <row r="163" spans="1:20" x14ac:dyDescent="0.25">
      <c r="A163" s="23" t="s">
        <v>1168</v>
      </c>
      <c r="D163" s="3" t="s">
        <v>444</v>
      </c>
      <c r="E163" s="3" t="s">
        <v>1048</v>
      </c>
      <c r="L163" s="15"/>
      <c r="M163" s="15"/>
      <c r="N163" s="3" t="s">
        <v>1049</v>
      </c>
      <c r="O163" s="2"/>
      <c r="Q163" t="s">
        <v>1330</v>
      </c>
      <c r="R163" s="29" t="s">
        <v>1518</v>
      </c>
      <c r="S163" s="29">
        <v>17</v>
      </c>
      <c r="T163">
        <v>3</v>
      </c>
    </row>
    <row r="164" spans="1:20" x14ac:dyDescent="0.25">
      <c r="A164" s="23" t="s">
        <v>1169</v>
      </c>
      <c r="D164" s="3" t="s">
        <v>444</v>
      </c>
      <c r="E164" s="3" t="s">
        <v>1048</v>
      </c>
      <c r="L164" s="15"/>
      <c r="M164" s="15"/>
      <c r="N164" s="3" t="s">
        <v>1049</v>
      </c>
      <c r="O164" s="2"/>
      <c r="Q164" t="s">
        <v>1331</v>
      </c>
      <c r="R164" s="29" t="s">
        <v>1518</v>
      </c>
      <c r="S164" s="29">
        <v>17</v>
      </c>
      <c r="T164">
        <v>3</v>
      </c>
    </row>
    <row r="165" spans="1:20" x14ac:dyDescent="0.25">
      <c r="A165" s="23" t="s">
        <v>1170</v>
      </c>
      <c r="D165" s="3" t="s">
        <v>444</v>
      </c>
      <c r="E165" s="3" t="s">
        <v>1048</v>
      </c>
      <c r="L165" s="15"/>
      <c r="M165" s="15"/>
      <c r="N165" s="3" t="s">
        <v>1049</v>
      </c>
      <c r="O165" s="2"/>
      <c r="Q165" t="s">
        <v>1332</v>
      </c>
      <c r="R165" s="29" t="s">
        <v>1518</v>
      </c>
      <c r="S165" s="29">
        <v>17</v>
      </c>
      <c r="T165">
        <v>3</v>
      </c>
    </row>
    <row r="166" spans="1:20" x14ac:dyDescent="0.25">
      <c r="A166" s="23" t="s">
        <v>1171</v>
      </c>
      <c r="D166" s="3" t="s">
        <v>444</v>
      </c>
      <c r="E166" s="3" t="s">
        <v>1048</v>
      </c>
      <c r="L166" s="15"/>
      <c r="M166" s="15"/>
      <c r="N166" s="3" t="s">
        <v>1049</v>
      </c>
      <c r="O166" s="2"/>
      <c r="Q166" t="s">
        <v>1333</v>
      </c>
      <c r="R166" s="29" t="s">
        <v>1518</v>
      </c>
      <c r="S166" s="29">
        <v>17</v>
      </c>
      <c r="T166">
        <v>3</v>
      </c>
    </row>
    <row r="167" spans="1:20" x14ac:dyDescent="0.25">
      <c r="A167" s="23" t="s">
        <v>1172</v>
      </c>
      <c r="D167" s="3" t="s">
        <v>444</v>
      </c>
      <c r="E167" s="3" t="s">
        <v>1048</v>
      </c>
      <c r="L167" s="15"/>
      <c r="M167" s="15"/>
      <c r="N167" s="3" t="s">
        <v>1049</v>
      </c>
      <c r="O167" s="2"/>
      <c r="Q167" t="s">
        <v>1334</v>
      </c>
      <c r="R167" s="29" t="s">
        <v>1518</v>
      </c>
      <c r="S167" s="29">
        <v>17</v>
      </c>
      <c r="T167">
        <v>3</v>
      </c>
    </row>
    <row r="168" spans="1:20" x14ac:dyDescent="0.25">
      <c r="A168" s="23" t="s">
        <v>1173</v>
      </c>
      <c r="D168" s="3" t="s">
        <v>444</v>
      </c>
      <c r="E168" s="3" t="s">
        <v>1048</v>
      </c>
      <c r="L168" s="15"/>
      <c r="M168" s="15"/>
      <c r="N168" s="3" t="s">
        <v>1049</v>
      </c>
      <c r="O168" s="2"/>
      <c r="Q168" t="s">
        <v>1335</v>
      </c>
      <c r="R168" s="29" t="s">
        <v>1518</v>
      </c>
      <c r="S168" s="29">
        <v>17</v>
      </c>
      <c r="T168">
        <v>3</v>
      </c>
    </row>
    <row r="169" spans="1:20" x14ac:dyDescent="0.25">
      <c r="A169" s="23" t="s">
        <v>1174</v>
      </c>
      <c r="D169" s="3" t="s">
        <v>444</v>
      </c>
      <c r="E169" s="3" t="s">
        <v>1048</v>
      </c>
      <c r="L169" s="15"/>
      <c r="M169" s="15"/>
      <c r="N169" s="3" t="s">
        <v>1049</v>
      </c>
      <c r="O169" s="2"/>
      <c r="Q169" t="s">
        <v>1336</v>
      </c>
      <c r="R169" s="29" t="s">
        <v>1518</v>
      </c>
      <c r="S169" s="29">
        <v>17</v>
      </c>
      <c r="T169">
        <v>3</v>
      </c>
    </row>
    <row r="170" spans="1:20" x14ac:dyDescent="0.25">
      <c r="A170" s="23" t="s">
        <v>1175</v>
      </c>
      <c r="D170" s="3" t="s">
        <v>444</v>
      </c>
      <c r="E170" s="3" t="s">
        <v>1048</v>
      </c>
      <c r="L170" s="15"/>
      <c r="M170" s="15"/>
      <c r="N170" s="3" t="s">
        <v>1049</v>
      </c>
      <c r="O170" s="2"/>
      <c r="Q170" t="s">
        <v>1337</v>
      </c>
      <c r="R170" s="29" t="s">
        <v>1518</v>
      </c>
      <c r="S170" s="29">
        <v>17</v>
      </c>
      <c r="T170">
        <v>3</v>
      </c>
    </row>
    <row r="171" spans="1:20" x14ac:dyDescent="0.25">
      <c r="A171" s="23" t="s">
        <v>1176</v>
      </c>
      <c r="D171" s="3" t="s">
        <v>444</v>
      </c>
      <c r="E171" s="3" t="s">
        <v>1048</v>
      </c>
      <c r="L171" s="15"/>
      <c r="M171" s="15"/>
      <c r="N171" s="3" t="s">
        <v>1049</v>
      </c>
      <c r="O171" s="2"/>
      <c r="Q171" t="s">
        <v>1338</v>
      </c>
      <c r="R171" s="29" t="s">
        <v>1518</v>
      </c>
      <c r="S171" s="29">
        <v>17</v>
      </c>
      <c r="T171">
        <v>3</v>
      </c>
    </row>
    <row r="172" spans="1:20" x14ac:dyDescent="0.25">
      <c r="A172" s="23" t="s">
        <v>1177</v>
      </c>
      <c r="D172" s="3" t="s">
        <v>444</v>
      </c>
      <c r="E172" s="3" t="s">
        <v>1048</v>
      </c>
      <c r="L172" s="15"/>
      <c r="M172" s="15"/>
      <c r="N172" s="3" t="s">
        <v>1049</v>
      </c>
      <c r="O172" s="2"/>
      <c r="Q172" t="s">
        <v>1339</v>
      </c>
      <c r="R172" s="29" t="s">
        <v>1518</v>
      </c>
      <c r="S172" s="29">
        <v>17</v>
      </c>
      <c r="T172">
        <v>3</v>
      </c>
    </row>
    <row r="173" spans="1:20" x14ac:dyDescent="0.25">
      <c r="A173" s="23" t="s">
        <v>1178</v>
      </c>
      <c r="D173" s="3" t="s">
        <v>444</v>
      </c>
      <c r="E173" s="3" t="s">
        <v>1048</v>
      </c>
      <c r="L173" s="15"/>
      <c r="M173" s="15"/>
      <c r="N173" s="3" t="s">
        <v>1049</v>
      </c>
      <c r="O173" s="2"/>
      <c r="Q173" t="s">
        <v>1340</v>
      </c>
      <c r="R173" s="29" t="s">
        <v>1518</v>
      </c>
      <c r="S173" s="29">
        <v>17</v>
      </c>
      <c r="T173">
        <v>3</v>
      </c>
    </row>
    <row r="174" spans="1:20" x14ac:dyDescent="0.25">
      <c r="A174" s="23" t="s">
        <v>1179</v>
      </c>
      <c r="D174" s="3" t="s">
        <v>444</v>
      </c>
      <c r="E174" s="3" t="s">
        <v>1048</v>
      </c>
      <c r="L174" s="15"/>
      <c r="M174" s="15"/>
      <c r="N174" s="3" t="s">
        <v>1049</v>
      </c>
      <c r="O174" s="2"/>
      <c r="Q174" t="s">
        <v>1341</v>
      </c>
      <c r="R174" s="29" t="s">
        <v>1518</v>
      </c>
      <c r="S174" s="29">
        <v>17</v>
      </c>
      <c r="T174">
        <v>3</v>
      </c>
    </row>
    <row r="175" spans="1:20" x14ac:dyDescent="0.25">
      <c r="A175" s="23" t="s">
        <v>1180</v>
      </c>
      <c r="D175" s="3" t="s">
        <v>444</v>
      </c>
      <c r="E175" s="3" t="s">
        <v>1048</v>
      </c>
      <c r="L175" s="15"/>
      <c r="M175" s="15"/>
      <c r="N175" s="3" t="s">
        <v>1049</v>
      </c>
      <c r="O175" s="2"/>
      <c r="Q175" t="s">
        <v>1342</v>
      </c>
      <c r="R175" s="29" t="s">
        <v>1518</v>
      </c>
      <c r="S175" s="29">
        <v>17</v>
      </c>
      <c r="T175">
        <v>3</v>
      </c>
    </row>
    <row r="176" spans="1:20" x14ac:dyDescent="0.25">
      <c r="A176" s="23" t="s">
        <v>1181</v>
      </c>
      <c r="D176" s="3" t="s">
        <v>444</v>
      </c>
      <c r="E176" s="3" t="s">
        <v>1048</v>
      </c>
      <c r="L176" s="15"/>
      <c r="M176" s="15"/>
      <c r="N176" s="3" t="s">
        <v>1049</v>
      </c>
      <c r="O176" s="2"/>
      <c r="Q176" t="s">
        <v>1343</v>
      </c>
      <c r="R176" s="29" t="s">
        <v>1518</v>
      </c>
      <c r="S176" s="29">
        <v>17</v>
      </c>
      <c r="T176">
        <v>3</v>
      </c>
    </row>
    <row r="177" spans="1:20" x14ac:dyDescent="0.25">
      <c r="A177" s="23" t="s">
        <v>1182</v>
      </c>
      <c r="D177" s="3" t="s">
        <v>444</v>
      </c>
      <c r="E177" s="3" t="s">
        <v>1048</v>
      </c>
      <c r="L177" s="15"/>
      <c r="M177" s="15"/>
      <c r="N177" s="3" t="s">
        <v>1049</v>
      </c>
      <c r="O177" s="2"/>
      <c r="Q177" t="s">
        <v>1344</v>
      </c>
      <c r="R177" s="29" t="s">
        <v>1518</v>
      </c>
      <c r="S177" s="29">
        <v>17</v>
      </c>
      <c r="T177">
        <v>3</v>
      </c>
    </row>
    <row r="178" spans="1:20" x14ac:dyDescent="0.25">
      <c r="A178" s="23" t="s">
        <v>1183</v>
      </c>
      <c r="D178" s="3" t="s">
        <v>444</v>
      </c>
      <c r="E178" s="3" t="s">
        <v>1048</v>
      </c>
      <c r="L178" s="15"/>
      <c r="M178" s="15"/>
      <c r="N178" s="3" t="s">
        <v>1049</v>
      </c>
      <c r="O178" s="2"/>
      <c r="Q178" t="s">
        <v>1345</v>
      </c>
      <c r="R178" s="29" t="s">
        <v>1518</v>
      </c>
      <c r="S178" s="29">
        <v>17</v>
      </c>
      <c r="T178">
        <v>3</v>
      </c>
    </row>
    <row r="179" spans="1:20" x14ac:dyDescent="0.25">
      <c r="A179" s="23" t="s">
        <v>1184</v>
      </c>
      <c r="D179" s="3" t="s">
        <v>444</v>
      </c>
      <c r="E179" s="3" t="s">
        <v>1048</v>
      </c>
      <c r="L179" s="15"/>
      <c r="M179" s="15"/>
      <c r="N179" s="3" t="s">
        <v>1049</v>
      </c>
      <c r="O179" s="2"/>
      <c r="Q179" t="s">
        <v>1346</v>
      </c>
      <c r="R179" s="29" t="s">
        <v>1518</v>
      </c>
      <c r="S179" s="29">
        <v>17</v>
      </c>
      <c r="T179">
        <v>3</v>
      </c>
    </row>
    <row r="180" spans="1:20" x14ac:dyDescent="0.25">
      <c r="A180" s="23" t="s">
        <v>1185</v>
      </c>
      <c r="D180" s="3" t="s">
        <v>444</v>
      </c>
      <c r="E180" s="3" t="s">
        <v>1048</v>
      </c>
      <c r="L180" s="15"/>
      <c r="M180" s="15"/>
      <c r="N180" s="3" t="s">
        <v>1049</v>
      </c>
      <c r="O180" s="2"/>
      <c r="Q180" t="s">
        <v>1347</v>
      </c>
      <c r="R180" s="29" t="s">
        <v>1518</v>
      </c>
      <c r="S180" s="29">
        <v>17</v>
      </c>
      <c r="T180">
        <v>3</v>
      </c>
    </row>
    <row r="181" spans="1:20" x14ac:dyDescent="0.25">
      <c r="A181" s="23" t="s">
        <v>1186</v>
      </c>
      <c r="D181" s="3" t="s">
        <v>444</v>
      </c>
      <c r="E181" s="3" t="s">
        <v>1048</v>
      </c>
      <c r="L181" s="15"/>
      <c r="M181" s="15"/>
      <c r="N181" s="3" t="s">
        <v>1049</v>
      </c>
      <c r="O181" s="2"/>
      <c r="Q181" t="s">
        <v>1348</v>
      </c>
      <c r="R181" s="29" t="s">
        <v>1518</v>
      </c>
      <c r="S181" s="29">
        <v>17</v>
      </c>
      <c r="T181">
        <v>3</v>
      </c>
    </row>
    <row r="182" spans="1:20" x14ac:dyDescent="0.25">
      <c r="A182" s="23" t="s">
        <v>1187</v>
      </c>
      <c r="D182" s="3" t="s">
        <v>444</v>
      </c>
      <c r="E182" s="3" t="s">
        <v>1048</v>
      </c>
      <c r="L182" s="15"/>
      <c r="M182" s="15"/>
      <c r="N182" s="3" t="s">
        <v>1049</v>
      </c>
      <c r="O182" s="2"/>
      <c r="Q182" t="s">
        <v>1349</v>
      </c>
      <c r="R182" s="29" t="s">
        <v>1518</v>
      </c>
      <c r="S182" s="29">
        <v>17</v>
      </c>
      <c r="T182">
        <v>3</v>
      </c>
    </row>
    <row r="183" spans="1:20" x14ac:dyDescent="0.25">
      <c r="A183" s="23" t="s">
        <v>1188</v>
      </c>
      <c r="D183" s="3" t="s">
        <v>444</v>
      </c>
      <c r="E183" s="3" t="s">
        <v>1048</v>
      </c>
      <c r="L183" s="15"/>
      <c r="M183" s="15"/>
      <c r="N183" s="3" t="s">
        <v>1049</v>
      </c>
      <c r="O183" s="2"/>
      <c r="Q183" t="s">
        <v>1350</v>
      </c>
      <c r="R183" s="29" t="s">
        <v>1518</v>
      </c>
      <c r="S183" s="29">
        <v>17</v>
      </c>
      <c r="T183">
        <v>3</v>
      </c>
    </row>
    <row r="184" spans="1:20" x14ac:dyDescent="0.25">
      <c r="A184" t="s">
        <v>1059</v>
      </c>
      <c r="D184" s="3" t="s">
        <v>444</v>
      </c>
      <c r="E184" s="3" t="s">
        <v>1048</v>
      </c>
      <c r="L184" s="15"/>
      <c r="M184" s="15"/>
      <c r="N184" s="3" t="s">
        <v>1049</v>
      </c>
      <c r="O184" s="2"/>
      <c r="Q184" t="s">
        <v>1351</v>
      </c>
      <c r="R184" s="38" t="s">
        <v>1517</v>
      </c>
      <c r="S184" s="38">
        <v>16</v>
      </c>
      <c r="T184">
        <v>3</v>
      </c>
    </row>
    <row r="185" spans="1:20" x14ac:dyDescent="0.25">
      <c r="A185" s="97" t="s">
        <v>1060</v>
      </c>
      <c r="D185" s="3" t="s">
        <v>444</v>
      </c>
      <c r="E185" s="3" t="s">
        <v>1048</v>
      </c>
      <c r="L185" s="15"/>
      <c r="M185" s="15"/>
      <c r="N185" s="3" t="s">
        <v>1049</v>
      </c>
      <c r="O185" s="2"/>
      <c r="Q185" t="s">
        <v>1352</v>
      </c>
      <c r="R185" s="38" t="s">
        <v>1517</v>
      </c>
      <c r="S185" s="38">
        <v>16</v>
      </c>
      <c r="T185">
        <v>3</v>
      </c>
    </row>
    <row r="186" spans="1:20" x14ac:dyDescent="0.25">
      <c r="A186" s="97" t="s">
        <v>1061</v>
      </c>
      <c r="D186" s="3" t="s">
        <v>444</v>
      </c>
      <c r="E186" s="3" t="s">
        <v>1048</v>
      </c>
      <c r="L186" s="15"/>
      <c r="M186" s="15"/>
      <c r="N186" s="3" t="s">
        <v>1049</v>
      </c>
      <c r="O186" s="2"/>
      <c r="Q186" t="s">
        <v>1353</v>
      </c>
      <c r="R186" s="38" t="s">
        <v>1517</v>
      </c>
      <c r="S186" s="38">
        <v>16</v>
      </c>
      <c r="T186">
        <v>3</v>
      </c>
    </row>
    <row r="187" spans="1:20" x14ac:dyDescent="0.25">
      <c r="A187" s="97" t="s">
        <v>1062</v>
      </c>
      <c r="D187" s="3" t="s">
        <v>444</v>
      </c>
      <c r="E187" s="3" t="s">
        <v>1048</v>
      </c>
      <c r="L187" s="15"/>
      <c r="M187" s="15"/>
      <c r="N187" s="3" t="s">
        <v>1049</v>
      </c>
      <c r="O187" s="2"/>
      <c r="Q187" t="s">
        <v>1354</v>
      </c>
      <c r="R187" s="38" t="s">
        <v>1517</v>
      </c>
      <c r="S187" s="38">
        <v>16</v>
      </c>
      <c r="T187">
        <v>3</v>
      </c>
    </row>
    <row r="188" spans="1:20" x14ac:dyDescent="0.25">
      <c r="A188" s="97" t="s">
        <v>1063</v>
      </c>
      <c r="D188" s="3" t="s">
        <v>444</v>
      </c>
      <c r="E188" s="3" t="s">
        <v>1048</v>
      </c>
      <c r="L188" s="15"/>
      <c r="M188" s="15"/>
      <c r="N188" s="3" t="s">
        <v>1049</v>
      </c>
      <c r="O188" s="2"/>
      <c r="Q188" t="s">
        <v>1355</v>
      </c>
      <c r="R188" s="38" t="s">
        <v>1517</v>
      </c>
      <c r="S188" s="38">
        <v>16</v>
      </c>
      <c r="T188">
        <v>3</v>
      </c>
    </row>
    <row r="189" spans="1:20" x14ac:dyDescent="0.25">
      <c r="A189" s="97" t="s">
        <v>1064</v>
      </c>
      <c r="D189" s="3" t="s">
        <v>444</v>
      </c>
      <c r="E189" s="3" t="s">
        <v>1048</v>
      </c>
      <c r="L189" s="15"/>
      <c r="M189" s="15"/>
      <c r="N189" s="3" t="s">
        <v>1049</v>
      </c>
      <c r="O189" s="2"/>
      <c r="Q189" t="s">
        <v>1356</v>
      </c>
      <c r="R189" s="38" t="s">
        <v>1517</v>
      </c>
      <c r="S189" s="38">
        <v>16</v>
      </c>
      <c r="T189">
        <v>3</v>
      </c>
    </row>
    <row r="190" spans="1:20" x14ac:dyDescent="0.25">
      <c r="A190" s="97" t="s">
        <v>1065</v>
      </c>
      <c r="D190" s="3" t="s">
        <v>444</v>
      </c>
      <c r="E190" s="3" t="s">
        <v>1048</v>
      </c>
      <c r="L190" s="15"/>
      <c r="M190" s="15"/>
      <c r="N190" s="3" t="s">
        <v>1049</v>
      </c>
      <c r="O190" s="2"/>
      <c r="Q190" t="s">
        <v>1357</v>
      </c>
      <c r="R190" s="38" t="s">
        <v>1517</v>
      </c>
      <c r="S190" s="38">
        <v>16</v>
      </c>
      <c r="T190">
        <v>3</v>
      </c>
    </row>
    <row r="191" spans="1:20" x14ac:dyDescent="0.25">
      <c r="A191" s="97" t="s">
        <v>1066</v>
      </c>
      <c r="D191" s="3" t="s">
        <v>444</v>
      </c>
      <c r="E191" s="3" t="s">
        <v>1048</v>
      </c>
      <c r="L191" s="15"/>
      <c r="M191" s="15"/>
      <c r="N191" s="3" t="s">
        <v>1049</v>
      </c>
      <c r="O191" s="2"/>
      <c r="Q191" t="s">
        <v>1358</v>
      </c>
      <c r="R191" s="38" t="s">
        <v>1517</v>
      </c>
      <c r="S191" s="38">
        <v>16</v>
      </c>
      <c r="T191">
        <v>3</v>
      </c>
    </row>
    <row r="192" spans="1:20" x14ac:dyDescent="0.25">
      <c r="A192" s="97" t="s">
        <v>1067</v>
      </c>
      <c r="D192" s="3" t="s">
        <v>444</v>
      </c>
      <c r="E192" s="3" t="s">
        <v>1048</v>
      </c>
      <c r="L192" s="15"/>
      <c r="M192" s="15"/>
      <c r="N192" s="3" t="s">
        <v>1049</v>
      </c>
      <c r="O192" s="2"/>
      <c r="Q192" t="s">
        <v>1361</v>
      </c>
      <c r="R192" s="38" t="s">
        <v>1517</v>
      </c>
      <c r="S192" s="38">
        <v>16</v>
      </c>
      <c r="T192">
        <v>3</v>
      </c>
    </row>
    <row r="193" spans="1:22" x14ac:dyDescent="0.25">
      <c r="A193" s="97" t="s">
        <v>1068</v>
      </c>
      <c r="D193" s="3" t="s">
        <v>444</v>
      </c>
      <c r="E193" s="3" t="s">
        <v>1048</v>
      </c>
      <c r="L193" s="15"/>
      <c r="M193" s="15"/>
      <c r="N193" s="3" t="s">
        <v>1049</v>
      </c>
      <c r="O193" s="2"/>
      <c r="Q193" t="s">
        <v>1364</v>
      </c>
      <c r="R193" s="38" t="s">
        <v>1517</v>
      </c>
      <c r="S193" s="38">
        <v>16</v>
      </c>
      <c r="T193">
        <v>3</v>
      </c>
    </row>
    <row r="194" spans="1:22" x14ac:dyDescent="0.25">
      <c r="A194" s="97" t="s">
        <v>1069</v>
      </c>
      <c r="D194" s="3" t="s">
        <v>444</v>
      </c>
      <c r="E194" s="3" t="s">
        <v>1048</v>
      </c>
      <c r="L194" s="15"/>
      <c r="M194" s="15"/>
      <c r="N194" s="3" t="s">
        <v>1049</v>
      </c>
      <c r="O194" s="2"/>
      <c r="Q194" t="s">
        <v>1365</v>
      </c>
      <c r="R194" s="38" t="s">
        <v>1517</v>
      </c>
      <c r="S194" s="38">
        <v>16</v>
      </c>
      <c r="T194">
        <v>3</v>
      </c>
    </row>
    <row r="195" spans="1:22" x14ac:dyDescent="0.25">
      <c r="A195" s="97" t="s">
        <v>1070</v>
      </c>
      <c r="D195" s="3" t="s">
        <v>444</v>
      </c>
      <c r="E195" s="3" t="s">
        <v>1048</v>
      </c>
      <c r="L195" s="15"/>
      <c r="M195" s="15"/>
      <c r="N195" s="3" t="s">
        <v>1049</v>
      </c>
      <c r="O195" s="2"/>
      <c r="Q195" t="s">
        <v>1366</v>
      </c>
      <c r="R195" s="38" t="s">
        <v>1517</v>
      </c>
      <c r="S195" s="38">
        <v>16</v>
      </c>
      <c r="T195">
        <v>3</v>
      </c>
    </row>
    <row r="196" spans="1:22" x14ac:dyDescent="0.25">
      <c r="A196" s="97" t="s">
        <v>1071</v>
      </c>
      <c r="D196" s="3" t="s">
        <v>444</v>
      </c>
      <c r="E196" s="3" t="s">
        <v>1048</v>
      </c>
      <c r="L196" s="15"/>
      <c r="M196" s="15"/>
      <c r="N196" s="3" t="s">
        <v>1049</v>
      </c>
      <c r="O196" s="2"/>
      <c r="Q196" t="s">
        <v>1369</v>
      </c>
      <c r="R196" s="38" t="s">
        <v>1517</v>
      </c>
      <c r="S196" s="38">
        <v>16</v>
      </c>
      <c r="T196">
        <v>3</v>
      </c>
    </row>
    <row r="197" spans="1:22" x14ac:dyDescent="0.25">
      <c r="A197" s="97" t="s">
        <v>1072</v>
      </c>
      <c r="D197" s="3" t="s">
        <v>444</v>
      </c>
      <c r="E197" s="3" t="s">
        <v>1048</v>
      </c>
      <c r="L197" s="15"/>
      <c r="M197" s="15"/>
      <c r="N197" s="3" t="s">
        <v>1049</v>
      </c>
      <c r="O197" s="2"/>
      <c r="Q197" t="s">
        <v>1370</v>
      </c>
      <c r="R197" s="38" t="s">
        <v>1517</v>
      </c>
      <c r="S197" s="38">
        <v>16</v>
      </c>
      <c r="T197">
        <v>3</v>
      </c>
    </row>
    <row r="198" spans="1:22" x14ac:dyDescent="0.25">
      <c r="A198" s="97" t="s">
        <v>1073</v>
      </c>
      <c r="D198" s="3" t="s">
        <v>444</v>
      </c>
      <c r="E198" s="3" t="s">
        <v>1048</v>
      </c>
      <c r="L198" s="15"/>
      <c r="M198" s="15"/>
      <c r="N198" s="3" t="s">
        <v>1049</v>
      </c>
      <c r="O198" s="2"/>
      <c r="Q198" t="s">
        <v>1371</v>
      </c>
      <c r="R198" s="38" t="s">
        <v>1517</v>
      </c>
      <c r="S198" s="38">
        <v>16</v>
      </c>
      <c r="T198">
        <v>3</v>
      </c>
    </row>
    <row r="199" spans="1:22" x14ac:dyDescent="0.25">
      <c r="A199" s="97" t="s">
        <v>1074</v>
      </c>
      <c r="D199" s="3" t="s">
        <v>444</v>
      </c>
      <c r="E199" s="3" t="s">
        <v>1048</v>
      </c>
      <c r="L199" s="15"/>
      <c r="M199" s="15"/>
      <c r="N199" s="3" t="s">
        <v>1049</v>
      </c>
      <c r="O199" s="2"/>
      <c r="Q199" t="s">
        <v>1372</v>
      </c>
      <c r="R199" s="38" t="s">
        <v>1517</v>
      </c>
      <c r="S199" s="38">
        <v>16</v>
      </c>
      <c r="T199">
        <v>3</v>
      </c>
    </row>
    <row r="200" spans="1:22" x14ac:dyDescent="0.25">
      <c r="A200" s="97" t="s">
        <v>1075</v>
      </c>
      <c r="D200" s="3" t="s">
        <v>444</v>
      </c>
      <c r="E200" s="3" t="s">
        <v>1048</v>
      </c>
      <c r="L200" s="15"/>
      <c r="M200" s="15"/>
      <c r="N200" s="3" t="s">
        <v>1049</v>
      </c>
      <c r="O200" s="2"/>
      <c r="Q200" t="s">
        <v>1375</v>
      </c>
      <c r="R200" s="38" t="s">
        <v>1517</v>
      </c>
      <c r="S200" s="38">
        <v>16</v>
      </c>
      <c r="T200">
        <v>3</v>
      </c>
    </row>
    <row r="201" spans="1:22" x14ac:dyDescent="0.25">
      <c r="A201" s="97" t="s">
        <v>1076</v>
      </c>
      <c r="D201" s="3" t="s">
        <v>444</v>
      </c>
      <c r="E201" s="3" t="s">
        <v>1048</v>
      </c>
      <c r="L201" s="15"/>
      <c r="M201" s="15"/>
      <c r="N201" s="3" t="s">
        <v>1049</v>
      </c>
      <c r="O201" s="2"/>
      <c r="Q201" t="s">
        <v>1376</v>
      </c>
      <c r="R201" s="38" t="s">
        <v>1517</v>
      </c>
      <c r="S201" s="38">
        <v>16</v>
      </c>
      <c r="T201">
        <v>3</v>
      </c>
    </row>
    <row r="202" spans="1:22" x14ac:dyDescent="0.25">
      <c r="A202" s="97" t="s">
        <v>1077</v>
      </c>
      <c r="D202" s="3" t="s">
        <v>444</v>
      </c>
      <c r="E202" s="3" t="s">
        <v>1048</v>
      </c>
      <c r="L202" s="15"/>
      <c r="M202" s="15"/>
      <c r="N202" s="3" t="s">
        <v>1049</v>
      </c>
      <c r="O202" s="2"/>
      <c r="Q202" t="s">
        <v>1377</v>
      </c>
      <c r="R202" s="38" t="s">
        <v>1517</v>
      </c>
      <c r="S202" s="38">
        <v>16</v>
      </c>
      <c r="T202">
        <v>3</v>
      </c>
    </row>
    <row r="203" spans="1:22" x14ac:dyDescent="0.25">
      <c r="A203" s="97" t="s">
        <v>1078</v>
      </c>
      <c r="D203" s="3" t="s">
        <v>444</v>
      </c>
      <c r="E203" s="3" t="s">
        <v>1048</v>
      </c>
      <c r="L203" s="15"/>
      <c r="M203" s="15"/>
      <c r="N203" s="3" t="s">
        <v>1049</v>
      </c>
      <c r="O203" s="2"/>
      <c r="Q203" t="s">
        <v>1378</v>
      </c>
      <c r="R203" s="38" t="s">
        <v>1517</v>
      </c>
      <c r="S203" s="38">
        <v>16</v>
      </c>
      <c r="T203">
        <v>3</v>
      </c>
    </row>
    <row r="204" spans="1:22" x14ac:dyDescent="0.25">
      <c r="A204" s="97" t="s">
        <v>1079</v>
      </c>
      <c r="D204" s="3" t="s">
        <v>444</v>
      </c>
      <c r="E204" s="3" t="s">
        <v>1048</v>
      </c>
      <c r="L204" s="15"/>
      <c r="M204" s="15"/>
      <c r="N204" s="3" t="s">
        <v>1049</v>
      </c>
      <c r="O204" s="2"/>
      <c r="Q204" t="s">
        <v>1379</v>
      </c>
      <c r="R204" s="38" t="s">
        <v>1517</v>
      </c>
      <c r="S204" s="38">
        <v>16</v>
      </c>
      <c r="T204">
        <v>3</v>
      </c>
    </row>
    <row r="205" spans="1:22" x14ac:dyDescent="0.25">
      <c r="A205" s="97" t="s">
        <v>1080</v>
      </c>
      <c r="D205" s="3" t="s">
        <v>444</v>
      </c>
      <c r="E205" s="3" t="s">
        <v>1048</v>
      </c>
      <c r="L205" s="15"/>
      <c r="M205" s="15"/>
      <c r="N205" s="3" t="s">
        <v>1049</v>
      </c>
      <c r="O205" s="2"/>
      <c r="Q205" t="s">
        <v>1380</v>
      </c>
      <c r="R205" s="38" t="s">
        <v>1517</v>
      </c>
      <c r="S205" s="38">
        <v>16</v>
      </c>
      <c r="T205">
        <v>3</v>
      </c>
    </row>
    <row r="206" spans="1:22" x14ac:dyDescent="0.25">
      <c r="A206" s="97" t="s">
        <v>1081</v>
      </c>
      <c r="D206" s="3" t="s">
        <v>444</v>
      </c>
      <c r="E206" s="3" t="s">
        <v>1048</v>
      </c>
      <c r="L206" s="15"/>
      <c r="M206" s="15"/>
      <c r="N206" s="3" t="s">
        <v>1049</v>
      </c>
      <c r="O206" s="2"/>
      <c r="Q206" t="s">
        <v>1381</v>
      </c>
      <c r="R206" s="38" t="s">
        <v>1517</v>
      </c>
      <c r="S206" s="38">
        <v>16</v>
      </c>
      <c r="T206">
        <v>3</v>
      </c>
    </row>
    <row r="207" spans="1:22" x14ac:dyDescent="0.25">
      <c r="A207" s="97" t="s">
        <v>1082</v>
      </c>
      <c r="D207" s="3" t="s">
        <v>444</v>
      </c>
      <c r="E207" s="3" t="s">
        <v>1048</v>
      </c>
      <c r="L207" s="15"/>
      <c r="M207" s="15"/>
      <c r="N207" s="3" t="s">
        <v>1049</v>
      </c>
      <c r="O207" s="2"/>
      <c r="Q207" t="s">
        <v>1382</v>
      </c>
      <c r="R207" s="38" t="s">
        <v>1517</v>
      </c>
      <c r="S207" s="38">
        <v>16</v>
      </c>
      <c r="T207">
        <v>3</v>
      </c>
    </row>
    <row r="208" spans="1:22" x14ac:dyDescent="0.25">
      <c r="A208" s="9" t="s">
        <v>190</v>
      </c>
      <c r="B208" s="9">
        <v>2485</v>
      </c>
      <c r="C208" s="9">
        <v>2485</v>
      </c>
      <c r="D208" s="9" t="s">
        <v>1050</v>
      </c>
      <c r="E208" s="9" t="s">
        <v>1051</v>
      </c>
      <c r="F208" s="9">
        <v>554954.98173799994</v>
      </c>
      <c r="G208" s="9">
        <v>2797206.9367999998</v>
      </c>
      <c r="H208" s="9"/>
      <c r="I208" s="9"/>
      <c r="J208" s="9"/>
      <c r="K208" s="9"/>
      <c r="L208" s="10">
        <v>32535</v>
      </c>
      <c r="M208" s="10">
        <v>35430</v>
      </c>
      <c r="N208" s="9" t="s">
        <v>1052</v>
      </c>
      <c r="O208" s="18">
        <f>MROUND(((Table46[[#This Row],[X_UTM]]-ORIGIN!$C$5)/400),1)</f>
        <v>241</v>
      </c>
      <c r="P208" s="18">
        <f>MROUND(((Table46[[#This Row],[Y_UTM]]-ORIGIN!$C$6)/400),1)</f>
        <v>49</v>
      </c>
      <c r="Q208"/>
      <c r="R208" t="s">
        <v>141</v>
      </c>
      <c r="S208">
        <v>15</v>
      </c>
      <c r="T208">
        <v>3</v>
      </c>
      <c r="U208">
        <v>0</v>
      </c>
      <c r="V208" s="2" t="s">
        <v>1054</v>
      </c>
    </row>
    <row r="209" spans="1:22" x14ac:dyDescent="0.25">
      <c r="A209" s="9" t="s">
        <v>191</v>
      </c>
      <c r="B209" s="9">
        <v>25254</v>
      </c>
      <c r="C209" s="9">
        <v>25254</v>
      </c>
      <c r="D209" s="9" t="s">
        <v>1050</v>
      </c>
      <c r="E209" s="9" t="s">
        <v>1051</v>
      </c>
      <c r="F209" s="9">
        <v>554954.98173799994</v>
      </c>
      <c r="G209" s="9">
        <v>2797206.9367999998</v>
      </c>
      <c r="H209" s="9"/>
      <c r="I209" s="9"/>
      <c r="J209" s="9"/>
      <c r="K209" s="9"/>
      <c r="L209" s="10">
        <v>32535</v>
      </c>
      <c r="M209" s="11">
        <v>37440.416666666664</v>
      </c>
      <c r="N209" s="9" t="s">
        <v>1052</v>
      </c>
      <c r="O209" s="18">
        <f>MROUND(((Table46[[#This Row],[X_UTM]]-ORIGIN!$C$5)/400),1)</f>
        <v>241</v>
      </c>
      <c r="P209" s="18">
        <f>MROUND(((Table46[[#This Row],[Y_UTM]]-ORIGIN!$C$6)/400),1)</f>
        <v>49</v>
      </c>
      <c r="Q209"/>
      <c r="R209" t="s">
        <v>141</v>
      </c>
      <c r="S209">
        <v>15</v>
      </c>
      <c r="T209">
        <v>3</v>
      </c>
      <c r="U209">
        <v>0</v>
      </c>
      <c r="V209" s="2" t="s">
        <v>1054</v>
      </c>
    </row>
    <row r="210" spans="1:22" x14ac:dyDescent="0.25">
      <c r="A210" s="9" t="s">
        <v>192</v>
      </c>
      <c r="B210" s="9">
        <v>3533</v>
      </c>
      <c r="C210" s="9">
        <v>3533</v>
      </c>
      <c r="D210" s="9" t="s">
        <v>1050</v>
      </c>
      <c r="E210" s="9" t="s">
        <v>1051</v>
      </c>
      <c r="F210" s="9">
        <v>551494.71541299997</v>
      </c>
      <c r="G210" s="9">
        <v>2798538.7558800001</v>
      </c>
      <c r="H210" s="9"/>
      <c r="I210" s="9"/>
      <c r="J210" s="9"/>
      <c r="K210" s="9"/>
      <c r="L210" s="10">
        <v>32494</v>
      </c>
      <c r="M210" s="10">
        <v>36433</v>
      </c>
      <c r="N210" s="9" t="s">
        <v>1052</v>
      </c>
      <c r="O210" s="18">
        <f>MROUND(((Table46[[#This Row],[X_UTM]]-ORIGIN!$C$5)/400),1)</f>
        <v>232</v>
      </c>
      <c r="P210" s="18">
        <f>MROUND(((Table46[[#This Row],[Y_UTM]]-ORIGIN!$C$6)/400),1)</f>
        <v>52</v>
      </c>
      <c r="Q210"/>
      <c r="R210" t="s">
        <v>141</v>
      </c>
      <c r="S210">
        <v>15</v>
      </c>
      <c r="T210">
        <v>3</v>
      </c>
      <c r="U210">
        <v>0</v>
      </c>
      <c r="V210" s="2" t="s">
        <v>1054</v>
      </c>
    </row>
    <row r="211" spans="1:22" x14ac:dyDescent="0.25">
      <c r="A211" s="9" t="s">
        <v>193</v>
      </c>
      <c r="B211" s="9">
        <v>148499</v>
      </c>
      <c r="C211" s="9">
        <v>148499</v>
      </c>
      <c r="D211" s="9" t="s">
        <v>1050</v>
      </c>
      <c r="E211" s="9" t="s">
        <v>1051</v>
      </c>
      <c r="F211" s="9">
        <v>551500.16355099995</v>
      </c>
      <c r="G211" s="9">
        <v>2798693.8092399999</v>
      </c>
      <c r="H211" s="9"/>
      <c r="I211" s="9"/>
      <c r="J211" s="9"/>
      <c r="K211" s="9"/>
      <c r="L211" s="10">
        <v>32494</v>
      </c>
      <c r="M211" s="10">
        <v>42588</v>
      </c>
      <c r="N211" s="9" t="s">
        <v>1052</v>
      </c>
      <c r="O211" s="18">
        <f>MROUND(((Table46[[#This Row],[X_UTM]]-ORIGIN!$C$5)/400),1)</f>
        <v>232</v>
      </c>
      <c r="P211" s="18">
        <f>MROUND(((Table46[[#This Row],[Y_UTM]]-ORIGIN!$C$6)/400),1)</f>
        <v>52</v>
      </c>
      <c r="Q211"/>
      <c r="R211" t="s">
        <v>141</v>
      </c>
      <c r="S211">
        <v>15</v>
      </c>
      <c r="T211">
        <v>3</v>
      </c>
      <c r="U211">
        <v>0</v>
      </c>
      <c r="V211" s="2" t="s">
        <v>1054</v>
      </c>
    </row>
    <row r="212" spans="1:22" x14ac:dyDescent="0.25">
      <c r="A212" s="9" t="s">
        <v>195</v>
      </c>
      <c r="B212" s="9">
        <v>3654</v>
      </c>
      <c r="C212" s="9">
        <v>3654</v>
      </c>
      <c r="D212" s="9" t="s">
        <v>1050</v>
      </c>
      <c r="E212" s="9" t="s">
        <v>1051</v>
      </c>
      <c r="F212" s="9">
        <v>551592.68956500001</v>
      </c>
      <c r="G212" s="9">
        <v>2798452.75483</v>
      </c>
      <c r="H212" s="9"/>
      <c r="I212" s="9"/>
      <c r="J212" s="9"/>
      <c r="K212" s="9"/>
      <c r="L212" s="10">
        <v>32507</v>
      </c>
      <c r="M212" s="10">
        <v>36160</v>
      </c>
      <c r="N212" s="9" t="s">
        <v>1052</v>
      </c>
      <c r="O212" s="18">
        <f>MROUND(((Table46[[#This Row],[X_UTM]]-ORIGIN!$C$5)/400),1)</f>
        <v>232</v>
      </c>
      <c r="P212" s="18">
        <f>MROUND(((Table46[[#This Row],[Y_UTM]]-ORIGIN!$C$6)/400),1)</f>
        <v>52</v>
      </c>
      <c r="Q212"/>
      <c r="R212" t="s">
        <v>141</v>
      </c>
      <c r="S212">
        <v>15</v>
      </c>
      <c r="T212">
        <v>3</v>
      </c>
      <c r="U212">
        <v>0</v>
      </c>
      <c r="V212" s="2" t="s">
        <v>1054</v>
      </c>
    </row>
    <row r="213" spans="1:22" x14ac:dyDescent="0.25">
      <c r="A213" s="9" t="s">
        <v>196</v>
      </c>
      <c r="B213" s="9">
        <v>3647</v>
      </c>
      <c r="C213" s="9">
        <v>3647</v>
      </c>
      <c r="D213" s="9" t="s">
        <v>1050</v>
      </c>
      <c r="E213" s="9" t="s">
        <v>1051</v>
      </c>
      <c r="F213" s="9">
        <v>548474.72904600005</v>
      </c>
      <c r="G213" s="9">
        <v>2799669.2688899999</v>
      </c>
      <c r="H213" s="9"/>
      <c r="I213" s="9"/>
      <c r="J213" s="9"/>
      <c r="K213" s="9"/>
      <c r="L213" s="10">
        <v>32480</v>
      </c>
      <c r="M213" s="10">
        <v>36433</v>
      </c>
      <c r="N213" s="9" t="s">
        <v>1052</v>
      </c>
      <c r="O213" s="18">
        <f>MROUND(((Table46[[#This Row],[X_UTM]]-ORIGIN!$C$5)/400),1)</f>
        <v>225</v>
      </c>
      <c r="P213" s="18">
        <f>MROUND(((Table46[[#This Row],[Y_UTM]]-ORIGIN!$C$6)/400),1)</f>
        <v>55</v>
      </c>
      <c r="Q213"/>
      <c r="R213" t="s">
        <v>141</v>
      </c>
      <c r="S213">
        <v>15</v>
      </c>
      <c r="T213">
        <v>3</v>
      </c>
      <c r="U213">
        <v>0</v>
      </c>
      <c r="V213" s="2" t="s">
        <v>1054</v>
      </c>
    </row>
    <row r="214" spans="1:22" x14ac:dyDescent="0.25">
      <c r="A214" s="9" t="s">
        <v>197</v>
      </c>
      <c r="B214" s="9">
        <v>25662</v>
      </c>
      <c r="C214" s="9">
        <v>25662</v>
      </c>
      <c r="D214" s="9" t="s">
        <v>1050</v>
      </c>
      <c r="E214" s="9" t="s">
        <v>1051</v>
      </c>
      <c r="F214" s="9">
        <v>548474.72904600005</v>
      </c>
      <c r="G214" s="9">
        <v>2799669.2688899999</v>
      </c>
      <c r="H214" s="9"/>
      <c r="I214" s="9"/>
      <c r="J214" s="9"/>
      <c r="K214" s="9"/>
      <c r="L214" s="10">
        <v>32480</v>
      </c>
      <c r="M214" s="11">
        <v>37440.5</v>
      </c>
      <c r="N214" s="9" t="s">
        <v>1052</v>
      </c>
      <c r="O214" s="18">
        <f>MROUND(((Table46[[#This Row],[X_UTM]]-ORIGIN!$C$5)/400),1)</f>
        <v>225</v>
      </c>
      <c r="P214" s="18">
        <f>MROUND(((Table46[[#This Row],[Y_UTM]]-ORIGIN!$C$6)/400),1)</f>
        <v>55</v>
      </c>
      <c r="Q214"/>
      <c r="R214" t="s">
        <v>141</v>
      </c>
      <c r="S214">
        <v>15</v>
      </c>
      <c r="T214">
        <v>3</v>
      </c>
      <c r="U214">
        <v>0</v>
      </c>
      <c r="V214" s="2" t="s">
        <v>1054</v>
      </c>
    </row>
    <row r="215" spans="1:22" x14ac:dyDescent="0.25">
      <c r="A215" s="9" t="s">
        <v>198</v>
      </c>
      <c r="B215" s="9">
        <v>170597</v>
      </c>
      <c r="C215" s="9">
        <v>170597</v>
      </c>
      <c r="D215" s="9" t="s">
        <v>1050</v>
      </c>
      <c r="E215" s="9" t="s">
        <v>1051</v>
      </c>
      <c r="F215" s="9">
        <v>498671.20824399998</v>
      </c>
      <c r="G215" s="9">
        <v>2797800.5312800002</v>
      </c>
      <c r="H215" s="9">
        <v>10</v>
      </c>
      <c r="I215" s="9"/>
      <c r="J215" s="9"/>
      <c r="K215" s="9"/>
      <c r="L215" s="11">
        <v>35304.416666666664</v>
      </c>
      <c r="M215" s="11">
        <v>42588.125</v>
      </c>
      <c r="N215" s="9" t="s">
        <v>1052</v>
      </c>
      <c r="O215" s="18">
        <f>MROUND(((Table46[[#This Row],[X_UTM]]-ORIGIN!$C$5)/400),1)</f>
        <v>100</v>
      </c>
      <c r="P215" s="18">
        <f>MROUND(((Table46[[#This Row],[Y_UTM]]-ORIGIN!$C$6)/400),1)</f>
        <v>50</v>
      </c>
      <c r="Q215"/>
      <c r="R215" t="s">
        <v>1432</v>
      </c>
      <c r="S215">
        <v>20</v>
      </c>
      <c r="T215">
        <v>3</v>
      </c>
      <c r="U215">
        <v>0</v>
      </c>
      <c r="V215" s="2" t="s">
        <v>1054</v>
      </c>
    </row>
    <row r="216" spans="1:22" x14ac:dyDescent="0.25">
      <c r="A216" s="9" t="s">
        <v>199</v>
      </c>
      <c r="B216" s="9">
        <v>146420</v>
      </c>
      <c r="C216" s="9">
        <v>146420</v>
      </c>
      <c r="D216" s="9" t="s">
        <v>1050</v>
      </c>
      <c r="E216" s="9" t="s">
        <v>1051</v>
      </c>
      <c r="F216" s="9">
        <v>532244.87327500002</v>
      </c>
      <c r="G216" s="9">
        <v>2801450.0487199998</v>
      </c>
      <c r="H216" s="9">
        <v>2.5</v>
      </c>
      <c r="I216" s="9"/>
      <c r="J216" s="9"/>
      <c r="K216" s="9"/>
      <c r="L216" s="10">
        <v>35329</v>
      </c>
      <c r="M216" s="10">
        <v>42588</v>
      </c>
      <c r="N216" s="9" t="s">
        <v>1052</v>
      </c>
      <c r="O216" s="18">
        <f>MROUND(((Table46[[#This Row],[X_UTM]]-ORIGIN!$C$5)/400),1)</f>
        <v>184</v>
      </c>
      <c r="P216" s="18">
        <f>MROUND(((Table46[[#This Row],[Y_UTM]]-ORIGIN!$C$6)/400),1)</f>
        <v>59</v>
      </c>
      <c r="Q216"/>
      <c r="R216" t="s">
        <v>845</v>
      </c>
      <c r="S216">
        <v>2</v>
      </c>
      <c r="T216">
        <v>3</v>
      </c>
      <c r="U216">
        <v>0</v>
      </c>
      <c r="V216" s="2" t="s">
        <v>1054</v>
      </c>
    </row>
    <row r="217" spans="1:22" x14ac:dyDescent="0.25">
      <c r="A217" s="9" t="s">
        <v>200</v>
      </c>
      <c r="B217" s="9">
        <v>146653</v>
      </c>
      <c r="C217" s="9">
        <v>146653</v>
      </c>
      <c r="D217" s="9" t="s">
        <v>1050</v>
      </c>
      <c r="E217" s="9" t="s">
        <v>1051</v>
      </c>
      <c r="F217" s="9">
        <v>525062.53566599998</v>
      </c>
      <c r="G217" s="9">
        <v>2801256.4967499999</v>
      </c>
      <c r="H217" s="9">
        <v>2.35</v>
      </c>
      <c r="I217" s="9"/>
      <c r="J217" s="9"/>
      <c r="K217" s="9"/>
      <c r="L217" s="10">
        <v>35300</v>
      </c>
      <c r="M217" s="10">
        <v>42588</v>
      </c>
      <c r="N217" s="9" t="s">
        <v>1052</v>
      </c>
      <c r="O217" s="18">
        <f>MROUND(((Table46[[#This Row],[X_UTM]]-ORIGIN!$C$5)/400),1)</f>
        <v>166</v>
      </c>
      <c r="P217" s="18">
        <f>MROUND(((Table46[[#This Row],[Y_UTM]]-ORIGIN!$C$6)/400),1)</f>
        <v>59</v>
      </c>
      <c r="Q217"/>
      <c r="R217" t="s">
        <v>1434</v>
      </c>
      <c r="S217">
        <v>7</v>
      </c>
      <c r="T217">
        <v>3</v>
      </c>
      <c r="U217">
        <v>0</v>
      </c>
      <c r="V217" s="2" t="s">
        <v>1054</v>
      </c>
    </row>
    <row r="218" spans="1:22" x14ac:dyDescent="0.25">
      <c r="A218" s="9" t="s">
        <v>203</v>
      </c>
      <c r="B218" s="9">
        <v>21170</v>
      </c>
      <c r="C218" s="9">
        <v>21170</v>
      </c>
      <c r="D218" s="9" t="s">
        <v>1050</v>
      </c>
      <c r="E218" s="9" t="s">
        <v>1051</v>
      </c>
      <c r="F218" s="9">
        <v>532169.64256399998</v>
      </c>
      <c r="G218" s="9">
        <v>2808207.29312</v>
      </c>
      <c r="H218" s="9"/>
      <c r="I218" s="9"/>
      <c r="J218" s="9"/>
      <c r="K218" s="9"/>
      <c r="L218" s="11">
        <v>40225.625</v>
      </c>
      <c r="M218" s="11">
        <v>42522.333333333336</v>
      </c>
      <c r="N218" s="9" t="s">
        <v>1052</v>
      </c>
      <c r="O218" s="18">
        <f>MROUND(((Table46[[#This Row],[X_UTM]]-ORIGIN!$C$5)/400),1)</f>
        <v>184</v>
      </c>
      <c r="P218" s="18">
        <f>MROUND(((Table46[[#This Row],[Y_UTM]]-ORIGIN!$C$6)/400),1)</f>
        <v>76</v>
      </c>
      <c r="Q218"/>
      <c r="R218" t="s">
        <v>845</v>
      </c>
      <c r="S218">
        <v>2</v>
      </c>
      <c r="T218">
        <v>3</v>
      </c>
      <c r="U218">
        <v>0</v>
      </c>
      <c r="V218" s="2" t="s">
        <v>1054</v>
      </c>
    </row>
    <row r="219" spans="1:22" x14ac:dyDescent="0.25">
      <c r="A219" s="9" t="s">
        <v>206</v>
      </c>
      <c r="B219" s="9">
        <v>186328</v>
      </c>
      <c r="C219" s="9">
        <v>186328</v>
      </c>
      <c r="D219" s="9" t="s">
        <v>1050</v>
      </c>
      <c r="E219" s="9" t="s">
        <v>1051</v>
      </c>
      <c r="F219" s="9">
        <v>551388.11247399997</v>
      </c>
      <c r="G219" s="9">
        <v>2784986.4053699998</v>
      </c>
      <c r="H219" s="9"/>
      <c r="I219" s="9"/>
      <c r="J219" s="9"/>
      <c r="K219" s="9"/>
      <c r="L219" s="11">
        <v>34187.375</v>
      </c>
      <c r="M219" s="11">
        <v>42588.083333333336</v>
      </c>
      <c r="N219" s="9" t="s">
        <v>1052</v>
      </c>
      <c r="O219" s="18">
        <f>MROUND(((Table46[[#This Row],[X_UTM]]-ORIGIN!$C$5)/400),1)</f>
        <v>232</v>
      </c>
      <c r="P219" s="19">
        <v>28</v>
      </c>
      <c r="Q219"/>
      <c r="R219" t="s">
        <v>847</v>
      </c>
      <c r="S219">
        <v>8</v>
      </c>
      <c r="T219">
        <v>3</v>
      </c>
      <c r="U219">
        <v>0</v>
      </c>
      <c r="V219" s="2" t="s">
        <v>1054</v>
      </c>
    </row>
    <row r="220" spans="1:22" x14ac:dyDescent="0.25">
      <c r="A220" s="9" t="s">
        <v>207</v>
      </c>
      <c r="B220" s="9">
        <v>149247</v>
      </c>
      <c r="C220" s="9">
        <v>149247</v>
      </c>
      <c r="D220" s="9" t="s">
        <v>1050</v>
      </c>
      <c r="E220" s="9" t="s">
        <v>1051</v>
      </c>
      <c r="F220" s="9">
        <v>531071.13781700004</v>
      </c>
      <c r="G220" s="9">
        <v>2806361.7310899999</v>
      </c>
      <c r="H220" s="9">
        <v>3.36</v>
      </c>
      <c r="I220" s="9"/>
      <c r="J220" s="9"/>
      <c r="K220" s="9"/>
      <c r="L220" s="10">
        <v>32764</v>
      </c>
      <c r="M220" s="10">
        <v>42588</v>
      </c>
      <c r="N220" s="9" t="s">
        <v>1052</v>
      </c>
      <c r="O220" s="18">
        <f>MROUND(((Table46[[#This Row],[X_UTM]]-ORIGIN!$C$5)/400),1)</f>
        <v>181</v>
      </c>
      <c r="P220" s="18">
        <f>MROUND(((Table46[[#This Row],[Y_UTM]]-ORIGIN!$C$6)/400),1)</f>
        <v>71</v>
      </c>
      <c r="Q220"/>
      <c r="R220" t="s">
        <v>1434</v>
      </c>
      <c r="S220">
        <v>7</v>
      </c>
      <c r="T220">
        <v>3</v>
      </c>
      <c r="U220">
        <v>0</v>
      </c>
      <c r="V220" s="2" t="s">
        <v>1054</v>
      </c>
    </row>
    <row r="221" spans="1:22" x14ac:dyDescent="0.25">
      <c r="A221" s="9" t="s">
        <v>208</v>
      </c>
      <c r="B221" s="9">
        <v>146354</v>
      </c>
      <c r="C221" s="9">
        <v>146354</v>
      </c>
      <c r="D221" s="9" t="s">
        <v>1050</v>
      </c>
      <c r="E221" s="9" t="s">
        <v>1051</v>
      </c>
      <c r="F221" s="9">
        <v>525974.24999499996</v>
      </c>
      <c r="G221" s="9">
        <v>2808085.0398800001</v>
      </c>
      <c r="H221" s="9">
        <v>3.19</v>
      </c>
      <c r="I221" s="9"/>
      <c r="J221" s="9"/>
      <c r="K221" s="9"/>
      <c r="L221" s="10">
        <v>35285</v>
      </c>
      <c r="M221" s="10">
        <v>42588</v>
      </c>
      <c r="N221" s="9" t="s">
        <v>1052</v>
      </c>
      <c r="O221" s="18">
        <f>MROUND(((Table46[[#This Row],[X_UTM]]-ORIGIN!$C$5)/400),1)</f>
        <v>168</v>
      </c>
      <c r="P221" s="18">
        <f>MROUND(((Table46[[#This Row],[Y_UTM]]-ORIGIN!$C$6)/400),1)</f>
        <v>76</v>
      </c>
      <c r="Q221"/>
      <c r="R221" t="s">
        <v>1434</v>
      </c>
      <c r="S221">
        <v>7</v>
      </c>
      <c r="T221">
        <v>3</v>
      </c>
      <c r="U221">
        <v>0</v>
      </c>
      <c r="V221" s="2" t="s">
        <v>1054</v>
      </c>
    </row>
    <row r="222" spans="1:22" x14ac:dyDescent="0.25">
      <c r="A222" s="9" t="s">
        <v>209</v>
      </c>
      <c r="B222" s="9">
        <v>143751</v>
      </c>
      <c r="C222" s="9">
        <v>143751</v>
      </c>
      <c r="D222" s="9" t="s">
        <v>1050</v>
      </c>
      <c r="E222" s="9" t="s">
        <v>1051</v>
      </c>
      <c r="F222" s="9">
        <v>532627.29281599994</v>
      </c>
      <c r="G222" s="9">
        <v>2806024.34907</v>
      </c>
      <c r="H222" s="9">
        <v>3.5</v>
      </c>
      <c r="I222" s="9"/>
      <c r="J222" s="9"/>
      <c r="K222" s="9"/>
      <c r="L222" s="10">
        <v>36526</v>
      </c>
      <c r="M222" s="10">
        <v>42588</v>
      </c>
      <c r="N222" s="9" t="s">
        <v>1052</v>
      </c>
      <c r="O222" s="18">
        <f>MROUND(((Table46[[#This Row],[X_UTM]]-ORIGIN!$C$5)/400),1)</f>
        <v>185</v>
      </c>
      <c r="P222" s="18">
        <f>MROUND(((Table46[[#This Row],[Y_UTM]]-ORIGIN!$C$6)/400),1)</f>
        <v>71</v>
      </c>
      <c r="Q222"/>
      <c r="R222" t="s">
        <v>845</v>
      </c>
      <c r="S222">
        <v>2</v>
      </c>
      <c r="T222">
        <v>3</v>
      </c>
      <c r="U222">
        <v>0</v>
      </c>
      <c r="V222" s="2" t="s">
        <v>1054</v>
      </c>
    </row>
    <row r="223" spans="1:22" x14ac:dyDescent="0.25">
      <c r="A223" s="9" t="s">
        <v>212</v>
      </c>
      <c r="B223" s="9">
        <v>6010</v>
      </c>
      <c r="C223" s="9">
        <v>6010</v>
      </c>
      <c r="D223" s="9" t="s">
        <v>1050</v>
      </c>
      <c r="E223" s="9" t="s">
        <v>1051</v>
      </c>
      <c r="F223" s="9">
        <v>549723.40616999997</v>
      </c>
      <c r="G223" s="9">
        <v>2826921.2065499998</v>
      </c>
      <c r="H223" s="9"/>
      <c r="I223" s="9"/>
      <c r="J223" s="9"/>
      <c r="K223" s="9"/>
      <c r="L223" s="10">
        <v>35240</v>
      </c>
      <c r="M223" s="10">
        <v>41253</v>
      </c>
      <c r="N223" s="9" t="s">
        <v>1052</v>
      </c>
      <c r="O223" s="18">
        <f>MROUND(((Table46[[#This Row],[X_UTM]]-ORIGIN!$C$5)/400),1)</f>
        <v>228</v>
      </c>
      <c r="P223" s="18">
        <f>MROUND(((Table46[[#This Row],[Y_UTM]]-ORIGIN!$C$6)/400),1)</f>
        <v>123</v>
      </c>
      <c r="Q223"/>
      <c r="R223" t="s">
        <v>850</v>
      </c>
      <c r="S223">
        <v>13</v>
      </c>
      <c r="T223">
        <v>3</v>
      </c>
      <c r="U223">
        <v>0</v>
      </c>
      <c r="V223" s="2" t="s">
        <v>1054</v>
      </c>
    </row>
    <row r="224" spans="1:22" x14ac:dyDescent="0.25">
      <c r="A224" s="9" t="s">
        <v>213</v>
      </c>
      <c r="B224" s="9">
        <v>147562</v>
      </c>
      <c r="C224" s="9">
        <v>147562</v>
      </c>
      <c r="D224" s="9" t="s">
        <v>1050</v>
      </c>
      <c r="E224" s="9" t="s">
        <v>1051</v>
      </c>
      <c r="F224" s="9">
        <v>539764.45001599996</v>
      </c>
      <c r="G224" s="9">
        <v>2811769.7705799998</v>
      </c>
      <c r="H224" s="9">
        <v>3.24</v>
      </c>
      <c r="I224" s="9"/>
      <c r="J224" s="9"/>
      <c r="K224" s="9"/>
      <c r="L224" s="10">
        <v>34415</v>
      </c>
      <c r="M224" s="10">
        <v>42588</v>
      </c>
      <c r="N224" s="9" t="s">
        <v>1052</v>
      </c>
      <c r="O224" s="18">
        <f>MROUND(((Table46[[#This Row],[X_UTM]]-ORIGIN!$C$5)/400),1)</f>
        <v>203</v>
      </c>
      <c r="P224" s="18">
        <f>MROUND(((Table46[[#This Row],[Y_UTM]]-ORIGIN!$C$6)/400),1)</f>
        <v>85</v>
      </c>
      <c r="Q224"/>
      <c r="R224" t="s">
        <v>845</v>
      </c>
      <c r="S224">
        <v>2</v>
      </c>
      <c r="T224">
        <v>3</v>
      </c>
      <c r="U224">
        <v>0</v>
      </c>
      <c r="V224" s="2" t="s">
        <v>1054</v>
      </c>
    </row>
    <row r="225" spans="1:22" x14ac:dyDescent="0.25">
      <c r="A225" s="9" t="s">
        <v>214</v>
      </c>
      <c r="B225" s="9">
        <v>2773</v>
      </c>
      <c r="C225" s="9">
        <v>2773</v>
      </c>
      <c r="D225" s="9" t="s">
        <v>1050</v>
      </c>
      <c r="E225" s="9" t="s">
        <v>1051</v>
      </c>
      <c r="F225" s="9">
        <v>555882.19612700003</v>
      </c>
      <c r="G225" s="9">
        <v>2795262.8611699999</v>
      </c>
      <c r="H225" s="9">
        <v>0.59</v>
      </c>
      <c r="I225" s="9"/>
      <c r="J225" s="9"/>
      <c r="K225" s="9"/>
      <c r="L225" s="10">
        <v>32506</v>
      </c>
      <c r="M225" s="10">
        <v>35453</v>
      </c>
      <c r="N225" s="9" t="s">
        <v>1052</v>
      </c>
      <c r="O225" s="18">
        <f>MROUND(((Table46[[#This Row],[X_UTM]]-ORIGIN!$C$5)/400),1)</f>
        <v>243</v>
      </c>
      <c r="P225" s="18">
        <f>MROUND(((Table46[[#This Row],[Y_UTM]]-ORIGIN!$C$6)/400),1)</f>
        <v>44</v>
      </c>
      <c r="Q225"/>
      <c r="R225" t="s">
        <v>847</v>
      </c>
      <c r="S225">
        <v>8</v>
      </c>
      <c r="T225">
        <v>3</v>
      </c>
      <c r="U225">
        <v>0</v>
      </c>
      <c r="V225" s="2" t="s">
        <v>1054</v>
      </c>
    </row>
    <row r="226" spans="1:22" x14ac:dyDescent="0.25">
      <c r="A226" s="9" t="s">
        <v>215</v>
      </c>
      <c r="B226" s="9">
        <v>146123</v>
      </c>
      <c r="C226" s="9">
        <v>146123</v>
      </c>
      <c r="D226" s="9" t="s">
        <v>1050</v>
      </c>
      <c r="E226" s="9" t="s">
        <v>1051</v>
      </c>
      <c r="F226" s="9">
        <v>533608.57035099994</v>
      </c>
      <c r="G226" s="9">
        <v>2792951.1612499999</v>
      </c>
      <c r="H226" s="9">
        <v>0.28999999999999998</v>
      </c>
      <c r="I226" s="9"/>
      <c r="J226" s="9"/>
      <c r="K226" s="9"/>
      <c r="L226" s="10">
        <v>34417</v>
      </c>
      <c r="M226" s="11">
        <v>42587.958333333336</v>
      </c>
      <c r="N226" s="9" t="s">
        <v>1052</v>
      </c>
      <c r="O226" s="18">
        <f>MROUND(((Table46[[#This Row],[X_UTM]]-ORIGIN!$C$5)/400),1)</f>
        <v>188</v>
      </c>
      <c r="P226" s="18">
        <f>MROUND(((Table46[[#This Row],[Y_UTM]]-ORIGIN!$C$6)/400),1)</f>
        <v>38</v>
      </c>
      <c r="Q226"/>
      <c r="R226" t="s">
        <v>845</v>
      </c>
      <c r="S226">
        <v>2</v>
      </c>
      <c r="T226">
        <v>3</v>
      </c>
      <c r="U226">
        <v>0</v>
      </c>
      <c r="V226" s="2" t="s">
        <v>1054</v>
      </c>
    </row>
    <row r="227" spans="1:22" x14ac:dyDescent="0.25">
      <c r="A227" s="9" t="s">
        <v>216</v>
      </c>
      <c r="B227" s="9">
        <v>15555</v>
      </c>
      <c r="C227" s="9">
        <v>15555</v>
      </c>
      <c r="D227" s="9" t="s">
        <v>1050</v>
      </c>
      <c r="E227" s="9" t="s">
        <v>1051</v>
      </c>
      <c r="F227" s="9">
        <v>493280.15737899998</v>
      </c>
      <c r="G227" s="9">
        <v>2780113.2107799998</v>
      </c>
      <c r="H227" s="9"/>
      <c r="I227" s="9"/>
      <c r="J227" s="9"/>
      <c r="K227" s="9"/>
      <c r="L227" s="11">
        <v>39798.666666666664</v>
      </c>
      <c r="M227" s="11">
        <v>40449.541666666664</v>
      </c>
      <c r="N227" s="9" t="s">
        <v>1052</v>
      </c>
      <c r="O227" s="18">
        <f>MROUND(((Table46[[#This Row],[X_UTM]]-ORIGIN!$C$5)/400),1)</f>
        <v>87</v>
      </c>
      <c r="P227" s="18">
        <f>MROUND(((Table46[[#This Row],[Y_UTM]]-ORIGIN!$C$6)/400),1)</f>
        <v>6</v>
      </c>
      <c r="Q227" t="s">
        <v>1191</v>
      </c>
      <c r="R227" t="s">
        <v>1432</v>
      </c>
      <c r="S227">
        <v>20</v>
      </c>
      <c r="T227">
        <v>3</v>
      </c>
      <c r="U227">
        <v>0</v>
      </c>
      <c r="V227" s="2" t="s">
        <v>1054</v>
      </c>
    </row>
    <row r="228" spans="1:22" x14ac:dyDescent="0.25">
      <c r="A228" s="67" t="s">
        <v>216</v>
      </c>
      <c r="B228" s="3">
        <v>15555</v>
      </c>
      <c r="C228" s="3">
        <v>15555</v>
      </c>
      <c r="D228" s="3" t="s">
        <v>444</v>
      </c>
      <c r="E228" s="3" t="s">
        <v>1048</v>
      </c>
      <c r="F228" s="3">
        <v>493280.15737899998</v>
      </c>
      <c r="G228" s="3">
        <v>2780113.2107799998</v>
      </c>
      <c r="H228" s="3"/>
      <c r="I228" s="3"/>
      <c r="J228" s="3"/>
      <c r="K228" s="3"/>
      <c r="L228" s="5">
        <v>39798.666666666664</v>
      </c>
      <c r="M228" s="5">
        <v>40449.541666666664</v>
      </c>
      <c r="N228" s="3" t="s">
        <v>1049</v>
      </c>
      <c r="O228" s="18">
        <f>MROUND(((Table46[[#This Row],[X_UTM]]-ORIGIN!$C$5)/400),1)</f>
        <v>87</v>
      </c>
      <c r="P228" s="18">
        <f>MROUND(((Table46[[#This Row],[Y_UTM]]-ORIGIN!$C$6)/400),1)</f>
        <v>6</v>
      </c>
      <c r="Q228" t="s">
        <v>1499</v>
      </c>
      <c r="R228" t="s">
        <v>1432</v>
      </c>
      <c r="S228">
        <v>20</v>
      </c>
      <c r="T228">
        <v>3</v>
      </c>
      <c r="U228">
        <v>0</v>
      </c>
      <c r="V228" s="2" t="s">
        <v>1054</v>
      </c>
    </row>
    <row r="229" spans="1:22" x14ac:dyDescent="0.25">
      <c r="A229" s="67" t="s">
        <v>877</v>
      </c>
      <c r="B229" s="3">
        <v>15555</v>
      </c>
      <c r="C229" s="3">
        <v>15555</v>
      </c>
      <c r="D229" s="3" t="s">
        <v>444</v>
      </c>
      <c r="E229" s="3" t="s">
        <v>1048</v>
      </c>
      <c r="F229" s="3">
        <v>493280.15737899998</v>
      </c>
      <c r="G229" s="3">
        <v>2780113.2107799998</v>
      </c>
      <c r="H229" s="3"/>
      <c r="I229" s="3"/>
      <c r="J229" s="3"/>
      <c r="K229" s="3"/>
      <c r="L229" s="5">
        <v>39798.666666666664</v>
      </c>
      <c r="M229" s="5">
        <v>40449.541666666664</v>
      </c>
      <c r="N229" s="3" t="s">
        <v>1049</v>
      </c>
      <c r="O229" s="18">
        <f>MROUND(((Table46[[#This Row],[X_UTM]]-ORIGIN!$C$5)/400),1)</f>
        <v>87</v>
      </c>
      <c r="P229" s="18">
        <f>MROUND(((Table46[[#This Row],[Y_UTM]]-ORIGIN!$C$6)/400),1)</f>
        <v>6</v>
      </c>
      <c r="Q229" t="s">
        <v>1498</v>
      </c>
      <c r="R229" t="s">
        <v>1432</v>
      </c>
      <c r="S229">
        <v>20</v>
      </c>
      <c r="T229">
        <v>3</v>
      </c>
      <c r="U229">
        <v>0</v>
      </c>
      <c r="V229" s="2" t="s">
        <v>1054</v>
      </c>
    </row>
    <row r="230" spans="1:22" x14ac:dyDescent="0.25">
      <c r="A230" s="43" t="s">
        <v>218</v>
      </c>
      <c r="B230" s="9">
        <v>78842</v>
      </c>
      <c r="C230" s="9">
        <v>78842</v>
      </c>
      <c r="D230" s="9" t="s">
        <v>1050</v>
      </c>
      <c r="E230" s="9" t="s">
        <v>1051</v>
      </c>
      <c r="F230" s="9">
        <v>538367.88040000002</v>
      </c>
      <c r="G230" s="9">
        <v>2786902.2244600002</v>
      </c>
      <c r="H230" s="9"/>
      <c r="I230" s="9"/>
      <c r="J230" s="9"/>
      <c r="K230" s="9"/>
      <c r="L230" s="10">
        <v>38855</v>
      </c>
      <c r="M230" s="11">
        <v>42529.666666666664</v>
      </c>
      <c r="N230" s="3" t="s">
        <v>1049</v>
      </c>
      <c r="O230" s="18">
        <f>MROUND(((Table46[[#This Row],[X_UTM]]-ORIGIN!$C$5)/400),1)</f>
        <v>199</v>
      </c>
      <c r="P230" s="18">
        <f>MROUND(((Table46[[#This Row],[Y_UTM]]-ORIGIN!$C$6)/400),1)</f>
        <v>23</v>
      </c>
      <c r="Q230" t="s">
        <v>1501</v>
      </c>
      <c r="R230" t="s">
        <v>1439</v>
      </c>
      <c r="S230">
        <v>3</v>
      </c>
      <c r="T230">
        <v>3</v>
      </c>
      <c r="U230">
        <v>0</v>
      </c>
      <c r="V230" s="2" t="s">
        <v>1054</v>
      </c>
    </row>
    <row r="231" spans="1:22" x14ac:dyDescent="0.25">
      <c r="A231" s="67" t="s">
        <v>878</v>
      </c>
      <c r="B231" s="3">
        <v>78967</v>
      </c>
      <c r="C231" s="3">
        <v>78967</v>
      </c>
      <c r="D231" s="3" t="s">
        <v>444</v>
      </c>
      <c r="E231" s="3" t="s">
        <v>1048</v>
      </c>
      <c r="F231" s="3">
        <v>538367.88040000002</v>
      </c>
      <c r="G231" s="3">
        <v>2786902.2244600002</v>
      </c>
      <c r="H231" s="3"/>
      <c r="I231" s="3"/>
      <c r="J231" s="3"/>
      <c r="K231" s="3"/>
      <c r="L231" s="4">
        <v>38855</v>
      </c>
      <c r="M231" s="5">
        <v>42529.666666666664</v>
      </c>
      <c r="N231" s="3" t="s">
        <v>1049</v>
      </c>
      <c r="O231" s="18">
        <f>MROUND(((Table46[[#This Row],[X_UTM]]-ORIGIN!$C$5)/400),1)</f>
        <v>199</v>
      </c>
      <c r="P231" s="18">
        <f>MROUND(((Table46[[#This Row],[Y_UTM]]-ORIGIN!$C$6)/400),1)</f>
        <v>23</v>
      </c>
      <c r="Q231" t="s">
        <v>1500</v>
      </c>
      <c r="R231" t="s">
        <v>1439</v>
      </c>
      <c r="S231">
        <v>3</v>
      </c>
      <c r="T231">
        <v>3</v>
      </c>
      <c r="U231">
        <v>0</v>
      </c>
      <c r="V231" s="2" t="s">
        <v>1054</v>
      </c>
    </row>
    <row r="232" spans="1:22" x14ac:dyDescent="0.25">
      <c r="A232" s="9" t="s">
        <v>219</v>
      </c>
      <c r="B232" s="9">
        <v>39686</v>
      </c>
      <c r="C232" s="9">
        <v>39686</v>
      </c>
      <c r="D232" s="9" t="s">
        <v>1050</v>
      </c>
      <c r="E232" s="9" t="s">
        <v>1051</v>
      </c>
      <c r="F232" s="9">
        <v>510520.53321199998</v>
      </c>
      <c r="G232" s="9">
        <v>2860246.0937899998</v>
      </c>
      <c r="H232" s="9">
        <v>7.06</v>
      </c>
      <c r="I232" s="9"/>
      <c r="J232" s="9"/>
      <c r="K232" s="9"/>
      <c r="L232" s="11">
        <v>38730.25</v>
      </c>
      <c r="M232" s="11">
        <v>41192.916666666664</v>
      </c>
      <c r="N232" s="9" t="s">
        <v>1052</v>
      </c>
      <c r="O232" s="18">
        <f>MROUND(((Table46[[#This Row],[X_UTM]]-ORIGIN!$C$5)/400),1)</f>
        <v>130</v>
      </c>
      <c r="P232" s="18">
        <f>MROUND(((Table46[[#This Row],[Y_UTM]]-ORIGIN!$C$6)/400),1)</f>
        <v>206</v>
      </c>
      <c r="Q232"/>
      <c r="R232" t="s">
        <v>1428</v>
      </c>
      <c r="S232">
        <v>16</v>
      </c>
      <c r="T232">
        <v>3</v>
      </c>
      <c r="U232">
        <v>0</v>
      </c>
      <c r="V232" s="2" t="s">
        <v>1054</v>
      </c>
    </row>
    <row r="233" spans="1:22" x14ac:dyDescent="0.25">
      <c r="A233" s="9" t="s">
        <v>221</v>
      </c>
      <c r="B233" s="9">
        <v>87359</v>
      </c>
      <c r="C233" s="9">
        <v>87359</v>
      </c>
      <c r="D233" s="9" t="s">
        <v>1050</v>
      </c>
      <c r="E233" s="9" t="s">
        <v>1051</v>
      </c>
      <c r="F233" s="9">
        <v>538377.27978099999</v>
      </c>
      <c r="G233" s="9">
        <v>2851961.07393</v>
      </c>
      <c r="H233" s="9">
        <v>4.87</v>
      </c>
      <c r="I233" s="9"/>
      <c r="J233" s="9"/>
      <c r="K233" s="9"/>
      <c r="L233" s="11">
        <v>38876.5</v>
      </c>
      <c r="M233" s="11">
        <v>42584.333333333336</v>
      </c>
      <c r="N233" s="9" t="s">
        <v>1052</v>
      </c>
      <c r="O233" s="18">
        <f>MROUND(((Table46[[#This Row],[X_UTM]]-ORIGIN!$C$5)/400),1)</f>
        <v>199</v>
      </c>
      <c r="P233" s="18">
        <f>MROUND(((Table46[[#This Row],[Y_UTM]]-ORIGIN!$C$6)/400),1)</f>
        <v>185</v>
      </c>
      <c r="Q233"/>
      <c r="R233" t="s">
        <v>848</v>
      </c>
      <c r="S233">
        <v>10</v>
      </c>
      <c r="T233">
        <v>3</v>
      </c>
      <c r="U233">
        <v>0</v>
      </c>
      <c r="V233" s="2" t="s">
        <v>1054</v>
      </c>
    </row>
    <row r="234" spans="1:22" x14ac:dyDescent="0.25">
      <c r="A234" s="9" t="s">
        <v>222</v>
      </c>
      <c r="B234" s="9">
        <v>86371</v>
      </c>
      <c r="C234" s="9">
        <v>86371</v>
      </c>
      <c r="D234" s="9" t="s">
        <v>1050</v>
      </c>
      <c r="E234" s="9" t="s">
        <v>1051</v>
      </c>
      <c r="F234" s="9">
        <v>506726.63903700002</v>
      </c>
      <c r="G234" s="9">
        <v>2821637.7876499998</v>
      </c>
      <c r="H234" s="9">
        <v>-0.19</v>
      </c>
      <c r="I234" s="9"/>
      <c r="J234" s="9"/>
      <c r="K234" s="9"/>
      <c r="L234" s="11">
        <v>38665.416666666664</v>
      </c>
      <c r="M234" s="11">
        <v>42584.333333333336</v>
      </c>
      <c r="N234" s="9" t="s">
        <v>1052</v>
      </c>
      <c r="O234" s="18">
        <f>MROUND(((Table46[[#This Row],[X_UTM]]-ORIGIN!$C$5)/400),1)</f>
        <v>120</v>
      </c>
      <c r="P234" s="18">
        <f>MROUND(((Table46[[#This Row],[Y_UTM]]-ORIGIN!$C$6)/400),1)</f>
        <v>110</v>
      </c>
      <c r="Q234"/>
      <c r="R234" t="s">
        <v>844</v>
      </c>
      <c r="S234">
        <v>0</v>
      </c>
      <c r="T234">
        <v>3</v>
      </c>
      <c r="U234">
        <v>0</v>
      </c>
      <c r="V234" s="2" t="s">
        <v>1054</v>
      </c>
    </row>
    <row r="235" spans="1:22" x14ac:dyDescent="0.25">
      <c r="A235" s="9" t="s">
        <v>224</v>
      </c>
      <c r="B235" s="9">
        <v>87941</v>
      </c>
      <c r="C235" s="9">
        <v>87941</v>
      </c>
      <c r="D235" s="9" t="s">
        <v>1050</v>
      </c>
      <c r="E235" s="9" t="s">
        <v>1051</v>
      </c>
      <c r="F235" s="9">
        <v>532004.91449899995</v>
      </c>
      <c r="G235" s="9">
        <v>2860957.4443700002</v>
      </c>
      <c r="H235" s="9">
        <v>5.73</v>
      </c>
      <c r="I235" s="9"/>
      <c r="J235" s="9"/>
      <c r="K235" s="9"/>
      <c r="L235" s="11">
        <v>38875.541666666664</v>
      </c>
      <c r="M235" s="11">
        <v>42584.333333333336</v>
      </c>
      <c r="N235" s="9" t="s">
        <v>1052</v>
      </c>
      <c r="O235" s="18">
        <f>MROUND(((Table46[[#This Row],[X_UTM]]-ORIGIN!$C$5)/400),1)</f>
        <v>184</v>
      </c>
      <c r="P235" s="18">
        <f>MROUND(((Table46[[#This Row],[Y_UTM]]-ORIGIN!$C$6)/400),1)</f>
        <v>208</v>
      </c>
      <c r="Q235"/>
      <c r="R235" t="s">
        <v>848</v>
      </c>
      <c r="S235">
        <v>10</v>
      </c>
      <c r="T235">
        <v>3</v>
      </c>
      <c r="U235">
        <v>0</v>
      </c>
      <c r="V235" s="2" t="s">
        <v>1054</v>
      </c>
    </row>
    <row r="236" spans="1:22" x14ac:dyDescent="0.25">
      <c r="A236" s="9" t="s">
        <v>225</v>
      </c>
      <c r="B236" s="9">
        <v>31374</v>
      </c>
      <c r="C236" s="9">
        <v>31374</v>
      </c>
      <c r="D236" s="9" t="s">
        <v>1050</v>
      </c>
      <c r="E236" s="9" t="s">
        <v>1051</v>
      </c>
      <c r="F236" s="9">
        <v>556699.65634900006</v>
      </c>
      <c r="G236" s="9">
        <v>2793377.56538</v>
      </c>
      <c r="H236" s="9"/>
      <c r="I236" s="9"/>
      <c r="J236" s="9"/>
      <c r="K236" s="9"/>
      <c r="L236" s="11">
        <v>35086.291666666664</v>
      </c>
      <c r="M236" s="11">
        <v>36440.291666666664</v>
      </c>
      <c r="N236" s="9" t="s">
        <v>1052</v>
      </c>
      <c r="O236" s="18">
        <f>MROUND(((Table46[[#This Row],[X_UTM]]-ORIGIN!$C$5)/400),1)</f>
        <v>245</v>
      </c>
      <c r="P236" s="18">
        <f>MROUND(((Table46[[#This Row],[Y_UTM]]-ORIGIN!$C$6)/400),1)</f>
        <v>39</v>
      </c>
      <c r="Q236"/>
      <c r="R236" t="s">
        <v>847</v>
      </c>
      <c r="S236">
        <v>8</v>
      </c>
      <c r="T236">
        <v>3</v>
      </c>
      <c r="U236">
        <v>0</v>
      </c>
      <c r="V236" s="2" t="s">
        <v>1054</v>
      </c>
    </row>
    <row r="237" spans="1:22" x14ac:dyDescent="0.25">
      <c r="A237" s="9" t="s">
        <v>226</v>
      </c>
      <c r="B237" s="9">
        <v>147834</v>
      </c>
      <c r="C237" s="9">
        <v>147834</v>
      </c>
      <c r="D237" s="9" t="s">
        <v>1050</v>
      </c>
      <c r="E237" s="9" t="s">
        <v>1051</v>
      </c>
      <c r="F237" s="9">
        <v>555056.94282500003</v>
      </c>
      <c r="G237" s="9">
        <v>2796891.7489999998</v>
      </c>
      <c r="H237" s="9">
        <v>0.67</v>
      </c>
      <c r="I237" s="9"/>
      <c r="J237" s="9"/>
      <c r="K237" s="9"/>
      <c r="L237" s="10">
        <v>32590</v>
      </c>
      <c r="M237" s="10">
        <v>42588</v>
      </c>
      <c r="N237" s="9" t="s">
        <v>1052</v>
      </c>
      <c r="O237" s="18">
        <f>MROUND(((Table46[[#This Row],[X_UTM]]-ORIGIN!$C$5)/400),1)</f>
        <v>241</v>
      </c>
      <c r="P237" s="18">
        <f>MROUND(((Table46[[#This Row],[Y_UTM]]-ORIGIN!$C$6)/400),1)</f>
        <v>48</v>
      </c>
      <c r="Q237"/>
      <c r="R237" t="s">
        <v>141</v>
      </c>
      <c r="S237">
        <v>15</v>
      </c>
      <c r="T237">
        <v>3</v>
      </c>
      <c r="U237">
        <v>0</v>
      </c>
      <c r="V237" s="2" t="s">
        <v>1054</v>
      </c>
    </row>
    <row r="238" spans="1:22" x14ac:dyDescent="0.25">
      <c r="A238" s="9" t="s">
        <v>227</v>
      </c>
      <c r="B238" s="9">
        <v>3648</v>
      </c>
      <c r="C238" s="9">
        <v>3648</v>
      </c>
      <c r="D238" s="9" t="s">
        <v>1050</v>
      </c>
      <c r="E238" s="9" t="s">
        <v>1051</v>
      </c>
      <c r="F238" s="9">
        <v>544889.76624799997</v>
      </c>
      <c r="G238" s="9">
        <v>2795005.9363000002</v>
      </c>
      <c r="H238" s="9">
        <v>0.49</v>
      </c>
      <c r="I238" s="9"/>
      <c r="J238" s="9"/>
      <c r="K238" s="9"/>
      <c r="L238" s="10">
        <v>32513</v>
      </c>
      <c r="M238" s="10">
        <v>36160</v>
      </c>
      <c r="N238" s="9" t="s">
        <v>1052</v>
      </c>
      <c r="O238" s="18">
        <f>MROUND(((Table46[[#This Row],[X_UTM]]-ORIGIN!$C$5)/400),1)</f>
        <v>216</v>
      </c>
      <c r="P238" s="18">
        <f>MROUND(((Table46[[#This Row],[Y_UTM]]-ORIGIN!$C$6)/400),1)</f>
        <v>43</v>
      </c>
      <c r="Q238"/>
      <c r="R238" t="s">
        <v>1439</v>
      </c>
      <c r="S238">
        <v>3</v>
      </c>
      <c r="T238">
        <v>3</v>
      </c>
      <c r="U238">
        <v>0</v>
      </c>
      <c r="V238" s="2" t="s">
        <v>1054</v>
      </c>
    </row>
    <row r="239" spans="1:22" x14ac:dyDescent="0.25">
      <c r="A239" s="9" t="s">
        <v>228</v>
      </c>
      <c r="B239" s="9">
        <v>2872</v>
      </c>
      <c r="C239" s="9">
        <v>2872</v>
      </c>
      <c r="D239" s="9" t="s">
        <v>1050</v>
      </c>
      <c r="E239" s="9" t="s">
        <v>1051</v>
      </c>
      <c r="F239" s="9">
        <v>549518.51248300006</v>
      </c>
      <c r="G239" s="9">
        <v>2796108.4329599999</v>
      </c>
      <c r="H239" s="9">
        <v>1.01</v>
      </c>
      <c r="I239" s="9"/>
      <c r="J239" s="9"/>
      <c r="K239" s="9"/>
      <c r="L239" s="10">
        <v>31492</v>
      </c>
      <c r="M239" s="10">
        <v>34865</v>
      </c>
      <c r="N239" s="9" t="s">
        <v>1052</v>
      </c>
      <c r="O239" s="18">
        <f>MROUND(((Table46[[#This Row],[X_UTM]]-ORIGIN!$C$5)/400),1)</f>
        <v>227</v>
      </c>
      <c r="P239" s="18">
        <f>MROUND(((Table46[[#This Row],[Y_UTM]]-ORIGIN!$C$6)/400),1)</f>
        <v>46</v>
      </c>
      <c r="Q239"/>
      <c r="R239" t="s">
        <v>847</v>
      </c>
      <c r="S239">
        <v>8</v>
      </c>
      <c r="T239">
        <v>3</v>
      </c>
      <c r="U239">
        <v>0</v>
      </c>
      <c r="V239" s="2" t="s">
        <v>1054</v>
      </c>
    </row>
    <row r="240" spans="1:22" x14ac:dyDescent="0.25">
      <c r="A240" s="9" t="s">
        <v>229</v>
      </c>
      <c r="B240" s="9">
        <v>146467</v>
      </c>
      <c r="C240" s="9">
        <v>146467</v>
      </c>
      <c r="D240" s="9" t="s">
        <v>1050</v>
      </c>
      <c r="E240" s="9" t="s">
        <v>1051</v>
      </c>
      <c r="F240" s="9">
        <v>549518.51248300006</v>
      </c>
      <c r="G240" s="9">
        <v>2796108.4329599999</v>
      </c>
      <c r="H240" s="9">
        <v>1.01</v>
      </c>
      <c r="I240" s="9"/>
      <c r="J240" s="9"/>
      <c r="K240" s="9"/>
      <c r="L240" s="10">
        <v>31499</v>
      </c>
      <c r="M240" s="10">
        <v>42588</v>
      </c>
      <c r="N240" s="9" t="s">
        <v>1052</v>
      </c>
      <c r="O240" s="18">
        <f>MROUND(((Table46[[#This Row],[X_UTM]]-ORIGIN!$C$5)/400),1)</f>
        <v>227</v>
      </c>
      <c r="P240" s="18">
        <f>MROUND(((Table46[[#This Row],[Y_UTM]]-ORIGIN!$C$6)/400),1)</f>
        <v>46</v>
      </c>
      <c r="Q240"/>
      <c r="R240" t="s">
        <v>847</v>
      </c>
      <c r="S240">
        <v>8</v>
      </c>
      <c r="T240">
        <v>3</v>
      </c>
      <c r="U240">
        <v>0</v>
      </c>
      <c r="V240" s="2" t="s">
        <v>1054</v>
      </c>
    </row>
    <row r="241" spans="1:22" x14ac:dyDescent="0.25">
      <c r="A241" s="9" t="s">
        <v>230</v>
      </c>
      <c r="B241" s="9">
        <v>56761</v>
      </c>
      <c r="C241" s="9">
        <v>56761</v>
      </c>
      <c r="D241" s="9" t="s">
        <v>1050</v>
      </c>
      <c r="E241" s="9" t="s">
        <v>1051</v>
      </c>
      <c r="F241" s="9">
        <v>493419.991454</v>
      </c>
      <c r="G241" s="9">
        <v>2779774.79929</v>
      </c>
      <c r="H241" s="9"/>
      <c r="I241" s="9"/>
      <c r="J241" s="9"/>
      <c r="K241" s="9"/>
      <c r="L241" s="11">
        <v>39848.666666666664</v>
      </c>
      <c r="M241" s="11">
        <v>42325.333333333336</v>
      </c>
      <c r="N241" s="9" t="s">
        <v>1052</v>
      </c>
      <c r="O241" s="18">
        <f>MROUND(((Table46[[#This Row],[X_UTM]]-ORIGIN!$C$5)/400),1)</f>
        <v>87</v>
      </c>
      <c r="P241" s="18">
        <f>MROUND(((Table46[[#This Row],[Y_UTM]]-ORIGIN!$C$6)/400),1)</f>
        <v>5</v>
      </c>
      <c r="Q241"/>
      <c r="R241" t="s">
        <v>1432</v>
      </c>
      <c r="S241">
        <v>20</v>
      </c>
      <c r="T241">
        <v>3</v>
      </c>
      <c r="U241">
        <v>0</v>
      </c>
      <c r="V241" s="2" t="s">
        <v>1054</v>
      </c>
    </row>
    <row r="242" spans="1:22" x14ac:dyDescent="0.25">
      <c r="A242" s="67" t="s">
        <v>879</v>
      </c>
      <c r="B242" s="3">
        <v>62371</v>
      </c>
      <c r="C242" s="3">
        <v>62371</v>
      </c>
      <c r="D242" s="3" t="s">
        <v>444</v>
      </c>
      <c r="E242" s="3" t="s">
        <v>1048</v>
      </c>
      <c r="F242" s="3">
        <v>493419.991454</v>
      </c>
      <c r="G242" s="3">
        <v>2779774.79929</v>
      </c>
      <c r="H242" s="3"/>
      <c r="I242" s="3"/>
      <c r="J242" s="3"/>
      <c r="K242" s="3"/>
      <c r="L242" s="5">
        <v>39848.666666666664</v>
      </c>
      <c r="M242" s="5">
        <v>42556.291666666664</v>
      </c>
      <c r="N242" s="3" t="s">
        <v>1049</v>
      </c>
      <c r="O242" s="18">
        <f>MROUND(((Table46[[#This Row],[X_UTM]]-ORIGIN!$C$5)/400),1)</f>
        <v>87</v>
      </c>
      <c r="P242" s="18">
        <f>MROUND(((Table46[[#This Row],[Y_UTM]]-ORIGIN!$C$6)/400),1)</f>
        <v>5</v>
      </c>
      <c r="Q242"/>
      <c r="R242" t="s">
        <v>1432</v>
      </c>
      <c r="S242">
        <v>20</v>
      </c>
      <c r="T242">
        <v>3</v>
      </c>
      <c r="U242">
        <v>0</v>
      </c>
      <c r="V242" s="2" t="s">
        <v>1054</v>
      </c>
    </row>
    <row r="243" spans="1:22" x14ac:dyDescent="0.25">
      <c r="A243" s="9" t="s">
        <v>237</v>
      </c>
      <c r="B243" s="9">
        <v>148050</v>
      </c>
      <c r="C243" s="9">
        <v>148050</v>
      </c>
      <c r="D243" s="9" t="s">
        <v>1050</v>
      </c>
      <c r="E243" s="9" t="s">
        <v>1051</v>
      </c>
      <c r="F243" s="9">
        <v>557393.54897700006</v>
      </c>
      <c r="G243" s="9">
        <v>2801420.7241000002</v>
      </c>
      <c r="H243" s="9">
        <v>1.5</v>
      </c>
      <c r="I243" s="9"/>
      <c r="J243" s="9"/>
      <c r="K243" s="9"/>
      <c r="L243" s="10">
        <v>31160</v>
      </c>
      <c r="M243" s="11">
        <v>42584.291666666664</v>
      </c>
      <c r="N243" s="9" t="s">
        <v>1052</v>
      </c>
      <c r="O243" s="18">
        <f>MROUND(((Table46[[#This Row],[X_UTM]]-ORIGIN!$C$5)/400),1)</f>
        <v>247</v>
      </c>
      <c r="P243" s="18">
        <f>MROUND(((Table46[[#This Row],[Y_UTM]]-ORIGIN!$C$6)/400),1)</f>
        <v>59</v>
      </c>
      <c r="Q243"/>
      <c r="R243" t="s">
        <v>1429</v>
      </c>
      <c r="S243">
        <v>14</v>
      </c>
      <c r="T243">
        <v>3</v>
      </c>
      <c r="U243">
        <v>0</v>
      </c>
      <c r="V243" s="2" t="s">
        <v>1054</v>
      </c>
    </row>
    <row r="244" spans="1:22" x14ac:dyDescent="0.25">
      <c r="A244" s="9" t="s">
        <v>238</v>
      </c>
      <c r="B244" s="9">
        <v>107273</v>
      </c>
      <c r="C244" s="9">
        <v>107273</v>
      </c>
      <c r="D244" s="9" t="s">
        <v>1050</v>
      </c>
      <c r="E244" s="9" t="s">
        <v>1051</v>
      </c>
      <c r="F244" s="9">
        <v>552757.72039100004</v>
      </c>
      <c r="G244" s="9">
        <v>2800171.4813100002</v>
      </c>
      <c r="H244" s="9">
        <v>1.41</v>
      </c>
      <c r="I244" s="9"/>
      <c r="J244" s="9"/>
      <c r="K244" s="9"/>
      <c r="L244" s="10">
        <v>31315</v>
      </c>
      <c r="M244" s="11">
        <v>40823.458333333336</v>
      </c>
      <c r="N244" s="9" t="s">
        <v>1052</v>
      </c>
      <c r="O244" s="18">
        <f>MROUND(((Table46[[#This Row],[X_UTM]]-ORIGIN!$C$5)/400),1)</f>
        <v>235</v>
      </c>
      <c r="P244" s="18">
        <f>MROUND(((Table46[[#This Row],[Y_UTM]]-ORIGIN!$C$6)/400),1)</f>
        <v>56</v>
      </c>
      <c r="Q244"/>
      <c r="R244" t="s">
        <v>1429</v>
      </c>
      <c r="S244">
        <v>14</v>
      </c>
      <c r="T244">
        <v>3</v>
      </c>
      <c r="U244">
        <v>0</v>
      </c>
      <c r="V244" s="2" t="s">
        <v>1054</v>
      </c>
    </row>
    <row r="245" spans="1:22" x14ac:dyDescent="0.25">
      <c r="A245" s="9" t="s">
        <v>239</v>
      </c>
      <c r="B245" s="9">
        <v>12727</v>
      </c>
      <c r="C245" s="9">
        <v>12727</v>
      </c>
      <c r="D245" s="9" t="s">
        <v>1050</v>
      </c>
      <c r="E245" s="9" t="s">
        <v>1051</v>
      </c>
      <c r="F245" s="9">
        <v>552759.04599999997</v>
      </c>
      <c r="G245" s="9">
        <v>2799832.62836</v>
      </c>
      <c r="H245" s="9">
        <v>1.36</v>
      </c>
      <c r="I245" s="9"/>
      <c r="J245" s="9"/>
      <c r="K245" s="9"/>
      <c r="L245" s="10">
        <v>31315</v>
      </c>
      <c r="M245" s="10">
        <v>36937</v>
      </c>
      <c r="N245" s="9" t="s">
        <v>1052</v>
      </c>
      <c r="O245" s="18">
        <f>MROUND(((Table46[[#This Row],[X_UTM]]-ORIGIN!$C$5)/400),1)</f>
        <v>235</v>
      </c>
      <c r="P245" s="18">
        <f>MROUND(((Table46[[#This Row],[Y_UTM]]-ORIGIN!$C$6)/400),1)</f>
        <v>55</v>
      </c>
      <c r="Q245"/>
      <c r="R245" t="s">
        <v>1429</v>
      </c>
      <c r="S245">
        <v>14</v>
      </c>
      <c r="T245">
        <v>3</v>
      </c>
      <c r="U245">
        <v>0</v>
      </c>
      <c r="V245" s="2" t="s">
        <v>1054</v>
      </c>
    </row>
    <row r="246" spans="1:22" x14ac:dyDescent="0.25">
      <c r="A246" s="9" t="s">
        <v>240</v>
      </c>
      <c r="B246" s="9">
        <v>106961</v>
      </c>
      <c r="C246" s="9">
        <v>106961</v>
      </c>
      <c r="D246" s="9" t="s">
        <v>1050</v>
      </c>
      <c r="E246" s="9" t="s">
        <v>1051</v>
      </c>
      <c r="F246" s="9">
        <v>548851.43666899996</v>
      </c>
      <c r="G246" s="9">
        <v>2802931.8464100002</v>
      </c>
      <c r="H246" s="9">
        <v>1.9</v>
      </c>
      <c r="I246" s="9"/>
      <c r="J246" s="9"/>
      <c r="K246" s="9"/>
      <c r="L246" s="10">
        <v>31335</v>
      </c>
      <c r="M246" s="11">
        <v>40823.291666666664</v>
      </c>
      <c r="N246" s="9" t="s">
        <v>1052</v>
      </c>
      <c r="O246" s="18">
        <f>MROUND(((Table46[[#This Row],[X_UTM]]-ORIGIN!$C$5)/400),1)</f>
        <v>226</v>
      </c>
      <c r="P246" s="18">
        <f>MROUND(((Table46[[#This Row],[Y_UTM]]-ORIGIN!$C$6)/400),1)</f>
        <v>63</v>
      </c>
      <c r="Q246"/>
      <c r="R246" t="s">
        <v>1429</v>
      </c>
      <c r="S246">
        <v>14</v>
      </c>
      <c r="T246">
        <v>3</v>
      </c>
      <c r="U246">
        <v>0</v>
      </c>
      <c r="V246" s="2" t="s">
        <v>1054</v>
      </c>
    </row>
    <row r="247" spans="1:22" x14ac:dyDescent="0.25">
      <c r="A247" s="9" t="s">
        <v>241</v>
      </c>
      <c r="B247" s="9">
        <v>144482</v>
      </c>
      <c r="C247" s="9">
        <v>144482</v>
      </c>
      <c r="D247" s="9" t="s">
        <v>1050</v>
      </c>
      <c r="E247" s="9" t="s">
        <v>1051</v>
      </c>
      <c r="F247" s="9">
        <v>545787.25479799998</v>
      </c>
      <c r="G247" s="9">
        <v>2802915.5452700001</v>
      </c>
      <c r="H247" s="9">
        <v>1.8</v>
      </c>
      <c r="I247" s="9"/>
      <c r="J247" s="9"/>
      <c r="K247" s="9"/>
      <c r="L247" s="10">
        <v>31310</v>
      </c>
      <c r="M247" s="11">
        <v>42584.291666666664</v>
      </c>
      <c r="N247" s="9" t="s">
        <v>1052</v>
      </c>
      <c r="O247" s="18">
        <f>MROUND(((Table46[[#This Row],[X_UTM]]-ORIGIN!$C$5)/400),1)</f>
        <v>218</v>
      </c>
      <c r="P247" s="18">
        <f>MROUND(((Table46[[#This Row],[Y_UTM]]-ORIGIN!$C$6)/400),1)</f>
        <v>63</v>
      </c>
      <c r="Q247"/>
      <c r="R247" t="s">
        <v>1438</v>
      </c>
      <c r="S247">
        <v>9</v>
      </c>
      <c r="T247">
        <v>3</v>
      </c>
      <c r="U247">
        <v>0</v>
      </c>
      <c r="V247" s="2" t="s">
        <v>1054</v>
      </c>
    </row>
    <row r="248" spans="1:22" x14ac:dyDescent="0.25">
      <c r="A248" s="9" t="s">
        <v>242</v>
      </c>
      <c r="B248" s="9">
        <v>149360</v>
      </c>
      <c r="C248" s="9">
        <v>149360</v>
      </c>
      <c r="D248" s="9" t="s">
        <v>1050</v>
      </c>
      <c r="E248" s="9" t="s">
        <v>1051</v>
      </c>
      <c r="F248" s="9">
        <v>543034.294306</v>
      </c>
      <c r="G248" s="9">
        <v>2796697.03749</v>
      </c>
      <c r="H248" s="9">
        <v>0.95</v>
      </c>
      <c r="I248" s="9"/>
      <c r="J248" s="9"/>
      <c r="K248" s="9"/>
      <c r="L248" s="10">
        <v>31141</v>
      </c>
      <c r="M248" s="11">
        <v>42584.291666666664</v>
      </c>
      <c r="N248" s="9" t="s">
        <v>1052</v>
      </c>
      <c r="O248" s="18">
        <f>MROUND(((Table46[[#This Row],[X_UTM]]-ORIGIN!$C$5)/400),1)</f>
        <v>211</v>
      </c>
      <c r="P248" s="18">
        <f>MROUND(((Table46[[#This Row],[Y_UTM]]-ORIGIN!$C$6)/400),1)</f>
        <v>47</v>
      </c>
      <c r="Q248"/>
      <c r="R248" t="s">
        <v>845</v>
      </c>
      <c r="S248">
        <v>2</v>
      </c>
      <c r="T248">
        <v>3</v>
      </c>
      <c r="U248">
        <v>0</v>
      </c>
      <c r="V248" s="2" t="s">
        <v>1054</v>
      </c>
    </row>
    <row r="249" spans="1:22" x14ac:dyDescent="0.25">
      <c r="A249" s="9" t="s">
        <v>243</v>
      </c>
      <c r="B249" s="9">
        <v>62810</v>
      </c>
      <c r="C249" s="9">
        <v>62810</v>
      </c>
      <c r="D249" s="9" t="s">
        <v>1050</v>
      </c>
      <c r="E249" s="9" t="s">
        <v>1051</v>
      </c>
      <c r="F249" s="9">
        <v>543364.50314799999</v>
      </c>
      <c r="G249" s="9">
        <v>2796952.1222299999</v>
      </c>
      <c r="H249" s="9">
        <v>1.05</v>
      </c>
      <c r="I249" s="9"/>
      <c r="J249" s="9"/>
      <c r="K249" s="9"/>
      <c r="L249" s="10">
        <v>31309</v>
      </c>
      <c r="M249" s="11">
        <v>40816.458333333336</v>
      </c>
      <c r="N249" s="9" t="s">
        <v>1052</v>
      </c>
      <c r="O249" s="18">
        <f>MROUND(((Table46[[#This Row],[X_UTM]]-ORIGIN!$C$5)/400),1)</f>
        <v>212</v>
      </c>
      <c r="P249" s="18">
        <f>MROUND(((Table46[[#This Row],[Y_UTM]]-ORIGIN!$C$6)/400),1)</f>
        <v>48</v>
      </c>
      <c r="Q249"/>
      <c r="R249" t="s">
        <v>845</v>
      </c>
      <c r="S249">
        <v>2</v>
      </c>
      <c r="T249">
        <v>3</v>
      </c>
      <c r="U249">
        <v>0</v>
      </c>
      <c r="V249" s="2" t="s">
        <v>1054</v>
      </c>
    </row>
    <row r="250" spans="1:22" x14ac:dyDescent="0.25">
      <c r="A250" s="9" t="s">
        <v>244</v>
      </c>
      <c r="B250" s="9">
        <v>147395</v>
      </c>
      <c r="C250" s="9">
        <v>147395</v>
      </c>
      <c r="D250" s="9" t="s">
        <v>1050</v>
      </c>
      <c r="E250" s="9" t="s">
        <v>1051</v>
      </c>
      <c r="F250" s="9">
        <v>549110.774523</v>
      </c>
      <c r="G250" s="9">
        <v>2798038.1964599998</v>
      </c>
      <c r="H250" s="9">
        <v>1.5</v>
      </c>
      <c r="I250" s="9"/>
      <c r="J250" s="9"/>
      <c r="K250" s="9"/>
      <c r="L250" s="10">
        <v>33596</v>
      </c>
      <c r="M250" s="10">
        <v>42588</v>
      </c>
      <c r="N250" s="9" t="s">
        <v>1052</v>
      </c>
      <c r="O250" s="18">
        <f>MROUND(((Table46[[#This Row],[X_UTM]]-ORIGIN!$C$5)/400),1)</f>
        <v>226</v>
      </c>
      <c r="P250" s="18">
        <f>MROUND(((Table46[[#This Row],[Y_UTM]]-ORIGIN!$C$6)/400),1)</f>
        <v>51</v>
      </c>
      <c r="Q250"/>
      <c r="R250" t="s">
        <v>847</v>
      </c>
      <c r="S250">
        <v>8</v>
      </c>
      <c r="T250">
        <v>3</v>
      </c>
      <c r="U250">
        <v>0</v>
      </c>
      <c r="V250" s="2" t="s">
        <v>1054</v>
      </c>
    </row>
    <row r="251" spans="1:22" x14ac:dyDescent="0.25">
      <c r="A251" s="9" t="s">
        <v>245</v>
      </c>
      <c r="B251" s="9">
        <v>141528</v>
      </c>
      <c r="C251" s="9">
        <v>141528</v>
      </c>
      <c r="D251" s="9" t="s">
        <v>1050</v>
      </c>
      <c r="E251" s="9" t="s">
        <v>1051</v>
      </c>
      <c r="F251" s="9">
        <v>546002.83133800002</v>
      </c>
      <c r="G251" s="9">
        <v>2799310.6833700002</v>
      </c>
      <c r="H251" s="9">
        <v>1.95</v>
      </c>
      <c r="I251" s="9"/>
      <c r="J251" s="9"/>
      <c r="K251" s="9"/>
      <c r="L251" s="10">
        <v>33596</v>
      </c>
      <c r="M251" s="10">
        <v>42588</v>
      </c>
      <c r="N251" s="9" t="s">
        <v>1052</v>
      </c>
      <c r="O251" s="18">
        <f>MROUND(((Table46[[#This Row],[X_UTM]]-ORIGIN!$C$5)/400),1)</f>
        <v>219</v>
      </c>
      <c r="P251" s="18">
        <f>MROUND(((Table46[[#This Row],[Y_UTM]]-ORIGIN!$C$6)/400),1)</f>
        <v>54</v>
      </c>
      <c r="Q251"/>
      <c r="R251" t="s">
        <v>1438</v>
      </c>
      <c r="S251">
        <v>9</v>
      </c>
      <c r="T251">
        <v>3</v>
      </c>
      <c r="U251">
        <v>0</v>
      </c>
      <c r="V251" s="2" t="s">
        <v>1054</v>
      </c>
    </row>
    <row r="252" spans="1:22" x14ac:dyDescent="0.25">
      <c r="A252" s="9" t="s">
        <v>246</v>
      </c>
      <c r="B252" s="9">
        <v>146866</v>
      </c>
      <c r="C252" s="9">
        <v>146866</v>
      </c>
      <c r="D252" s="9" t="s">
        <v>1050</v>
      </c>
      <c r="E252" s="9" t="s">
        <v>1051</v>
      </c>
      <c r="F252" s="9">
        <v>552433.30291299999</v>
      </c>
      <c r="G252" s="9">
        <v>2803356.1521399999</v>
      </c>
      <c r="H252" s="9">
        <v>1.33</v>
      </c>
      <c r="I252" s="9"/>
      <c r="J252" s="9"/>
      <c r="K252" s="9"/>
      <c r="L252" s="10">
        <v>33596</v>
      </c>
      <c r="M252" s="10">
        <v>42588</v>
      </c>
      <c r="N252" s="9" t="s">
        <v>1052</v>
      </c>
      <c r="O252" s="18">
        <f>MROUND(((Table46[[#This Row],[X_UTM]]-ORIGIN!$C$5)/400),1)</f>
        <v>235</v>
      </c>
      <c r="P252" s="18">
        <f>MROUND(((Table46[[#This Row],[Y_UTM]]-ORIGIN!$C$6)/400),1)</f>
        <v>64</v>
      </c>
      <c r="Q252"/>
      <c r="R252" t="s">
        <v>1429</v>
      </c>
      <c r="S252">
        <v>14</v>
      </c>
      <c r="T252">
        <v>3</v>
      </c>
      <c r="U252">
        <v>0</v>
      </c>
      <c r="V252" s="2" t="s">
        <v>1054</v>
      </c>
    </row>
    <row r="253" spans="1:22" x14ac:dyDescent="0.25">
      <c r="A253" s="9" t="s">
        <v>247</v>
      </c>
      <c r="B253" s="9">
        <v>132264</v>
      </c>
      <c r="C253" s="9">
        <v>132264</v>
      </c>
      <c r="D253" s="9" t="s">
        <v>1050</v>
      </c>
      <c r="E253" s="9" t="s">
        <v>1051</v>
      </c>
      <c r="F253" s="9">
        <v>552187.28588700003</v>
      </c>
      <c r="G253" s="9">
        <v>2817455.6280899998</v>
      </c>
      <c r="H253" s="9">
        <v>7.76</v>
      </c>
      <c r="I253" s="9"/>
      <c r="J253" s="9"/>
      <c r="K253" s="9"/>
      <c r="L253" s="10">
        <v>22579</v>
      </c>
      <c r="M253" s="10">
        <v>42540</v>
      </c>
      <c r="N253" s="9" t="s">
        <v>1052</v>
      </c>
      <c r="O253" s="18">
        <f>MROUND(((Table46[[#This Row],[X_UTM]]-ORIGIN!$C$5)/400),1)</f>
        <v>234</v>
      </c>
      <c r="P253" s="18">
        <f>MROUND(((Table46[[#This Row],[Y_UTM]]-ORIGIN!$C$6)/400),1)</f>
        <v>99</v>
      </c>
      <c r="Q253"/>
      <c r="R253" t="s">
        <v>850</v>
      </c>
      <c r="S253">
        <v>13</v>
      </c>
      <c r="T253">
        <v>3</v>
      </c>
      <c r="U253">
        <v>0</v>
      </c>
      <c r="V253" s="2" t="s">
        <v>1054</v>
      </c>
    </row>
    <row r="254" spans="1:22" x14ac:dyDescent="0.25">
      <c r="A254" s="9" t="s">
        <v>257</v>
      </c>
      <c r="B254" s="9">
        <v>1753</v>
      </c>
      <c r="C254" s="9">
        <v>1753</v>
      </c>
      <c r="D254" s="9" t="s">
        <v>1050</v>
      </c>
      <c r="E254" s="9" t="s">
        <v>1051</v>
      </c>
      <c r="F254" s="9">
        <v>542791.67135399999</v>
      </c>
      <c r="G254" s="9">
        <v>2811629.3996100002</v>
      </c>
      <c r="H254" s="9"/>
      <c r="I254" s="9"/>
      <c r="J254" s="9"/>
      <c r="K254" s="9"/>
      <c r="L254" s="10">
        <v>40806</v>
      </c>
      <c r="M254" s="10">
        <v>42583</v>
      </c>
      <c r="N254" s="9" t="s">
        <v>1052</v>
      </c>
      <c r="O254" s="18">
        <f>MROUND(((Table46[[#This Row],[X_UTM]]-ORIGIN!$C$5)/400),1)</f>
        <v>210</v>
      </c>
      <c r="P254" s="18">
        <f>MROUND(((Table46[[#This Row],[Y_UTM]]-ORIGIN!$C$6)/400),1)</f>
        <v>85</v>
      </c>
      <c r="Q254"/>
      <c r="R254" t="s">
        <v>141</v>
      </c>
      <c r="S254">
        <v>15</v>
      </c>
      <c r="T254">
        <v>3</v>
      </c>
      <c r="U254">
        <v>0</v>
      </c>
      <c r="V254" s="2" t="s">
        <v>1054</v>
      </c>
    </row>
    <row r="255" spans="1:22" x14ac:dyDescent="0.25">
      <c r="A255" s="9" t="s">
        <v>261</v>
      </c>
      <c r="B255" s="9">
        <v>9033</v>
      </c>
      <c r="C255" s="9">
        <v>9033</v>
      </c>
      <c r="D255" s="9" t="s">
        <v>1050</v>
      </c>
      <c r="E255" s="9" t="s">
        <v>1051</v>
      </c>
      <c r="F255" s="9">
        <v>542779.23091000004</v>
      </c>
      <c r="G255" s="9">
        <v>2814023.7028399999</v>
      </c>
      <c r="H255" s="9"/>
      <c r="I255" s="9"/>
      <c r="J255" s="9"/>
      <c r="K255" s="9"/>
      <c r="L255" s="10">
        <v>30917</v>
      </c>
      <c r="M255" s="10">
        <v>40240</v>
      </c>
      <c r="N255" s="9" t="s">
        <v>1052</v>
      </c>
      <c r="O255" s="18">
        <f>MROUND(((Table46[[#This Row],[X_UTM]]-ORIGIN!$C$5)/400),1)</f>
        <v>210</v>
      </c>
      <c r="P255" s="18">
        <f>MROUND(((Table46[[#This Row],[Y_UTM]]-ORIGIN!$C$6)/400),1)</f>
        <v>91</v>
      </c>
      <c r="Q255"/>
      <c r="R255" t="s">
        <v>141</v>
      </c>
      <c r="S255">
        <v>15</v>
      </c>
      <c r="T255">
        <v>3</v>
      </c>
      <c r="U255">
        <v>0</v>
      </c>
      <c r="V255" s="2" t="s">
        <v>1054</v>
      </c>
    </row>
    <row r="256" spans="1:22" x14ac:dyDescent="0.25">
      <c r="A256" s="9" t="s">
        <v>262</v>
      </c>
      <c r="B256" s="9">
        <v>7181</v>
      </c>
      <c r="C256" s="9">
        <v>7181</v>
      </c>
      <c r="D256" s="9" t="s">
        <v>1050</v>
      </c>
      <c r="E256" s="9" t="s">
        <v>1051</v>
      </c>
      <c r="F256" s="9">
        <v>543814.14982799999</v>
      </c>
      <c r="G256" s="9">
        <v>2814369.1154900002</v>
      </c>
      <c r="H256" s="9"/>
      <c r="I256" s="9"/>
      <c r="J256" s="9"/>
      <c r="K256" s="9"/>
      <c r="L256" s="10">
        <v>35349</v>
      </c>
      <c r="M256" s="10">
        <v>42583</v>
      </c>
      <c r="N256" s="9" t="s">
        <v>1052</v>
      </c>
      <c r="O256" s="18">
        <f>MROUND(((Table46[[#This Row],[X_UTM]]-ORIGIN!$C$5)/400),1)</f>
        <v>213</v>
      </c>
      <c r="P256" s="18">
        <f>MROUND(((Table46[[#This Row],[Y_UTM]]-ORIGIN!$C$6)/400),1)</f>
        <v>91</v>
      </c>
      <c r="Q256"/>
      <c r="R256" t="s">
        <v>141</v>
      </c>
      <c r="S256">
        <v>15</v>
      </c>
      <c r="T256">
        <v>3</v>
      </c>
      <c r="U256">
        <v>0</v>
      </c>
      <c r="V256" s="2" t="s">
        <v>1054</v>
      </c>
    </row>
    <row r="257" spans="1:22" x14ac:dyDescent="0.25">
      <c r="A257" s="71" t="s">
        <v>957</v>
      </c>
      <c r="B257" s="6">
        <v>9275</v>
      </c>
      <c r="C257" s="6">
        <v>9275</v>
      </c>
      <c r="D257" s="6" t="s">
        <v>1050</v>
      </c>
      <c r="E257" s="6" t="s">
        <v>1051</v>
      </c>
      <c r="F257" s="6">
        <v>552452.89588099997</v>
      </c>
      <c r="G257" s="6">
        <v>2849233.10873</v>
      </c>
      <c r="H257" s="6"/>
      <c r="I257" s="6"/>
      <c r="J257" s="6"/>
      <c r="K257" s="6"/>
      <c r="L257" s="7">
        <v>32326</v>
      </c>
      <c r="M257" s="7">
        <v>41732</v>
      </c>
      <c r="N257" s="6" t="s">
        <v>1049</v>
      </c>
      <c r="O257" s="18">
        <f>MROUND(((Table46[[#This Row],[X_UTM]]-ORIGIN!$C$5)/400),1)</f>
        <v>235</v>
      </c>
      <c r="P257" s="18">
        <f>MROUND(((Table46[[#This Row],[Y_UTM]]-ORIGIN!$C$6)/400),1)</f>
        <v>179</v>
      </c>
      <c r="Q257" t="s">
        <v>1605</v>
      </c>
      <c r="R257" t="s">
        <v>850</v>
      </c>
      <c r="S257">
        <v>13</v>
      </c>
      <c r="T257">
        <v>3</v>
      </c>
      <c r="U257">
        <v>0</v>
      </c>
      <c r="V257" s="2" t="s">
        <v>1054</v>
      </c>
    </row>
    <row r="258" spans="1:22" x14ac:dyDescent="0.25">
      <c r="A258" s="67" t="s">
        <v>880</v>
      </c>
      <c r="B258" s="3">
        <v>3658</v>
      </c>
      <c r="C258" s="3">
        <v>3658</v>
      </c>
      <c r="D258" s="3" t="s">
        <v>444</v>
      </c>
      <c r="E258" s="3" t="s">
        <v>1048</v>
      </c>
      <c r="F258" s="3">
        <v>552452.89588099997</v>
      </c>
      <c r="G258" s="3">
        <v>2849233.10873</v>
      </c>
      <c r="H258" s="3"/>
      <c r="I258" s="3"/>
      <c r="J258" s="3"/>
      <c r="K258" s="3"/>
      <c r="L258" s="4">
        <v>36892</v>
      </c>
      <c r="M258" s="4">
        <v>41644</v>
      </c>
      <c r="N258" s="3" t="s">
        <v>1049</v>
      </c>
      <c r="O258" s="18">
        <f>MROUND(((Table46[[#This Row],[X_UTM]]-ORIGIN!$C$5)/400),1)</f>
        <v>235</v>
      </c>
      <c r="P258" s="18">
        <f>MROUND(((Table46[[#This Row],[Y_UTM]]-ORIGIN!$C$6)/400),1)</f>
        <v>179</v>
      </c>
      <c r="Q258" t="s">
        <v>1625</v>
      </c>
      <c r="R258" t="s">
        <v>850</v>
      </c>
      <c r="S258">
        <v>13</v>
      </c>
      <c r="T258">
        <v>3</v>
      </c>
      <c r="U258">
        <v>0</v>
      </c>
      <c r="V258" s="2" t="s">
        <v>1054</v>
      </c>
    </row>
    <row r="259" spans="1:22" x14ac:dyDescent="0.25">
      <c r="A259" s="71" t="s">
        <v>958</v>
      </c>
      <c r="B259" s="6">
        <v>8178</v>
      </c>
      <c r="C259" s="6">
        <v>8178</v>
      </c>
      <c r="D259" s="6" t="s">
        <v>1050</v>
      </c>
      <c r="E259" s="6" t="s">
        <v>1051</v>
      </c>
      <c r="F259" s="6">
        <v>552452.89588099997</v>
      </c>
      <c r="G259" s="6">
        <v>2849233.10873</v>
      </c>
      <c r="H259" s="6"/>
      <c r="I259" s="6"/>
      <c r="J259" s="6"/>
      <c r="K259" s="6"/>
      <c r="L259" s="7">
        <v>32326</v>
      </c>
      <c r="M259" s="7">
        <v>41644</v>
      </c>
      <c r="N259" s="6" t="s">
        <v>1049</v>
      </c>
      <c r="O259" s="18">
        <f>MROUND(((Table46[[#This Row],[X_UTM]]-ORIGIN!$C$5)/400),1)</f>
        <v>235</v>
      </c>
      <c r="P259" s="18">
        <f>MROUND(((Table46[[#This Row],[Y_UTM]]-ORIGIN!$C$6)/400),1)</f>
        <v>179</v>
      </c>
      <c r="Q259" t="s">
        <v>1606</v>
      </c>
      <c r="R259" t="s">
        <v>850</v>
      </c>
      <c r="S259">
        <v>13</v>
      </c>
      <c r="T259">
        <v>3</v>
      </c>
      <c r="U259">
        <v>0</v>
      </c>
      <c r="V259" s="2" t="s">
        <v>1054</v>
      </c>
    </row>
    <row r="260" spans="1:22" x14ac:dyDescent="0.25">
      <c r="A260" s="9" t="s">
        <v>265</v>
      </c>
      <c r="B260" s="9">
        <v>140067</v>
      </c>
      <c r="C260" s="9">
        <v>140067</v>
      </c>
      <c r="D260" s="9" t="s">
        <v>1050</v>
      </c>
      <c r="E260" s="9" t="s">
        <v>1051</v>
      </c>
      <c r="F260" s="9">
        <v>543416.79700599995</v>
      </c>
      <c r="G260" s="9">
        <v>2800598.8361900002</v>
      </c>
      <c r="H260" s="9">
        <v>2.79</v>
      </c>
      <c r="I260" s="9"/>
      <c r="J260" s="9"/>
      <c r="K260" s="9"/>
      <c r="L260" s="10">
        <v>23862</v>
      </c>
      <c r="M260" s="11">
        <v>42123.458333333336</v>
      </c>
      <c r="N260" s="9" t="s">
        <v>1052</v>
      </c>
      <c r="O260" s="18">
        <f>MROUND(((Table46[[#This Row],[X_UTM]]-ORIGIN!$C$5)/400),1)</f>
        <v>212</v>
      </c>
      <c r="P260" s="18">
        <f>MROUND(((Table46[[#This Row],[Y_UTM]]-ORIGIN!$C$6)/400),1)</f>
        <v>57</v>
      </c>
      <c r="Q260"/>
      <c r="R260" t="s">
        <v>845</v>
      </c>
      <c r="S260">
        <v>2</v>
      </c>
      <c r="T260">
        <v>3</v>
      </c>
      <c r="U260">
        <v>0</v>
      </c>
      <c r="V260" s="2" t="s">
        <v>1054</v>
      </c>
    </row>
    <row r="261" spans="1:22" x14ac:dyDescent="0.25">
      <c r="A261" s="9" t="s">
        <v>267</v>
      </c>
      <c r="B261" s="9">
        <v>1648</v>
      </c>
      <c r="C261" s="9">
        <v>1648</v>
      </c>
      <c r="D261" s="9" t="s">
        <v>1050</v>
      </c>
      <c r="E261" s="9" t="s">
        <v>1051</v>
      </c>
      <c r="F261" s="9">
        <v>557676.37017200002</v>
      </c>
      <c r="G261" s="9">
        <v>2852300.3761700001</v>
      </c>
      <c r="H261" s="9">
        <v>6.68</v>
      </c>
      <c r="I261" s="9"/>
      <c r="J261" s="9"/>
      <c r="K261" s="9"/>
      <c r="L261" s="10">
        <v>34550</v>
      </c>
      <c r="M261" s="10">
        <v>36249</v>
      </c>
      <c r="N261" s="9" t="s">
        <v>1052</v>
      </c>
      <c r="O261" s="18">
        <f>MROUND(((Table46[[#This Row],[X_UTM]]-ORIGIN!$C$5)/400),1)</f>
        <v>248</v>
      </c>
      <c r="P261" s="18">
        <f>MROUND(((Table46[[#This Row],[Y_UTM]]-ORIGIN!$C$6)/400),1)</f>
        <v>186</v>
      </c>
      <c r="Q261"/>
      <c r="R261" t="s">
        <v>850</v>
      </c>
      <c r="S261">
        <v>13</v>
      </c>
      <c r="T261">
        <v>3</v>
      </c>
      <c r="U261">
        <v>0</v>
      </c>
      <c r="V261" s="2" t="s">
        <v>1054</v>
      </c>
    </row>
    <row r="262" spans="1:22" x14ac:dyDescent="0.25">
      <c r="A262" s="9" t="s">
        <v>268</v>
      </c>
      <c r="B262" s="9">
        <v>123034</v>
      </c>
      <c r="C262" s="9">
        <v>123034</v>
      </c>
      <c r="D262" s="9" t="s">
        <v>1050</v>
      </c>
      <c r="E262" s="9" t="s">
        <v>1051</v>
      </c>
      <c r="F262" s="9">
        <v>555559.52734300005</v>
      </c>
      <c r="G262" s="9">
        <v>2832265.4152099998</v>
      </c>
      <c r="H262" s="9">
        <v>11.35</v>
      </c>
      <c r="I262" s="9"/>
      <c r="J262" s="9"/>
      <c r="K262" s="9"/>
      <c r="L262" s="10">
        <v>26938</v>
      </c>
      <c r="M262" s="11">
        <v>41485.791666666664</v>
      </c>
      <c r="N262" s="9" t="s">
        <v>1052</v>
      </c>
      <c r="O262" s="18">
        <f>MROUND(((Table46[[#This Row],[X_UTM]]-ORIGIN!$C$5)/400),1)</f>
        <v>242</v>
      </c>
      <c r="P262" s="18">
        <f>MROUND(((Table46[[#This Row],[Y_UTM]]-ORIGIN!$C$6)/400),1)</f>
        <v>136</v>
      </c>
      <c r="Q262"/>
      <c r="R262" t="s">
        <v>850</v>
      </c>
      <c r="S262">
        <v>13</v>
      </c>
      <c r="T262">
        <v>3</v>
      </c>
      <c r="U262">
        <v>0</v>
      </c>
      <c r="V262" s="2" t="s">
        <v>1054</v>
      </c>
    </row>
    <row r="263" spans="1:22" x14ac:dyDescent="0.25">
      <c r="A263" s="9" t="s">
        <v>269</v>
      </c>
      <c r="B263" s="9">
        <v>136964</v>
      </c>
      <c r="C263" s="9">
        <v>136964</v>
      </c>
      <c r="D263" s="9" t="s">
        <v>1050</v>
      </c>
      <c r="E263" s="9" t="s">
        <v>1051</v>
      </c>
      <c r="F263" s="9">
        <v>549952.77230299998</v>
      </c>
      <c r="G263" s="9">
        <v>2824953.0882000001</v>
      </c>
      <c r="H263" s="9">
        <v>9.7799999999999994</v>
      </c>
      <c r="I263" s="9"/>
      <c r="J263" s="9"/>
      <c r="K263" s="9"/>
      <c r="L263" s="10">
        <v>27030</v>
      </c>
      <c r="M263" s="11">
        <v>42165.291666666664</v>
      </c>
      <c r="N263" s="9" t="s">
        <v>1052</v>
      </c>
      <c r="O263" s="18">
        <f>MROUND(((Table46[[#This Row],[X_UTM]]-ORIGIN!$C$5)/400),1)</f>
        <v>228</v>
      </c>
      <c r="P263" s="18">
        <f>MROUND(((Table46[[#This Row],[Y_UTM]]-ORIGIN!$C$6)/400),1)</f>
        <v>118</v>
      </c>
      <c r="Q263"/>
      <c r="R263" t="s">
        <v>850</v>
      </c>
      <c r="S263">
        <v>13</v>
      </c>
      <c r="T263">
        <v>3</v>
      </c>
      <c r="U263">
        <v>0</v>
      </c>
      <c r="V263" s="2" t="s">
        <v>1054</v>
      </c>
    </row>
    <row r="264" spans="1:22" x14ac:dyDescent="0.25">
      <c r="A264" s="9" t="s">
        <v>270</v>
      </c>
      <c r="B264" s="9">
        <v>134886</v>
      </c>
      <c r="C264" s="9">
        <v>134886</v>
      </c>
      <c r="D264" s="9" t="s">
        <v>1050</v>
      </c>
      <c r="E264" s="9" t="s">
        <v>1051</v>
      </c>
      <c r="F264" s="9">
        <v>556556.67902699998</v>
      </c>
      <c r="G264" s="9">
        <v>2820641.6767699998</v>
      </c>
      <c r="H264" s="9">
        <v>10.39</v>
      </c>
      <c r="I264" s="9"/>
      <c r="J264" s="9"/>
      <c r="K264" s="9"/>
      <c r="L264" s="10">
        <v>26938</v>
      </c>
      <c r="M264" s="11">
        <v>42165.25</v>
      </c>
      <c r="N264" s="9" t="s">
        <v>1052</v>
      </c>
      <c r="O264" s="18">
        <f>MROUND(((Table46[[#This Row],[X_UTM]]-ORIGIN!$C$5)/400),1)</f>
        <v>245</v>
      </c>
      <c r="P264" s="18">
        <f>MROUND(((Table46[[#This Row],[Y_UTM]]-ORIGIN!$C$6)/400),1)</f>
        <v>107</v>
      </c>
      <c r="Q264"/>
      <c r="R264" t="s">
        <v>850</v>
      </c>
      <c r="S264">
        <v>13</v>
      </c>
      <c r="T264">
        <v>3</v>
      </c>
      <c r="U264">
        <v>0</v>
      </c>
      <c r="V264" s="2" t="s">
        <v>1054</v>
      </c>
    </row>
    <row r="265" spans="1:22" x14ac:dyDescent="0.25">
      <c r="A265" s="9" t="s">
        <v>271</v>
      </c>
      <c r="B265" s="9">
        <v>142424</v>
      </c>
      <c r="C265" s="9">
        <v>142424</v>
      </c>
      <c r="D265" s="9" t="s">
        <v>1050</v>
      </c>
      <c r="E265" s="9" t="s">
        <v>1051</v>
      </c>
      <c r="F265" s="9">
        <v>550539.44117400004</v>
      </c>
      <c r="G265" s="9">
        <v>2841094.8483899999</v>
      </c>
      <c r="H265" s="9">
        <v>6.51</v>
      </c>
      <c r="I265" s="9"/>
      <c r="J265" s="9"/>
      <c r="K265" s="9"/>
      <c r="L265" s="10">
        <v>25682</v>
      </c>
      <c r="M265" s="11">
        <v>42150.625</v>
      </c>
      <c r="N265" s="9" t="s">
        <v>1052</v>
      </c>
      <c r="O265" s="18">
        <f>MROUND(((Table46[[#This Row],[X_UTM]]-ORIGIN!$C$5)/400),1)</f>
        <v>230</v>
      </c>
      <c r="P265" s="18">
        <f>MROUND(((Table46[[#This Row],[Y_UTM]]-ORIGIN!$C$6)/400),1)</f>
        <v>158</v>
      </c>
      <c r="Q265"/>
      <c r="R265" t="s">
        <v>660</v>
      </c>
      <c r="S265">
        <v>12</v>
      </c>
      <c r="T265">
        <v>3</v>
      </c>
      <c r="U265">
        <v>0</v>
      </c>
      <c r="V265" s="2" t="s">
        <v>1054</v>
      </c>
    </row>
    <row r="266" spans="1:22" x14ac:dyDescent="0.25">
      <c r="A266" s="9" t="s">
        <v>272</v>
      </c>
      <c r="B266" s="9">
        <v>139950</v>
      </c>
      <c r="C266" s="9">
        <v>139950</v>
      </c>
      <c r="D266" s="9" t="s">
        <v>1050</v>
      </c>
      <c r="E266" s="9" t="s">
        <v>1051</v>
      </c>
      <c r="F266" s="9">
        <v>551869.54826399998</v>
      </c>
      <c r="G266" s="9">
        <v>2855535.51908</v>
      </c>
      <c r="H266" s="9">
        <v>7.43</v>
      </c>
      <c r="I266" s="9"/>
      <c r="J266" s="9"/>
      <c r="K266" s="9"/>
      <c r="L266" s="10">
        <v>25707</v>
      </c>
      <c r="M266" s="11">
        <v>42089.291666666664</v>
      </c>
      <c r="N266" s="9" t="s">
        <v>1052</v>
      </c>
      <c r="O266" s="18">
        <f>MROUND(((Table46[[#This Row],[X_UTM]]-ORIGIN!$C$5)/400),1)</f>
        <v>233</v>
      </c>
      <c r="P266" s="18">
        <f>MROUND(((Table46[[#This Row],[Y_UTM]]-ORIGIN!$C$6)/400),1)</f>
        <v>194</v>
      </c>
      <c r="Q266"/>
      <c r="R266" t="s">
        <v>660</v>
      </c>
      <c r="S266">
        <v>12</v>
      </c>
      <c r="T266">
        <v>3</v>
      </c>
      <c r="U266">
        <v>0</v>
      </c>
      <c r="V266" s="2" t="s">
        <v>1054</v>
      </c>
    </row>
    <row r="267" spans="1:22" x14ac:dyDescent="0.25">
      <c r="A267" s="9" t="s">
        <v>273</v>
      </c>
      <c r="B267" s="9">
        <v>140032</v>
      </c>
      <c r="C267" s="9">
        <v>140032</v>
      </c>
      <c r="D267" s="9" t="s">
        <v>1050</v>
      </c>
      <c r="E267" s="9" t="s">
        <v>1051</v>
      </c>
      <c r="F267" s="9">
        <v>541835.031968</v>
      </c>
      <c r="G267" s="9">
        <v>2832969.34876</v>
      </c>
      <c r="H267" s="9">
        <v>6.74</v>
      </c>
      <c r="I267" s="9"/>
      <c r="J267" s="9"/>
      <c r="K267" s="9"/>
      <c r="L267" s="10">
        <v>26938</v>
      </c>
      <c r="M267" s="11">
        <v>42167.416666666664</v>
      </c>
      <c r="N267" s="9" t="s">
        <v>1052</v>
      </c>
      <c r="O267" s="18">
        <f>MROUND(((Table46[[#This Row],[X_UTM]]-ORIGIN!$C$5)/400),1)</f>
        <v>208</v>
      </c>
      <c r="P267" s="18">
        <f>MROUND(((Table46[[#This Row],[Y_UTM]]-ORIGIN!$C$6)/400),1)</f>
        <v>138</v>
      </c>
      <c r="Q267"/>
      <c r="R267" t="s">
        <v>844</v>
      </c>
      <c r="S267">
        <v>0</v>
      </c>
      <c r="T267">
        <v>3</v>
      </c>
      <c r="U267">
        <v>0</v>
      </c>
      <c r="V267" s="2" t="s">
        <v>1054</v>
      </c>
    </row>
    <row r="268" spans="1:22" x14ac:dyDescent="0.25">
      <c r="A268" s="71" t="s">
        <v>959</v>
      </c>
      <c r="B268" s="6">
        <v>9009</v>
      </c>
      <c r="C268" s="6">
        <v>9009</v>
      </c>
      <c r="D268" s="6" t="s">
        <v>1050</v>
      </c>
      <c r="E268" s="6" t="s">
        <v>1051</v>
      </c>
      <c r="F268" s="6">
        <v>550379.30738799996</v>
      </c>
      <c r="G268" s="6">
        <v>2837811.8182399999</v>
      </c>
      <c r="H268" s="6"/>
      <c r="I268" s="6"/>
      <c r="J268" s="6"/>
      <c r="K268" s="6"/>
      <c r="L268" s="7">
        <v>33519</v>
      </c>
      <c r="M268" s="7">
        <v>42557</v>
      </c>
      <c r="N268" s="6" t="s">
        <v>1049</v>
      </c>
      <c r="O268" s="18">
        <f>MROUND(((Table46[[#This Row],[X_UTM]]-ORIGIN!$C$5)/400),1)</f>
        <v>229</v>
      </c>
      <c r="P268" s="18">
        <f>MROUND(((Table46[[#This Row],[Y_UTM]]-ORIGIN!$C$6)/400),1)</f>
        <v>150</v>
      </c>
      <c r="Q268" t="s">
        <v>1607</v>
      </c>
      <c r="R268" t="s">
        <v>660</v>
      </c>
      <c r="S268">
        <v>12</v>
      </c>
      <c r="T268">
        <v>3</v>
      </c>
      <c r="U268">
        <v>0</v>
      </c>
      <c r="V268" s="2" t="s">
        <v>1054</v>
      </c>
    </row>
    <row r="269" spans="1:22" x14ac:dyDescent="0.25">
      <c r="A269" s="67" t="s">
        <v>881</v>
      </c>
      <c r="B269" s="3">
        <v>8986</v>
      </c>
      <c r="C269" s="3">
        <v>8986</v>
      </c>
      <c r="D269" s="3" t="s">
        <v>444</v>
      </c>
      <c r="E269" s="3" t="s">
        <v>1048</v>
      </c>
      <c r="F269" s="3">
        <v>550379.30738799996</v>
      </c>
      <c r="G269" s="3">
        <v>2837811.8182399999</v>
      </c>
      <c r="H269" s="3"/>
      <c r="I269" s="3"/>
      <c r="J269" s="3"/>
      <c r="K269" s="3"/>
      <c r="L269" s="4">
        <v>33519</v>
      </c>
      <c r="M269" s="4">
        <v>42541</v>
      </c>
      <c r="N269" s="3" t="s">
        <v>1049</v>
      </c>
      <c r="O269" s="18">
        <f>MROUND(((Table46[[#This Row],[X_UTM]]-ORIGIN!$C$5)/400),1)</f>
        <v>229</v>
      </c>
      <c r="P269" s="18">
        <f>MROUND(((Table46[[#This Row],[Y_UTM]]-ORIGIN!$C$6)/400),1)</f>
        <v>150</v>
      </c>
      <c r="Q269" t="s">
        <v>1648</v>
      </c>
      <c r="R269" t="s">
        <v>660</v>
      </c>
      <c r="S269">
        <v>12</v>
      </c>
      <c r="T269">
        <v>3</v>
      </c>
      <c r="U269">
        <v>0</v>
      </c>
      <c r="V269" s="2" t="s">
        <v>1054</v>
      </c>
    </row>
    <row r="270" spans="1:22" x14ac:dyDescent="0.25">
      <c r="A270" s="71" t="s">
        <v>960</v>
      </c>
      <c r="B270" s="6">
        <v>9035</v>
      </c>
      <c r="C270" s="6">
        <v>9035</v>
      </c>
      <c r="D270" s="6" t="s">
        <v>1050</v>
      </c>
      <c r="E270" s="6" t="s">
        <v>1051</v>
      </c>
      <c r="F270" s="6">
        <v>550379.30738799996</v>
      </c>
      <c r="G270" s="6">
        <v>2837811.8182399999</v>
      </c>
      <c r="H270" s="6"/>
      <c r="I270" s="6"/>
      <c r="J270" s="6"/>
      <c r="K270" s="6"/>
      <c r="L270" s="7">
        <v>33519</v>
      </c>
      <c r="M270" s="7">
        <v>42583</v>
      </c>
      <c r="N270" s="6" t="s">
        <v>1049</v>
      </c>
      <c r="O270" s="18">
        <f>MROUND(((Table46[[#This Row],[X_UTM]]-ORIGIN!$C$5)/400),1)</f>
        <v>229</v>
      </c>
      <c r="P270" s="18">
        <f>MROUND(((Table46[[#This Row],[Y_UTM]]-ORIGIN!$C$6)/400),1)</f>
        <v>150</v>
      </c>
      <c r="Q270" t="s">
        <v>1608</v>
      </c>
      <c r="R270" t="s">
        <v>660</v>
      </c>
      <c r="S270">
        <v>12</v>
      </c>
      <c r="T270">
        <v>3</v>
      </c>
      <c r="U270">
        <v>0</v>
      </c>
      <c r="V270" s="2" t="s">
        <v>1054</v>
      </c>
    </row>
    <row r="271" spans="1:22" x14ac:dyDescent="0.25">
      <c r="A271" s="9" t="s">
        <v>277</v>
      </c>
      <c r="B271" s="9">
        <v>126275</v>
      </c>
      <c r="C271" s="9">
        <v>126275</v>
      </c>
      <c r="D271" s="9" t="s">
        <v>1050</v>
      </c>
      <c r="E271" s="9" t="s">
        <v>1051</v>
      </c>
      <c r="F271" s="9">
        <v>558598.403101</v>
      </c>
      <c r="G271" s="9">
        <v>2858025.6063199998</v>
      </c>
      <c r="H271" s="9"/>
      <c r="I271" s="9"/>
      <c r="J271" s="9"/>
      <c r="K271" s="9"/>
      <c r="L271" s="10">
        <v>29929</v>
      </c>
      <c r="M271" s="11">
        <v>42202.5</v>
      </c>
      <c r="N271" s="9" t="s">
        <v>1052</v>
      </c>
      <c r="O271" s="18">
        <f>MROUND(((Table46[[#This Row],[X_UTM]]-ORIGIN!$C$5)/400),1)</f>
        <v>250</v>
      </c>
      <c r="P271" s="18">
        <f>MROUND(((Table46[[#This Row],[Y_UTM]]-ORIGIN!$C$6)/400),1)</f>
        <v>201</v>
      </c>
      <c r="Q271"/>
      <c r="R271" t="s">
        <v>850</v>
      </c>
      <c r="S271">
        <v>13</v>
      </c>
      <c r="T271">
        <v>3</v>
      </c>
      <c r="U271">
        <v>0</v>
      </c>
      <c r="V271" s="2" t="s">
        <v>1054</v>
      </c>
    </row>
    <row r="272" spans="1:22" x14ac:dyDescent="0.25">
      <c r="A272" s="9" t="s">
        <v>278</v>
      </c>
      <c r="B272" s="9">
        <v>136556</v>
      </c>
      <c r="C272" s="9">
        <v>136556</v>
      </c>
      <c r="D272" s="9" t="s">
        <v>1050</v>
      </c>
      <c r="E272" s="9" t="s">
        <v>1051</v>
      </c>
      <c r="F272" s="9">
        <v>546445.49823499995</v>
      </c>
      <c r="G272" s="9">
        <v>2838475.2203899999</v>
      </c>
      <c r="H272" s="9">
        <v>6.83</v>
      </c>
      <c r="I272" s="9"/>
      <c r="J272" s="9"/>
      <c r="K272" s="9"/>
      <c r="L272" s="10">
        <v>30477</v>
      </c>
      <c r="M272" s="11">
        <v>42150.625</v>
      </c>
      <c r="N272" s="9" t="s">
        <v>1052</v>
      </c>
      <c r="O272" s="18">
        <f>MROUND(((Table46[[#This Row],[X_UTM]]-ORIGIN!$C$5)/400),1)</f>
        <v>220</v>
      </c>
      <c r="P272" s="18">
        <f>MROUND(((Table46[[#This Row],[Y_UTM]]-ORIGIN!$C$6)/400),1)</f>
        <v>152</v>
      </c>
      <c r="Q272"/>
      <c r="R272" t="s">
        <v>844</v>
      </c>
      <c r="S272">
        <v>0</v>
      </c>
      <c r="T272">
        <v>3</v>
      </c>
      <c r="U272">
        <v>0</v>
      </c>
      <c r="V272" s="2" t="s">
        <v>1054</v>
      </c>
    </row>
    <row r="273" spans="1:22" x14ac:dyDescent="0.25">
      <c r="A273" s="9" t="s">
        <v>279</v>
      </c>
      <c r="B273" s="9">
        <v>11238</v>
      </c>
      <c r="C273" s="9">
        <v>11238</v>
      </c>
      <c r="D273" s="9" t="s">
        <v>1050</v>
      </c>
      <c r="E273" s="9" t="s">
        <v>1051</v>
      </c>
      <c r="F273" s="9">
        <v>542583.48850900005</v>
      </c>
      <c r="G273" s="9">
        <v>2834401.3883699998</v>
      </c>
      <c r="H273" s="9">
        <v>7</v>
      </c>
      <c r="I273" s="9"/>
      <c r="J273" s="9"/>
      <c r="K273" s="9"/>
      <c r="L273" s="10">
        <v>30755</v>
      </c>
      <c r="M273" s="10">
        <v>42583</v>
      </c>
      <c r="N273" s="9" t="s">
        <v>1052</v>
      </c>
      <c r="O273" s="18">
        <f>MROUND(((Table46[[#This Row],[X_UTM]]-ORIGIN!$C$5)/400),1)</f>
        <v>210</v>
      </c>
      <c r="P273" s="18">
        <f>MROUND(((Table46[[#This Row],[Y_UTM]]-ORIGIN!$C$6)/400),1)</f>
        <v>142</v>
      </c>
      <c r="Q273"/>
      <c r="R273" t="s">
        <v>844</v>
      </c>
      <c r="S273">
        <v>0</v>
      </c>
      <c r="T273">
        <v>3</v>
      </c>
      <c r="U273">
        <v>0</v>
      </c>
      <c r="V273" s="2" t="s">
        <v>1054</v>
      </c>
    </row>
    <row r="274" spans="1:22" x14ac:dyDescent="0.25">
      <c r="A274" s="9" t="s">
        <v>280</v>
      </c>
      <c r="B274" s="9">
        <v>82048</v>
      </c>
      <c r="C274" s="9">
        <v>82048</v>
      </c>
      <c r="D274" s="9" t="s">
        <v>1050</v>
      </c>
      <c r="E274" s="9" t="s">
        <v>1051</v>
      </c>
      <c r="F274" s="9">
        <v>543364.50314799999</v>
      </c>
      <c r="G274" s="9">
        <v>2796952.1222299999</v>
      </c>
      <c r="H274" s="9">
        <v>0.86</v>
      </c>
      <c r="I274" s="9"/>
      <c r="J274" s="9"/>
      <c r="K274" s="9"/>
      <c r="L274" s="10">
        <v>31317</v>
      </c>
      <c r="M274" s="11">
        <v>39750.291666666664</v>
      </c>
      <c r="N274" s="9" t="s">
        <v>1052</v>
      </c>
      <c r="O274" s="18">
        <f>MROUND(((Table46[[#This Row],[X_UTM]]-ORIGIN!$C$5)/400),1)</f>
        <v>212</v>
      </c>
      <c r="P274" s="18">
        <f>MROUND(((Table46[[#This Row],[Y_UTM]]-ORIGIN!$C$6)/400),1)</f>
        <v>48</v>
      </c>
      <c r="Q274"/>
      <c r="R274" t="s">
        <v>845</v>
      </c>
      <c r="S274">
        <v>2</v>
      </c>
      <c r="T274">
        <v>3</v>
      </c>
      <c r="U274">
        <v>0</v>
      </c>
      <c r="V274" s="2" t="s">
        <v>1054</v>
      </c>
    </row>
    <row r="275" spans="1:22" x14ac:dyDescent="0.25">
      <c r="A275" s="9" t="s">
        <v>281</v>
      </c>
      <c r="B275" s="9">
        <v>76454</v>
      </c>
      <c r="C275" s="9">
        <v>76454</v>
      </c>
      <c r="D275" s="9" t="s">
        <v>1050</v>
      </c>
      <c r="E275" s="9" t="s">
        <v>1051</v>
      </c>
      <c r="F275" s="9">
        <v>552545.39255300001</v>
      </c>
      <c r="G275" s="9">
        <v>2800158.4711199999</v>
      </c>
      <c r="H275" s="9">
        <v>1.25</v>
      </c>
      <c r="I275" s="9"/>
      <c r="J275" s="9"/>
      <c r="K275" s="9"/>
      <c r="L275" s="10">
        <v>31315</v>
      </c>
      <c r="M275" s="11">
        <v>39745.416666666664</v>
      </c>
      <c r="N275" s="9" t="s">
        <v>1052</v>
      </c>
      <c r="O275" s="18">
        <f>MROUND(((Table46[[#This Row],[X_UTM]]-ORIGIN!$C$5)/400),1)</f>
        <v>235</v>
      </c>
      <c r="P275" s="18">
        <f>MROUND(((Table46[[#This Row],[Y_UTM]]-ORIGIN!$C$6)/400),1)</f>
        <v>56</v>
      </c>
      <c r="Q275"/>
      <c r="R275" t="s">
        <v>1429</v>
      </c>
      <c r="S275">
        <v>14</v>
      </c>
      <c r="T275">
        <v>3</v>
      </c>
      <c r="U275">
        <v>0</v>
      </c>
      <c r="V275" s="2" t="s">
        <v>1054</v>
      </c>
    </row>
    <row r="276" spans="1:22" x14ac:dyDescent="0.25">
      <c r="A276" s="9" t="s">
        <v>282</v>
      </c>
      <c r="B276" s="9">
        <v>135704</v>
      </c>
      <c r="C276" s="9">
        <v>135704</v>
      </c>
      <c r="D276" s="9" t="s">
        <v>1050</v>
      </c>
      <c r="E276" s="9" t="s">
        <v>1051</v>
      </c>
      <c r="F276" s="9">
        <v>550154.69129900006</v>
      </c>
      <c r="G276" s="9">
        <v>2808311.8716500001</v>
      </c>
      <c r="H276" s="9">
        <v>2.11</v>
      </c>
      <c r="I276" s="9"/>
      <c r="J276" s="9"/>
      <c r="K276" s="9"/>
      <c r="L276" s="10">
        <v>31279</v>
      </c>
      <c r="M276" s="11">
        <v>42080.5</v>
      </c>
      <c r="N276" s="9" t="s">
        <v>1052</v>
      </c>
      <c r="O276" s="18">
        <f>MROUND(((Table46[[#This Row],[X_UTM]]-ORIGIN!$C$5)/400),1)</f>
        <v>229</v>
      </c>
      <c r="P276" s="18">
        <f>MROUND(((Table46[[#This Row],[Y_UTM]]-ORIGIN!$C$6)/400),1)</f>
        <v>76</v>
      </c>
      <c r="Q276"/>
      <c r="R276" t="s">
        <v>850</v>
      </c>
      <c r="S276">
        <v>13</v>
      </c>
      <c r="T276">
        <v>3</v>
      </c>
      <c r="U276">
        <v>0</v>
      </c>
      <c r="V276" s="2" t="s">
        <v>1054</v>
      </c>
    </row>
    <row r="277" spans="1:22" x14ac:dyDescent="0.25">
      <c r="A277" s="9" t="s">
        <v>283</v>
      </c>
      <c r="B277" s="9">
        <v>137484</v>
      </c>
      <c r="C277" s="9">
        <v>137484</v>
      </c>
      <c r="D277" s="9" t="s">
        <v>1050</v>
      </c>
      <c r="E277" s="9" t="s">
        <v>1051</v>
      </c>
      <c r="F277" s="9">
        <v>557518.64790900005</v>
      </c>
      <c r="G277" s="9">
        <v>2811232.7939900002</v>
      </c>
      <c r="H277" s="9">
        <v>2.89</v>
      </c>
      <c r="I277" s="9"/>
      <c r="J277" s="9"/>
      <c r="K277" s="9"/>
      <c r="L277" s="10">
        <v>31343</v>
      </c>
      <c r="M277" s="11">
        <v>42080.541666666664</v>
      </c>
      <c r="N277" s="9" t="s">
        <v>1052</v>
      </c>
      <c r="O277" s="18">
        <f>MROUND(((Table46[[#This Row],[X_UTM]]-ORIGIN!$C$5)/400),1)</f>
        <v>247</v>
      </c>
      <c r="P277" s="18">
        <f>MROUND(((Table46[[#This Row],[Y_UTM]]-ORIGIN!$C$6)/400),1)</f>
        <v>84</v>
      </c>
      <c r="Q277"/>
      <c r="R277" t="s">
        <v>850</v>
      </c>
      <c r="S277">
        <v>13</v>
      </c>
      <c r="T277">
        <v>3</v>
      </c>
      <c r="U277">
        <v>0</v>
      </c>
      <c r="V277" s="2" t="s">
        <v>1054</v>
      </c>
    </row>
    <row r="278" spans="1:22" x14ac:dyDescent="0.25">
      <c r="A278" s="9" t="s">
        <v>284</v>
      </c>
      <c r="B278" s="9">
        <v>132189</v>
      </c>
      <c r="C278" s="9">
        <v>132189</v>
      </c>
      <c r="D278" s="9" t="s">
        <v>1050</v>
      </c>
      <c r="E278" s="9" t="s">
        <v>1051</v>
      </c>
      <c r="F278" s="9">
        <v>543413.81397599995</v>
      </c>
      <c r="G278" s="9">
        <v>2827605.7019799999</v>
      </c>
      <c r="H278" s="9">
        <v>6.82</v>
      </c>
      <c r="I278" s="9"/>
      <c r="J278" s="9"/>
      <c r="K278" s="9"/>
      <c r="L278" s="10">
        <v>31686</v>
      </c>
      <c r="M278" s="11">
        <v>42080.541666666664</v>
      </c>
      <c r="N278" s="9" t="s">
        <v>1052</v>
      </c>
      <c r="O278" s="18">
        <f>MROUND(((Table46[[#This Row],[X_UTM]]-ORIGIN!$C$5)/400),1)</f>
        <v>212</v>
      </c>
      <c r="P278" s="18">
        <f>MROUND(((Table46[[#This Row],[Y_UTM]]-ORIGIN!$C$6)/400),1)</f>
        <v>125</v>
      </c>
      <c r="Q278"/>
      <c r="R278" t="s">
        <v>1430</v>
      </c>
      <c r="S278">
        <v>5</v>
      </c>
      <c r="T278">
        <v>3</v>
      </c>
      <c r="U278">
        <v>0</v>
      </c>
      <c r="V278" s="2" t="s">
        <v>1054</v>
      </c>
    </row>
    <row r="279" spans="1:22" x14ac:dyDescent="0.25">
      <c r="A279" s="9" t="s">
        <v>285</v>
      </c>
      <c r="B279" s="9">
        <v>121510</v>
      </c>
      <c r="C279" s="9">
        <v>121510</v>
      </c>
      <c r="D279" s="9" t="s">
        <v>1050</v>
      </c>
      <c r="E279" s="9" t="s">
        <v>1051</v>
      </c>
      <c r="F279" s="9">
        <v>556780.76645200001</v>
      </c>
      <c r="G279" s="9">
        <v>2846759.22004</v>
      </c>
      <c r="H279" s="9">
        <v>5.79</v>
      </c>
      <c r="I279" s="9"/>
      <c r="J279" s="9"/>
      <c r="K279" s="9"/>
      <c r="L279" s="10">
        <v>31897</v>
      </c>
      <c r="M279" s="11">
        <v>42165.5</v>
      </c>
      <c r="N279" s="9" t="s">
        <v>1052</v>
      </c>
      <c r="O279" s="18">
        <f>MROUND(((Table46[[#This Row],[X_UTM]]-ORIGIN!$C$5)/400),1)</f>
        <v>245</v>
      </c>
      <c r="P279" s="18">
        <f>MROUND(((Table46[[#This Row],[Y_UTM]]-ORIGIN!$C$6)/400),1)</f>
        <v>172</v>
      </c>
      <c r="Q279"/>
      <c r="R279" t="s">
        <v>850</v>
      </c>
      <c r="S279">
        <v>13</v>
      </c>
      <c r="T279">
        <v>3</v>
      </c>
      <c r="U279">
        <v>0</v>
      </c>
      <c r="V279" s="2" t="s">
        <v>1054</v>
      </c>
    </row>
    <row r="280" spans="1:22" x14ac:dyDescent="0.25">
      <c r="A280" s="9" t="s">
        <v>286</v>
      </c>
      <c r="B280" s="9">
        <v>61613</v>
      </c>
      <c r="C280" s="9">
        <v>61613</v>
      </c>
      <c r="D280" s="9" t="s">
        <v>1050</v>
      </c>
      <c r="E280" s="9" t="s">
        <v>1051</v>
      </c>
      <c r="F280" s="9">
        <v>555789.79889500001</v>
      </c>
      <c r="G280" s="9">
        <v>2843894.4690399999</v>
      </c>
      <c r="H280" s="9">
        <v>8.5</v>
      </c>
      <c r="I280" s="9"/>
      <c r="J280" s="9"/>
      <c r="K280" s="9"/>
      <c r="L280" s="10">
        <v>33541</v>
      </c>
      <c r="M280" s="11">
        <v>39041.541666666664</v>
      </c>
      <c r="N280" s="9" t="s">
        <v>1052</v>
      </c>
      <c r="O280" s="18">
        <f>MROUND(((Table46[[#This Row],[X_UTM]]-ORIGIN!$C$5)/400),1)</f>
        <v>243</v>
      </c>
      <c r="P280" s="18">
        <f>MROUND(((Table46[[#This Row],[Y_UTM]]-ORIGIN!$C$6)/400),1)</f>
        <v>165</v>
      </c>
      <c r="Q280"/>
      <c r="R280" t="s">
        <v>850</v>
      </c>
      <c r="S280">
        <v>13</v>
      </c>
      <c r="T280">
        <v>3</v>
      </c>
      <c r="U280">
        <v>0</v>
      </c>
      <c r="V280" s="2" t="s">
        <v>1054</v>
      </c>
    </row>
    <row r="281" spans="1:22" x14ac:dyDescent="0.25">
      <c r="A281" s="9" t="s">
        <v>287</v>
      </c>
      <c r="B281" s="9">
        <v>135207</v>
      </c>
      <c r="C281" s="9">
        <v>135207</v>
      </c>
      <c r="D281" s="9" t="s">
        <v>1050</v>
      </c>
      <c r="E281" s="9" t="s">
        <v>1051</v>
      </c>
      <c r="F281" s="9">
        <v>550584.88140399999</v>
      </c>
      <c r="G281" s="9">
        <v>2842335.3464899999</v>
      </c>
      <c r="H281" s="9">
        <v>6.57</v>
      </c>
      <c r="I281" s="9"/>
      <c r="J281" s="9"/>
      <c r="K281" s="9"/>
      <c r="L281" s="10">
        <v>34425</v>
      </c>
      <c r="M281" s="11">
        <v>42150.583333333336</v>
      </c>
      <c r="N281" s="9" t="s">
        <v>1052</v>
      </c>
      <c r="O281" s="18">
        <f>MROUND(((Table46[[#This Row],[X_UTM]]-ORIGIN!$C$5)/400),1)</f>
        <v>230</v>
      </c>
      <c r="P281" s="18">
        <f>MROUND(((Table46[[#This Row],[Y_UTM]]-ORIGIN!$C$6)/400),1)</f>
        <v>161</v>
      </c>
      <c r="Q281"/>
      <c r="R281" t="s">
        <v>660</v>
      </c>
      <c r="S281">
        <v>12</v>
      </c>
      <c r="T281">
        <v>3</v>
      </c>
      <c r="U281">
        <v>0</v>
      </c>
      <c r="V281" s="2" t="s">
        <v>1054</v>
      </c>
    </row>
    <row r="282" spans="1:22" x14ac:dyDescent="0.25">
      <c r="A282" s="9" t="s">
        <v>288</v>
      </c>
      <c r="B282" s="9">
        <v>134027</v>
      </c>
      <c r="C282" s="9">
        <v>134027</v>
      </c>
      <c r="D282" s="9" t="s">
        <v>1050</v>
      </c>
      <c r="E282" s="9" t="s">
        <v>1051</v>
      </c>
      <c r="F282" s="9">
        <v>552286.97495299997</v>
      </c>
      <c r="G282" s="9">
        <v>2841727.3234199998</v>
      </c>
      <c r="H282" s="9">
        <v>7.41</v>
      </c>
      <c r="I282" s="9"/>
      <c r="J282" s="9"/>
      <c r="K282" s="9"/>
      <c r="L282" s="10">
        <v>34425</v>
      </c>
      <c r="M282" s="11">
        <v>42073.916666666664</v>
      </c>
      <c r="N282" s="9" t="s">
        <v>1052</v>
      </c>
      <c r="O282" s="18">
        <f>MROUND(((Table46[[#This Row],[X_UTM]]-ORIGIN!$C$5)/400),1)</f>
        <v>234</v>
      </c>
      <c r="P282" s="18">
        <f>MROUND(((Table46[[#This Row],[Y_UTM]]-ORIGIN!$C$6)/400),1)</f>
        <v>160</v>
      </c>
      <c r="Q282"/>
      <c r="R282" t="s">
        <v>850</v>
      </c>
      <c r="S282">
        <v>13</v>
      </c>
      <c r="T282">
        <v>3</v>
      </c>
      <c r="U282">
        <v>0</v>
      </c>
      <c r="V282" s="2" t="s">
        <v>1054</v>
      </c>
    </row>
    <row r="283" spans="1:22" x14ac:dyDescent="0.25">
      <c r="A283" s="9" t="s">
        <v>289</v>
      </c>
      <c r="B283" s="9">
        <v>136195</v>
      </c>
      <c r="C283" s="9">
        <v>136195</v>
      </c>
      <c r="D283" s="9" t="s">
        <v>1050</v>
      </c>
      <c r="E283" s="9" t="s">
        <v>1051</v>
      </c>
      <c r="F283" s="9">
        <v>552927.43228299997</v>
      </c>
      <c r="G283" s="9">
        <v>2842159.5500099999</v>
      </c>
      <c r="H283" s="9">
        <v>6.23</v>
      </c>
      <c r="I283" s="9"/>
      <c r="J283" s="9"/>
      <c r="K283" s="9"/>
      <c r="L283" s="10">
        <v>34382</v>
      </c>
      <c r="M283" s="11">
        <v>42150.625</v>
      </c>
      <c r="N283" s="9" t="s">
        <v>1052</v>
      </c>
      <c r="O283" s="18">
        <f>MROUND(((Table46[[#This Row],[X_UTM]]-ORIGIN!$C$5)/400),1)</f>
        <v>236</v>
      </c>
      <c r="P283" s="18">
        <f>MROUND(((Table46[[#This Row],[Y_UTM]]-ORIGIN!$C$6)/400),1)</f>
        <v>161</v>
      </c>
      <c r="Q283"/>
      <c r="R283" t="s">
        <v>850</v>
      </c>
      <c r="S283">
        <v>13</v>
      </c>
      <c r="T283">
        <v>3</v>
      </c>
      <c r="U283">
        <v>0</v>
      </c>
      <c r="V283" s="2" t="s">
        <v>1054</v>
      </c>
    </row>
    <row r="284" spans="1:22" x14ac:dyDescent="0.25">
      <c r="A284" s="9" t="s">
        <v>290</v>
      </c>
      <c r="B284" s="9">
        <v>131711</v>
      </c>
      <c r="C284" s="9">
        <v>131711</v>
      </c>
      <c r="D284" s="9" t="s">
        <v>1050</v>
      </c>
      <c r="E284" s="9" t="s">
        <v>1051</v>
      </c>
      <c r="F284" s="9">
        <v>553929.79186899995</v>
      </c>
      <c r="G284" s="9">
        <v>2842163.5895099998</v>
      </c>
      <c r="H284" s="9">
        <v>7.36</v>
      </c>
      <c r="I284" s="9"/>
      <c r="J284" s="9"/>
      <c r="K284" s="9"/>
      <c r="L284" s="10">
        <v>34382</v>
      </c>
      <c r="M284" s="11">
        <v>42202.416666666664</v>
      </c>
      <c r="N284" s="9" t="s">
        <v>1052</v>
      </c>
      <c r="O284" s="18">
        <f>MROUND(((Table46[[#This Row],[X_UTM]]-ORIGIN!$C$5)/400),1)</f>
        <v>238</v>
      </c>
      <c r="P284" s="18">
        <f>MROUND(((Table46[[#This Row],[Y_UTM]]-ORIGIN!$C$6)/400),1)</f>
        <v>161</v>
      </c>
      <c r="Q284"/>
      <c r="R284" t="s">
        <v>850</v>
      </c>
      <c r="S284">
        <v>13</v>
      </c>
      <c r="T284">
        <v>3</v>
      </c>
      <c r="U284">
        <v>0</v>
      </c>
      <c r="V284" s="2" t="s">
        <v>1054</v>
      </c>
    </row>
    <row r="285" spans="1:22" x14ac:dyDescent="0.25">
      <c r="A285" s="9" t="s">
        <v>291</v>
      </c>
      <c r="B285" s="9">
        <v>129631</v>
      </c>
      <c r="C285" s="9">
        <v>129631</v>
      </c>
      <c r="D285" s="9" t="s">
        <v>1050</v>
      </c>
      <c r="E285" s="9" t="s">
        <v>1051</v>
      </c>
      <c r="F285" s="9">
        <v>554492.84504599997</v>
      </c>
      <c r="G285" s="9">
        <v>2840904.5181800001</v>
      </c>
      <c r="H285" s="9">
        <v>8.25</v>
      </c>
      <c r="I285" s="9"/>
      <c r="J285" s="9"/>
      <c r="K285" s="9"/>
      <c r="L285" s="10">
        <v>34423</v>
      </c>
      <c r="M285" s="11">
        <v>42181.416666666664</v>
      </c>
      <c r="N285" s="9" t="s">
        <v>1052</v>
      </c>
      <c r="O285" s="18">
        <f>MROUND(((Table46[[#This Row],[X_UTM]]-ORIGIN!$C$5)/400),1)</f>
        <v>240</v>
      </c>
      <c r="P285" s="18">
        <f>MROUND(((Table46[[#This Row],[Y_UTM]]-ORIGIN!$C$6)/400),1)</f>
        <v>158</v>
      </c>
      <c r="Q285"/>
      <c r="R285" t="s">
        <v>850</v>
      </c>
      <c r="S285">
        <v>13</v>
      </c>
      <c r="T285">
        <v>3</v>
      </c>
      <c r="U285">
        <v>0</v>
      </c>
      <c r="V285" s="2" t="s">
        <v>1054</v>
      </c>
    </row>
    <row r="286" spans="1:22" x14ac:dyDescent="0.25">
      <c r="A286" s="9" t="s">
        <v>292</v>
      </c>
      <c r="B286" s="9">
        <v>135487</v>
      </c>
      <c r="C286" s="9">
        <v>135487</v>
      </c>
      <c r="D286" s="9" t="s">
        <v>1050</v>
      </c>
      <c r="E286" s="9" t="s">
        <v>1051</v>
      </c>
      <c r="F286" s="9">
        <v>553091.40461600001</v>
      </c>
      <c r="G286" s="9">
        <v>2842805.8421900002</v>
      </c>
      <c r="H286" s="9">
        <v>5.14</v>
      </c>
      <c r="I286" s="9"/>
      <c r="J286" s="9"/>
      <c r="K286" s="9"/>
      <c r="L286" s="10">
        <v>34550</v>
      </c>
      <c r="M286" s="11">
        <v>42202.458333333336</v>
      </c>
      <c r="N286" s="9" t="s">
        <v>1052</v>
      </c>
      <c r="O286" s="18">
        <f>MROUND(((Table46[[#This Row],[X_UTM]]-ORIGIN!$C$5)/400),1)</f>
        <v>236</v>
      </c>
      <c r="P286" s="18">
        <f>MROUND(((Table46[[#This Row],[Y_UTM]]-ORIGIN!$C$6)/400),1)</f>
        <v>163</v>
      </c>
      <c r="Q286"/>
      <c r="R286" t="s">
        <v>850</v>
      </c>
      <c r="S286">
        <v>13</v>
      </c>
      <c r="T286">
        <v>3</v>
      </c>
      <c r="U286">
        <v>0</v>
      </c>
      <c r="V286" s="2" t="s">
        <v>1054</v>
      </c>
    </row>
    <row r="287" spans="1:22" x14ac:dyDescent="0.25">
      <c r="A287" s="9" t="s">
        <v>293</v>
      </c>
      <c r="B287" s="9">
        <v>134917</v>
      </c>
      <c r="C287" s="9">
        <v>134917</v>
      </c>
      <c r="D287" s="9" t="s">
        <v>1050</v>
      </c>
      <c r="E287" s="9" t="s">
        <v>1051</v>
      </c>
      <c r="F287" s="9">
        <v>550673.56292499998</v>
      </c>
      <c r="G287" s="9">
        <v>2840921.4932900001</v>
      </c>
      <c r="H287" s="9">
        <v>6.97</v>
      </c>
      <c r="I287" s="9"/>
      <c r="J287" s="9"/>
      <c r="K287" s="9"/>
      <c r="L287" s="10">
        <v>34425</v>
      </c>
      <c r="M287" s="11">
        <v>42150.625</v>
      </c>
      <c r="N287" s="9" t="s">
        <v>1052</v>
      </c>
      <c r="O287" s="18">
        <f>MROUND(((Table46[[#This Row],[X_UTM]]-ORIGIN!$C$5)/400),1)</f>
        <v>230</v>
      </c>
      <c r="P287" s="18">
        <f>MROUND(((Table46[[#This Row],[Y_UTM]]-ORIGIN!$C$6)/400),1)</f>
        <v>158</v>
      </c>
      <c r="Q287"/>
      <c r="R287" t="s">
        <v>660</v>
      </c>
      <c r="S287">
        <v>12</v>
      </c>
      <c r="T287">
        <v>3</v>
      </c>
      <c r="U287">
        <v>0</v>
      </c>
      <c r="V287" s="2" t="s">
        <v>1054</v>
      </c>
    </row>
    <row r="288" spans="1:22" x14ac:dyDescent="0.25">
      <c r="A288" s="9" t="s">
        <v>294</v>
      </c>
      <c r="B288" s="9">
        <v>130747</v>
      </c>
      <c r="C288" s="9">
        <v>130747</v>
      </c>
      <c r="D288" s="9" t="s">
        <v>1050</v>
      </c>
      <c r="E288" s="9" t="s">
        <v>1051</v>
      </c>
      <c r="F288" s="9">
        <v>552272.89697400003</v>
      </c>
      <c r="G288" s="9">
        <v>2845295.4341600002</v>
      </c>
      <c r="H288" s="9">
        <v>7.13</v>
      </c>
      <c r="I288" s="9"/>
      <c r="J288" s="9"/>
      <c r="K288" s="9"/>
      <c r="L288" s="10">
        <v>34426</v>
      </c>
      <c r="M288" s="11">
        <v>42150.625</v>
      </c>
      <c r="N288" s="9" t="s">
        <v>1052</v>
      </c>
      <c r="O288" s="18">
        <f>MROUND(((Table46[[#This Row],[X_UTM]]-ORIGIN!$C$5)/400),1)</f>
        <v>234</v>
      </c>
      <c r="P288" s="18">
        <f>MROUND(((Table46[[#This Row],[Y_UTM]]-ORIGIN!$C$6)/400),1)</f>
        <v>169</v>
      </c>
      <c r="Q288"/>
      <c r="R288" t="s">
        <v>850</v>
      </c>
      <c r="S288">
        <v>13</v>
      </c>
      <c r="T288">
        <v>3</v>
      </c>
      <c r="U288">
        <v>0</v>
      </c>
      <c r="V288" s="2" t="s">
        <v>1054</v>
      </c>
    </row>
    <row r="289" spans="1:22" x14ac:dyDescent="0.25">
      <c r="A289" s="9" t="s">
        <v>295</v>
      </c>
      <c r="B289" s="9">
        <v>133015</v>
      </c>
      <c r="C289" s="9">
        <v>133015</v>
      </c>
      <c r="D289" s="9" t="s">
        <v>1050</v>
      </c>
      <c r="E289" s="9" t="s">
        <v>1051</v>
      </c>
      <c r="F289" s="9">
        <v>550425.85103699996</v>
      </c>
      <c r="G289" s="9">
        <v>2847472.1411000001</v>
      </c>
      <c r="H289" s="9">
        <v>8.61</v>
      </c>
      <c r="I289" s="9"/>
      <c r="J289" s="9"/>
      <c r="K289" s="9"/>
      <c r="L289" s="10">
        <v>34425</v>
      </c>
      <c r="M289" s="11">
        <v>42150.625</v>
      </c>
      <c r="N289" s="9" t="s">
        <v>1052</v>
      </c>
      <c r="O289" s="18">
        <f>MROUND(((Table46[[#This Row],[X_UTM]]-ORIGIN!$C$5)/400),1)</f>
        <v>230</v>
      </c>
      <c r="P289" s="18">
        <f>MROUND(((Table46[[#This Row],[Y_UTM]]-ORIGIN!$C$6)/400),1)</f>
        <v>174</v>
      </c>
      <c r="Q289"/>
      <c r="R289" t="s">
        <v>660</v>
      </c>
      <c r="S289">
        <v>12</v>
      </c>
      <c r="T289">
        <v>3</v>
      </c>
      <c r="U289">
        <v>0</v>
      </c>
      <c r="V289" s="2" t="s">
        <v>1054</v>
      </c>
    </row>
    <row r="290" spans="1:22" x14ac:dyDescent="0.25">
      <c r="A290" s="9" t="s">
        <v>296</v>
      </c>
      <c r="B290" s="9">
        <v>124405</v>
      </c>
      <c r="C290" s="9">
        <v>124405</v>
      </c>
      <c r="D290" s="9" t="s">
        <v>1050</v>
      </c>
      <c r="E290" s="9" t="s">
        <v>1051</v>
      </c>
      <c r="F290" s="9">
        <v>553154.59933300002</v>
      </c>
      <c r="G290" s="9">
        <v>2840807.17074</v>
      </c>
      <c r="H290" s="9">
        <v>7.24</v>
      </c>
      <c r="I290" s="9"/>
      <c r="J290" s="9"/>
      <c r="K290" s="9"/>
      <c r="L290" s="10">
        <v>34425</v>
      </c>
      <c r="M290" s="11">
        <v>42047.625</v>
      </c>
      <c r="N290" s="9" t="s">
        <v>1052</v>
      </c>
      <c r="O290" s="18">
        <f>MROUND(((Table46[[#This Row],[X_UTM]]-ORIGIN!$C$5)/400),1)</f>
        <v>236</v>
      </c>
      <c r="P290" s="18">
        <f>MROUND(((Table46[[#This Row],[Y_UTM]]-ORIGIN!$C$6)/400),1)</f>
        <v>158</v>
      </c>
      <c r="Q290"/>
      <c r="R290" t="s">
        <v>850</v>
      </c>
      <c r="S290">
        <v>13</v>
      </c>
      <c r="T290">
        <v>3</v>
      </c>
      <c r="U290">
        <v>0</v>
      </c>
      <c r="V290" s="2" t="s">
        <v>1054</v>
      </c>
    </row>
    <row r="291" spans="1:22" x14ac:dyDescent="0.25">
      <c r="A291" s="9" t="s">
        <v>297</v>
      </c>
      <c r="B291" s="9">
        <v>132081</v>
      </c>
      <c r="C291" s="9">
        <v>132081</v>
      </c>
      <c r="D291" s="9" t="s">
        <v>1050</v>
      </c>
      <c r="E291" s="9" t="s">
        <v>1051</v>
      </c>
      <c r="F291" s="9">
        <v>555864.89985100005</v>
      </c>
      <c r="G291" s="9">
        <v>2839402.9996699998</v>
      </c>
      <c r="H291" s="9">
        <v>10.44</v>
      </c>
      <c r="I291" s="9"/>
      <c r="J291" s="9"/>
      <c r="K291" s="9"/>
      <c r="L291" s="10">
        <v>34290</v>
      </c>
      <c r="M291" s="11">
        <v>42165.375</v>
      </c>
      <c r="N291" s="9" t="s">
        <v>1052</v>
      </c>
      <c r="O291" s="18">
        <f>MROUND(((Table46[[#This Row],[X_UTM]]-ORIGIN!$C$5)/400),1)</f>
        <v>243</v>
      </c>
      <c r="P291" s="18">
        <f>MROUND(((Table46[[#This Row],[Y_UTM]]-ORIGIN!$C$6)/400),1)</f>
        <v>154</v>
      </c>
      <c r="Q291"/>
      <c r="R291" t="s">
        <v>850</v>
      </c>
      <c r="S291">
        <v>13</v>
      </c>
      <c r="T291">
        <v>3</v>
      </c>
      <c r="U291">
        <v>0</v>
      </c>
      <c r="V291" s="2" t="s">
        <v>1054</v>
      </c>
    </row>
    <row r="292" spans="1:22" x14ac:dyDescent="0.25">
      <c r="A292" s="9" t="s">
        <v>298</v>
      </c>
      <c r="B292" s="9">
        <v>135781</v>
      </c>
      <c r="C292" s="9">
        <v>135781</v>
      </c>
      <c r="D292" s="9" t="s">
        <v>1050</v>
      </c>
      <c r="E292" s="9" t="s">
        <v>1051</v>
      </c>
      <c r="F292" s="9">
        <v>550286.32639299997</v>
      </c>
      <c r="G292" s="9">
        <v>2847501.5109100002</v>
      </c>
      <c r="H292" s="9">
        <v>6.15</v>
      </c>
      <c r="I292" s="9"/>
      <c r="J292" s="9"/>
      <c r="K292" s="9"/>
      <c r="L292" s="10">
        <v>34653</v>
      </c>
      <c r="M292" s="11">
        <v>42150.625</v>
      </c>
      <c r="N292" s="9" t="s">
        <v>1052</v>
      </c>
      <c r="O292" s="18">
        <f>MROUND(((Table46[[#This Row],[X_UTM]]-ORIGIN!$C$5)/400),1)</f>
        <v>229</v>
      </c>
      <c r="P292" s="18">
        <f>MROUND(((Table46[[#This Row],[Y_UTM]]-ORIGIN!$C$6)/400),1)</f>
        <v>174</v>
      </c>
      <c r="Q292"/>
      <c r="R292" t="s">
        <v>660</v>
      </c>
      <c r="S292">
        <v>12</v>
      </c>
      <c r="T292">
        <v>3</v>
      </c>
      <c r="U292">
        <v>0</v>
      </c>
      <c r="V292" s="2" t="s">
        <v>1054</v>
      </c>
    </row>
    <row r="293" spans="1:22" x14ac:dyDescent="0.25">
      <c r="A293" s="9" t="s">
        <v>299</v>
      </c>
      <c r="B293" s="9">
        <v>135429</v>
      </c>
      <c r="C293" s="9">
        <v>135429</v>
      </c>
      <c r="D293" s="9" t="s">
        <v>1050</v>
      </c>
      <c r="E293" s="9" t="s">
        <v>1051</v>
      </c>
      <c r="F293" s="9">
        <v>550527.75693100004</v>
      </c>
      <c r="G293" s="9">
        <v>2842580.9789499999</v>
      </c>
      <c r="H293" s="9">
        <v>5.94</v>
      </c>
      <c r="I293" s="9"/>
      <c r="J293" s="9"/>
      <c r="K293" s="9"/>
      <c r="L293" s="10">
        <v>34652</v>
      </c>
      <c r="M293" s="11">
        <v>42150.625</v>
      </c>
      <c r="N293" s="9" t="s">
        <v>1052</v>
      </c>
      <c r="O293" s="18">
        <f>MROUND(((Table46[[#This Row],[X_UTM]]-ORIGIN!$C$5)/400),1)</f>
        <v>230</v>
      </c>
      <c r="P293" s="18">
        <f>MROUND(((Table46[[#This Row],[Y_UTM]]-ORIGIN!$C$6)/400),1)</f>
        <v>162</v>
      </c>
      <c r="Q293"/>
      <c r="R293" t="s">
        <v>660</v>
      </c>
      <c r="S293">
        <v>12</v>
      </c>
      <c r="T293">
        <v>3</v>
      </c>
      <c r="U293">
        <v>0</v>
      </c>
      <c r="V293" s="2" t="s">
        <v>1054</v>
      </c>
    </row>
    <row r="294" spans="1:22" x14ac:dyDescent="0.25">
      <c r="A294" s="9" t="s">
        <v>300</v>
      </c>
      <c r="B294" s="9">
        <v>134885</v>
      </c>
      <c r="C294" s="9">
        <v>134885</v>
      </c>
      <c r="D294" s="9" t="s">
        <v>1050</v>
      </c>
      <c r="E294" s="9" t="s">
        <v>1051</v>
      </c>
      <c r="F294" s="9">
        <v>548670.90622100001</v>
      </c>
      <c r="G294" s="9">
        <v>2847403.5517600002</v>
      </c>
      <c r="H294" s="9">
        <v>6</v>
      </c>
      <c r="I294" s="9"/>
      <c r="J294" s="9"/>
      <c r="K294" s="9"/>
      <c r="L294" s="10">
        <v>34676</v>
      </c>
      <c r="M294" s="11">
        <v>42150.625</v>
      </c>
      <c r="N294" s="9" t="s">
        <v>1052</v>
      </c>
      <c r="O294" s="18">
        <f>MROUND(((Table46[[#This Row],[X_UTM]]-ORIGIN!$C$5)/400),1)</f>
        <v>225</v>
      </c>
      <c r="P294" s="18">
        <f>MROUND(((Table46[[#This Row],[Y_UTM]]-ORIGIN!$C$6)/400),1)</f>
        <v>174</v>
      </c>
      <c r="Q294"/>
      <c r="R294" t="s">
        <v>844</v>
      </c>
      <c r="S294">
        <v>0</v>
      </c>
      <c r="T294">
        <v>3</v>
      </c>
      <c r="U294">
        <v>0</v>
      </c>
      <c r="V294" s="2" t="s">
        <v>1054</v>
      </c>
    </row>
    <row r="295" spans="1:22" x14ac:dyDescent="0.25">
      <c r="A295" s="9" t="s">
        <v>301</v>
      </c>
      <c r="B295" s="9">
        <v>129301</v>
      </c>
      <c r="C295" s="9">
        <v>129301</v>
      </c>
      <c r="D295" s="9" t="s">
        <v>1050</v>
      </c>
      <c r="E295" s="9" t="s">
        <v>1051</v>
      </c>
      <c r="F295" s="9">
        <v>550110.25556800002</v>
      </c>
      <c r="G295" s="9">
        <v>2842610.40221</v>
      </c>
      <c r="H295" s="9">
        <v>6</v>
      </c>
      <c r="I295" s="9"/>
      <c r="J295" s="9"/>
      <c r="K295" s="9"/>
      <c r="L295" s="10">
        <v>34676</v>
      </c>
      <c r="M295" s="11">
        <v>42150.625</v>
      </c>
      <c r="N295" s="9" t="s">
        <v>1052</v>
      </c>
      <c r="O295" s="18">
        <f>MROUND(((Table46[[#This Row],[X_UTM]]-ORIGIN!$C$5)/400),1)</f>
        <v>229</v>
      </c>
      <c r="P295" s="18">
        <f>MROUND(((Table46[[#This Row],[Y_UTM]]-ORIGIN!$C$6)/400),1)</f>
        <v>162</v>
      </c>
      <c r="Q295"/>
      <c r="R295" t="s">
        <v>660</v>
      </c>
      <c r="S295">
        <v>12</v>
      </c>
      <c r="T295">
        <v>3</v>
      </c>
      <c r="U295">
        <v>0</v>
      </c>
      <c r="V295" s="2" t="s">
        <v>1054</v>
      </c>
    </row>
    <row r="296" spans="1:22" x14ac:dyDescent="0.25">
      <c r="A296" s="9" t="s">
        <v>303</v>
      </c>
      <c r="B296" s="9">
        <v>134348</v>
      </c>
      <c r="C296" s="9">
        <v>134348</v>
      </c>
      <c r="D296" s="9" t="s">
        <v>1050</v>
      </c>
      <c r="E296" s="9" t="s">
        <v>1051</v>
      </c>
      <c r="F296" s="9">
        <v>548827.66876499995</v>
      </c>
      <c r="G296" s="9">
        <v>2842697.5323800002</v>
      </c>
      <c r="H296" s="9">
        <v>6</v>
      </c>
      <c r="I296" s="9"/>
      <c r="J296" s="9"/>
      <c r="K296" s="9"/>
      <c r="L296" s="10">
        <v>34676</v>
      </c>
      <c r="M296" s="11">
        <v>42150.625</v>
      </c>
      <c r="N296" s="9" t="s">
        <v>1052</v>
      </c>
      <c r="O296" s="18">
        <f>MROUND(((Table46[[#This Row],[X_UTM]]-ORIGIN!$C$5)/400),1)</f>
        <v>226</v>
      </c>
      <c r="P296" s="18">
        <f>MROUND(((Table46[[#This Row],[Y_UTM]]-ORIGIN!$C$6)/400),1)</f>
        <v>162</v>
      </c>
      <c r="Q296"/>
      <c r="R296" t="s">
        <v>844</v>
      </c>
      <c r="S296">
        <v>0</v>
      </c>
      <c r="T296">
        <v>3</v>
      </c>
      <c r="U296">
        <v>0</v>
      </c>
      <c r="V296" s="2" t="s">
        <v>1054</v>
      </c>
    </row>
    <row r="297" spans="1:22" x14ac:dyDescent="0.25">
      <c r="A297" s="9" t="s">
        <v>304</v>
      </c>
      <c r="B297" s="9">
        <v>7290</v>
      </c>
      <c r="C297" s="9">
        <v>7290</v>
      </c>
      <c r="D297" s="9" t="s">
        <v>1050</v>
      </c>
      <c r="E297" s="9" t="s">
        <v>1051</v>
      </c>
      <c r="F297" s="9">
        <v>551323.75748100004</v>
      </c>
      <c r="G297" s="9">
        <v>2860095.3619400002</v>
      </c>
      <c r="H297" s="9">
        <v>6.5</v>
      </c>
      <c r="I297" s="9"/>
      <c r="J297" s="9"/>
      <c r="K297" s="9"/>
      <c r="L297" s="11">
        <v>35096.041666666664</v>
      </c>
      <c r="M297" s="11">
        <v>35415.291666666664</v>
      </c>
      <c r="N297" s="9" t="s">
        <v>1052</v>
      </c>
      <c r="O297" s="18">
        <f>MROUND(((Table46[[#This Row],[X_UTM]]-ORIGIN!$C$5)/400),1)</f>
        <v>232</v>
      </c>
      <c r="P297" s="18">
        <f>MROUND(((Table46[[#This Row],[Y_UTM]]-ORIGIN!$C$6)/400),1)</f>
        <v>206</v>
      </c>
      <c r="Q297"/>
      <c r="R297" t="s">
        <v>660</v>
      </c>
      <c r="S297">
        <v>12</v>
      </c>
      <c r="T297">
        <v>3</v>
      </c>
      <c r="U297">
        <v>0</v>
      </c>
      <c r="V297" s="2" t="s">
        <v>1054</v>
      </c>
    </row>
    <row r="298" spans="1:22" x14ac:dyDescent="0.25">
      <c r="A298" s="9" t="s">
        <v>306</v>
      </c>
      <c r="B298" s="9">
        <v>7541</v>
      </c>
      <c r="C298" s="9">
        <v>7541</v>
      </c>
      <c r="D298" s="9" t="s">
        <v>1050</v>
      </c>
      <c r="E298" s="9" t="s">
        <v>1051</v>
      </c>
      <c r="F298" s="9">
        <v>551323.75748100004</v>
      </c>
      <c r="G298" s="9">
        <v>2860095.3619400002</v>
      </c>
      <c r="H298" s="9">
        <v>6.5</v>
      </c>
      <c r="I298" s="9"/>
      <c r="J298" s="9"/>
      <c r="K298" s="9"/>
      <c r="L298" s="11">
        <v>35096.041666666664</v>
      </c>
      <c r="M298" s="11">
        <v>35415.291666666664</v>
      </c>
      <c r="N298" s="9" t="s">
        <v>1052</v>
      </c>
      <c r="O298" s="18">
        <f>MROUND(((Table46[[#This Row],[X_UTM]]-ORIGIN!$C$5)/400),1)</f>
        <v>232</v>
      </c>
      <c r="P298" s="18">
        <f>MROUND(((Table46[[#This Row],[Y_UTM]]-ORIGIN!$C$6)/400),1)</f>
        <v>206</v>
      </c>
      <c r="Q298"/>
      <c r="R298" t="s">
        <v>660</v>
      </c>
      <c r="S298">
        <v>12</v>
      </c>
      <c r="T298">
        <v>3</v>
      </c>
      <c r="U298">
        <v>0</v>
      </c>
      <c r="V298" s="2" t="s">
        <v>1054</v>
      </c>
    </row>
    <row r="299" spans="1:22" x14ac:dyDescent="0.25">
      <c r="A299" s="9" t="s">
        <v>307</v>
      </c>
      <c r="B299" s="9">
        <v>7454</v>
      </c>
      <c r="C299" s="9">
        <v>7454</v>
      </c>
      <c r="D299" s="9" t="s">
        <v>1050</v>
      </c>
      <c r="E299" s="9" t="s">
        <v>1051</v>
      </c>
      <c r="F299" s="9">
        <v>551407.26407699997</v>
      </c>
      <c r="G299" s="9">
        <v>2860095.6878200001</v>
      </c>
      <c r="H299" s="9">
        <v>6.5</v>
      </c>
      <c r="I299" s="9"/>
      <c r="J299" s="9"/>
      <c r="K299" s="9"/>
      <c r="L299" s="11">
        <v>35096.041666666664</v>
      </c>
      <c r="M299" s="11">
        <v>35415.291666666664</v>
      </c>
      <c r="N299" s="9" t="s">
        <v>1052</v>
      </c>
      <c r="O299" s="18">
        <f>MROUND(((Table46[[#This Row],[X_UTM]]-ORIGIN!$C$5)/400),1)</f>
        <v>232</v>
      </c>
      <c r="P299" s="18">
        <f>MROUND(((Table46[[#This Row],[Y_UTM]]-ORIGIN!$C$6)/400),1)</f>
        <v>206</v>
      </c>
      <c r="Q299"/>
      <c r="R299" t="s">
        <v>660</v>
      </c>
      <c r="S299">
        <v>12</v>
      </c>
      <c r="T299">
        <v>3</v>
      </c>
      <c r="U299">
        <v>0</v>
      </c>
      <c r="V299" s="2" t="s">
        <v>1054</v>
      </c>
    </row>
    <row r="300" spans="1:22" x14ac:dyDescent="0.25">
      <c r="A300" s="9" t="s">
        <v>308</v>
      </c>
      <c r="B300" s="9">
        <v>7541</v>
      </c>
      <c r="C300" s="9">
        <v>7541</v>
      </c>
      <c r="D300" s="9" t="s">
        <v>1050</v>
      </c>
      <c r="E300" s="9" t="s">
        <v>1051</v>
      </c>
      <c r="F300" s="9">
        <v>551407.26407699997</v>
      </c>
      <c r="G300" s="9">
        <v>2860095.6878200001</v>
      </c>
      <c r="H300" s="9">
        <v>6.5</v>
      </c>
      <c r="I300" s="9"/>
      <c r="J300" s="9"/>
      <c r="K300" s="9"/>
      <c r="L300" s="11">
        <v>35096.041666666664</v>
      </c>
      <c r="M300" s="11">
        <v>35415.291666666664</v>
      </c>
      <c r="N300" s="9" t="s">
        <v>1052</v>
      </c>
      <c r="O300" s="18">
        <f>MROUND(((Table46[[#This Row],[X_UTM]]-ORIGIN!$C$5)/400),1)</f>
        <v>232</v>
      </c>
      <c r="P300" s="18">
        <f>MROUND(((Table46[[#This Row],[Y_UTM]]-ORIGIN!$C$6)/400),1)</f>
        <v>206</v>
      </c>
      <c r="Q300"/>
      <c r="R300" t="s">
        <v>660</v>
      </c>
      <c r="S300">
        <v>12</v>
      </c>
      <c r="T300">
        <v>3</v>
      </c>
      <c r="U300">
        <v>0</v>
      </c>
      <c r="V300" s="2" t="s">
        <v>1054</v>
      </c>
    </row>
    <row r="301" spans="1:22" x14ac:dyDescent="0.25">
      <c r="A301" s="9" t="s">
        <v>309</v>
      </c>
      <c r="B301" s="9">
        <v>7541</v>
      </c>
      <c r="C301" s="9">
        <v>7541</v>
      </c>
      <c r="D301" s="9" t="s">
        <v>1050</v>
      </c>
      <c r="E301" s="9" t="s">
        <v>1051</v>
      </c>
      <c r="F301" s="9">
        <v>551407.26407699997</v>
      </c>
      <c r="G301" s="9">
        <v>2860095.6878200001</v>
      </c>
      <c r="H301" s="9">
        <v>6.5</v>
      </c>
      <c r="I301" s="9"/>
      <c r="J301" s="9"/>
      <c r="K301" s="9"/>
      <c r="L301" s="11">
        <v>35096.041666666664</v>
      </c>
      <c r="M301" s="11">
        <v>35415.291666666664</v>
      </c>
      <c r="N301" s="9" t="s">
        <v>1052</v>
      </c>
      <c r="O301" s="18">
        <f>MROUND(((Table46[[#This Row],[X_UTM]]-ORIGIN!$C$5)/400),1)</f>
        <v>232</v>
      </c>
      <c r="P301" s="18">
        <f>MROUND(((Table46[[#This Row],[Y_UTM]]-ORIGIN!$C$6)/400),1)</f>
        <v>206</v>
      </c>
      <c r="Q301"/>
      <c r="R301" t="s">
        <v>660</v>
      </c>
      <c r="S301">
        <v>12</v>
      </c>
      <c r="T301">
        <v>3</v>
      </c>
      <c r="U301">
        <v>0</v>
      </c>
      <c r="V301" s="2" t="s">
        <v>1054</v>
      </c>
    </row>
    <row r="302" spans="1:22" x14ac:dyDescent="0.25">
      <c r="A302" s="9" t="s">
        <v>310</v>
      </c>
      <c r="B302" s="9">
        <v>7541</v>
      </c>
      <c r="C302" s="9">
        <v>7541</v>
      </c>
      <c r="D302" s="9" t="s">
        <v>1050</v>
      </c>
      <c r="E302" s="9" t="s">
        <v>1051</v>
      </c>
      <c r="F302" s="9">
        <v>551462.92512499995</v>
      </c>
      <c r="G302" s="9">
        <v>2860095.90533</v>
      </c>
      <c r="H302" s="9">
        <v>6.5</v>
      </c>
      <c r="I302" s="9"/>
      <c r="J302" s="9"/>
      <c r="K302" s="9"/>
      <c r="L302" s="11">
        <v>35096.041666666664</v>
      </c>
      <c r="M302" s="11">
        <v>35415.291666666664</v>
      </c>
      <c r="N302" s="9" t="s">
        <v>1052</v>
      </c>
      <c r="O302" s="18">
        <f>MROUND(((Table46[[#This Row],[X_UTM]]-ORIGIN!$C$5)/400),1)</f>
        <v>232</v>
      </c>
      <c r="P302" s="18">
        <f>MROUND(((Table46[[#This Row],[Y_UTM]]-ORIGIN!$C$6)/400),1)</f>
        <v>206</v>
      </c>
      <c r="Q302"/>
      <c r="R302" t="s">
        <v>660</v>
      </c>
      <c r="S302">
        <v>12</v>
      </c>
      <c r="T302">
        <v>3</v>
      </c>
      <c r="U302">
        <v>0</v>
      </c>
      <c r="V302" s="2" t="s">
        <v>1054</v>
      </c>
    </row>
    <row r="303" spans="1:22" x14ac:dyDescent="0.25">
      <c r="A303" s="9" t="s">
        <v>311</v>
      </c>
      <c r="B303" s="9">
        <v>7541</v>
      </c>
      <c r="C303" s="9">
        <v>7541</v>
      </c>
      <c r="D303" s="9" t="s">
        <v>1050</v>
      </c>
      <c r="E303" s="9" t="s">
        <v>1051</v>
      </c>
      <c r="F303" s="9">
        <v>551462.92512499995</v>
      </c>
      <c r="G303" s="9">
        <v>2860095.90533</v>
      </c>
      <c r="H303" s="9">
        <v>6.5</v>
      </c>
      <c r="I303" s="9"/>
      <c r="J303" s="9"/>
      <c r="K303" s="9"/>
      <c r="L303" s="11">
        <v>35096.041666666664</v>
      </c>
      <c r="M303" s="11">
        <v>35415.291666666664</v>
      </c>
      <c r="N303" s="9" t="s">
        <v>1052</v>
      </c>
      <c r="O303" s="18">
        <f>MROUND(((Table46[[#This Row],[X_UTM]]-ORIGIN!$C$5)/400),1)</f>
        <v>232</v>
      </c>
      <c r="P303" s="18">
        <f>MROUND(((Table46[[#This Row],[Y_UTM]]-ORIGIN!$C$6)/400),1)</f>
        <v>206</v>
      </c>
      <c r="Q303"/>
      <c r="R303" t="s">
        <v>660</v>
      </c>
      <c r="S303">
        <v>12</v>
      </c>
      <c r="T303">
        <v>3</v>
      </c>
      <c r="U303">
        <v>0</v>
      </c>
      <c r="V303" s="2" t="s">
        <v>1054</v>
      </c>
    </row>
    <row r="304" spans="1:22" x14ac:dyDescent="0.25">
      <c r="A304" s="9" t="s">
        <v>312</v>
      </c>
      <c r="B304" s="9">
        <v>7154</v>
      </c>
      <c r="C304" s="9">
        <v>7154</v>
      </c>
      <c r="D304" s="9" t="s">
        <v>1050</v>
      </c>
      <c r="E304" s="9" t="s">
        <v>1051</v>
      </c>
      <c r="F304" s="9">
        <v>551462.92512499995</v>
      </c>
      <c r="G304" s="9">
        <v>2860095.90533</v>
      </c>
      <c r="H304" s="9">
        <v>6.5</v>
      </c>
      <c r="I304" s="9"/>
      <c r="J304" s="9"/>
      <c r="K304" s="9"/>
      <c r="L304" s="11">
        <v>35096.041666666664</v>
      </c>
      <c r="M304" s="11">
        <v>35415.291666666664</v>
      </c>
      <c r="N304" s="9" t="s">
        <v>1052</v>
      </c>
      <c r="O304" s="18">
        <f>MROUND(((Table46[[#This Row],[X_UTM]]-ORIGIN!$C$5)/400),1)</f>
        <v>232</v>
      </c>
      <c r="P304" s="18">
        <f>MROUND(((Table46[[#This Row],[Y_UTM]]-ORIGIN!$C$6)/400),1)</f>
        <v>206</v>
      </c>
      <c r="Q304"/>
      <c r="R304" t="s">
        <v>660</v>
      </c>
      <c r="S304">
        <v>12</v>
      </c>
      <c r="T304">
        <v>3</v>
      </c>
      <c r="U304">
        <v>0</v>
      </c>
      <c r="V304" s="2" t="s">
        <v>1054</v>
      </c>
    </row>
    <row r="305" spans="1:22" x14ac:dyDescent="0.25">
      <c r="A305" s="9" t="s">
        <v>313</v>
      </c>
      <c r="B305" s="9">
        <v>7269</v>
      </c>
      <c r="C305" s="9">
        <v>7269</v>
      </c>
      <c r="D305" s="9" t="s">
        <v>1050</v>
      </c>
      <c r="E305" s="9" t="s">
        <v>1051</v>
      </c>
      <c r="F305" s="9">
        <v>551462.92512499995</v>
      </c>
      <c r="G305" s="9">
        <v>2860095.90533</v>
      </c>
      <c r="H305" s="9">
        <v>6.5</v>
      </c>
      <c r="I305" s="9"/>
      <c r="J305" s="9"/>
      <c r="K305" s="9"/>
      <c r="L305" s="11">
        <v>35096.041666666664</v>
      </c>
      <c r="M305" s="11">
        <v>35403.958333333336</v>
      </c>
      <c r="N305" s="9" t="s">
        <v>1052</v>
      </c>
      <c r="O305" s="18">
        <f>MROUND(((Table46[[#This Row],[X_UTM]]-ORIGIN!$C$5)/400),1)</f>
        <v>232</v>
      </c>
      <c r="P305" s="18">
        <f>MROUND(((Table46[[#This Row],[Y_UTM]]-ORIGIN!$C$6)/400),1)</f>
        <v>206</v>
      </c>
      <c r="Q305"/>
      <c r="R305" t="s">
        <v>660</v>
      </c>
      <c r="S305">
        <v>12</v>
      </c>
      <c r="T305">
        <v>3</v>
      </c>
      <c r="U305">
        <v>0</v>
      </c>
      <c r="V305" s="2" t="s">
        <v>1054</v>
      </c>
    </row>
    <row r="306" spans="1:22" x14ac:dyDescent="0.25">
      <c r="A306" s="9" t="s">
        <v>314</v>
      </c>
      <c r="B306" s="9">
        <v>7668</v>
      </c>
      <c r="C306" s="9">
        <v>7668</v>
      </c>
      <c r="D306" s="9" t="s">
        <v>1050</v>
      </c>
      <c r="E306" s="9" t="s">
        <v>1051</v>
      </c>
      <c r="F306" s="9">
        <v>551602.092787</v>
      </c>
      <c r="G306" s="9">
        <v>2860096.4501899998</v>
      </c>
      <c r="H306" s="9">
        <v>8</v>
      </c>
      <c r="I306" s="9"/>
      <c r="J306" s="9"/>
      <c r="K306" s="9"/>
      <c r="L306" s="11">
        <v>35096.041666666664</v>
      </c>
      <c r="M306" s="11">
        <v>35415.5</v>
      </c>
      <c r="N306" s="9" t="s">
        <v>1052</v>
      </c>
      <c r="O306" s="18">
        <f>MROUND(((Table46[[#This Row],[X_UTM]]-ORIGIN!$C$5)/400),1)</f>
        <v>233</v>
      </c>
      <c r="P306" s="18">
        <f>MROUND(((Table46[[#This Row],[Y_UTM]]-ORIGIN!$C$6)/400),1)</f>
        <v>206</v>
      </c>
      <c r="Q306"/>
      <c r="R306" t="s">
        <v>660</v>
      </c>
      <c r="S306">
        <v>12</v>
      </c>
      <c r="T306">
        <v>3</v>
      </c>
      <c r="U306">
        <v>0</v>
      </c>
      <c r="V306" s="2" t="s">
        <v>1054</v>
      </c>
    </row>
    <row r="307" spans="1:22" x14ac:dyDescent="0.25">
      <c r="A307" s="9" t="s">
        <v>315</v>
      </c>
      <c r="B307" s="9">
        <v>7593</v>
      </c>
      <c r="C307" s="9">
        <v>7593</v>
      </c>
      <c r="D307" s="9" t="s">
        <v>1050</v>
      </c>
      <c r="E307" s="9" t="s">
        <v>1051</v>
      </c>
      <c r="F307" s="9">
        <v>551602.092787</v>
      </c>
      <c r="G307" s="9">
        <v>2860096.4501899998</v>
      </c>
      <c r="H307" s="9">
        <v>8</v>
      </c>
      <c r="I307" s="9"/>
      <c r="J307" s="9"/>
      <c r="K307" s="9"/>
      <c r="L307" s="11">
        <v>35096.041666666664</v>
      </c>
      <c r="M307" s="11">
        <v>35415.5</v>
      </c>
      <c r="N307" s="9" t="s">
        <v>1052</v>
      </c>
      <c r="O307" s="18">
        <f>MROUND(((Table46[[#This Row],[X_UTM]]-ORIGIN!$C$5)/400),1)</f>
        <v>233</v>
      </c>
      <c r="P307" s="18">
        <f>MROUND(((Table46[[#This Row],[Y_UTM]]-ORIGIN!$C$6)/400),1)</f>
        <v>206</v>
      </c>
      <c r="Q307"/>
      <c r="R307" t="s">
        <v>660</v>
      </c>
      <c r="S307">
        <v>12</v>
      </c>
      <c r="T307">
        <v>3</v>
      </c>
      <c r="U307">
        <v>0</v>
      </c>
      <c r="V307" s="2" t="s">
        <v>1054</v>
      </c>
    </row>
    <row r="308" spans="1:22" x14ac:dyDescent="0.25">
      <c r="A308" s="9" t="s">
        <v>316</v>
      </c>
      <c r="B308" s="9">
        <v>7668</v>
      </c>
      <c r="C308" s="9">
        <v>7668</v>
      </c>
      <c r="D308" s="9" t="s">
        <v>1050</v>
      </c>
      <c r="E308" s="9" t="s">
        <v>1051</v>
      </c>
      <c r="F308" s="9">
        <v>551602.092787</v>
      </c>
      <c r="G308" s="9">
        <v>2860096.4501899998</v>
      </c>
      <c r="H308" s="9">
        <v>8</v>
      </c>
      <c r="I308" s="9"/>
      <c r="J308" s="9"/>
      <c r="K308" s="9"/>
      <c r="L308" s="11">
        <v>35096.041666666664</v>
      </c>
      <c r="M308" s="11">
        <v>35415.5</v>
      </c>
      <c r="N308" s="9" t="s">
        <v>1052</v>
      </c>
      <c r="O308" s="18">
        <f>MROUND(((Table46[[#This Row],[X_UTM]]-ORIGIN!$C$5)/400),1)</f>
        <v>233</v>
      </c>
      <c r="P308" s="18">
        <f>MROUND(((Table46[[#This Row],[Y_UTM]]-ORIGIN!$C$6)/400),1)</f>
        <v>206</v>
      </c>
      <c r="Q308"/>
      <c r="R308" t="s">
        <v>660</v>
      </c>
      <c r="S308">
        <v>12</v>
      </c>
      <c r="T308">
        <v>3</v>
      </c>
      <c r="U308">
        <v>0</v>
      </c>
      <c r="V308" s="2" t="s">
        <v>1054</v>
      </c>
    </row>
    <row r="309" spans="1:22" x14ac:dyDescent="0.25">
      <c r="A309" s="9" t="s">
        <v>317</v>
      </c>
      <c r="B309" s="9">
        <v>7667</v>
      </c>
      <c r="C309" s="9">
        <v>7667</v>
      </c>
      <c r="D309" s="9" t="s">
        <v>1050</v>
      </c>
      <c r="E309" s="9" t="s">
        <v>1051</v>
      </c>
      <c r="F309" s="9">
        <v>551602.092787</v>
      </c>
      <c r="G309" s="9">
        <v>2860096.4501899998</v>
      </c>
      <c r="H309" s="9">
        <v>8</v>
      </c>
      <c r="I309" s="9"/>
      <c r="J309" s="9"/>
      <c r="K309" s="9"/>
      <c r="L309" s="11">
        <v>35096.083333333336</v>
      </c>
      <c r="M309" s="11">
        <v>35415.5</v>
      </c>
      <c r="N309" s="9" t="s">
        <v>1052</v>
      </c>
      <c r="O309" s="18">
        <f>MROUND(((Table46[[#This Row],[X_UTM]]-ORIGIN!$C$5)/400),1)</f>
        <v>233</v>
      </c>
      <c r="P309" s="18">
        <f>MROUND(((Table46[[#This Row],[Y_UTM]]-ORIGIN!$C$6)/400),1)</f>
        <v>206</v>
      </c>
      <c r="Q309"/>
      <c r="R309" t="s">
        <v>660</v>
      </c>
      <c r="S309">
        <v>12</v>
      </c>
      <c r="T309">
        <v>3</v>
      </c>
      <c r="U309">
        <v>0</v>
      </c>
      <c r="V309" s="2" t="s">
        <v>1054</v>
      </c>
    </row>
    <row r="310" spans="1:22" x14ac:dyDescent="0.25">
      <c r="A310" s="9" t="s">
        <v>318</v>
      </c>
      <c r="B310" s="9">
        <v>7667</v>
      </c>
      <c r="C310" s="9">
        <v>7667</v>
      </c>
      <c r="D310" s="9" t="s">
        <v>1050</v>
      </c>
      <c r="E310" s="9" t="s">
        <v>1051</v>
      </c>
      <c r="F310" s="9">
        <v>551602.092787</v>
      </c>
      <c r="G310" s="9">
        <v>2860096.4501899998</v>
      </c>
      <c r="H310" s="9">
        <v>8</v>
      </c>
      <c r="I310" s="9"/>
      <c r="J310" s="9"/>
      <c r="K310" s="9"/>
      <c r="L310" s="11">
        <v>35096.083333333336</v>
      </c>
      <c r="M310" s="11">
        <v>35415.5</v>
      </c>
      <c r="N310" s="9" t="s">
        <v>1052</v>
      </c>
      <c r="O310" s="18">
        <f>MROUND(((Table46[[#This Row],[X_UTM]]-ORIGIN!$C$5)/400),1)</f>
        <v>233</v>
      </c>
      <c r="P310" s="18">
        <f>MROUND(((Table46[[#This Row],[Y_UTM]]-ORIGIN!$C$6)/400),1)</f>
        <v>206</v>
      </c>
      <c r="Q310"/>
      <c r="R310" t="s">
        <v>660</v>
      </c>
      <c r="S310">
        <v>12</v>
      </c>
      <c r="T310">
        <v>3</v>
      </c>
      <c r="U310">
        <v>0</v>
      </c>
      <c r="V310" s="2" t="s">
        <v>1054</v>
      </c>
    </row>
    <row r="311" spans="1:22" x14ac:dyDescent="0.25">
      <c r="A311" s="9" t="s">
        <v>319</v>
      </c>
      <c r="B311" s="9">
        <v>7653</v>
      </c>
      <c r="C311" s="9">
        <v>7653</v>
      </c>
      <c r="D311" s="9" t="s">
        <v>1050</v>
      </c>
      <c r="E311" s="9" t="s">
        <v>1051</v>
      </c>
      <c r="F311" s="9">
        <v>551657.76386499999</v>
      </c>
      <c r="G311" s="9">
        <v>2860096.6685600001</v>
      </c>
      <c r="H311" s="9">
        <v>9.5</v>
      </c>
      <c r="I311" s="9"/>
      <c r="J311" s="9"/>
      <c r="K311" s="9"/>
      <c r="L311" s="11">
        <v>35096.041666666664</v>
      </c>
      <c r="M311" s="11">
        <v>35416.375</v>
      </c>
      <c r="N311" s="9" t="s">
        <v>1052</v>
      </c>
      <c r="O311" s="18">
        <f>MROUND(((Table46[[#This Row],[X_UTM]]-ORIGIN!$C$5)/400),1)</f>
        <v>233</v>
      </c>
      <c r="P311" s="18">
        <f>MROUND(((Table46[[#This Row],[Y_UTM]]-ORIGIN!$C$6)/400),1)</f>
        <v>206</v>
      </c>
      <c r="Q311"/>
      <c r="R311" t="s">
        <v>660</v>
      </c>
      <c r="S311">
        <v>12</v>
      </c>
      <c r="T311">
        <v>3</v>
      </c>
      <c r="U311">
        <v>0</v>
      </c>
      <c r="V311" s="2" t="s">
        <v>1054</v>
      </c>
    </row>
    <row r="312" spans="1:22" x14ac:dyDescent="0.25">
      <c r="A312" s="9" t="s">
        <v>320</v>
      </c>
      <c r="B312" s="9">
        <v>7670</v>
      </c>
      <c r="C312" s="9">
        <v>7670</v>
      </c>
      <c r="D312" s="9" t="s">
        <v>1050</v>
      </c>
      <c r="E312" s="9" t="s">
        <v>1051</v>
      </c>
      <c r="F312" s="9">
        <v>551657.76386499999</v>
      </c>
      <c r="G312" s="9">
        <v>2860096.6685600001</v>
      </c>
      <c r="H312" s="9">
        <v>10</v>
      </c>
      <c r="I312" s="9"/>
      <c r="J312" s="9"/>
      <c r="K312" s="9"/>
      <c r="L312" s="11">
        <v>35096.041666666664</v>
      </c>
      <c r="M312" s="11">
        <v>35416.375</v>
      </c>
      <c r="N312" s="9" t="s">
        <v>1052</v>
      </c>
      <c r="O312" s="18">
        <f>MROUND(((Table46[[#This Row],[X_UTM]]-ORIGIN!$C$5)/400),1)</f>
        <v>233</v>
      </c>
      <c r="P312" s="18">
        <f>MROUND(((Table46[[#This Row],[Y_UTM]]-ORIGIN!$C$6)/400),1)</f>
        <v>206</v>
      </c>
      <c r="Q312"/>
      <c r="R312" t="s">
        <v>660</v>
      </c>
      <c r="S312">
        <v>12</v>
      </c>
      <c r="T312">
        <v>3</v>
      </c>
      <c r="U312">
        <v>0</v>
      </c>
      <c r="V312" s="2" t="s">
        <v>1054</v>
      </c>
    </row>
    <row r="313" spans="1:22" x14ac:dyDescent="0.25">
      <c r="A313" s="9" t="s">
        <v>321</v>
      </c>
      <c r="B313" s="9">
        <v>7667</v>
      </c>
      <c r="C313" s="9">
        <v>7667</v>
      </c>
      <c r="D313" s="9" t="s">
        <v>1050</v>
      </c>
      <c r="E313" s="9" t="s">
        <v>1051</v>
      </c>
      <c r="F313" s="9">
        <v>551657.76386499999</v>
      </c>
      <c r="G313" s="9">
        <v>2860096.6685600001</v>
      </c>
      <c r="H313" s="9">
        <v>10.5</v>
      </c>
      <c r="I313" s="9"/>
      <c r="J313" s="9"/>
      <c r="K313" s="9"/>
      <c r="L313" s="11">
        <v>35096.041666666664</v>
      </c>
      <c r="M313" s="11">
        <v>35416.375</v>
      </c>
      <c r="N313" s="9" t="s">
        <v>1052</v>
      </c>
      <c r="O313" s="18">
        <f>MROUND(((Table46[[#This Row],[X_UTM]]-ORIGIN!$C$5)/400),1)</f>
        <v>233</v>
      </c>
      <c r="P313" s="18">
        <f>MROUND(((Table46[[#This Row],[Y_UTM]]-ORIGIN!$C$6)/400),1)</f>
        <v>206</v>
      </c>
      <c r="Q313"/>
      <c r="R313" t="s">
        <v>660</v>
      </c>
      <c r="S313">
        <v>12</v>
      </c>
      <c r="T313">
        <v>3</v>
      </c>
      <c r="U313">
        <v>0</v>
      </c>
      <c r="V313" s="2" t="s">
        <v>1054</v>
      </c>
    </row>
    <row r="314" spans="1:22" x14ac:dyDescent="0.25">
      <c r="A314" s="9" t="s">
        <v>322</v>
      </c>
      <c r="B314" s="9">
        <v>7669</v>
      </c>
      <c r="C314" s="9">
        <v>7669</v>
      </c>
      <c r="D314" s="9" t="s">
        <v>1050</v>
      </c>
      <c r="E314" s="9" t="s">
        <v>1051</v>
      </c>
      <c r="F314" s="9">
        <v>551657.76386499999</v>
      </c>
      <c r="G314" s="9">
        <v>2860096.6685600001</v>
      </c>
      <c r="H314" s="9">
        <v>10.5</v>
      </c>
      <c r="I314" s="9"/>
      <c r="J314" s="9"/>
      <c r="K314" s="9"/>
      <c r="L314" s="11">
        <v>35096.041666666664</v>
      </c>
      <c r="M314" s="11">
        <v>35416.375</v>
      </c>
      <c r="N314" s="9" t="s">
        <v>1052</v>
      </c>
      <c r="O314" s="18">
        <f>MROUND(((Table46[[#This Row],[X_UTM]]-ORIGIN!$C$5)/400),1)</f>
        <v>233</v>
      </c>
      <c r="P314" s="18">
        <f>MROUND(((Table46[[#This Row],[Y_UTM]]-ORIGIN!$C$6)/400),1)</f>
        <v>206</v>
      </c>
      <c r="Q314"/>
      <c r="R314" t="s">
        <v>660</v>
      </c>
      <c r="S314">
        <v>12</v>
      </c>
      <c r="T314">
        <v>3</v>
      </c>
      <c r="U314">
        <v>0</v>
      </c>
      <c r="V314" s="2" t="s">
        <v>1054</v>
      </c>
    </row>
    <row r="315" spans="1:22" x14ac:dyDescent="0.25">
      <c r="A315" s="9" t="s">
        <v>323</v>
      </c>
      <c r="B315" s="9">
        <v>7649</v>
      </c>
      <c r="C315" s="9">
        <v>7649</v>
      </c>
      <c r="D315" s="9" t="s">
        <v>1050</v>
      </c>
      <c r="E315" s="9" t="s">
        <v>1051</v>
      </c>
      <c r="F315" s="9">
        <v>551657.76386499999</v>
      </c>
      <c r="G315" s="9">
        <v>2860096.6685600001</v>
      </c>
      <c r="H315" s="9">
        <v>10.5</v>
      </c>
      <c r="I315" s="9"/>
      <c r="J315" s="9"/>
      <c r="K315" s="9"/>
      <c r="L315" s="11">
        <v>35096.041666666664</v>
      </c>
      <c r="M315" s="11">
        <v>35416.375</v>
      </c>
      <c r="N315" s="9" t="s">
        <v>1052</v>
      </c>
      <c r="O315" s="18">
        <f>MROUND(((Table46[[#This Row],[X_UTM]]-ORIGIN!$C$5)/400),1)</f>
        <v>233</v>
      </c>
      <c r="P315" s="18">
        <f>MROUND(((Table46[[#This Row],[Y_UTM]]-ORIGIN!$C$6)/400),1)</f>
        <v>206</v>
      </c>
      <c r="Q315"/>
      <c r="R315" t="s">
        <v>660</v>
      </c>
      <c r="S315">
        <v>12</v>
      </c>
      <c r="T315">
        <v>3</v>
      </c>
      <c r="U315">
        <v>0</v>
      </c>
      <c r="V315" s="2" t="s">
        <v>1054</v>
      </c>
    </row>
    <row r="316" spans="1:22" x14ac:dyDescent="0.25">
      <c r="A316" s="9" t="s">
        <v>324</v>
      </c>
      <c r="B316" s="9">
        <v>7687</v>
      </c>
      <c r="C316" s="9">
        <v>7687</v>
      </c>
      <c r="D316" s="9" t="s">
        <v>1050</v>
      </c>
      <c r="E316" s="9" t="s">
        <v>1051</v>
      </c>
      <c r="F316" s="9">
        <v>551741.26046799996</v>
      </c>
      <c r="G316" s="9">
        <v>2860096.99651</v>
      </c>
      <c r="H316" s="9">
        <v>8.5</v>
      </c>
      <c r="I316" s="9"/>
      <c r="J316" s="9"/>
      <c r="K316" s="9"/>
      <c r="L316" s="11">
        <v>35096.041666666664</v>
      </c>
      <c r="M316" s="11">
        <v>35416.291666666664</v>
      </c>
      <c r="N316" s="9" t="s">
        <v>1052</v>
      </c>
      <c r="O316" s="18">
        <f>MROUND(((Table46[[#This Row],[X_UTM]]-ORIGIN!$C$5)/400),1)</f>
        <v>233</v>
      </c>
      <c r="P316" s="18">
        <f>MROUND(((Table46[[#This Row],[Y_UTM]]-ORIGIN!$C$6)/400),1)</f>
        <v>206</v>
      </c>
      <c r="Q316"/>
      <c r="R316" t="s">
        <v>660</v>
      </c>
      <c r="S316">
        <v>12</v>
      </c>
      <c r="T316">
        <v>3</v>
      </c>
      <c r="U316">
        <v>0</v>
      </c>
      <c r="V316" s="2" t="s">
        <v>1054</v>
      </c>
    </row>
    <row r="317" spans="1:22" x14ac:dyDescent="0.25">
      <c r="A317" s="9" t="s">
        <v>325</v>
      </c>
      <c r="B317" s="9">
        <v>7687</v>
      </c>
      <c r="C317" s="9">
        <v>7687</v>
      </c>
      <c r="D317" s="9" t="s">
        <v>1050</v>
      </c>
      <c r="E317" s="9" t="s">
        <v>1051</v>
      </c>
      <c r="F317" s="9">
        <v>551741.26046799996</v>
      </c>
      <c r="G317" s="9">
        <v>2860096.99651</v>
      </c>
      <c r="H317" s="9">
        <v>8.5</v>
      </c>
      <c r="I317" s="9"/>
      <c r="J317" s="9"/>
      <c r="K317" s="9"/>
      <c r="L317" s="11">
        <v>35096.041666666664</v>
      </c>
      <c r="M317" s="11">
        <v>35416.291666666664</v>
      </c>
      <c r="N317" s="9" t="s">
        <v>1052</v>
      </c>
      <c r="O317" s="18">
        <f>MROUND(((Table46[[#This Row],[X_UTM]]-ORIGIN!$C$5)/400),1)</f>
        <v>233</v>
      </c>
      <c r="P317" s="18">
        <f>MROUND(((Table46[[#This Row],[Y_UTM]]-ORIGIN!$C$6)/400),1)</f>
        <v>206</v>
      </c>
      <c r="Q317"/>
      <c r="R317" t="s">
        <v>660</v>
      </c>
      <c r="S317">
        <v>12</v>
      </c>
      <c r="T317">
        <v>3</v>
      </c>
      <c r="U317">
        <v>0</v>
      </c>
      <c r="V317" s="2" t="s">
        <v>1054</v>
      </c>
    </row>
    <row r="318" spans="1:22" x14ac:dyDescent="0.25">
      <c r="A318" s="9" t="s">
        <v>326</v>
      </c>
      <c r="B318" s="9">
        <v>109836</v>
      </c>
      <c r="C318" s="9">
        <v>109836</v>
      </c>
      <c r="D318" s="9" t="s">
        <v>1050</v>
      </c>
      <c r="E318" s="9" t="s">
        <v>1051</v>
      </c>
      <c r="F318" s="9">
        <v>543732.77214999998</v>
      </c>
      <c r="G318" s="9">
        <v>2806814.4180700001</v>
      </c>
      <c r="H318" s="9">
        <v>3.41</v>
      </c>
      <c r="I318" s="9"/>
      <c r="J318" s="9"/>
      <c r="K318" s="9"/>
      <c r="L318" s="10">
        <v>35164</v>
      </c>
      <c r="M318" s="11">
        <v>41284.541666666664</v>
      </c>
      <c r="N318" s="9" t="s">
        <v>1052</v>
      </c>
      <c r="O318" s="18">
        <f>MROUND(((Table46[[#This Row],[X_UTM]]-ORIGIN!$C$5)/400),1)</f>
        <v>213</v>
      </c>
      <c r="P318" s="18">
        <f>MROUND(((Table46[[#This Row],[Y_UTM]]-ORIGIN!$C$6)/400),1)</f>
        <v>73</v>
      </c>
      <c r="Q318"/>
      <c r="R318" t="s">
        <v>141</v>
      </c>
      <c r="S318">
        <v>15</v>
      </c>
      <c r="T318">
        <v>3</v>
      </c>
      <c r="U318">
        <v>0</v>
      </c>
      <c r="V318" s="2" t="s">
        <v>1054</v>
      </c>
    </row>
    <row r="319" spans="1:22" x14ac:dyDescent="0.25">
      <c r="A319" s="9" t="s">
        <v>327</v>
      </c>
      <c r="B319" s="9">
        <v>122096</v>
      </c>
      <c r="C319" s="9">
        <v>122096</v>
      </c>
      <c r="D319" s="9" t="s">
        <v>1050</v>
      </c>
      <c r="E319" s="9" t="s">
        <v>1051</v>
      </c>
      <c r="F319" s="9">
        <v>545182.561521</v>
      </c>
      <c r="G319" s="9">
        <v>2807679.6426200001</v>
      </c>
      <c r="H319" s="9">
        <v>4.04</v>
      </c>
      <c r="I319" s="9"/>
      <c r="J319" s="9"/>
      <c r="K319" s="9"/>
      <c r="L319" s="10">
        <v>35166</v>
      </c>
      <c r="M319" s="11">
        <v>41612.416666666664</v>
      </c>
      <c r="N319" s="9" t="s">
        <v>1052</v>
      </c>
      <c r="O319" s="18">
        <f>MROUND(((Table46[[#This Row],[X_UTM]]-ORIGIN!$C$5)/400),1)</f>
        <v>216</v>
      </c>
      <c r="P319" s="18">
        <f>MROUND(((Table46[[#This Row],[Y_UTM]]-ORIGIN!$C$6)/400),1)</f>
        <v>75</v>
      </c>
      <c r="Q319"/>
      <c r="R319" t="s">
        <v>141</v>
      </c>
      <c r="S319">
        <v>15</v>
      </c>
      <c r="T319">
        <v>3</v>
      </c>
      <c r="U319">
        <v>0</v>
      </c>
      <c r="V319" s="2" t="s">
        <v>1054</v>
      </c>
    </row>
    <row r="320" spans="1:22" x14ac:dyDescent="0.25">
      <c r="A320" s="9" t="s">
        <v>328</v>
      </c>
      <c r="B320" s="9">
        <v>99751</v>
      </c>
      <c r="C320" s="9">
        <v>99751</v>
      </c>
      <c r="D320" s="9" t="s">
        <v>1050</v>
      </c>
      <c r="E320" s="9" t="s">
        <v>1051</v>
      </c>
      <c r="F320" s="9">
        <v>550953.23992700002</v>
      </c>
      <c r="G320" s="9">
        <v>2804102.3832200002</v>
      </c>
      <c r="H320" s="9">
        <v>3.06</v>
      </c>
      <c r="I320" s="9"/>
      <c r="J320" s="9"/>
      <c r="K320" s="9"/>
      <c r="L320" s="10">
        <v>35172</v>
      </c>
      <c r="M320" s="11">
        <v>40646.375</v>
      </c>
      <c r="N320" s="9" t="s">
        <v>1052</v>
      </c>
      <c r="O320" s="18">
        <f>MROUND(((Table46[[#This Row],[X_UTM]]-ORIGIN!$C$5)/400),1)</f>
        <v>231</v>
      </c>
      <c r="P320" s="18">
        <f>MROUND(((Table46[[#This Row],[Y_UTM]]-ORIGIN!$C$6)/400),1)</f>
        <v>66</v>
      </c>
      <c r="Q320"/>
      <c r="R320" t="s">
        <v>1429</v>
      </c>
      <c r="S320">
        <v>14</v>
      </c>
      <c r="T320">
        <v>3</v>
      </c>
      <c r="U320">
        <v>0</v>
      </c>
      <c r="V320" s="2" t="s">
        <v>1054</v>
      </c>
    </row>
    <row r="321" spans="1:22" x14ac:dyDescent="0.25">
      <c r="A321" s="9" t="s">
        <v>329</v>
      </c>
      <c r="B321" s="9">
        <v>96893</v>
      </c>
      <c r="C321" s="9">
        <v>96893</v>
      </c>
      <c r="D321" s="9" t="s">
        <v>1050</v>
      </c>
      <c r="E321" s="9" t="s">
        <v>1051</v>
      </c>
      <c r="F321" s="9">
        <v>543354.89932700002</v>
      </c>
      <c r="G321" s="9">
        <v>2820069.6737899999</v>
      </c>
      <c r="H321" s="9">
        <v>6.3</v>
      </c>
      <c r="I321" s="9"/>
      <c r="J321" s="9"/>
      <c r="K321" s="9"/>
      <c r="L321" s="10">
        <v>35250</v>
      </c>
      <c r="M321" s="11">
        <v>40647.375</v>
      </c>
      <c r="N321" s="9" t="s">
        <v>1052</v>
      </c>
      <c r="O321" s="18">
        <f>MROUND(((Table46[[#This Row],[X_UTM]]-ORIGIN!$C$5)/400),1)</f>
        <v>212</v>
      </c>
      <c r="P321" s="18">
        <f>MROUND(((Table46[[#This Row],[Y_UTM]]-ORIGIN!$C$6)/400),1)</f>
        <v>106</v>
      </c>
      <c r="Q321"/>
      <c r="R321" t="s">
        <v>1430</v>
      </c>
      <c r="S321">
        <v>5</v>
      </c>
      <c r="T321">
        <v>3</v>
      </c>
      <c r="U321">
        <v>0</v>
      </c>
      <c r="V321" s="2" t="s">
        <v>1054</v>
      </c>
    </row>
    <row r="322" spans="1:22" x14ac:dyDescent="0.25">
      <c r="A322" s="9" t="s">
        <v>330</v>
      </c>
      <c r="B322" s="9">
        <v>133575</v>
      </c>
      <c r="C322" s="9">
        <v>133575</v>
      </c>
      <c r="D322" s="9" t="s">
        <v>1050</v>
      </c>
      <c r="E322" s="9" t="s">
        <v>1051</v>
      </c>
      <c r="F322" s="9">
        <v>549028.50213699997</v>
      </c>
      <c r="G322" s="9">
        <v>2833409.1904199999</v>
      </c>
      <c r="H322" s="9"/>
      <c r="I322" s="9"/>
      <c r="J322" s="9"/>
      <c r="K322" s="9"/>
      <c r="L322" s="10">
        <v>35250</v>
      </c>
      <c r="M322" s="11">
        <v>42080.583333333336</v>
      </c>
      <c r="N322" s="9" t="s">
        <v>1052</v>
      </c>
      <c r="O322" s="18">
        <f>MROUND(((Table46[[#This Row],[X_UTM]]-ORIGIN!$C$5)/400),1)</f>
        <v>226</v>
      </c>
      <c r="P322" s="18">
        <f>MROUND(((Table46[[#This Row],[Y_UTM]]-ORIGIN!$C$6)/400),1)</f>
        <v>139</v>
      </c>
      <c r="Q322"/>
      <c r="R322" t="s">
        <v>846</v>
      </c>
      <c r="S322">
        <v>6</v>
      </c>
      <c r="T322">
        <v>3</v>
      </c>
      <c r="U322">
        <v>0</v>
      </c>
      <c r="V322" s="2" t="s">
        <v>1054</v>
      </c>
    </row>
    <row r="323" spans="1:22" x14ac:dyDescent="0.25">
      <c r="A323" s="9" t="s">
        <v>331</v>
      </c>
      <c r="B323" s="9">
        <v>133429</v>
      </c>
      <c r="C323" s="9">
        <v>133429</v>
      </c>
      <c r="D323" s="9" t="s">
        <v>1050</v>
      </c>
      <c r="E323" s="9" t="s">
        <v>1051</v>
      </c>
      <c r="F323" s="9">
        <v>549203.55394999997</v>
      </c>
      <c r="G323" s="9">
        <v>2832228.2212499999</v>
      </c>
      <c r="H323" s="9">
        <v>7.9</v>
      </c>
      <c r="I323" s="9"/>
      <c r="J323" s="9"/>
      <c r="K323" s="9"/>
      <c r="L323" s="10">
        <v>35251</v>
      </c>
      <c r="M323" s="11">
        <v>42080.583333333336</v>
      </c>
      <c r="N323" s="9" t="s">
        <v>1052</v>
      </c>
      <c r="O323" s="18">
        <f>MROUND(((Table46[[#This Row],[X_UTM]]-ORIGIN!$C$5)/400),1)</f>
        <v>227</v>
      </c>
      <c r="P323" s="18">
        <f>MROUND(((Table46[[#This Row],[Y_UTM]]-ORIGIN!$C$6)/400),1)</f>
        <v>136</v>
      </c>
      <c r="Q323"/>
      <c r="R323" t="s">
        <v>660</v>
      </c>
      <c r="S323">
        <v>12</v>
      </c>
      <c r="T323">
        <v>3</v>
      </c>
      <c r="U323">
        <v>0</v>
      </c>
      <c r="V323" s="2" t="s">
        <v>1054</v>
      </c>
    </row>
    <row r="324" spans="1:22" x14ac:dyDescent="0.25">
      <c r="A324" s="9" t="s">
        <v>332</v>
      </c>
      <c r="B324" s="9">
        <v>133544</v>
      </c>
      <c r="C324" s="9">
        <v>133544</v>
      </c>
      <c r="D324" s="9" t="s">
        <v>1050</v>
      </c>
      <c r="E324" s="9" t="s">
        <v>1051</v>
      </c>
      <c r="F324" s="9">
        <v>546723.84860499995</v>
      </c>
      <c r="G324" s="9">
        <v>2830663.3714999999</v>
      </c>
      <c r="H324" s="9">
        <v>7.14</v>
      </c>
      <c r="I324" s="9"/>
      <c r="J324" s="9"/>
      <c r="K324" s="9"/>
      <c r="L324" s="10">
        <v>35250</v>
      </c>
      <c r="M324" s="11">
        <v>42080.583333333336</v>
      </c>
      <c r="N324" s="9" t="s">
        <v>1052</v>
      </c>
      <c r="O324" s="18">
        <f>MROUND(((Table46[[#This Row],[X_UTM]]-ORIGIN!$C$5)/400),1)</f>
        <v>220</v>
      </c>
      <c r="P324" s="18">
        <f>MROUND(((Table46[[#This Row],[Y_UTM]]-ORIGIN!$C$6)/400),1)</f>
        <v>132</v>
      </c>
      <c r="Q324"/>
      <c r="R324" t="s">
        <v>1430</v>
      </c>
      <c r="S324">
        <v>5</v>
      </c>
      <c r="T324">
        <v>3</v>
      </c>
      <c r="U324">
        <v>0</v>
      </c>
      <c r="V324" s="2" t="s">
        <v>1054</v>
      </c>
    </row>
    <row r="325" spans="1:22" x14ac:dyDescent="0.25">
      <c r="A325" s="9" t="s">
        <v>333</v>
      </c>
      <c r="B325" s="9">
        <v>16046</v>
      </c>
      <c r="C325" s="9">
        <v>16046</v>
      </c>
      <c r="D325" s="9" t="s">
        <v>1050</v>
      </c>
      <c r="E325" s="9" t="s">
        <v>1051</v>
      </c>
      <c r="F325" s="9">
        <v>550500.31690500001</v>
      </c>
      <c r="G325" s="9">
        <v>2842672.7914100001</v>
      </c>
      <c r="H325" s="9"/>
      <c r="I325" s="9"/>
      <c r="J325" s="9"/>
      <c r="K325" s="9"/>
      <c r="L325" s="10">
        <v>35892</v>
      </c>
      <c r="M325" s="11">
        <v>37173.333333333336</v>
      </c>
      <c r="N325" s="9" t="s">
        <v>1052</v>
      </c>
      <c r="O325" s="18">
        <f>MROUND(((Table46[[#This Row],[X_UTM]]-ORIGIN!$C$5)/400),1)</f>
        <v>230</v>
      </c>
      <c r="P325" s="18">
        <f>MROUND(((Table46[[#This Row],[Y_UTM]]-ORIGIN!$C$6)/400),1)</f>
        <v>162</v>
      </c>
      <c r="Q325"/>
      <c r="R325" t="s">
        <v>660</v>
      </c>
      <c r="S325">
        <v>12</v>
      </c>
      <c r="T325">
        <v>3</v>
      </c>
      <c r="U325">
        <v>0</v>
      </c>
      <c r="V325" s="2" t="s">
        <v>1054</v>
      </c>
    </row>
    <row r="326" spans="1:22" x14ac:dyDescent="0.25">
      <c r="A326" s="9" t="s">
        <v>334</v>
      </c>
      <c r="B326" s="9">
        <v>131769</v>
      </c>
      <c r="C326" s="9">
        <v>131769</v>
      </c>
      <c r="D326" s="9" t="s">
        <v>1050</v>
      </c>
      <c r="E326" s="9" t="s">
        <v>1051</v>
      </c>
      <c r="F326" s="9">
        <v>557649.43535299995</v>
      </c>
      <c r="G326" s="9">
        <v>2852269.2496500001</v>
      </c>
      <c r="H326" s="9"/>
      <c r="I326" s="9"/>
      <c r="J326" s="9"/>
      <c r="K326" s="9"/>
      <c r="L326" s="10">
        <v>36139</v>
      </c>
      <c r="M326" s="11">
        <v>42202.541666666664</v>
      </c>
      <c r="N326" s="9" t="s">
        <v>1052</v>
      </c>
      <c r="O326" s="18">
        <f>MROUND(((Table46[[#This Row],[X_UTM]]-ORIGIN!$C$5)/400),1)</f>
        <v>248</v>
      </c>
      <c r="P326" s="18">
        <f>MROUND(((Table46[[#This Row],[Y_UTM]]-ORIGIN!$C$6)/400),1)</f>
        <v>186</v>
      </c>
      <c r="Q326"/>
      <c r="R326" t="s">
        <v>850</v>
      </c>
      <c r="S326">
        <v>13</v>
      </c>
      <c r="T326">
        <v>3</v>
      </c>
      <c r="U326">
        <v>0</v>
      </c>
      <c r="V326" s="2" t="s">
        <v>1054</v>
      </c>
    </row>
    <row r="327" spans="1:22" x14ac:dyDescent="0.25">
      <c r="A327" s="9" t="s">
        <v>335</v>
      </c>
      <c r="B327" s="9">
        <v>79124</v>
      </c>
      <c r="C327" s="9">
        <v>79124</v>
      </c>
      <c r="D327" s="9" t="s">
        <v>1050</v>
      </c>
      <c r="E327" s="9" t="s">
        <v>1051</v>
      </c>
      <c r="F327" s="9">
        <v>535453.30247300002</v>
      </c>
      <c r="G327" s="9">
        <v>2788401.3759599999</v>
      </c>
      <c r="H327" s="9"/>
      <c r="I327" s="9"/>
      <c r="J327" s="9"/>
      <c r="K327" s="9"/>
      <c r="L327" s="11">
        <v>37330.458333333336</v>
      </c>
      <c r="M327" s="11">
        <v>40821.416666666664</v>
      </c>
      <c r="N327" s="9" t="s">
        <v>1052</v>
      </c>
      <c r="O327" s="18">
        <f>MROUND(((Table46[[#This Row],[X_UTM]]-ORIGIN!$C$5)/400),1)</f>
        <v>192</v>
      </c>
      <c r="P327" s="18">
        <f>MROUND(((Table46[[#This Row],[Y_UTM]]-ORIGIN!$C$6)/400),1)</f>
        <v>27</v>
      </c>
      <c r="Q327"/>
      <c r="R327" t="s">
        <v>1439</v>
      </c>
      <c r="S327">
        <v>3</v>
      </c>
      <c r="T327">
        <v>3</v>
      </c>
      <c r="U327">
        <v>0</v>
      </c>
      <c r="V327" s="2" t="s">
        <v>1054</v>
      </c>
    </row>
    <row r="328" spans="1:22" x14ac:dyDescent="0.25">
      <c r="A328" s="9" t="s">
        <v>336</v>
      </c>
      <c r="B328" s="9">
        <v>75789</v>
      </c>
      <c r="C328" s="9">
        <v>75789</v>
      </c>
      <c r="D328" s="9" t="s">
        <v>1050</v>
      </c>
      <c r="E328" s="9" t="s">
        <v>1051</v>
      </c>
      <c r="F328" s="9">
        <v>535453.30247300002</v>
      </c>
      <c r="G328" s="9">
        <v>2788401.3759599999</v>
      </c>
      <c r="H328" s="9"/>
      <c r="I328" s="9"/>
      <c r="J328" s="9"/>
      <c r="K328" s="9"/>
      <c r="L328" s="11">
        <v>37335.375</v>
      </c>
      <c r="M328" s="11">
        <v>40862.5</v>
      </c>
      <c r="N328" s="9" t="s">
        <v>1052</v>
      </c>
      <c r="O328" s="18">
        <f>MROUND(((Table46[[#This Row],[X_UTM]]-ORIGIN!$C$5)/400),1)</f>
        <v>192</v>
      </c>
      <c r="P328" s="18">
        <f>MROUND(((Table46[[#This Row],[Y_UTM]]-ORIGIN!$C$6)/400),1)</f>
        <v>27</v>
      </c>
      <c r="Q328"/>
      <c r="R328" t="s">
        <v>1439</v>
      </c>
      <c r="S328">
        <v>3</v>
      </c>
      <c r="T328">
        <v>3</v>
      </c>
      <c r="U328">
        <v>0</v>
      </c>
      <c r="V328" s="2" t="s">
        <v>1054</v>
      </c>
    </row>
    <row r="329" spans="1:22" x14ac:dyDescent="0.25">
      <c r="A329" s="9" t="s">
        <v>337</v>
      </c>
      <c r="B329" s="9">
        <v>67358</v>
      </c>
      <c r="C329" s="9">
        <v>67358</v>
      </c>
      <c r="D329" s="9" t="s">
        <v>1050</v>
      </c>
      <c r="E329" s="9" t="s">
        <v>1051</v>
      </c>
      <c r="F329" s="9">
        <v>533624.598061</v>
      </c>
      <c r="G329" s="9">
        <v>2792580.2414699998</v>
      </c>
      <c r="H329" s="9"/>
      <c r="I329" s="9"/>
      <c r="J329" s="9"/>
      <c r="K329" s="9"/>
      <c r="L329" s="11">
        <v>37932.583333333336</v>
      </c>
      <c r="M329" s="11">
        <v>40827.375</v>
      </c>
      <c r="N329" s="9" t="s">
        <v>1052</v>
      </c>
      <c r="O329" s="18">
        <f>MROUND(((Table46[[#This Row],[X_UTM]]-ORIGIN!$C$5)/400),1)</f>
        <v>188</v>
      </c>
      <c r="P329" s="18">
        <f>MROUND(((Table46[[#This Row],[Y_UTM]]-ORIGIN!$C$6)/400),1)</f>
        <v>37</v>
      </c>
      <c r="Q329"/>
      <c r="R329" t="s">
        <v>845</v>
      </c>
      <c r="S329">
        <v>2</v>
      </c>
      <c r="T329">
        <v>3</v>
      </c>
      <c r="U329">
        <v>0</v>
      </c>
      <c r="V329" s="2" t="s">
        <v>1054</v>
      </c>
    </row>
    <row r="330" spans="1:22" x14ac:dyDescent="0.25">
      <c r="A330" s="9" t="s">
        <v>338</v>
      </c>
      <c r="B330" s="9">
        <v>103197</v>
      </c>
      <c r="C330" s="9">
        <v>103197</v>
      </c>
      <c r="D330" s="9" t="s">
        <v>1050</v>
      </c>
      <c r="E330" s="9" t="s">
        <v>1051</v>
      </c>
      <c r="F330" s="9">
        <v>533624.598061</v>
      </c>
      <c r="G330" s="9">
        <v>2792580.2414699998</v>
      </c>
      <c r="H330" s="9"/>
      <c r="I330" s="9"/>
      <c r="J330" s="9"/>
      <c r="K330" s="9"/>
      <c r="L330" s="11">
        <v>37932.583333333336</v>
      </c>
      <c r="M330" s="11">
        <v>42584.333333333336</v>
      </c>
      <c r="N330" s="9" t="s">
        <v>1052</v>
      </c>
      <c r="O330" s="18">
        <f>MROUND(((Table46[[#This Row],[X_UTM]]-ORIGIN!$C$5)/400),1)</f>
        <v>188</v>
      </c>
      <c r="P330" s="18">
        <f>MROUND(((Table46[[#This Row],[Y_UTM]]-ORIGIN!$C$6)/400),1)</f>
        <v>37</v>
      </c>
      <c r="Q330"/>
      <c r="R330" t="s">
        <v>845</v>
      </c>
      <c r="S330">
        <v>2</v>
      </c>
      <c r="T330">
        <v>3</v>
      </c>
      <c r="U330">
        <v>0</v>
      </c>
      <c r="V330" s="2" t="s">
        <v>1054</v>
      </c>
    </row>
    <row r="331" spans="1:22" x14ac:dyDescent="0.25">
      <c r="A331" s="9" t="s">
        <v>339</v>
      </c>
      <c r="B331" s="9">
        <v>104718</v>
      </c>
      <c r="C331" s="9">
        <v>104718</v>
      </c>
      <c r="D331" s="9" t="s">
        <v>1050</v>
      </c>
      <c r="E331" s="9" t="s">
        <v>1051</v>
      </c>
      <c r="F331" s="9">
        <v>550359.61002799997</v>
      </c>
      <c r="G331" s="9">
        <v>2847689.43884</v>
      </c>
      <c r="H331" s="9">
        <v>16.36</v>
      </c>
      <c r="I331" s="9"/>
      <c r="J331" s="9"/>
      <c r="K331" s="9"/>
      <c r="L331" s="11">
        <v>38029.458333333336</v>
      </c>
      <c r="M331" s="11">
        <v>42584.375</v>
      </c>
      <c r="N331" s="9" t="s">
        <v>1052</v>
      </c>
      <c r="O331" s="18">
        <f>MROUND(((Table46[[#This Row],[X_UTM]]-ORIGIN!$C$5)/400),1)</f>
        <v>229</v>
      </c>
      <c r="P331" s="18">
        <f>MROUND(((Table46[[#This Row],[Y_UTM]]-ORIGIN!$C$6)/400),1)</f>
        <v>175</v>
      </c>
      <c r="Q331"/>
      <c r="R331" t="s">
        <v>660</v>
      </c>
      <c r="S331">
        <v>12</v>
      </c>
      <c r="T331">
        <v>3</v>
      </c>
      <c r="U331">
        <v>0</v>
      </c>
      <c r="V331" s="2" t="s">
        <v>1054</v>
      </c>
    </row>
    <row r="332" spans="1:22" x14ac:dyDescent="0.25">
      <c r="A332" s="9" t="s">
        <v>342</v>
      </c>
      <c r="B332" s="9">
        <v>104455</v>
      </c>
      <c r="C332" s="9">
        <v>104455</v>
      </c>
      <c r="D332" s="9" t="s">
        <v>1050</v>
      </c>
      <c r="E332" s="9" t="s">
        <v>1051</v>
      </c>
      <c r="F332" s="9">
        <v>550359.91193099995</v>
      </c>
      <c r="G332" s="9">
        <v>2847683.9027900002</v>
      </c>
      <c r="H332" s="9">
        <v>16.149999999999999</v>
      </c>
      <c r="I332" s="9"/>
      <c r="J332" s="9"/>
      <c r="K332" s="9"/>
      <c r="L332" s="11">
        <v>38028.5</v>
      </c>
      <c r="M332" s="11">
        <v>42584.375</v>
      </c>
      <c r="N332" s="9" t="s">
        <v>1052</v>
      </c>
      <c r="O332" s="18">
        <f>MROUND(((Table46[[#This Row],[X_UTM]]-ORIGIN!$C$5)/400),1)</f>
        <v>229</v>
      </c>
      <c r="P332" s="18">
        <f>MROUND(((Table46[[#This Row],[Y_UTM]]-ORIGIN!$C$6)/400),1)</f>
        <v>175</v>
      </c>
      <c r="Q332"/>
      <c r="R332" t="s">
        <v>660</v>
      </c>
      <c r="S332">
        <v>12</v>
      </c>
      <c r="T332">
        <v>3</v>
      </c>
      <c r="U332">
        <v>0</v>
      </c>
      <c r="V332" s="2" t="s">
        <v>1054</v>
      </c>
    </row>
    <row r="333" spans="1:22" x14ac:dyDescent="0.25">
      <c r="A333" s="9" t="s">
        <v>344</v>
      </c>
      <c r="B333" s="9">
        <v>104724</v>
      </c>
      <c r="C333" s="9">
        <v>104724</v>
      </c>
      <c r="D333" s="9" t="s">
        <v>1050</v>
      </c>
      <c r="E333" s="9" t="s">
        <v>1051</v>
      </c>
      <c r="F333" s="9">
        <v>550359.93417899997</v>
      </c>
      <c r="G333" s="9">
        <v>2847678.0589100001</v>
      </c>
      <c r="H333" s="9">
        <v>16.39</v>
      </c>
      <c r="I333" s="9"/>
      <c r="J333" s="9"/>
      <c r="K333" s="9"/>
      <c r="L333" s="11">
        <v>38028.5</v>
      </c>
      <c r="M333" s="11">
        <v>42584.375</v>
      </c>
      <c r="N333" s="9" t="s">
        <v>1052</v>
      </c>
      <c r="O333" s="18">
        <f>MROUND(((Table46[[#This Row],[X_UTM]]-ORIGIN!$C$5)/400),1)</f>
        <v>229</v>
      </c>
      <c r="P333" s="18">
        <f>MROUND(((Table46[[#This Row],[Y_UTM]]-ORIGIN!$C$6)/400),1)</f>
        <v>175</v>
      </c>
      <c r="Q333"/>
      <c r="R333" t="s">
        <v>660</v>
      </c>
      <c r="S333">
        <v>12</v>
      </c>
      <c r="T333">
        <v>3</v>
      </c>
      <c r="U333">
        <v>0</v>
      </c>
      <c r="V333" s="2" t="s">
        <v>1054</v>
      </c>
    </row>
    <row r="334" spans="1:22" x14ac:dyDescent="0.25">
      <c r="A334" s="9" t="s">
        <v>346</v>
      </c>
      <c r="B334" s="9">
        <v>104807</v>
      </c>
      <c r="C334" s="9">
        <v>104807</v>
      </c>
      <c r="D334" s="9" t="s">
        <v>1050</v>
      </c>
      <c r="E334" s="9" t="s">
        <v>1051</v>
      </c>
      <c r="F334" s="9">
        <v>550360.51373500004</v>
      </c>
      <c r="G334" s="9">
        <v>2847670.9856799999</v>
      </c>
      <c r="H334" s="9">
        <v>16.489999999999998</v>
      </c>
      <c r="I334" s="9"/>
      <c r="J334" s="9"/>
      <c r="K334" s="9"/>
      <c r="L334" s="11">
        <v>38028.5</v>
      </c>
      <c r="M334" s="11">
        <v>42584.375</v>
      </c>
      <c r="N334" s="9" t="s">
        <v>1052</v>
      </c>
      <c r="O334" s="18">
        <f>MROUND(((Table46[[#This Row],[X_UTM]]-ORIGIN!$C$5)/400),1)</f>
        <v>229</v>
      </c>
      <c r="P334" s="18">
        <f>MROUND(((Table46[[#This Row],[Y_UTM]]-ORIGIN!$C$6)/400),1)</f>
        <v>175</v>
      </c>
      <c r="Q334"/>
      <c r="R334" t="s">
        <v>660</v>
      </c>
      <c r="S334">
        <v>12</v>
      </c>
      <c r="T334">
        <v>3</v>
      </c>
      <c r="U334">
        <v>0</v>
      </c>
      <c r="V334" s="2" t="s">
        <v>1054</v>
      </c>
    </row>
    <row r="335" spans="1:22" x14ac:dyDescent="0.25">
      <c r="A335" s="9" t="s">
        <v>348</v>
      </c>
      <c r="B335" s="9">
        <v>104581</v>
      </c>
      <c r="C335" s="9">
        <v>104581</v>
      </c>
      <c r="D335" s="9" t="s">
        <v>1050</v>
      </c>
      <c r="E335" s="9" t="s">
        <v>1051</v>
      </c>
      <c r="F335" s="9">
        <v>550547.72099399997</v>
      </c>
      <c r="G335" s="9">
        <v>2842784.2072299998</v>
      </c>
      <c r="H335" s="9">
        <v>15.72</v>
      </c>
      <c r="I335" s="9"/>
      <c r="J335" s="9"/>
      <c r="K335" s="9"/>
      <c r="L335" s="11">
        <v>38029.625</v>
      </c>
      <c r="M335" s="11">
        <v>42584.375</v>
      </c>
      <c r="N335" s="9" t="s">
        <v>1052</v>
      </c>
      <c r="O335" s="18">
        <f>MROUND(((Table46[[#This Row],[X_UTM]]-ORIGIN!$C$5)/400),1)</f>
        <v>230</v>
      </c>
      <c r="P335" s="18">
        <f>MROUND(((Table46[[#This Row],[Y_UTM]]-ORIGIN!$C$6)/400),1)</f>
        <v>162</v>
      </c>
      <c r="Q335"/>
      <c r="R335" t="s">
        <v>660</v>
      </c>
      <c r="S335">
        <v>12</v>
      </c>
      <c r="T335">
        <v>3</v>
      </c>
      <c r="U335">
        <v>0</v>
      </c>
      <c r="V335" s="2" t="s">
        <v>1054</v>
      </c>
    </row>
    <row r="336" spans="1:22" x14ac:dyDescent="0.25">
      <c r="A336" s="9" t="s">
        <v>350</v>
      </c>
      <c r="B336" s="9">
        <v>104584</v>
      </c>
      <c r="C336" s="9">
        <v>104584</v>
      </c>
      <c r="D336" s="9" t="s">
        <v>1050</v>
      </c>
      <c r="E336" s="9" t="s">
        <v>1051</v>
      </c>
      <c r="F336" s="9">
        <v>550548.00479100004</v>
      </c>
      <c r="G336" s="9">
        <v>2842780.8251</v>
      </c>
      <c r="H336" s="9">
        <v>15.83</v>
      </c>
      <c r="I336" s="9"/>
      <c r="J336" s="9"/>
      <c r="K336" s="9"/>
      <c r="L336" s="11">
        <v>38029.625</v>
      </c>
      <c r="M336" s="11">
        <v>42584.375</v>
      </c>
      <c r="N336" s="9" t="s">
        <v>1052</v>
      </c>
      <c r="O336" s="18">
        <f>MROUND(((Table46[[#This Row],[X_UTM]]-ORIGIN!$C$5)/400),1)</f>
        <v>230</v>
      </c>
      <c r="P336" s="18">
        <f>MROUND(((Table46[[#This Row],[Y_UTM]]-ORIGIN!$C$6)/400),1)</f>
        <v>162</v>
      </c>
      <c r="Q336"/>
      <c r="R336" t="s">
        <v>660</v>
      </c>
      <c r="S336">
        <v>12</v>
      </c>
      <c r="T336">
        <v>3</v>
      </c>
      <c r="U336">
        <v>0</v>
      </c>
      <c r="V336" s="2" t="s">
        <v>1054</v>
      </c>
    </row>
    <row r="337" spans="1:22" x14ac:dyDescent="0.25">
      <c r="A337" s="9" t="s">
        <v>352</v>
      </c>
      <c r="B337" s="9">
        <v>104581</v>
      </c>
      <c r="C337" s="9">
        <v>104581</v>
      </c>
      <c r="D337" s="9" t="s">
        <v>1050</v>
      </c>
      <c r="E337" s="9" t="s">
        <v>1051</v>
      </c>
      <c r="F337" s="9">
        <v>550548.309183</v>
      </c>
      <c r="G337" s="9">
        <v>2842774.6733499998</v>
      </c>
      <c r="H337" s="9">
        <v>15.63</v>
      </c>
      <c r="I337" s="9"/>
      <c r="J337" s="9"/>
      <c r="K337" s="9"/>
      <c r="L337" s="11">
        <v>38029.625</v>
      </c>
      <c r="M337" s="11">
        <v>42584.375</v>
      </c>
      <c r="N337" s="9" t="s">
        <v>1052</v>
      </c>
      <c r="O337" s="18">
        <f>MROUND(((Table46[[#This Row],[X_UTM]]-ORIGIN!$C$5)/400),1)</f>
        <v>230</v>
      </c>
      <c r="P337" s="18">
        <f>MROUND(((Table46[[#This Row],[Y_UTM]]-ORIGIN!$C$6)/400),1)</f>
        <v>162</v>
      </c>
      <c r="Q337"/>
      <c r="R337" t="s">
        <v>660</v>
      </c>
      <c r="S337">
        <v>12</v>
      </c>
      <c r="T337">
        <v>3</v>
      </c>
      <c r="U337">
        <v>0</v>
      </c>
      <c r="V337" s="2" t="s">
        <v>1054</v>
      </c>
    </row>
    <row r="338" spans="1:22" x14ac:dyDescent="0.25">
      <c r="A338" s="9" t="s">
        <v>354</v>
      </c>
      <c r="B338" s="9">
        <v>104454</v>
      </c>
      <c r="C338" s="9">
        <v>104454</v>
      </c>
      <c r="D338" s="9" t="s">
        <v>1050</v>
      </c>
      <c r="E338" s="9" t="s">
        <v>1051</v>
      </c>
      <c r="F338" s="9">
        <v>550548.32325899997</v>
      </c>
      <c r="G338" s="9">
        <v>2842770.98233</v>
      </c>
      <c r="H338" s="9">
        <v>15.86</v>
      </c>
      <c r="I338" s="9"/>
      <c r="J338" s="9"/>
      <c r="K338" s="9"/>
      <c r="L338" s="11">
        <v>38029.625</v>
      </c>
      <c r="M338" s="11">
        <v>42584.375</v>
      </c>
      <c r="N338" s="9" t="s">
        <v>1052</v>
      </c>
      <c r="O338" s="18">
        <f>MROUND(((Table46[[#This Row],[X_UTM]]-ORIGIN!$C$5)/400),1)</f>
        <v>230</v>
      </c>
      <c r="P338" s="18">
        <f>MROUND(((Table46[[#This Row],[Y_UTM]]-ORIGIN!$C$6)/400),1)</f>
        <v>162</v>
      </c>
      <c r="Q338"/>
      <c r="R338" t="s">
        <v>660</v>
      </c>
      <c r="S338">
        <v>12</v>
      </c>
      <c r="T338">
        <v>3</v>
      </c>
      <c r="U338">
        <v>0</v>
      </c>
      <c r="V338" s="2" t="s">
        <v>1054</v>
      </c>
    </row>
    <row r="339" spans="1:22" x14ac:dyDescent="0.25">
      <c r="A339" s="9" t="s">
        <v>356</v>
      </c>
      <c r="B339" s="9">
        <v>88299</v>
      </c>
      <c r="C339" s="9">
        <v>88299</v>
      </c>
      <c r="D339" s="9" t="s">
        <v>1050</v>
      </c>
      <c r="E339" s="9" t="s">
        <v>1051</v>
      </c>
      <c r="F339" s="9">
        <v>554996.24829500006</v>
      </c>
      <c r="G339" s="9">
        <v>2858473.6112299999</v>
      </c>
      <c r="H339" s="9">
        <v>5.0999999999999996</v>
      </c>
      <c r="I339" s="9"/>
      <c r="J339" s="9"/>
      <c r="K339" s="9"/>
      <c r="L339" s="11">
        <v>38377.666666666664</v>
      </c>
      <c r="M339" s="11">
        <v>42150.666666666664</v>
      </c>
      <c r="N339" s="9" t="s">
        <v>1052</v>
      </c>
      <c r="O339" s="18">
        <f>MROUND(((Table46[[#This Row],[X_UTM]]-ORIGIN!$C$5)/400),1)</f>
        <v>241</v>
      </c>
      <c r="P339" s="18">
        <f>MROUND(((Table46[[#This Row],[Y_UTM]]-ORIGIN!$C$6)/400),1)</f>
        <v>202</v>
      </c>
      <c r="Q339"/>
      <c r="R339" t="s">
        <v>850</v>
      </c>
      <c r="S339">
        <v>13</v>
      </c>
      <c r="T339">
        <v>3</v>
      </c>
      <c r="U339">
        <v>0</v>
      </c>
      <c r="V339" s="2" t="s">
        <v>1054</v>
      </c>
    </row>
    <row r="340" spans="1:22" x14ac:dyDescent="0.25">
      <c r="A340" s="9" t="s">
        <v>357</v>
      </c>
      <c r="B340" s="9">
        <v>53662</v>
      </c>
      <c r="C340" s="9">
        <v>53662</v>
      </c>
      <c r="D340" s="9" t="s">
        <v>1050</v>
      </c>
      <c r="E340" s="9" t="s">
        <v>1051</v>
      </c>
      <c r="F340" s="9">
        <v>558313.01650899998</v>
      </c>
      <c r="G340" s="9">
        <v>2838524.1298799999</v>
      </c>
      <c r="H340" s="9">
        <v>8.6</v>
      </c>
      <c r="I340" s="9"/>
      <c r="J340" s="9"/>
      <c r="K340" s="9"/>
      <c r="L340" s="10">
        <v>39913</v>
      </c>
      <c r="M340" s="11">
        <v>42150.708333333336</v>
      </c>
      <c r="N340" s="9" t="s">
        <v>1052</v>
      </c>
      <c r="O340" s="18">
        <f>MROUND(((Table46[[#This Row],[X_UTM]]-ORIGIN!$C$5)/400),1)</f>
        <v>249</v>
      </c>
      <c r="P340" s="18">
        <f>MROUND(((Table46[[#This Row],[Y_UTM]]-ORIGIN!$C$6)/400),1)</f>
        <v>152</v>
      </c>
      <c r="Q340"/>
      <c r="R340" t="s">
        <v>850</v>
      </c>
      <c r="S340">
        <v>13</v>
      </c>
      <c r="T340">
        <v>3</v>
      </c>
      <c r="U340">
        <v>0</v>
      </c>
      <c r="V340" s="2" t="s">
        <v>1054</v>
      </c>
    </row>
    <row r="341" spans="1:22" x14ac:dyDescent="0.25">
      <c r="A341" s="9" t="s">
        <v>358</v>
      </c>
      <c r="B341" s="9">
        <v>54064</v>
      </c>
      <c r="C341" s="9">
        <v>54064</v>
      </c>
      <c r="D341" s="9" t="s">
        <v>1050</v>
      </c>
      <c r="E341" s="9" t="s">
        <v>1051</v>
      </c>
      <c r="F341" s="9">
        <v>552795.24844899995</v>
      </c>
      <c r="G341" s="9">
        <v>2842345.6882000002</v>
      </c>
      <c r="H341" s="9">
        <v>7</v>
      </c>
      <c r="I341" s="9"/>
      <c r="J341" s="9"/>
      <c r="K341" s="9"/>
      <c r="L341" s="10">
        <v>39896</v>
      </c>
      <c r="M341" s="11">
        <v>42150.708333333336</v>
      </c>
      <c r="N341" s="9" t="s">
        <v>1052</v>
      </c>
      <c r="O341" s="18">
        <f>MROUND(((Table46[[#This Row],[X_UTM]]-ORIGIN!$C$5)/400),1)</f>
        <v>235</v>
      </c>
      <c r="P341" s="18">
        <f>MROUND(((Table46[[#This Row],[Y_UTM]]-ORIGIN!$C$6)/400),1)</f>
        <v>161</v>
      </c>
      <c r="Q341"/>
      <c r="R341" t="s">
        <v>850</v>
      </c>
      <c r="S341">
        <v>13</v>
      </c>
      <c r="T341">
        <v>3</v>
      </c>
      <c r="U341">
        <v>0</v>
      </c>
      <c r="V341" s="2" t="s">
        <v>1054</v>
      </c>
    </row>
    <row r="342" spans="1:22" x14ac:dyDescent="0.25">
      <c r="A342" s="9" t="s">
        <v>359</v>
      </c>
      <c r="B342" s="9">
        <v>51350</v>
      </c>
      <c r="C342" s="9">
        <v>51350</v>
      </c>
      <c r="D342" s="9" t="s">
        <v>1050</v>
      </c>
      <c r="E342" s="9" t="s">
        <v>1051</v>
      </c>
      <c r="F342" s="9">
        <v>555609.86072300002</v>
      </c>
      <c r="G342" s="9">
        <v>2815356.6563200001</v>
      </c>
      <c r="H342" s="9">
        <v>5.3</v>
      </c>
      <c r="I342" s="9"/>
      <c r="J342" s="9"/>
      <c r="K342" s="9"/>
      <c r="L342" s="10">
        <v>39897</v>
      </c>
      <c r="M342" s="11">
        <v>42080.625</v>
      </c>
      <c r="N342" s="9" t="s">
        <v>1052</v>
      </c>
      <c r="O342" s="18">
        <f>MROUND(((Table46[[#This Row],[X_UTM]]-ORIGIN!$C$5)/400),1)</f>
        <v>243</v>
      </c>
      <c r="P342" s="18">
        <f>MROUND(((Table46[[#This Row],[Y_UTM]]-ORIGIN!$C$6)/400),1)</f>
        <v>94</v>
      </c>
      <c r="Q342"/>
      <c r="R342" t="s">
        <v>850</v>
      </c>
      <c r="S342">
        <v>13</v>
      </c>
      <c r="T342">
        <v>3</v>
      </c>
      <c r="U342">
        <v>0</v>
      </c>
      <c r="V342" s="2" t="s">
        <v>1054</v>
      </c>
    </row>
    <row r="343" spans="1:22" x14ac:dyDescent="0.25">
      <c r="A343" s="9" t="s">
        <v>360</v>
      </c>
      <c r="B343" s="9">
        <v>52268</v>
      </c>
      <c r="C343" s="9">
        <v>52268</v>
      </c>
      <c r="D343" s="9" t="s">
        <v>1050</v>
      </c>
      <c r="E343" s="9" t="s">
        <v>1051</v>
      </c>
      <c r="F343" s="9">
        <v>550107.29704800004</v>
      </c>
      <c r="G343" s="9">
        <v>2811384.3289399999</v>
      </c>
      <c r="H343" s="9">
        <v>8</v>
      </c>
      <c r="I343" s="9"/>
      <c r="J343" s="9"/>
      <c r="K343" s="9"/>
      <c r="L343" s="10">
        <v>39893</v>
      </c>
      <c r="M343" s="11">
        <v>42080.625</v>
      </c>
      <c r="N343" s="9" t="s">
        <v>1052</v>
      </c>
      <c r="O343" s="18">
        <f>MROUND(((Table46[[#This Row],[X_UTM]]-ORIGIN!$C$5)/400),1)</f>
        <v>229</v>
      </c>
      <c r="P343" s="18">
        <f>MROUND(((Table46[[#This Row],[Y_UTM]]-ORIGIN!$C$6)/400),1)</f>
        <v>84</v>
      </c>
      <c r="Q343"/>
      <c r="R343" t="s">
        <v>850</v>
      </c>
      <c r="S343">
        <v>13</v>
      </c>
      <c r="T343">
        <v>3</v>
      </c>
      <c r="U343">
        <v>0</v>
      </c>
      <c r="V343" s="2" t="s">
        <v>1054</v>
      </c>
    </row>
    <row r="344" spans="1:22" x14ac:dyDescent="0.25">
      <c r="A344" s="9" t="s">
        <v>361</v>
      </c>
      <c r="B344" s="9">
        <v>144238</v>
      </c>
      <c r="C344" s="9">
        <v>144238</v>
      </c>
      <c r="D344" s="9" t="s">
        <v>1050</v>
      </c>
      <c r="E344" s="9" t="s">
        <v>1051</v>
      </c>
      <c r="F344" s="9">
        <v>548993.69054400001</v>
      </c>
      <c r="G344" s="9">
        <v>2835499.8716699998</v>
      </c>
      <c r="H344" s="9">
        <v>7.28</v>
      </c>
      <c r="I344" s="9"/>
      <c r="J344" s="9"/>
      <c r="K344" s="9"/>
      <c r="L344" s="10">
        <v>21920</v>
      </c>
      <c r="M344" s="11">
        <v>42150.625</v>
      </c>
      <c r="N344" s="9" t="s">
        <v>1052</v>
      </c>
      <c r="O344" s="18">
        <f>MROUND(((Table46[[#This Row],[X_UTM]]-ORIGIN!$C$5)/400),1)</f>
        <v>226</v>
      </c>
      <c r="P344" s="18">
        <f>MROUND(((Table46[[#This Row],[Y_UTM]]-ORIGIN!$C$6)/400),1)</f>
        <v>144</v>
      </c>
      <c r="Q344"/>
      <c r="R344" t="s">
        <v>846</v>
      </c>
      <c r="S344">
        <v>6</v>
      </c>
      <c r="T344">
        <v>3</v>
      </c>
      <c r="U344">
        <v>0</v>
      </c>
      <c r="V344" s="2" t="s">
        <v>1054</v>
      </c>
    </row>
    <row r="345" spans="1:22" x14ac:dyDescent="0.25">
      <c r="A345" s="9" t="s">
        <v>363</v>
      </c>
      <c r="B345" s="9">
        <v>111734</v>
      </c>
      <c r="C345" s="9">
        <v>111734</v>
      </c>
      <c r="D345" s="9" t="s">
        <v>1050</v>
      </c>
      <c r="E345" s="9" t="s">
        <v>1051</v>
      </c>
      <c r="F345" s="9">
        <v>546936.13279800001</v>
      </c>
      <c r="G345" s="9">
        <v>2809931.4207700002</v>
      </c>
      <c r="H345" s="9">
        <v>6.06</v>
      </c>
      <c r="I345" s="9"/>
      <c r="J345" s="9"/>
      <c r="K345" s="9"/>
      <c r="L345" s="10">
        <v>21920</v>
      </c>
      <c r="M345" s="10">
        <v>41991</v>
      </c>
      <c r="N345" s="9" t="s">
        <v>1052</v>
      </c>
      <c r="O345" s="18">
        <f>MROUND(((Table46[[#This Row],[X_UTM]]-ORIGIN!$C$5)/400),1)</f>
        <v>221</v>
      </c>
      <c r="P345" s="18">
        <f>MROUND(((Table46[[#This Row],[Y_UTM]]-ORIGIN!$C$6)/400),1)</f>
        <v>80</v>
      </c>
      <c r="Q345"/>
      <c r="R345" t="s">
        <v>850</v>
      </c>
      <c r="S345">
        <v>13</v>
      </c>
      <c r="T345">
        <v>3</v>
      </c>
      <c r="U345">
        <v>0</v>
      </c>
      <c r="V345" s="2" t="s">
        <v>1054</v>
      </c>
    </row>
    <row r="346" spans="1:22" x14ac:dyDescent="0.25">
      <c r="A346" s="9" t="s">
        <v>364</v>
      </c>
      <c r="B346" s="9">
        <v>134941</v>
      </c>
      <c r="C346" s="9">
        <v>134941</v>
      </c>
      <c r="D346" s="9" t="s">
        <v>1050</v>
      </c>
      <c r="E346" s="9" t="s">
        <v>1051</v>
      </c>
      <c r="F346" s="9">
        <v>555726.35913999996</v>
      </c>
      <c r="G346" s="9">
        <v>2825744.4891499998</v>
      </c>
      <c r="H346" s="9">
        <v>11.1</v>
      </c>
      <c r="I346" s="9"/>
      <c r="J346" s="9"/>
      <c r="K346" s="9"/>
      <c r="L346" s="10">
        <v>21920</v>
      </c>
      <c r="M346" s="11">
        <v>42164.458333333336</v>
      </c>
      <c r="N346" s="9" t="s">
        <v>1052</v>
      </c>
      <c r="O346" s="18">
        <f>MROUND(((Table46[[#This Row],[X_UTM]]-ORIGIN!$C$5)/400),1)</f>
        <v>243</v>
      </c>
      <c r="P346" s="18">
        <f>MROUND(((Table46[[#This Row],[Y_UTM]]-ORIGIN!$C$6)/400),1)</f>
        <v>120</v>
      </c>
      <c r="Q346"/>
      <c r="R346" t="s">
        <v>850</v>
      </c>
      <c r="S346">
        <v>13</v>
      </c>
      <c r="T346">
        <v>3</v>
      </c>
      <c r="U346">
        <v>0</v>
      </c>
      <c r="V346" s="2" t="s">
        <v>1054</v>
      </c>
    </row>
    <row r="347" spans="1:22" x14ac:dyDescent="0.25">
      <c r="A347" s="9" t="s">
        <v>365</v>
      </c>
      <c r="B347" s="9">
        <v>137533</v>
      </c>
      <c r="C347" s="9">
        <v>137533</v>
      </c>
      <c r="D347" s="9" t="s">
        <v>1050</v>
      </c>
      <c r="E347" s="9" t="s">
        <v>1051</v>
      </c>
      <c r="F347" s="9">
        <v>540112.37897600001</v>
      </c>
      <c r="G347" s="9">
        <v>2849127.8895100001</v>
      </c>
      <c r="H347" s="9">
        <v>6.35</v>
      </c>
      <c r="I347" s="9"/>
      <c r="J347" s="9"/>
      <c r="K347" s="9"/>
      <c r="L347" s="10">
        <v>21920</v>
      </c>
      <c r="M347" s="11">
        <v>42108.375</v>
      </c>
      <c r="N347" s="9" t="s">
        <v>1052</v>
      </c>
      <c r="O347" s="18">
        <f>MROUND(((Table46[[#This Row],[X_UTM]]-ORIGIN!$C$5)/400),1)</f>
        <v>204</v>
      </c>
      <c r="P347" s="18">
        <f>MROUND(((Table46[[#This Row],[Y_UTM]]-ORIGIN!$C$6)/400),1)</f>
        <v>178</v>
      </c>
      <c r="Q347"/>
      <c r="R347" t="s">
        <v>849</v>
      </c>
      <c r="S347">
        <v>11</v>
      </c>
      <c r="T347">
        <v>3</v>
      </c>
      <c r="U347">
        <v>0</v>
      </c>
      <c r="V347" s="2" t="s">
        <v>1054</v>
      </c>
    </row>
    <row r="348" spans="1:22" x14ac:dyDescent="0.25">
      <c r="A348" s="9" t="s">
        <v>366</v>
      </c>
      <c r="B348" s="9">
        <v>444</v>
      </c>
      <c r="C348" s="9">
        <v>444</v>
      </c>
      <c r="D348" s="9" t="s">
        <v>1050</v>
      </c>
      <c r="E348" s="9" t="s">
        <v>1051</v>
      </c>
      <c r="F348" s="9">
        <v>523650.124633</v>
      </c>
      <c r="G348" s="9">
        <v>2849119.19832</v>
      </c>
      <c r="H348" s="9">
        <v>7.2</v>
      </c>
      <c r="I348" s="9"/>
      <c r="J348" s="9"/>
      <c r="K348" s="9"/>
      <c r="L348" s="10">
        <v>21920</v>
      </c>
      <c r="M348" s="10">
        <v>24283</v>
      </c>
      <c r="N348" s="9" t="s">
        <v>1052</v>
      </c>
      <c r="O348" s="18">
        <f>MROUND(((Table46[[#This Row],[X_UTM]]-ORIGIN!$C$5)/400),1)</f>
        <v>163</v>
      </c>
      <c r="P348" s="18">
        <f>MROUND(((Table46[[#This Row],[Y_UTM]]-ORIGIN!$C$6)/400),1)</f>
        <v>178</v>
      </c>
      <c r="Q348"/>
      <c r="R348" t="s">
        <v>849</v>
      </c>
      <c r="S348">
        <v>11</v>
      </c>
      <c r="T348">
        <v>3</v>
      </c>
      <c r="U348">
        <v>0</v>
      </c>
      <c r="V348" s="2" t="s">
        <v>1054</v>
      </c>
    </row>
    <row r="349" spans="1:22" x14ac:dyDescent="0.25">
      <c r="A349" s="9" t="s">
        <v>367</v>
      </c>
      <c r="B349" s="9">
        <v>138750</v>
      </c>
      <c r="C349" s="9">
        <v>138750</v>
      </c>
      <c r="D349" s="9" t="s">
        <v>1050</v>
      </c>
      <c r="E349" s="9" t="s">
        <v>1051</v>
      </c>
      <c r="F349" s="9">
        <v>523416.95286299998</v>
      </c>
      <c r="G349" s="9">
        <v>2838629.4699599999</v>
      </c>
      <c r="H349" s="9">
        <v>5.8</v>
      </c>
      <c r="I349" s="9"/>
      <c r="J349" s="9"/>
      <c r="K349" s="9"/>
      <c r="L349" s="10">
        <v>21920</v>
      </c>
      <c r="M349" s="11">
        <v>42150.625</v>
      </c>
      <c r="N349" s="9" t="s">
        <v>1052</v>
      </c>
      <c r="O349" s="18">
        <f>MROUND(((Table46[[#This Row],[X_UTM]]-ORIGIN!$C$5)/400),1)</f>
        <v>162</v>
      </c>
      <c r="P349" s="18">
        <f>MROUND(((Table46[[#This Row],[Y_UTM]]-ORIGIN!$C$6)/400),1)</f>
        <v>152</v>
      </c>
      <c r="Q349"/>
      <c r="R349" t="s">
        <v>844</v>
      </c>
      <c r="S349">
        <v>0</v>
      </c>
      <c r="T349">
        <v>3</v>
      </c>
      <c r="U349">
        <v>0</v>
      </c>
      <c r="V349" s="2" t="s">
        <v>1054</v>
      </c>
    </row>
    <row r="350" spans="1:22" x14ac:dyDescent="0.25">
      <c r="A350" s="9" t="s">
        <v>368</v>
      </c>
      <c r="B350" s="9">
        <v>900</v>
      </c>
      <c r="C350" s="9">
        <v>900</v>
      </c>
      <c r="D350" s="9" t="s">
        <v>1050</v>
      </c>
      <c r="E350" s="9" t="s">
        <v>1051</v>
      </c>
      <c r="F350" s="9">
        <v>543985.17132600001</v>
      </c>
      <c r="G350" s="9">
        <v>2849171.2153599998</v>
      </c>
      <c r="H350" s="9"/>
      <c r="I350" s="9"/>
      <c r="J350" s="9"/>
      <c r="K350" s="9"/>
      <c r="L350" s="10">
        <v>36892</v>
      </c>
      <c r="M350" s="10">
        <v>37791</v>
      </c>
      <c r="N350" s="9" t="s">
        <v>1052</v>
      </c>
      <c r="O350" s="18">
        <f>MROUND(((Table46[[#This Row],[X_UTM]]-ORIGIN!$C$5)/400),1)</f>
        <v>213</v>
      </c>
      <c r="P350" s="18">
        <f>MROUND(((Table46[[#This Row],[Y_UTM]]-ORIGIN!$C$6)/400),1)</f>
        <v>178</v>
      </c>
      <c r="Q350"/>
      <c r="R350" t="s">
        <v>849</v>
      </c>
      <c r="S350">
        <v>11</v>
      </c>
      <c r="T350">
        <v>3</v>
      </c>
      <c r="U350">
        <v>0</v>
      </c>
      <c r="V350" s="2" t="s">
        <v>1054</v>
      </c>
    </row>
    <row r="351" spans="1:22" x14ac:dyDescent="0.25">
      <c r="A351" s="71" t="s">
        <v>961</v>
      </c>
      <c r="B351" s="6">
        <v>8369</v>
      </c>
      <c r="C351" s="6">
        <v>8369</v>
      </c>
      <c r="D351" s="6" t="s">
        <v>1050</v>
      </c>
      <c r="E351" s="6" t="s">
        <v>1051</v>
      </c>
      <c r="F351" s="6">
        <v>543985.17132600001</v>
      </c>
      <c r="G351" s="6">
        <v>2849171.2153599998</v>
      </c>
      <c r="H351" s="6"/>
      <c r="I351" s="6"/>
      <c r="J351" s="6"/>
      <c r="K351" s="6"/>
      <c r="L351" s="7">
        <v>29224</v>
      </c>
      <c r="M351" s="7">
        <v>39155</v>
      </c>
      <c r="N351" s="6" t="s">
        <v>1049</v>
      </c>
      <c r="O351" s="18">
        <f>MROUND(((Table46[[#This Row],[X_UTM]]-ORIGIN!$C$5)/400),1)</f>
        <v>213</v>
      </c>
      <c r="P351" s="18">
        <f>MROUND(((Table46[[#This Row],[Y_UTM]]-ORIGIN!$C$6)/400),1)</f>
        <v>178</v>
      </c>
      <c r="Q351"/>
      <c r="R351" t="s">
        <v>849</v>
      </c>
      <c r="S351">
        <v>11</v>
      </c>
      <c r="T351">
        <v>3</v>
      </c>
      <c r="U351">
        <v>0</v>
      </c>
      <c r="V351" s="2" t="s">
        <v>1054</v>
      </c>
    </row>
    <row r="352" spans="1:22" x14ac:dyDescent="0.25">
      <c r="A352" s="67" t="s">
        <v>882</v>
      </c>
      <c r="B352" s="3">
        <v>3709</v>
      </c>
      <c r="C352" s="3">
        <v>3709</v>
      </c>
      <c r="D352" s="3" t="s">
        <v>444</v>
      </c>
      <c r="E352" s="3" t="s">
        <v>1048</v>
      </c>
      <c r="F352" s="3">
        <v>543985.17132600001</v>
      </c>
      <c r="G352" s="3">
        <v>2849171.2153599998</v>
      </c>
      <c r="H352" s="3"/>
      <c r="I352" s="3"/>
      <c r="J352" s="3"/>
      <c r="K352" s="3"/>
      <c r="L352" s="4">
        <v>35166</v>
      </c>
      <c r="M352" s="4">
        <v>39155</v>
      </c>
      <c r="N352" s="3" t="s">
        <v>1049</v>
      </c>
      <c r="O352" s="18">
        <f>MROUND(((Table46[[#This Row],[X_UTM]]-ORIGIN!$C$5)/400),1)</f>
        <v>213</v>
      </c>
      <c r="P352" s="18">
        <f>MROUND(((Table46[[#This Row],[Y_UTM]]-ORIGIN!$C$6)/400),1)</f>
        <v>178</v>
      </c>
      <c r="Q352"/>
      <c r="R352" t="s">
        <v>849</v>
      </c>
      <c r="S352">
        <v>11</v>
      </c>
      <c r="T352">
        <v>3</v>
      </c>
      <c r="U352">
        <v>0</v>
      </c>
      <c r="V352" s="2" t="s">
        <v>1054</v>
      </c>
    </row>
    <row r="353" spans="1:22" x14ac:dyDescent="0.25">
      <c r="A353" s="9" t="s">
        <v>369</v>
      </c>
      <c r="B353" s="9">
        <v>134305</v>
      </c>
      <c r="C353" s="9">
        <v>134305</v>
      </c>
      <c r="D353" s="9" t="s">
        <v>1050</v>
      </c>
      <c r="E353" s="9" t="s">
        <v>1051</v>
      </c>
      <c r="F353" s="9">
        <v>552330.68492999999</v>
      </c>
      <c r="G353" s="9">
        <v>2830622.2047199998</v>
      </c>
      <c r="H353" s="9">
        <v>9.06</v>
      </c>
      <c r="I353" s="9"/>
      <c r="J353" s="9"/>
      <c r="K353" s="9"/>
      <c r="L353" s="10">
        <v>21920</v>
      </c>
      <c r="M353" s="11">
        <v>42088.916666666664</v>
      </c>
      <c r="N353" s="9" t="s">
        <v>1052</v>
      </c>
      <c r="O353" s="18">
        <f>MROUND(((Table46[[#This Row],[X_UTM]]-ORIGIN!$C$5)/400),1)</f>
        <v>234</v>
      </c>
      <c r="P353" s="18">
        <f>MROUND(((Table46[[#This Row],[Y_UTM]]-ORIGIN!$C$6)/400),1)</f>
        <v>132</v>
      </c>
      <c r="Q353"/>
      <c r="R353" t="s">
        <v>850</v>
      </c>
      <c r="S353">
        <v>13</v>
      </c>
      <c r="T353">
        <v>3</v>
      </c>
      <c r="U353">
        <v>0</v>
      </c>
      <c r="V353" s="2" t="s">
        <v>1054</v>
      </c>
    </row>
    <row r="354" spans="1:22" x14ac:dyDescent="0.25">
      <c r="A354" s="9" t="s">
        <v>370</v>
      </c>
      <c r="B354" s="9">
        <v>140725</v>
      </c>
      <c r="C354" s="9">
        <v>140725</v>
      </c>
      <c r="D354" s="9" t="s">
        <v>1050</v>
      </c>
      <c r="E354" s="9" t="s">
        <v>1051</v>
      </c>
      <c r="F354" s="9">
        <v>544557.65595100005</v>
      </c>
      <c r="G354" s="9">
        <v>2819243.0813600002</v>
      </c>
      <c r="H354" s="9">
        <v>6.33</v>
      </c>
      <c r="I354" s="9"/>
      <c r="J354" s="9"/>
      <c r="K354" s="9"/>
      <c r="L354" s="10">
        <v>21920</v>
      </c>
      <c r="M354" s="10">
        <v>42557</v>
      </c>
      <c r="N354" s="9" t="s">
        <v>1052</v>
      </c>
      <c r="O354" s="18">
        <f>MROUND(((Table46[[#This Row],[X_UTM]]-ORIGIN!$C$5)/400),1)</f>
        <v>215</v>
      </c>
      <c r="P354" s="18">
        <f>MROUND(((Table46[[#This Row],[Y_UTM]]-ORIGIN!$C$6)/400),1)</f>
        <v>104</v>
      </c>
      <c r="Q354"/>
      <c r="R354" t="s">
        <v>850</v>
      </c>
      <c r="S354">
        <v>13</v>
      </c>
      <c r="T354">
        <v>3</v>
      </c>
      <c r="U354">
        <v>0</v>
      </c>
      <c r="V354" s="2" t="s">
        <v>1054</v>
      </c>
    </row>
    <row r="355" spans="1:22" x14ac:dyDescent="0.25">
      <c r="A355" s="9" t="s">
        <v>371</v>
      </c>
      <c r="B355" s="9">
        <v>142055</v>
      </c>
      <c r="C355" s="9">
        <v>142055</v>
      </c>
      <c r="D355" s="9" t="s">
        <v>1050</v>
      </c>
      <c r="E355" s="9" t="s">
        <v>1051</v>
      </c>
      <c r="F355" s="9">
        <v>553465.50191700005</v>
      </c>
      <c r="G355" s="9">
        <v>2839854.9177700002</v>
      </c>
      <c r="H355" s="9">
        <v>7.9</v>
      </c>
      <c r="I355" s="9"/>
      <c r="J355" s="9"/>
      <c r="K355" s="9"/>
      <c r="L355" s="10">
        <v>22585</v>
      </c>
      <c r="M355" s="10">
        <v>42534</v>
      </c>
      <c r="N355" s="9" t="s">
        <v>1052</v>
      </c>
      <c r="O355" s="18">
        <f>MROUND(((Table46[[#This Row],[X_UTM]]-ORIGIN!$C$5)/400),1)</f>
        <v>237</v>
      </c>
      <c r="P355" s="18">
        <f>MROUND(((Table46[[#This Row],[Y_UTM]]-ORIGIN!$C$6)/400),1)</f>
        <v>155</v>
      </c>
      <c r="Q355"/>
      <c r="R355" t="s">
        <v>850</v>
      </c>
      <c r="S355">
        <v>13</v>
      </c>
      <c r="T355">
        <v>3</v>
      </c>
      <c r="U355">
        <v>0</v>
      </c>
      <c r="V355" s="2" t="s">
        <v>1054</v>
      </c>
    </row>
    <row r="356" spans="1:22" x14ac:dyDescent="0.25">
      <c r="A356" s="9" t="s">
        <v>372</v>
      </c>
      <c r="B356" s="9">
        <v>8105</v>
      </c>
      <c r="C356" s="9">
        <v>8105</v>
      </c>
      <c r="D356" s="9" t="s">
        <v>1050</v>
      </c>
      <c r="E356" s="9" t="s">
        <v>1051</v>
      </c>
      <c r="F356" s="9">
        <v>559444.73477900005</v>
      </c>
      <c r="G356" s="9">
        <v>2836710.8490399998</v>
      </c>
      <c r="H356" s="9">
        <v>7.72</v>
      </c>
      <c r="I356" s="9"/>
      <c r="J356" s="9"/>
      <c r="K356" s="9"/>
      <c r="L356" s="10">
        <v>21920</v>
      </c>
      <c r="M356" s="10">
        <v>34179</v>
      </c>
      <c r="N356" s="9" t="s">
        <v>1052</v>
      </c>
      <c r="O356" s="18">
        <f>MROUND(((Table46[[#This Row],[X_UTM]]-ORIGIN!$C$5)/400),1)</f>
        <v>252</v>
      </c>
      <c r="P356" s="18">
        <f>MROUND(((Table46[[#This Row],[Y_UTM]]-ORIGIN!$C$6)/400),1)</f>
        <v>147</v>
      </c>
      <c r="Q356"/>
      <c r="R356" t="s">
        <v>850</v>
      </c>
      <c r="S356">
        <v>13</v>
      </c>
      <c r="T356">
        <v>3</v>
      </c>
      <c r="U356">
        <v>0</v>
      </c>
      <c r="V356" s="2" t="s">
        <v>1054</v>
      </c>
    </row>
    <row r="357" spans="1:22" x14ac:dyDescent="0.25">
      <c r="A357" s="9" t="s">
        <v>373</v>
      </c>
      <c r="B357" s="9">
        <v>450</v>
      </c>
      <c r="C357" s="9">
        <v>450</v>
      </c>
      <c r="D357" s="9" t="s">
        <v>1050</v>
      </c>
      <c r="E357" s="9" t="s">
        <v>1051</v>
      </c>
      <c r="F357" s="9">
        <v>542659.01376</v>
      </c>
      <c r="G357" s="9">
        <v>2836832.40007</v>
      </c>
      <c r="H357" s="9">
        <v>6.42</v>
      </c>
      <c r="I357" s="9"/>
      <c r="J357" s="9"/>
      <c r="K357" s="9"/>
      <c r="L357" s="10">
        <v>22651</v>
      </c>
      <c r="M357" s="10">
        <v>25526</v>
      </c>
      <c r="N357" s="9" t="s">
        <v>1052</v>
      </c>
      <c r="O357" s="18">
        <f>MROUND(((Table46[[#This Row],[X_UTM]]-ORIGIN!$C$5)/400),1)</f>
        <v>210</v>
      </c>
      <c r="P357" s="18">
        <f>MROUND(((Table46[[#This Row],[Y_UTM]]-ORIGIN!$C$6)/400),1)</f>
        <v>148</v>
      </c>
      <c r="Q357"/>
      <c r="R357" t="s">
        <v>844</v>
      </c>
      <c r="S357">
        <v>0</v>
      </c>
      <c r="T357">
        <v>3</v>
      </c>
      <c r="U357">
        <v>0</v>
      </c>
      <c r="V357" s="2" t="s">
        <v>1054</v>
      </c>
    </row>
    <row r="358" spans="1:22" x14ac:dyDescent="0.25">
      <c r="A358" s="9" t="s">
        <v>374</v>
      </c>
      <c r="B358" s="9">
        <v>600</v>
      </c>
      <c r="C358" s="9">
        <v>600</v>
      </c>
      <c r="D358" s="9" t="s">
        <v>1050</v>
      </c>
      <c r="E358" s="9" t="s">
        <v>1051</v>
      </c>
      <c r="F358" s="9">
        <v>542885.950281</v>
      </c>
      <c r="G358" s="9">
        <v>2827143.3151199999</v>
      </c>
      <c r="H358" s="9">
        <v>6.87</v>
      </c>
      <c r="I358" s="9"/>
      <c r="J358" s="9"/>
      <c r="K358" s="9"/>
      <c r="L358" s="10">
        <v>21920</v>
      </c>
      <c r="M358" s="10">
        <v>25471</v>
      </c>
      <c r="N358" s="9" t="s">
        <v>1052</v>
      </c>
      <c r="O358" s="18">
        <f>MROUND(((Table46[[#This Row],[X_UTM]]-ORIGIN!$C$5)/400),1)</f>
        <v>211</v>
      </c>
      <c r="P358" s="18">
        <f>MROUND(((Table46[[#This Row],[Y_UTM]]-ORIGIN!$C$6)/400),1)</f>
        <v>123</v>
      </c>
      <c r="Q358"/>
      <c r="R358" t="s">
        <v>1430</v>
      </c>
      <c r="S358">
        <v>5</v>
      </c>
      <c r="T358">
        <v>3</v>
      </c>
      <c r="U358">
        <v>0</v>
      </c>
      <c r="V358" s="2" t="s">
        <v>1054</v>
      </c>
    </row>
    <row r="359" spans="1:22" x14ac:dyDescent="0.25">
      <c r="A359" s="9" t="s">
        <v>375</v>
      </c>
      <c r="B359" s="9">
        <v>140346</v>
      </c>
      <c r="C359" s="9">
        <v>140346</v>
      </c>
      <c r="D359" s="9" t="s">
        <v>1050</v>
      </c>
      <c r="E359" s="9" t="s">
        <v>1051</v>
      </c>
      <c r="F359" s="9">
        <v>550079.99826499994</v>
      </c>
      <c r="G359" s="9">
        <v>2813233.94</v>
      </c>
      <c r="H359" s="9">
        <v>8.8699999999999992</v>
      </c>
      <c r="I359" s="9"/>
      <c r="J359" s="9"/>
      <c r="K359" s="9"/>
      <c r="L359" s="10">
        <v>26938</v>
      </c>
      <c r="M359" s="11">
        <v>42080.541666666664</v>
      </c>
      <c r="N359" s="9" t="s">
        <v>1052</v>
      </c>
      <c r="O359" s="18">
        <f>MROUND(((Table46[[#This Row],[X_UTM]]-ORIGIN!$C$5)/400),1)</f>
        <v>229</v>
      </c>
      <c r="P359" s="18">
        <f>MROUND(((Table46[[#This Row],[Y_UTM]]-ORIGIN!$C$6)/400),1)</f>
        <v>89</v>
      </c>
      <c r="Q359"/>
      <c r="R359" t="s">
        <v>850</v>
      </c>
      <c r="S359">
        <v>13</v>
      </c>
      <c r="T359">
        <v>3</v>
      </c>
      <c r="U359">
        <v>0</v>
      </c>
      <c r="V359" s="2" t="s">
        <v>1054</v>
      </c>
    </row>
    <row r="360" spans="1:22" x14ac:dyDescent="0.25">
      <c r="A360" s="9" t="s">
        <v>376</v>
      </c>
      <c r="B360" s="9">
        <v>140193</v>
      </c>
      <c r="C360" s="9">
        <v>140193</v>
      </c>
      <c r="D360" s="9" t="s">
        <v>1050</v>
      </c>
      <c r="E360" s="9" t="s">
        <v>1051</v>
      </c>
      <c r="F360" s="9">
        <v>549382.60791799997</v>
      </c>
      <c r="G360" s="9">
        <v>2813108.43395</v>
      </c>
      <c r="H360" s="9">
        <v>8.49</v>
      </c>
      <c r="I360" s="9"/>
      <c r="J360" s="9"/>
      <c r="K360" s="9"/>
      <c r="L360" s="10">
        <v>26938</v>
      </c>
      <c r="M360" s="11">
        <v>42080.583333333336</v>
      </c>
      <c r="N360" s="9" t="s">
        <v>1052</v>
      </c>
      <c r="O360" s="18">
        <f>MROUND(((Table46[[#This Row],[X_UTM]]-ORIGIN!$C$5)/400),1)</f>
        <v>227</v>
      </c>
      <c r="P360" s="18">
        <f>MROUND(((Table46[[#This Row],[Y_UTM]]-ORIGIN!$C$6)/400),1)</f>
        <v>88</v>
      </c>
      <c r="Q360"/>
      <c r="R360" t="s">
        <v>850</v>
      </c>
      <c r="S360">
        <v>13</v>
      </c>
      <c r="T360">
        <v>3</v>
      </c>
      <c r="U360">
        <v>0</v>
      </c>
      <c r="V360" s="2" t="s">
        <v>1054</v>
      </c>
    </row>
    <row r="361" spans="1:22" x14ac:dyDescent="0.25">
      <c r="A361" s="9" t="s">
        <v>377</v>
      </c>
      <c r="B361" s="9">
        <v>147892</v>
      </c>
      <c r="C361" s="9">
        <v>147892</v>
      </c>
      <c r="D361" s="9" t="s">
        <v>1050</v>
      </c>
      <c r="E361" s="9" t="s">
        <v>1051</v>
      </c>
      <c r="F361" s="9">
        <v>554019.66955600004</v>
      </c>
      <c r="G361" s="9">
        <v>2861143.47939</v>
      </c>
      <c r="H361" s="9">
        <v>7.45</v>
      </c>
      <c r="I361" s="9"/>
      <c r="J361" s="9"/>
      <c r="K361" s="9"/>
      <c r="L361" s="10">
        <v>21916</v>
      </c>
      <c r="M361" s="11">
        <v>42150.625</v>
      </c>
      <c r="N361" s="9" t="s">
        <v>1052</v>
      </c>
      <c r="O361" s="18">
        <f>MROUND(((Table46[[#This Row],[X_UTM]]-ORIGIN!$C$5)/400),1)</f>
        <v>239</v>
      </c>
      <c r="P361" s="18">
        <f>MROUND(((Table46[[#This Row],[Y_UTM]]-ORIGIN!$C$6)/400),1)</f>
        <v>208</v>
      </c>
      <c r="Q361"/>
      <c r="R361" t="s">
        <v>850</v>
      </c>
      <c r="S361">
        <v>13</v>
      </c>
      <c r="T361">
        <v>3</v>
      </c>
      <c r="U361">
        <v>0</v>
      </c>
      <c r="V361" s="2" t="s">
        <v>1054</v>
      </c>
    </row>
    <row r="362" spans="1:22" x14ac:dyDescent="0.25">
      <c r="A362" s="9" t="s">
        <v>378</v>
      </c>
      <c r="B362" s="9">
        <v>56672</v>
      </c>
      <c r="C362" s="9">
        <v>56672</v>
      </c>
      <c r="D362" s="9" t="s">
        <v>1050</v>
      </c>
      <c r="E362" s="9" t="s">
        <v>1051</v>
      </c>
      <c r="F362" s="9">
        <v>557213.53694300004</v>
      </c>
      <c r="G362" s="9">
        <v>2856143.4712800002</v>
      </c>
      <c r="H362" s="9">
        <v>5.38</v>
      </c>
      <c r="I362" s="9"/>
      <c r="J362" s="9"/>
      <c r="K362" s="9"/>
      <c r="L362" s="10">
        <v>21916</v>
      </c>
      <c r="M362" s="11">
        <v>38295.5</v>
      </c>
      <c r="N362" s="9" t="s">
        <v>1052</v>
      </c>
      <c r="O362" s="18">
        <f>MROUND(((Table46[[#This Row],[X_UTM]]-ORIGIN!$C$5)/400),1)</f>
        <v>247</v>
      </c>
      <c r="P362" s="18">
        <f>MROUND(((Table46[[#This Row],[Y_UTM]]-ORIGIN!$C$6)/400),1)</f>
        <v>196</v>
      </c>
      <c r="Q362"/>
      <c r="R362" t="s">
        <v>850</v>
      </c>
      <c r="S362">
        <v>13</v>
      </c>
      <c r="T362">
        <v>3</v>
      </c>
      <c r="U362">
        <v>0</v>
      </c>
      <c r="V362" s="2" t="s">
        <v>1054</v>
      </c>
    </row>
    <row r="363" spans="1:22" x14ac:dyDescent="0.25">
      <c r="A363" s="9" t="s">
        <v>379</v>
      </c>
      <c r="B363" s="9">
        <v>524</v>
      </c>
      <c r="C363" s="9">
        <v>524</v>
      </c>
      <c r="D363" s="9" t="s">
        <v>1050</v>
      </c>
      <c r="E363" s="9" t="s">
        <v>1051</v>
      </c>
      <c r="F363" s="9">
        <v>551741.56834899995</v>
      </c>
      <c r="G363" s="9">
        <v>2845723.0340200001</v>
      </c>
      <c r="H363" s="9"/>
      <c r="I363" s="9"/>
      <c r="J363" s="9"/>
      <c r="K363" s="9"/>
      <c r="L363" s="10">
        <v>21920</v>
      </c>
      <c r="M363" s="10">
        <v>25126</v>
      </c>
      <c r="N363" s="9" t="s">
        <v>1052</v>
      </c>
      <c r="O363" s="18">
        <f>MROUND(((Table46[[#This Row],[X_UTM]]-ORIGIN!$C$5)/400),1)</f>
        <v>233</v>
      </c>
      <c r="P363" s="18">
        <f>MROUND(((Table46[[#This Row],[Y_UTM]]-ORIGIN!$C$6)/400),1)</f>
        <v>170</v>
      </c>
      <c r="Q363"/>
      <c r="R363" t="s">
        <v>850</v>
      </c>
      <c r="S363">
        <v>13</v>
      </c>
      <c r="T363">
        <v>3</v>
      </c>
      <c r="U363">
        <v>0</v>
      </c>
      <c r="V363" s="2" t="s">
        <v>1054</v>
      </c>
    </row>
    <row r="364" spans="1:22" x14ac:dyDescent="0.25">
      <c r="A364" s="9" t="s">
        <v>380</v>
      </c>
      <c r="B364" s="9">
        <v>171156</v>
      </c>
      <c r="C364" s="9">
        <v>171156</v>
      </c>
      <c r="D364" s="9" t="s">
        <v>1050</v>
      </c>
      <c r="E364" s="9" t="s">
        <v>1051</v>
      </c>
      <c r="F364" s="9">
        <v>520023.56080099999</v>
      </c>
      <c r="G364" s="9">
        <v>2783479.8611400002</v>
      </c>
      <c r="H364" s="9"/>
      <c r="I364" s="9"/>
      <c r="J364" s="9"/>
      <c r="K364" s="9"/>
      <c r="L364" s="11">
        <v>35130.458333333336</v>
      </c>
      <c r="M364" s="11">
        <v>42588.083333333336</v>
      </c>
      <c r="N364" s="9" t="s">
        <v>1052</v>
      </c>
      <c r="O364" s="18">
        <f>MROUND(((Table46[[#This Row],[X_UTM]]-ORIGIN!$C$5)/400),1)</f>
        <v>154</v>
      </c>
      <c r="P364" s="18">
        <f>MROUND(((Table46[[#This Row],[Y_UTM]]-ORIGIN!$C$6)/400),1)</f>
        <v>14</v>
      </c>
      <c r="Q364"/>
      <c r="R364" t="s">
        <v>1432</v>
      </c>
      <c r="S364">
        <v>20</v>
      </c>
      <c r="T364">
        <v>3</v>
      </c>
      <c r="U364">
        <v>0</v>
      </c>
      <c r="V364" s="2" t="s">
        <v>1054</v>
      </c>
    </row>
    <row r="365" spans="1:22" x14ac:dyDescent="0.25">
      <c r="A365" s="9" t="s">
        <v>382</v>
      </c>
      <c r="B365" s="9">
        <v>176556</v>
      </c>
      <c r="C365" s="9">
        <v>176556</v>
      </c>
      <c r="D365" s="9" t="s">
        <v>1050</v>
      </c>
      <c r="E365" s="9" t="s">
        <v>1051</v>
      </c>
      <c r="F365" s="9">
        <v>497029.31906200002</v>
      </c>
      <c r="G365" s="9">
        <v>2806811.1889</v>
      </c>
      <c r="H365" s="9"/>
      <c r="I365" s="9"/>
      <c r="J365" s="9"/>
      <c r="K365" s="9"/>
      <c r="L365" s="11">
        <v>35146.625</v>
      </c>
      <c r="M365" s="11">
        <v>42588.166666666664</v>
      </c>
      <c r="N365" s="9" t="s">
        <v>1052</v>
      </c>
      <c r="O365" s="18">
        <f>MROUND(((Table46[[#This Row],[X_UTM]]-ORIGIN!$C$5)/400),1)</f>
        <v>96</v>
      </c>
      <c r="P365" s="18">
        <f>MROUND(((Table46[[#This Row],[Y_UTM]]-ORIGIN!$C$6)/400),1)</f>
        <v>73</v>
      </c>
      <c r="Q365"/>
      <c r="R365" t="s">
        <v>1435</v>
      </c>
      <c r="S365">
        <v>1</v>
      </c>
      <c r="T365">
        <v>3</v>
      </c>
      <c r="U365">
        <v>0</v>
      </c>
      <c r="V365" s="2" t="s">
        <v>1054</v>
      </c>
    </row>
    <row r="366" spans="1:22" x14ac:dyDescent="0.25">
      <c r="A366" s="9" t="s">
        <v>383</v>
      </c>
      <c r="B366" s="9">
        <v>2103</v>
      </c>
      <c r="C366" s="9">
        <v>2103</v>
      </c>
      <c r="D366" s="9" t="s">
        <v>1050</v>
      </c>
      <c r="E366" s="9" t="s">
        <v>1051</v>
      </c>
      <c r="F366" s="9">
        <v>541638.17432500003</v>
      </c>
      <c r="G366" s="9">
        <v>2813971.3863599999</v>
      </c>
      <c r="H366" s="9"/>
      <c r="I366" s="9"/>
      <c r="J366" s="9"/>
      <c r="K366" s="9"/>
      <c r="L366" s="10">
        <v>32505</v>
      </c>
      <c r="M366" s="10">
        <v>34766</v>
      </c>
      <c r="N366" s="9" t="s">
        <v>1052</v>
      </c>
      <c r="O366" s="18">
        <f>MROUND(((Table46[[#This Row],[X_UTM]]-ORIGIN!$C$5)/400),1)</f>
        <v>208</v>
      </c>
      <c r="P366" s="18">
        <f>MROUND(((Table46[[#This Row],[Y_UTM]]-ORIGIN!$C$6)/400),1)</f>
        <v>90</v>
      </c>
      <c r="Q366"/>
      <c r="R366" t="s">
        <v>141</v>
      </c>
      <c r="S366">
        <v>15</v>
      </c>
      <c r="T366">
        <v>3</v>
      </c>
      <c r="U366">
        <v>0</v>
      </c>
      <c r="V366" s="2" t="s">
        <v>1054</v>
      </c>
    </row>
    <row r="367" spans="1:22" x14ac:dyDescent="0.25">
      <c r="A367" s="9" t="s">
        <v>384</v>
      </c>
      <c r="B367" s="9">
        <v>2076</v>
      </c>
      <c r="C367" s="9">
        <v>2076</v>
      </c>
      <c r="D367" s="9" t="s">
        <v>1050</v>
      </c>
      <c r="E367" s="9" t="s">
        <v>1051</v>
      </c>
      <c r="F367" s="9">
        <v>543826.275945</v>
      </c>
      <c r="G367" s="9">
        <v>2814227.5206300002</v>
      </c>
      <c r="H367" s="9"/>
      <c r="I367" s="9"/>
      <c r="J367" s="9"/>
      <c r="K367" s="9"/>
      <c r="L367" s="10">
        <v>32505</v>
      </c>
      <c r="M367" s="10">
        <v>34762</v>
      </c>
      <c r="N367" s="9" t="s">
        <v>1052</v>
      </c>
      <c r="O367" s="18">
        <f>MROUND(((Table46[[#This Row],[X_UTM]]-ORIGIN!$C$5)/400),1)</f>
        <v>213</v>
      </c>
      <c r="P367" s="18">
        <f>MROUND(((Table46[[#This Row],[Y_UTM]]-ORIGIN!$C$6)/400),1)</f>
        <v>91</v>
      </c>
      <c r="Q367"/>
      <c r="R367" t="s">
        <v>141</v>
      </c>
      <c r="S367">
        <v>15</v>
      </c>
      <c r="T367">
        <v>3</v>
      </c>
      <c r="U367">
        <v>0</v>
      </c>
      <c r="V367" s="2" t="s">
        <v>1054</v>
      </c>
    </row>
    <row r="368" spans="1:22" x14ac:dyDescent="0.25">
      <c r="A368" s="9" t="s">
        <v>385</v>
      </c>
      <c r="B368" s="9">
        <v>144437</v>
      </c>
      <c r="C368" s="9">
        <v>144437</v>
      </c>
      <c r="D368" s="9" t="s">
        <v>1050</v>
      </c>
      <c r="E368" s="9" t="s">
        <v>1051</v>
      </c>
      <c r="F368" s="9">
        <v>491369.36325699999</v>
      </c>
      <c r="G368" s="9">
        <v>2812657.1033100002</v>
      </c>
      <c r="H368" s="9"/>
      <c r="I368" s="9"/>
      <c r="J368" s="9"/>
      <c r="K368" s="9"/>
      <c r="L368" s="10">
        <v>35431</v>
      </c>
      <c r="M368" s="11">
        <v>42584.333333333336</v>
      </c>
      <c r="N368" s="9" t="s">
        <v>1052</v>
      </c>
      <c r="O368" s="18">
        <f>MROUND(((Table46[[#This Row],[X_UTM]]-ORIGIN!$C$5)/400),1)</f>
        <v>82</v>
      </c>
      <c r="P368" s="18">
        <f>MROUND(((Table46[[#This Row],[Y_UTM]]-ORIGIN!$C$6)/400),1)</f>
        <v>87</v>
      </c>
      <c r="Q368" t="s">
        <v>1193</v>
      </c>
      <c r="R368" t="s">
        <v>1435</v>
      </c>
      <c r="S368">
        <v>1</v>
      </c>
      <c r="T368">
        <v>3</v>
      </c>
      <c r="U368">
        <v>0</v>
      </c>
      <c r="V368" s="2" t="s">
        <v>1054</v>
      </c>
    </row>
    <row r="369" spans="1:23" x14ac:dyDescent="0.25">
      <c r="A369" s="67" t="s">
        <v>883</v>
      </c>
      <c r="B369" s="3">
        <v>140222</v>
      </c>
      <c r="C369" s="3">
        <v>140222</v>
      </c>
      <c r="D369" s="3" t="s">
        <v>444</v>
      </c>
      <c r="E369" s="3" t="s">
        <v>1048</v>
      </c>
      <c r="F369" s="3">
        <v>491369.36325699999</v>
      </c>
      <c r="G369" s="3">
        <v>2812657.1033100002</v>
      </c>
      <c r="H369" s="3"/>
      <c r="I369" s="3"/>
      <c r="J369" s="3"/>
      <c r="K369" s="3"/>
      <c r="L369" s="5">
        <v>35438.625</v>
      </c>
      <c r="M369" s="5">
        <v>42556.25</v>
      </c>
      <c r="N369" s="3" t="s">
        <v>1049</v>
      </c>
      <c r="O369" s="18">
        <f>MROUND(((Table46[[#This Row],[X_UTM]]-ORIGIN!$C$5)/400),1)</f>
        <v>82</v>
      </c>
      <c r="P369" s="18">
        <f>MROUND(((Table46[[#This Row],[Y_UTM]]-ORIGIN!$C$6)/400),1)</f>
        <v>87</v>
      </c>
      <c r="Q369" t="s">
        <v>1192</v>
      </c>
      <c r="R369" t="s">
        <v>1435</v>
      </c>
      <c r="S369">
        <v>1</v>
      </c>
      <c r="T369">
        <v>3</v>
      </c>
      <c r="U369">
        <v>0</v>
      </c>
      <c r="V369" s="2" t="s">
        <v>1054</v>
      </c>
    </row>
    <row r="370" spans="1:23" x14ac:dyDescent="0.25">
      <c r="A370" s="9" t="s">
        <v>386</v>
      </c>
      <c r="B370" s="9">
        <v>194004</v>
      </c>
      <c r="C370" s="9">
        <v>194004</v>
      </c>
      <c r="D370" s="9" t="s">
        <v>1050</v>
      </c>
      <c r="E370" s="9" t="s">
        <v>1051</v>
      </c>
      <c r="F370" s="9">
        <v>555963.20465700002</v>
      </c>
      <c r="G370" s="9">
        <v>2793206.7964900001</v>
      </c>
      <c r="H370" s="9"/>
      <c r="I370" s="9"/>
      <c r="J370" s="9"/>
      <c r="K370" s="9"/>
      <c r="L370" s="11">
        <v>34179.75</v>
      </c>
      <c r="M370" s="11">
        <v>42588.083333333336</v>
      </c>
      <c r="N370" s="9" t="s">
        <v>1052</v>
      </c>
      <c r="O370" s="18">
        <f>MROUND(((Table46[[#This Row],[X_UTM]]-ORIGIN!$C$5)/400),1)</f>
        <v>243</v>
      </c>
      <c r="P370" s="18">
        <f>MROUND(((Table46[[#This Row],[Y_UTM]]-ORIGIN!$C$6)/400),1)</f>
        <v>39</v>
      </c>
      <c r="Q370"/>
      <c r="R370" t="s">
        <v>847</v>
      </c>
      <c r="S370">
        <v>8</v>
      </c>
      <c r="T370">
        <v>3</v>
      </c>
      <c r="U370">
        <v>0</v>
      </c>
      <c r="V370" s="2" t="s">
        <v>1054</v>
      </c>
    </row>
    <row r="371" spans="1:23" x14ac:dyDescent="0.25">
      <c r="A371" s="9" t="s">
        <v>389</v>
      </c>
      <c r="B371" s="9">
        <v>86386</v>
      </c>
      <c r="C371" s="9">
        <v>86386</v>
      </c>
      <c r="D371" s="9" t="s">
        <v>1050</v>
      </c>
      <c r="E371" s="9" t="s">
        <v>1051</v>
      </c>
      <c r="F371" s="9">
        <v>556285.90856200003</v>
      </c>
      <c r="G371" s="9">
        <v>2792131.7663400001</v>
      </c>
      <c r="H371" s="9"/>
      <c r="I371" s="9"/>
      <c r="J371" s="9"/>
      <c r="K371" s="9"/>
      <c r="L371" s="11">
        <v>37112.375</v>
      </c>
      <c r="M371" s="11">
        <v>40862.458333333336</v>
      </c>
      <c r="N371" s="9" t="s">
        <v>1052</v>
      </c>
      <c r="O371" s="18">
        <f>MROUND(((Table46[[#This Row],[X_UTM]]-ORIGIN!$C$5)/400),1)</f>
        <v>244</v>
      </c>
      <c r="P371" s="18">
        <f>MROUND(((Table46[[#This Row],[Y_UTM]]-ORIGIN!$C$6)/400),1)</f>
        <v>36</v>
      </c>
      <c r="Q371" t="s">
        <v>1195</v>
      </c>
      <c r="R371" t="s">
        <v>847</v>
      </c>
      <c r="S371">
        <v>8</v>
      </c>
      <c r="T371">
        <v>3</v>
      </c>
      <c r="U371">
        <v>0</v>
      </c>
      <c r="V371" s="2" t="s">
        <v>1054</v>
      </c>
    </row>
    <row r="372" spans="1:23" x14ac:dyDescent="0.25">
      <c r="A372" s="67" t="s">
        <v>884</v>
      </c>
      <c r="B372" s="3">
        <v>87115</v>
      </c>
      <c r="C372" s="3">
        <v>87115</v>
      </c>
      <c r="D372" s="3" t="s">
        <v>444</v>
      </c>
      <c r="E372" s="3" t="s">
        <v>1048</v>
      </c>
      <c r="F372" s="3">
        <v>556285.90856200003</v>
      </c>
      <c r="G372" s="3">
        <v>2792131.7663400001</v>
      </c>
      <c r="H372" s="3"/>
      <c r="I372" s="3"/>
      <c r="J372" s="3"/>
      <c r="K372" s="3"/>
      <c r="L372" s="5">
        <v>37112.375</v>
      </c>
      <c r="M372" s="5">
        <v>40862.458333333336</v>
      </c>
      <c r="N372" s="3" t="s">
        <v>1049</v>
      </c>
      <c r="O372" s="18">
        <f>MROUND(((Table46[[#This Row],[X_UTM]]-ORIGIN!$C$5)/400),1)</f>
        <v>244</v>
      </c>
      <c r="P372" s="18">
        <f>MROUND(((Table46[[#This Row],[Y_UTM]]-ORIGIN!$C$6)/400),1)</f>
        <v>36</v>
      </c>
      <c r="Q372" t="s">
        <v>1194</v>
      </c>
      <c r="R372" t="s">
        <v>847</v>
      </c>
      <c r="S372">
        <v>8</v>
      </c>
      <c r="T372">
        <v>3</v>
      </c>
      <c r="U372">
        <v>0</v>
      </c>
      <c r="V372" s="2" t="s">
        <v>1054</v>
      </c>
    </row>
    <row r="373" spans="1:23" x14ac:dyDescent="0.25">
      <c r="A373" s="9" t="s">
        <v>390</v>
      </c>
      <c r="B373" s="9">
        <v>178429</v>
      </c>
      <c r="C373" s="9">
        <v>178429</v>
      </c>
      <c r="D373" s="9" t="s">
        <v>1050</v>
      </c>
      <c r="E373" s="9" t="s">
        <v>1051</v>
      </c>
      <c r="F373" s="9">
        <v>555643.36868800002</v>
      </c>
      <c r="G373" s="9">
        <v>2791883.2714999998</v>
      </c>
      <c r="H373" s="9"/>
      <c r="I373" s="9"/>
      <c r="J373" s="9"/>
      <c r="K373" s="9"/>
      <c r="L373" s="10">
        <v>35112</v>
      </c>
      <c r="M373" s="11">
        <v>42584.291666666664</v>
      </c>
      <c r="N373" s="9" t="s">
        <v>1052</v>
      </c>
      <c r="O373" s="18">
        <f>MROUND(((Table46[[#This Row],[X_UTM]]-ORIGIN!$C$5)/400),1)</f>
        <v>243</v>
      </c>
      <c r="P373" s="18">
        <f>MROUND(((Table46[[#This Row],[Y_UTM]]-ORIGIN!$C$6)/400),1)</f>
        <v>35</v>
      </c>
      <c r="Q373" t="s">
        <v>1197</v>
      </c>
      <c r="R373" t="s">
        <v>847</v>
      </c>
      <c r="S373">
        <v>8</v>
      </c>
      <c r="T373">
        <v>3</v>
      </c>
      <c r="U373">
        <v>0</v>
      </c>
      <c r="V373" s="2" t="s">
        <v>1054</v>
      </c>
    </row>
    <row r="374" spans="1:23" x14ac:dyDescent="0.25">
      <c r="A374" s="67" t="s">
        <v>885</v>
      </c>
      <c r="B374" s="3">
        <v>175405</v>
      </c>
      <c r="C374" s="3">
        <v>175405</v>
      </c>
      <c r="D374" s="3" t="s">
        <v>444</v>
      </c>
      <c r="E374" s="3" t="s">
        <v>1048</v>
      </c>
      <c r="F374" s="3">
        <v>555643.36868800002</v>
      </c>
      <c r="G374" s="3">
        <v>2791883.2714999998</v>
      </c>
      <c r="H374" s="3"/>
      <c r="I374" s="3"/>
      <c r="J374" s="3"/>
      <c r="K374" s="3"/>
      <c r="L374" s="4">
        <v>35112</v>
      </c>
      <c r="M374" s="5">
        <v>42556.25</v>
      </c>
      <c r="N374" s="3" t="s">
        <v>1049</v>
      </c>
      <c r="O374" s="18">
        <f>MROUND(((Table46[[#This Row],[X_UTM]]-ORIGIN!$C$5)/400),1)</f>
        <v>243</v>
      </c>
      <c r="P374" s="18">
        <f>MROUND(((Table46[[#This Row],[Y_UTM]]-ORIGIN!$C$6)/400),1)</f>
        <v>35</v>
      </c>
      <c r="Q374" t="s">
        <v>1196</v>
      </c>
      <c r="R374" t="s">
        <v>847</v>
      </c>
      <c r="S374">
        <v>8</v>
      </c>
      <c r="T374">
        <v>3</v>
      </c>
      <c r="U374">
        <v>0</v>
      </c>
      <c r="V374" s="2" t="s">
        <v>1054</v>
      </c>
    </row>
    <row r="375" spans="1:23" x14ac:dyDescent="0.25">
      <c r="A375" s="9" t="s">
        <v>391</v>
      </c>
      <c r="B375" s="9">
        <v>15211</v>
      </c>
      <c r="C375" s="9">
        <v>15211</v>
      </c>
      <c r="D375" s="9" t="s">
        <v>1050</v>
      </c>
      <c r="E375" s="9" t="s">
        <v>1051</v>
      </c>
      <c r="F375" s="9">
        <v>490425.70127600001</v>
      </c>
      <c r="G375" s="9">
        <v>2782206.5053099999</v>
      </c>
      <c r="H375" s="9"/>
      <c r="I375" s="9"/>
      <c r="J375" s="9"/>
      <c r="K375" s="9"/>
      <c r="L375" s="11">
        <v>39799.583333333336</v>
      </c>
      <c r="M375" s="11">
        <v>40449.375</v>
      </c>
      <c r="N375" s="9" t="s">
        <v>1052</v>
      </c>
      <c r="O375" s="18">
        <f>MROUND(((Table46[[#This Row],[X_UTM]]-ORIGIN!$C$5)/400),1)</f>
        <v>80</v>
      </c>
      <c r="P375" s="18">
        <f>MROUND(((Table46[[#This Row],[Y_UTM]]-ORIGIN!$C$6)/400),1)</f>
        <v>11</v>
      </c>
      <c r="Q375" t="s">
        <v>1199</v>
      </c>
      <c r="R375" t="s">
        <v>1432</v>
      </c>
      <c r="S375">
        <v>20</v>
      </c>
      <c r="T375">
        <v>3</v>
      </c>
      <c r="U375">
        <v>0</v>
      </c>
      <c r="V375" s="2" t="s">
        <v>1054</v>
      </c>
    </row>
    <row r="376" spans="1:23" x14ac:dyDescent="0.25">
      <c r="A376" s="67" t="s">
        <v>886</v>
      </c>
      <c r="B376" s="3">
        <v>15118</v>
      </c>
      <c r="C376" s="3">
        <v>15118</v>
      </c>
      <c r="D376" s="3" t="s">
        <v>444</v>
      </c>
      <c r="E376" s="3" t="s">
        <v>1048</v>
      </c>
      <c r="F376" s="3">
        <v>490425.70127600001</v>
      </c>
      <c r="G376" s="3">
        <v>2782206.5053099999</v>
      </c>
      <c r="H376" s="3"/>
      <c r="I376" s="3"/>
      <c r="J376" s="3"/>
      <c r="K376" s="3"/>
      <c r="L376" s="5">
        <v>39799.583333333336</v>
      </c>
      <c r="M376" s="5">
        <v>40448.666666666664</v>
      </c>
      <c r="N376" s="3" t="s">
        <v>1049</v>
      </c>
      <c r="O376" s="18">
        <f>MROUND(((Table46[[#This Row],[X_UTM]]-ORIGIN!$C$5)/400),1)</f>
        <v>80</v>
      </c>
      <c r="P376" s="18">
        <f>MROUND(((Table46[[#This Row],[Y_UTM]]-ORIGIN!$C$6)/400),1)</f>
        <v>11</v>
      </c>
      <c r="Q376" t="s">
        <v>1198</v>
      </c>
      <c r="R376" t="s">
        <v>1432</v>
      </c>
      <c r="S376">
        <v>20</v>
      </c>
      <c r="T376">
        <v>3</v>
      </c>
      <c r="U376">
        <v>0</v>
      </c>
      <c r="V376" s="2" t="s">
        <v>1054</v>
      </c>
    </row>
    <row r="377" spans="1:23" x14ac:dyDescent="0.25">
      <c r="A377" s="9" t="s">
        <v>397</v>
      </c>
      <c r="B377" s="9">
        <v>168564</v>
      </c>
      <c r="C377" s="9">
        <v>168564</v>
      </c>
      <c r="D377" s="9" t="s">
        <v>1050</v>
      </c>
      <c r="E377" s="9" t="s">
        <v>1051</v>
      </c>
      <c r="F377" s="9">
        <v>493954.32055499998</v>
      </c>
      <c r="G377" s="9">
        <v>2811961.3807600001</v>
      </c>
      <c r="H377" s="9"/>
      <c r="I377" s="9"/>
      <c r="J377" s="9"/>
      <c r="K377" s="9"/>
      <c r="L377" s="11">
        <v>35137.708333333336</v>
      </c>
      <c r="M377" s="11">
        <v>42588.208333333336</v>
      </c>
      <c r="N377" s="9" t="s">
        <v>1052</v>
      </c>
      <c r="O377" s="18">
        <f>MROUND(((Table46[[#This Row],[X_UTM]]-ORIGIN!$C$5)/400),1)</f>
        <v>88</v>
      </c>
      <c r="P377" s="18">
        <f>MROUND(((Table46[[#This Row],[Y_UTM]]-ORIGIN!$C$6)/400),1)</f>
        <v>85</v>
      </c>
      <c r="Q377"/>
      <c r="R377" t="s">
        <v>1435</v>
      </c>
      <c r="S377">
        <v>1</v>
      </c>
      <c r="T377">
        <v>3</v>
      </c>
      <c r="U377">
        <v>0</v>
      </c>
      <c r="V377" s="2" t="s">
        <v>1054</v>
      </c>
    </row>
    <row r="378" spans="1:23" x14ac:dyDescent="0.25">
      <c r="A378" s="9" t="s">
        <v>398</v>
      </c>
      <c r="B378" s="9">
        <v>17876</v>
      </c>
      <c r="C378" s="9">
        <v>17876</v>
      </c>
      <c r="D378" s="9" t="s">
        <v>1050</v>
      </c>
      <c r="E378" s="9" t="s">
        <v>1051</v>
      </c>
      <c r="F378" s="9">
        <v>546874.14514899999</v>
      </c>
      <c r="G378" s="9">
        <v>2827618.52324</v>
      </c>
      <c r="H378" s="9"/>
      <c r="I378" s="9"/>
      <c r="J378" s="9"/>
      <c r="K378" s="9"/>
      <c r="L378" s="10">
        <v>30899</v>
      </c>
      <c r="M378" s="10">
        <v>42583</v>
      </c>
      <c r="N378" s="9" t="s">
        <v>1052</v>
      </c>
      <c r="O378" s="18">
        <f>MROUND(((Table46[[#This Row],[X_UTM]]-ORIGIN!$C$5)/400),1)</f>
        <v>221</v>
      </c>
      <c r="P378" s="18">
        <f>MROUND(((Table46[[#This Row],[Y_UTM]]-ORIGIN!$C$6)/400),1)</f>
        <v>125</v>
      </c>
      <c r="Q378"/>
      <c r="R378" t="s">
        <v>850</v>
      </c>
      <c r="S378">
        <v>13</v>
      </c>
      <c r="T378">
        <v>3</v>
      </c>
      <c r="U378">
        <v>0</v>
      </c>
      <c r="V378" s="2" t="s">
        <v>1054</v>
      </c>
    </row>
    <row r="379" spans="1:23" x14ac:dyDescent="0.25">
      <c r="A379" s="9" t="s">
        <v>404</v>
      </c>
      <c r="B379" s="9">
        <v>186483</v>
      </c>
      <c r="C379" s="9">
        <v>186483</v>
      </c>
      <c r="D379" s="9" t="s">
        <v>1050</v>
      </c>
      <c r="E379" s="9" t="s">
        <v>1051</v>
      </c>
      <c r="F379" s="9">
        <v>546232.34673600004</v>
      </c>
      <c r="G379" s="9">
        <v>2789886.7151899999</v>
      </c>
      <c r="H379" s="9"/>
      <c r="I379" s="9"/>
      <c r="J379" s="9"/>
      <c r="K379" s="9"/>
      <c r="L379" s="11">
        <v>33931.5</v>
      </c>
      <c r="M379" s="11">
        <v>42440.541666666664</v>
      </c>
      <c r="N379" s="9" t="s">
        <v>1052</v>
      </c>
      <c r="O379" s="18">
        <f>MROUND(((Table46[[#This Row],[X_UTM]]-ORIGIN!$C$5)/400),1)</f>
        <v>219</v>
      </c>
      <c r="P379" s="18">
        <f>MROUND(((Table46[[#This Row],[Y_UTM]]-ORIGIN!$C$6)/400),1)</f>
        <v>30</v>
      </c>
      <c r="Q379"/>
      <c r="R379" t="s">
        <v>1439</v>
      </c>
      <c r="S379">
        <v>3</v>
      </c>
      <c r="T379">
        <v>3</v>
      </c>
      <c r="U379">
        <v>0</v>
      </c>
      <c r="V379" s="2" t="s">
        <v>1054</v>
      </c>
    </row>
    <row r="380" spans="1:23" x14ac:dyDescent="0.25">
      <c r="A380" s="43" t="s">
        <v>404</v>
      </c>
      <c r="B380" s="6">
        <v>2825</v>
      </c>
      <c r="C380" s="6">
        <v>2825</v>
      </c>
      <c r="D380" s="6" t="s">
        <v>1050</v>
      </c>
      <c r="E380" s="6" t="s">
        <v>1051</v>
      </c>
      <c r="F380" s="9">
        <v>546250</v>
      </c>
      <c r="G380" s="9">
        <v>2790100</v>
      </c>
      <c r="H380" s="9"/>
      <c r="I380" s="9"/>
      <c r="J380" s="9"/>
      <c r="K380" s="9"/>
      <c r="L380" s="7">
        <v>38164</v>
      </c>
      <c r="M380" s="7">
        <v>40988</v>
      </c>
      <c r="N380" s="9" t="s">
        <v>1052</v>
      </c>
      <c r="O380" s="18">
        <v>219</v>
      </c>
      <c r="P380" s="18">
        <v>31</v>
      </c>
      <c r="Q380" s="57"/>
      <c r="R380" t="s">
        <v>850</v>
      </c>
      <c r="S380">
        <v>3</v>
      </c>
      <c r="T380">
        <v>3</v>
      </c>
      <c r="U380">
        <v>0</v>
      </c>
      <c r="V380" s="101" t="s">
        <v>1054</v>
      </c>
      <c r="W380" s="134"/>
    </row>
    <row r="381" spans="1:23" x14ac:dyDescent="0.25">
      <c r="A381" s="9" t="s">
        <v>409</v>
      </c>
      <c r="B381" s="9">
        <v>57901</v>
      </c>
      <c r="C381" s="9">
        <v>57901</v>
      </c>
      <c r="D381" s="9" t="s">
        <v>1050</v>
      </c>
      <c r="E381" s="9" t="s">
        <v>1051</v>
      </c>
      <c r="F381" s="9">
        <v>547955.74253699998</v>
      </c>
      <c r="G381" s="9">
        <v>2790192.8026000001</v>
      </c>
      <c r="H381" s="9"/>
      <c r="I381" s="9"/>
      <c r="J381" s="9"/>
      <c r="K381" s="9"/>
      <c r="L381" s="11">
        <v>38299.5</v>
      </c>
      <c r="M381" s="11">
        <v>40820.541666666664</v>
      </c>
      <c r="N381" s="9" t="s">
        <v>1052</v>
      </c>
      <c r="O381" s="18">
        <f>MROUND(((Table46[[#This Row],[X_UTM]]-ORIGIN!$C$5)/400),1)</f>
        <v>223</v>
      </c>
      <c r="P381" s="18">
        <f>MROUND(((Table46[[#This Row],[Y_UTM]]-ORIGIN!$C$6)/400),1)</f>
        <v>31</v>
      </c>
      <c r="Q381"/>
      <c r="R381" t="s">
        <v>847</v>
      </c>
      <c r="S381">
        <v>8</v>
      </c>
      <c r="T381">
        <v>3</v>
      </c>
      <c r="U381">
        <v>0</v>
      </c>
      <c r="V381" s="2" t="s">
        <v>1054</v>
      </c>
    </row>
    <row r="382" spans="1:23" x14ac:dyDescent="0.25">
      <c r="A382" s="67" t="s">
        <v>887</v>
      </c>
      <c r="B382" s="3">
        <v>25010</v>
      </c>
      <c r="C382" s="3">
        <v>25010</v>
      </c>
      <c r="D382" s="3" t="s">
        <v>444</v>
      </c>
      <c r="E382" s="3" t="s">
        <v>1048</v>
      </c>
      <c r="F382" s="3">
        <v>547955.74253699998</v>
      </c>
      <c r="G382" s="3">
        <v>2790192.8026000001</v>
      </c>
      <c r="H382" s="3"/>
      <c r="I382" s="3"/>
      <c r="J382" s="3"/>
      <c r="K382" s="3"/>
      <c r="L382" s="5">
        <v>38299.5</v>
      </c>
      <c r="M382" s="5">
        <v>39435.458333333336</v>
      </c>
      <c r="N382" s="3" t="s">
        <v>1049</v>
      </c>
      <c r="O382" s="18">
        <f>MROUND(((Table46[[#This Row],[X_UTM]]-ORIGIN!$C$5)/400),1)</f>
        <v>223</v>
      </c>
      <c r="P382" s="18">
        <f>MROUND(((Table46[[#This Row],[Y_UTM]]-ORIGIN!$C$6)/400),1)</f>
        <v>31</v>
      </c>
      <c r="Q382"/>
      <c r="R382" t="s">
        <v>847</v>
      </c>
      <c r="S382">
        <v>8</v>
      </c>
      <c r="T382">
        <v>3</v>
      </c>
      <c r="U382">
        <v>0</v>
      </c>
      <c r="V382" s="2" t="s">
        <v>1054</v>
      </c>
    </row>
    <row r="383" spans="1:23" x14ac:dyDescent="0.25">
      <c r="A383" s="9" t="s">
        <v>410</v>
      </c>
      <c r="B383" s="9">
        <v>120233</v>
      </c>
      <c r="C383" s="9">
        <v>120233</v>
      </c>
      <c r="D383" s="9" t="s">
        <v>1050</v>
      </c>
      <c r="E383" s="9" t="s">
        <v>1051</v>
      </c>
      <c r="F383" s="9">
        <v>547898.49430000002</v>
      </c>
      <c r="G383" s="9">
        <v>2790715.27311</v>
      </c>
      <c r="H383" s="9"/>
      <c r="I383" s="9"/>
      <c r="J383" s="9"/>
      <c r="K383" s="9"/>
      <c r="L383" s="11">
        <v>37091.5</v>
      </c>
      <c r="M383" s="11">
        <v>42584.333333333336</v>
      </c>
      <c r="N383" s="9" t="s">
        <v>1052</v>
      </c>
      <c r="O383" s="18">
        <f>MROUND(((Table46[[#This Row],[X_UTM]]-ORIGIN!$C$5)/400),1)</f>
        <v>223</v>
      </c>
      <c r="P383" s="18">
        <f>MROUND(((Table46[[#This Row],[Y_UTM]]-ORIGIN!$C$6)/400),1)</f>
        <v>32</v>
      </c>
      <c r="Q383"/>
      <c r="R383" t="s">
        <v>847</v>
      </c>
      <c r="S383">
        <v>8</v>
      </c>
      <c r="T383">
        <v>3</v>
      </c>
      <c r="U383">
        <v>0</v>
      </c>
      <c r="V383" s="2" t="s">
        <v>1054</v>
      </c>
    </row>
    <row r="384" spans="1:23" x14ac:dyDescent="0.25">
      <c r="A384" s="67" t="s">
        <v>888</v>
      </c>
      <c r="B384" s="3">
        <v>119027</v>
      </c>
      <c r="C384" s="3">
        <v>119027</v>
      </c>
      <c r="D384" s="3" t="s">
        <v>444</v>
      </c>
      <c r="E384" s="3" t="s">
        <v>1048</v>
      </c>
      <c r="F384" s="3">
        <v>547898.49430000002</v>
      </c>
      <c r="G384" s="3">
        <v>2790715.27311</v>
      </c>
      <c r="H384" s="3"/>
      <c r="I384" s="3"/>
      <c r="J384" s="3"/>
      <c r="K384" s="3"/>
      <c r="L384" s="5">
        <v>37091.5</v>
      </c>
      <c r="M384" s="5">
        <v>42556.25</v>
      </c>
      <c r="N384" s="3" t="s">
        <v>1049</v>
      </c>
      <c r="O384" s="18">
        <f>MROUND(((Table46[[#This Row],[X_UTM]]-ORIGIN!$C$5)/400),1)</f>
        <v>223</v>
      </c>
      <c r="P384" s="18">
        <f>MROUND(((Table46[[#This Row],[Y_UTM]]-ORIGIN!$C$6)/400),1)</f>
        <v>32</v>
      </c>
      <c r="Q384"/>
      <c r="R384" t="s">
        <v>847</v>
      </c>
      <c r="S384">
        <v>8</v>
      </c>
      <c r="T384">
        <v>3</v>
      </c>
      <c r="U384">
        <v>0</v>
      </c>
      <c r="V384" s="2" t="s">
        <v>1054</v>
      </c>
    </row>
    <row r="385" spans="1:22" x14ac:dyDescent="0.25">
      <c r="A385" s="9" t="s">
        <v>411</v>
      </c>
      <c r="B385" s="9">
        <v>76046</v>
      </c>
      <c r="C385" s="9">
        <v>76046</v>
      </c>
      <c r="D385" s="9" t="s">
        <v>1050</v>
      </c>
      <c r="E385" s="9" t="s">
        <v>1051</v>
      </c>
      <c r="F385" s="9">
        <v>544340.70360500005</v>
      </c>
      <c r="G385" s="9">
        <v>2792026.4404099998</v>
      </c>
      <c r="H385" s="9"/>
      <c r="I385" s="9"/>
      <c r="J385" s="9"/>
      <c r="K385" s="9"/>
      <c r="L385" s="11">
        <v>37091.416666666664</v>
      </c>
      <c r="M385" s="11">
        <v>40820.5</v>
      </c>
      <c r="N385" s="9" t="s">
        <v>1052</v>
      </c>
      <c r="O385" s="18">
        <f>MROUND(((Table46[[#This Row],[X_UTM]]-ORIGIN!$C$5)/400),1)</f>
        <v>214</v>
      </c>
      <c r="P385" s="18">
        <f>MROUND(((Table46[[#This Row],[Y_UTM]]-ORIGIN!$C$6)/400),1)</f>
        <v>36</v>
      </c>
      <c r="Q385"/>
      <c r="R385" t="s">
        <v>1439</v>
      </c>
      <c r="S385">
        <v>3</v>
      </c>
      <c r="T385">
        <v>3</v>
      </c>
      <c r="U385">
        <v>0</v>
      </c>
      <c r="V385" s="2" t="s">
        <v>1054</v>
      </c>
    </row>
    <row r="386" spans="1:22" x14ac:dyDescent="0.25">
      <c r="A386" s="67" t="s">
        <v>889</v>
      </c>
      <c r="B386" s="3">
        <v>15633</v>
      </c>
      <c r="C386" s="3">
        <v>15633</v>
      </c>
      <c r="D386" s="3" t="s">
        <v>444</v>
      </c>
      <c r="E386" s="3" t="s">
        <v>1048</v>
      </c>
      <c r="F386" s="3">
        <v>544340.70360500005</v>
      </c>
      <c r="G386" s="3">
        <v>2792026.4404099998</v>
      </c>
      <c r="H386" s="3"/>
      <c r="I386" s="3"/>
      <c r="J386" s="3"/>
      <c r="K386" s="3"/>
      <c r="L386" s="5">
        <v>37091.416666666664</v>
      </c>
      <c r="M386" s="5">
        <v>37773.875</v>
      </c>
      <c r="N386" s="3" t="s">
        <v>1049</v>
      </c>
      <c r="O386" s="18">
        <f>MROUND(((Table46[[#This Row],[X_UTM]]-ORIGIN!$C$5)/400),1)</f>
        <v>214</v>
      </c>
      <c r="P386" s="18">
        <f>MROUND(((Table46[[#This Row],[Y_UTM]]-ORIGIN!$C$6)/400),1)</f>
        <v>36</v>
      </c>
      <c r="Q386"/>
      <c r="R386" t="s">
        <v>1439</v>
      </c>
      <c r="S386">
        <v>3</v>
      </c>
      <c r="T386">
        <v>3</v>
      </c>
      <c r="U386">
        <v>0</v>
      </c>
      <c r="V386" s="2" t="s">
        <v>1054</v>
      </c>
    </row>
    <row r="387" spans="1:22" x14ac:dyDescent="0.25">
      <c r="A387" s="9" t="s">
        <v>412</v>
      </c>
      <c r="B387" s="9">
        <v>82463</v>
      </c>
      <c r="C387" s="9">
        <v>82463</v>
      </c>
      <c r="D387" s="9" t="s">
        <v>1050</v>
      </c>
      <c r="E387" s="9" t="s">
        <v>1051</v>
      </c>
      <c r="F387" s="9">
        <v>541270.09012499999</v>
      </c>
      <c r="G387" s="9">
        <v>2789679.1118999999</v>
      </c>
      <c r="H387" s="9"/>
      <c r="I387" s="9"/>
      <c r="J387" s="9"/>
      <c r="K387" s="9"/>
      <c r="L387" s="11">
        <v>37091.375</v>
      </c>
      <c r="M387" s="11">
        <v>40820.458333333336</v>
      </c>
      <c r="N387" s="9" t="s">
        <v>1052</v>
      </c>
      <c r="O387" s="18">
        <f>MROUND(((Table46[[#This Row],[X_UTM]]-ORIGIN!$C$5)/400),1)</f>
        <v>207</v>
      </c>
      <c r="P387" s="18">
        <f>MROUND(((Table46[[#This Row],[Y_UTM]]-ORIGIN!$C$6)/400),1)</f>
        <v>30</v>
      </c>
      <c r="Q387"/>
      <c r="R387" t="s">
        <v>1439</v>
      </c>
      <c r="S387">
        <v>3</v>
      </c>
      <c r="T387">
        <v>3</v>
      </c>
      <c r="U387">
        <v>0</v>
      </c>
      <c r="V387" s="2" t="s">
        <v>1054</v>
      </c>
    </row>
    <row r="388" spans="1:22" x14ac:dyDescent="0.25">
      <c r="A388" s="67" t="s">
        <v>890</v>
      </c>
      <c r="B388" s="3">
        <v>83704</v>
      </c>
      <c r="C388" s="3">
        <v>83704</v>
      </c>
      <c r="D388" s="3" t="s">
        <v>444</v>
      </c>
      <c r="E388" s="3" t="s">
        <v>1048</v>
      </c>
      <c r="F388" s="3">
        <v>541270.09012499999</v>
      </c>
      <c r="G388" s="3">
        <v>2789679.1118999999</v>
      </c>
      <c r="H388" s="3"/>
      <c r="I388" s="3"/>
      <c r="J388" s="3"/>
      <c r="K388" s="3"/>
      <c r="L388" s="5">
        <v>37091.458333333336</v>
      </c>
      <c r="M388" s="5">
        <v>40820.458333333336</v>
      </c>
      <c r="N388" s="3" t="s">
        <v>1049</v>
      </c>
      <c r="O388" s="18">
        <f>MROUND(((Table46[[#This Row],[X_UTM]]-ORIGIN!$C$5)/400),1)</f>
        <v>207</v>
      </c>
      <c r="P388" s="18">
        <f>MROUND(((Table46[[#This Row],[Y_UTM]]-ORIGIN!$C$6)/400),1)</f>
        <v>30</v>
      </c>
      <c r="Q388"/>
      <c r="R388" t="s">
        <v>1439</v>
      </c>
      <c r="S388">
        <v>3</v>
      </c>
      <c r="T388">
        <v>3</v>
      </c>
      <c r="U388">
        <v>0</v>
      </c>
      <c r="V388" s="2" t="s">
        <v>1054</v>
      </c>
    </row>
    <row r="389" spans="1:22" x14ac:dyDescent="0.25">
      <c r="A389" s="9" t="s">
        <v>413</v>
      </c>
      <c r="B389" s="9">
        <v>176300</v>
      </c>
      <c r="C389" s="9">
        <v>176300</v>
      </c>
      <c r="D389" s="9" t="s">
        <v>1050</v>
      </c>
      <c r="E389" s="9" t="s">
        <v>1051</v>
      </c>
      <c r="F389" s="9">
        <v>546232.34673600004</v>
      </c>
      <c r="G389" s="9">
        <v>2789886.7151899999</v>
      </c>
      <c r="H389" s="9"/>
      <c r="I389" s="9"/>
      <c r="J389" s="9"/>
      <c r="K389" s="9"/>
      <c r="L389" s="11">
        <v>33931.5</v>
      </c>
      <c r="M389" s="11">
        <v>42430.666666666664</v>
      </c>
      <c r="N389" s="9" t="s">
        <v>1052</v>
      </c>
      <c r="O389" s="18">
        <f>MROUND(((Table46[[#This Row],[X_UTM]]-ORIGIN!$C$5)/400),1)</f>
        <v>219</v>
      </c>
      <c r="P389" s="18">
        <f>MROUND(((Table46[[#This Row],[Y_UTM]]-ORIGIN!$C$6)/400),1)</f>
        <v>30</v>
      </c>
      <c r="Q389"/>
      <c r="R389" t="s">
        <v>1439</v>
      </c>
      <c r="S389">
        <v>3</v>
      </c>
      <c r="T389">
        <v>3</v>
      </c>
      <c r="U389">
        <v>0</v>
      </c>
      <c r="V389" s="2" t="s">
        <v>1054</v>
      </c>
    </row>
    <row r="390" spans="1:22" x14ac:dyDescent="0.25">
      <c r="A390" s="12" t="s">
        <v>416</v>
      </c>
      <c r="B390" s="12">
        <v>182930</v>
      </c>
      <c r="C390" s="12">
        <v>182930</v>
      </c>
      <c r="D390" s="12" t="s">
        <v>1050</v>
      </c>
      <c r="E390" s="12" t="s">
        <v>1051</v>
      </c>
      <c r="F390" s="12">
        <v>509634.79543900001</v>
      </c>
      <c r="G390" s="12">
        <v>2770768.84822</v>
      </c>
      <c r="H390" s="12"/>
      <c r="I390" s="12"/>
      <c r="J390" s="12"/>
      <c r="K390" s="12"/>
      <c r="L390" s="13">
        <v>34221.541666666664</v>
      </c>
      <c r="M390" s="13">
        <v>42588.083333333336</v>
      </c>
      <c r="N390" s="12" t="s">
        <v>1052</v>
      </c>
      <c r="O390" s="18">
        <f>MROUND(((Table46[[#This Row],[X_UTM]]-ORIGIN!$C$5)/400),1)</f>
        <v>128</v>
      </c>
      <c r="P390" s="19">
        <v>3</v>
      </c>
      <c r="Q390"/>
      <c r="R390" t="s">
        <v>1432</v>
      </c>
      <c r="S390">
        <v>0</v>
      </c>
      <c r="T390">
        <v>3</v>
      </c>
      <c r="U390">
        <v>0</v>
      </c>
      <c r="V390" s="2" t="s">
        <v>1054</v>
      </c>
    </row>
    <row r="391" spans="1:22" x14ac:dyDescent="0.25">
      <c r="A391" s="9" t="s">
        <v>418</v>
      </c>
      <c r="B391" s="9">
        <v>10707</v>
      </c>
      <c r="C391" s="9">
        <v>10707</v>
      </c>
      <c r="D391" s="9" t="s">
        <v>1050</v>
      </c>
      <c r="E391" s="9" t="s">
        <v>1051</v>
      </c>
      <c r="F391" s="9">
        <v>551243.28113799996</v>
      </c>
      <c r="G391" s="9">
        <v>2848479.73263</v>
      </c>
      <c r="H391" s="9"/>
      <c r="I391" s="9"/>
      <c r="J391" s="9"/>
      <c r="K391" s="9"/>
      <c r="L391" s="10">
        <v>31519</v>
      </c>
      <c r="M391" s="10">
        <v>42583</v>
      </c>
      <c r="N391" s="9" t="s">
        <v>1052</v>
      </c>
      <c r="O391" s="18">
        <f>MROUND(((Table46[[#This Row],[X_UTM]]-ORIGIN!$C$5)/400),1)</f>
        <v>232</v>
      </c>
      <c r="P391" s="18">
        <f>MROUND(((Table46[[#This Row],[Y_UTM]]-ORIGIN!$C$6)/400),1)</f>
        <v>177</v>
      </c>
      <c r="Q391"/>
      <c r="R391" t="s">
        <v>850</v>
      </c>
      <c r="S391">
        <v>13</v>
      </c>
      <c r="T391">
        <v>3</v>
      </c>
      <c r="U391">
        <v>0</v>
      </c>
      <c r="V391" s="2" t="s">
        <v>1054</v>
      </c>
    </row>
    <row r="392" spans="1:22" x14ac:dyDescent="0.25">
      <c r="A392" s="71" t="s">
        <v>962</v>
      </c>
      <c r="B392" s="6">
        <v>11425</v>
      </c>
      <c r="C392" s="6">
        <v>11425</v>
      </c>
      <c r="D392" s="6" t="s">
        <v>1050</v>
      </c>
      <c r="E392" s="6" t="s">
        <v>1051</v>
      </c>
      <c r="F392" s="6">
        <v>535729.76193699997</v>
      </c>
      <c r="G392" s="6">
        <v>2849275.3188999998</v>
      </c>
      <c r="H392" s="6">
        <v>4.8</v>
      </c>
      <c r="I392" s="6"/>
      <c r="J392" s="6"/>
      <c r="K392" s="6"/>
      <c r="L392" s="8">
        <v>39983.291666666664</v>
      </c>
      <c r="M392" s="8">
        <v>40459.291666666664</v>
      </c>
      <c r="N392" s="6" t="s">
        <v>1049</v>
      </c>
      <c r="O392" s="18">
        <f>MROUND(((Table46[[#This Row],[X_UTM]]-ORIGIN!$C$5)/400),1)</f>
        <v>193</v>
      </c>
      <c r="P392" s="18">
        <f>MROUND(((Table46[[#This Row],[Y_UTM]]-ORIGIN!$C$6)/400),1)</f>
        <v>179</v>
      </c>
      <c r="Q392" t="s">
        <v>1359</v>
      </c>
      <c r="R392" t="s">
        <v>849</v>
      </c>
      <c r="S392">
        <v>11</v>
      </c>
      <c r="T392">
        <v>3</v>
      </c>
      <c r="U392">
        <v>0</v>
      </c>
      <c r="V392" s="2" t="s">
        <v>1054</v>
      </c>
    </row>
    <row r="393" spans="1:22" x14ac:dyDescent="0.25">
      <c r="A393" s="3" t="s">
        <v>891</v>
      </c>
      <c r="B393" s="3">
        <v>10354</v>
      </c>
      <c r="C393" s="3">
        <v>10354</v>
      </c>
      <c r="D393" s="3" t="s">
        <v>444</v>
      </c>
      <c r="E393" s="3" t="s">
        <v>1048</v>
      </c>
      <c r="F393" s="3">
        <v>535729.76193699997</v>
      </c>
      <c r="G393" s="3">
        <v>2849275.3188999998</v>
      </c>
      <c r="H393" s="3">
        <v>4.8</v>
      </c>
      <c r="I393" s="3"/>
      <c r="J393" s="3"/>
      <c r="K393" s="3"/>
      <c r="L393" s="5">
        <v>39983.291666666664</v>
      </c>
      <c r="M393" s="5">
        <v>40459.25</v>
      </c>
      <c r="N393" s="3" t="s">
        <v>1049</v>
      </c>
      <c r="O393" s="18">
        <f>MROUND(((Table46[[#This Row],[X_UTM]]-ORIGIN!$C$5)/400),1)</f>
        <v>193</v>
      </c>
      <c r="P393" s="18">
        <f>MROUND(((Table46[[#This Row],[Y_UTM]]-ORIGIN!$C$6)/400),1)</f>
        <v>179</v>
      </c>
      <c r="Q393" t="s">
        <v>1358</v>
      </c>
      <c r="R393" t="s">
        <v>849</v>
      </c>
      <c r="S393">
        <v>11</v>
      </c>
      <c r="T393">
        <v>3</v>
      </c>
      <c r="U393">
        <v>0</v>
      </c>
      <c r="V393" s="2" t="s">
        <v>1054</v>
      </c>
    </row>
    <row r="394" spans="1:22" x14ac:dyDescent="0.25">
      <c r="A394" s="6" t="s">
        <v>963</v>
      </c>
      <c r="B394" s="6">
        <v>11426</v>
      </c>
      <c r="C394" s="6">
        <v>11426</v>
      </c>
      <c r="D394" s="6" t="s">
        <v>1050</v>
      </c>
      <c r="E394" s="6" t="s">
        <v>1051</v>
      </c>
      <c r="F394" s="6">
        <v>535729.76193699997</v>
      </c>
      <c r="G394" s="6">
        <v>2849275.3188999998</v>
      </c>
      <c r="H394" s="6">
        <v>4.8</v>
      </c>
      <c r="I394" s="6"/>
      <c r="J394" s="6"/>
      <c r="K394" s="6"/>
      <c r="L394" s="8">
        <v>39983.291666666664</v>
      </c>
      <c r="M394" s="8">
        <v>40459.333333333336</v>
      </c>
      <c r="N394" s="6" t="s">
        <v>1049</v>
      </c>
      <c r="O394" s="18">
        <f>MROUND(((Table46[[#This Row],[X_UTM]]-ORIGIN!$C$5)/400),1)</f>
        <v>193</v>
      </c>
      <c r="P394" s="18">
        <f>MROUND(((Table46[[#This Row],[Y_UTM]]-ORIGIN!$C$6)/400),1)</f>
        <v>179</v>
      </c>
      <c r="Q394" t="s">
        <v>1360</v>
      </c>
      <c r="R394" t="s">
        <v>849</v>
      </c>
      <c r="S394">
        <v>11</v>
      </c>
      <c r="T394">
        <v>3</v>
      </c>
      <c r="U394">
        <v>0</v>
      </c>
      <c r="V394" s="2" t="s">
        <v>1054</v>
      </c>
    </row>
    <row r="395" spans="1:22" x14ac:dyDescent="0.25">
      <c r="A395" s="9" t="s">
        <v>422</v>
      </c>
      <c r="B395" s="9">
        <v>11401</v>
      </c>
      <c r="C395" s="9">
        <v>11401</v>
      </c>
      <c r="D395" s="9" t="s">
        <v>1050</v>
      </c>
      <c r="E395" s="9" t="s">
        <v>1051</v>
      </c>
      <c r="F395" s="9">
        <v>535717.99082900002</v>
      </c>
      <c r="G395" s="9">
        <v>2849146.5637099999</v>
      </c>
      <c r="H395" s="9">
        <v>6.6</v>
      </c>
      <c r="I395" s="9"/>
      <c r="J395" s="9"/>
      <c r="K395" s="9"/>
      <c r="L395" s="11">
        <v>39983.375</v>
      </c>
      <c r="M395" s="11">
        <v>40459.333333333336</v>
      </c>
      <c r="N395" s="9" t="s">
        <v>1052</v>
      </c>
      <c r="O395" s="18">
        <f>MROUND(((Table46[[#This Row],[X_UTM]]-ORIGIN!$C$5)/400),1)</f>
        <v>193</v>
      </c>
      <c r="P395" s="18">
        <f>MROUND(((Table46[[#This Row],[Y_UTM]]-ORIGIN!$C$6)/400),1)</f>
        <v>178</v>
      </c>
      <c r="Q395"/>
      <c r="R395" t="s">
        <v>849</v>
      </c>
      <c r="S395">
        <v>11</v>
      </c>
      <c r="T395">
        <v>3</v>
      </c>
      <c r="U395">
        <v>0</v>
      </c>
      <c r="V395" s="2" t="s">
        <v>1054</v>
      </c>
    </row>
    <row r="396" spans="1:22" x14ac:dyDescent="0.25">
      <c r="A396" s="9" t="s">
        <v>424</v>
      </c>
      <c r="B396" s="9">
        <v>11401</v>
      </c>
      <c r="C396" s="9">
        <v>11401</v>
      </c>
      <c r="D396" s="9" t="s">
        <v>1050</v>
      </c>
      <c r="E396" s="9" t="s">
        <v>1051</v>
      </c>
      <c r="F396" s="9">
        <v>535730.76682899997</v>
      </c>
      <c r="G396" s="9">
        <v>2849038.5670500002</v>
      </c>
      <c r="H396" s="9">
        <v>6.4</v>
      </c>
      <c r="I396" s="9"/>
      <c r="J396" s="9"/>
      <c r="K396" s="9"/>
      <c r="L396" s="11">
        <v>39983.375</v>
      </c>
      <c r="M396" s="11">
        <v>40459.333333333336</v>
      </c>
      <c r="N396" s="9" t="s">
        <v>1052</v>
      </c>
      <c r="O396" s="18">
        <f>MROUND(((Table46[[#This Row],[X_UTM]]-ORIGIN!$C$5)/400),1)</f>
        <v>193</v>
      </c>
      <c r="P396" s="18">
        <f>MROUND(((Table46[[#This Row],[Y_UTM]]-ORIGIN!$C$6)/400),1)</f>
        <v>178</v>
      </c>
      <c r="Q396"/>
      <c r="R396" t="s">
        <v>849</v>
      </c>
      <c r="S396">
        <v>11</v>
      </c>
      <c r="T396">
        <v>3</v>
      </c>
      <c r="U396">
        <v>0</v>
      </c>
      <c r="V396" s="2" t="s">
        <v>1054</v>
      </c>
    </row>
    <row r="397" spans="1:22" x14ac:dyDescent="0.25">
      <c r="A397" s="9" t="s">
        <v>426</v>
      </c>
      <c r="B397" s="9">
        <v>11399</v>
      </c>
      <c r="C397" s="9">
        <v>11399</v>
      </c>
      <c r="D397" s="9" t="s">
        <v>1050</v>
      </c>
      <c r="E397" s="9" t="s">
        <v>1051</v>
      </c>
      <c r="F397" s="9">
        <v>535723.082712</v>
      </c>
      <c r="G397" s="9">
        <v>2848838.3023600001</v>
      </c>
      <c r="H397" s="9">
        <v>6.2</v>
      </c>
      <c r="I397" s="9"/>
      <c r="J397" s="9"/>
      <c r="K397" s="9"/>
      <c r="L397" s="11">
        <v>39983.416666666664</v>
      </c>
      <c r="M397" s="11">
        <v>40459.333333333336</v>
      </c>
      <c r="N397" s="9" t="s">
        <v>1052</v>
      </c>
      <c r="O397" s="18">
        <f>MROUND(((Table46[[#This Row],[X_UTM]]-ORIGIN!$C$5)/400),1)</f>
        <v>193</v>
      </c>
      <c r="P397" s="18">
        <f>MROUND(((Table46[[#This Row],[Y_UTM]]-ORIGIN!$C$6)/400),1)</f>
        <v>178</v>
      </c>
      <c r="Q397"/>
      <c r="R397" t="s">
        <v>849</v>
      </c>
      <c r="S397">
        <v>11</v>
      </c>
      <c r="T397">
        <v>3</v>
      </c>
      <c r="U397">
        <v>0</v>
      </c>
      <c r="V397" s="2" t="s">
        <v>1054</v>
      </c>
    </row>
    <row r="398" spans="1:22" x14ac:dyDescent="0.25">
      <c r="A398" s="6" t="s">
        <v>964</v>
      </c>
      <c r="B398" s="6">
        <v>11427</v>
      </c>
      <c r="C398" s="6">
        <v>11427</v>
      </c>
      <c r="D398" s="6" t="s">
        <v>1050</v>
      </c>
      <c r="E398" s="6" t="s">
        <v>1051</v>
      </c>
      <c r="F398" s="6">
        <v>536653.63798899995</v>
      </c>
      <c r="G398" s="6">
        <v>2849275.27899</v>
      </c>
      <c r="H398" s="6">
        <v>4.9000000000000004</v>
      </c>
      <c r="I398" s="6"/>
      <c r="J398" s="6"/>
      <c r="K398" s="6"/>
      <c r="L398" s="8">
        <v>39983.333333333336</v>
      </c>
      <c r="M398" s="8">
        <v>40459.416666666664</v>
      </c>
      <c r="N398" s="6" t="s">
        <v>1049</v>
      </c>
      <c r="O398" s="18">
        <f>MROUND(((Table46[[#This Row],[X_UTM]]-ORIGIN!$C$5)/400),1)</f>
        <v>195</v>
      </c>
      <c r="P398" s="18">
        <f>MROUND(((Table46[[#This Row],[Y_UTM]]-ORIGIN!$C$6)/400),1)</f>
        <v>179</v>
      </c>
      <c r="Q398" t="s">
        <v>1362</v>
      </c>
      <c r="R398" t="s">
        <v>849</v>
      </c>
      <c r="S398">
        <v>11</v>
      </c>
      <c r="T398">
        <v>3</v>
      </c>
      <c r="U398">
        <v>0</v>
      </c>
      <c r="V398" s="2" t="s">
        <v>1054</v>
      </c>
    </row>
    <row r="399" spans="1:22" x14ac:dyDescent="0.25">
      <c r="A399" s="3" t="s">
        <v>892</v>
      </c>
      <c r="B399" s="3">
        <v>9468</v>
      </c>
      <c r="C399" s="3">
        <v>9468</v>
      </c>
      <c r="D399" s="3" t="s">
        <v>444</v>
      </c>
      <c r="E399" s="3" t="s">
        <v>1048</v>
      </c>
      <c r="F399" s="3">
        <v>536653.63798899995</v>
      </c>
      <c r="G399" s="3">
        <v>2849275.27899</v>
      </c>
      <c r="H399" s="3">
        <v>4.9000000000000004</v>
      </c>
      <c r="I399" s="3"/>
      <c r="J399" s="3"/>
      <c r="K399" s="3"/>
      <c r="L399" s="5">
        <v>39983.291666666664</v>
      </c>
      <c r="M399" s="5">
        <v>40459.25</v>
      </c>
      <c r="N399" s="3" t="s">
        <v>1049</v>
      </c>
      <c r="O399" s="18">
        <f>MROUND(((Table46[[#This Row],[X_UTM]]-ORIGIN!$C$5)/400),1)</f>
        <v>195</v>
      </c>
      <c r="P399" s="18">
        <f>MROUND(((Table46[[#This Row],[Y_UTM]]-ORIGIN!$C$6)/400),1)</f>
        <v>179</v>
      </c>
      <c r="Q399" t="s">
        <v>1361</v>
      </c>
      <c r="R399" t="s">
        <v>849</v>
      </c>
      <c r="S399">
        <v>11</v>
      </c>
      <c r="T399">
        <v>3</v>
      </c>
      <c r="U399">
        <v>0</v>
      </c>
      <c r="V399" s="2" t="s">
        <v>1054</v>
      </c>
    </row>
    <row r="400" spans="1:22" x14ac:dyDescent="0.25">
      <c r="A400" s="6" t="s">
        <v>965</v>
      </c>
      <c r="B400" s="6">
        <v>11427</v>
      </c>
      <c r="C400" s="6">
        <v>11427</v>
      </c>
      <c r="D400" s="6" t="s">
        <v>1050</v>
      </c>
      <c r="E400" s="6" t="s">
        <v>1051</v>
      </c>
      <c r="F400" s="6">
        <v>536653.63798899995</v>
      </c>
      <c r="G400" s="6">
        <v>2849275.27899</v>
      </c>
      <c r="H400" s="6">
        <v>4.9000000000000004</v>
      </c>
      <c r="I400" s="6"/>
      <c r="J400" s="6"/>
      <c r="K400" s="6"/>
      <c r="L400" s="8">
        <v>39983.333333333336</v>
      </c>
      <c r="M400" s="8">
        <v>40459.416666666664</v>
      </c>
      <c r="N400" s="6" t="s">
        <v>1049</v>
      </c>
      <c r="O400" s="18">
        <f>MROUND(((Table46[[#This Row],[X_UTM]]-ORIGIN!$C$5)/400),1)</f>
        <v>195</v>
      </c>
      <c r="P400" s="18">
        <f>MROUND(((Table46[[#This Row],[Y_UTM]]-ORIGIN!$C$6)/400),1)</f>
        <v>179</v>
      </c>
      <c r="Q400" t="s">
        <v>1363</v>
      </c>
      <c r="R400" t="s">
        <v>849</v>
      </c>
      <c r="S400">
        <v>11</v>
      </c>
      <c r="T400">
        <v>3</v>
      </c>
      <c r="U400">
        <v>0</v>
      </c>
      <c r="V400" s="2" t="s">
        <v>1054</v>
      </c>
    </row>
    <row r="401" spans="1:22" x14ac:dyDescent="0.25">
      <c r="A401" s="9" t="s">
        <v>429</v>
      </c>
      <c r="B401" s="9">
        <v>11124</v>
      </c>
      <c r="C401" s="9">
        <v>11124</v>
      </c>
      <c r="D401" s="9" t="s">
        <v>1050</v>
      </c>
      <c r="E401" s="9" t="s">
        <v>1051</v>
      </c>
      <c r="F401" s="9">
        <v>536645.05519700004</v>
      </c>
      <c r="G401" s="9">
        <v>2849163.38888</v>
      </c>
      <c r="H401" s="9">
        <v>6.7</v>
      </c>
      <c r="I401" s="9"/>
      <c r="J401" s="9"/>
      <c r="K401" s="9"/>
      <c r="L401" s="11">
        <v>39983.5</v>
      </c>
      <c r="M401" s="11">
        <v>40459.416666666664</v>
      </c>
      <c r="N401" s="9" t="s">
        <v>1052</v>
      </c>
      <c r="O401" s="18">
        <f>MROUND(((Table46[[#This Row],[X_UTM]]-ORIGIN!$C$5)/400),1)</f>
        <v>195</v>
      </c>
      <c r="P401" s="18">
        <f>MROUND(((Table46[[#This Row],[Y_UTM]]-ORIGIN!$C$6)/400),1)</f>
        <v>178</v>
      </c>
      <c r="Q401"/>
      <c r="R401" t="s">
        <v>849</v>
      </c>
      <c r="S401">
        <v>11</v>
      </c>
      <c r="T401">
        <v>3</v>
      </c>
      <c r="U401">
        <v>0</v>
      </c>
      <c r="V401" s="2" t="s">
        <v>1054</v>
      </c>
    </row>
    <row r="402" spans="1:22" x14ac:dyDescent="0.25">
      <c r="A402" s="9" t="s">
        <v>430</v>
      </c>
      <c r="B402" s="9">
        <v>11395</v>
      </c>
      <c r="C402" s="9">
        <v>11395</v>
      </c>
      <c r="D402" s="9" t="s">
        <v>1050</v>
      </c>
      <c r="E402" s="9" t="s">
        <v>1051</v>
      </c>
      <c r="F402" s="9">
        <v>536643.96478699998</v>
      </c>
      <c r="G402" s="9">
        <v>2849070.5295699998</v>
      </c>
      <c r="H402" s="9">
        <v>6.4</v>
      </c>
      <c r="I402" s="9"/>
      <c r="J402" s="9"/>
      <c r="K402" s="9"/>
      <c r="L402" s="11">
        <v>39983.5</v>
      </c>
      <c r="M402" s="11">
        <v>40459.416666666664</v>
      </c>
      <c r="N402" s="9" t="s">
        <v>1052</v>
      </c>
      <c r="O402" s="18">
        <f>MROUND(((Table46[[#This Row],[X_UTM]]-ORIGIN!$C$5)/400),1)</f>
        <v>195</v>
      </c>
      <c r="P402" s="18">
        <f>MROUND(((Table46[[#This Row],[Y_UTM]]-ORIGIN!$C$6)/400),1)</f>
        <v>178</v>
      </c>
      <c r="Q402"/>
      <c r="R402" t="s">
        <v>849</v>
      </c>
      <c r="S402">
        <v>11</v>
      </c>
      <c r="T402">
        <v>3</v>
      </c>
      <c r="U402">
        <v>0</v>
      </c>
      <c r="V402" s="2" t="s">
        <v>1054</v>
      </c>
    </row>
    <row r="403" spans="1:22" x14ac:dyDescent="0.25">
      <c r="A403" s="9" t="s">
        <v>431</v>
      </c>
      <c r="B403" s="9">
        <v>11395</v>
      </c>
      <c r="C403" s="9">
        <v>11395</v>
      </c>
      <c r="D403" s="9" t="s">
        <v>1050</v>
      </c>
      <c r="E403" s="9" t="s">
        <v>1051</v>
      </c>
      <c r="F403" s="9">
        <v>536644.18700599996</v>
      </c>
      <c r="G403" s="9">
        <v>2848882.5285999998</v>
      </c>
      <c r="H403" s="9">
        <v>6.2</v>
      </c>
      <c r="I403" s="9"/>
      <c r="J403" s="9"/>
      <c r="K403" s="9"/>
      <c r="L403" s="11">
        <v>39983.541666666664</v>
      </c>
      <c r="M403" s="11">
        <v>40459.458333333336</v>
      </c>
      <c r="N403" s="9" t="s">
        <v>1052</v>
      </c>
      <c r="O403" s="18">
        <f>MROUND(((Table46[[#This Row],[X_UTM]]-ORIGIN!$C$5)/400),1)</f>
        <v>195</v>
      </c>
      <c r="P403" s="18">
        <f>MROUND(((Table46[[#This Row],[Y_UTM]]-ORIGIN!$C$6)/400),1)</f>
        <v>178</v>
      </c>
      <c r="Q403"/>
      <c r="R403" t="s">
        <v>849</v>
      </c>
      <c r="S403">
        <v>11</v>
      </c>
      <c r="T403">
        <v>3</v>
      </c>
      <c r="U403">
        <v>0</v>
      </c>
      <c r="V403" s="2" t="s">
        <v>1054</v>
      </c>
    </row>
    <row r="404" spans="1:22" x14ac:dyDescent="0.25">
      <c r="A404" s="6" t="s">
        <v>966</v>
      </c>
      <c r="B404" s="6">
        <v>11425</v>
      </c>
      <c r="C404" s="6">
        <v>11425</v>
      </c>
      <c r="D404" s="6" t="s">
        <v>1050</v>
      </c>
      <c r="E404" s="6" t="s">
        <v>1051</v>
      </c>
      <c r="F404" s="6">
        <v>539340.80073599995</v>
      </c>
      <c r="G404" s="6">
        <v>2849281.9251700002</v>
      </c>
      <c r="H404" s="6">
        <v>6</v>
      </c>
      <c r="I404" s="6"/>
      <c r="J404" s="6"/>
      <c r="K404" s="6"/>
      <c r="L404" s="8">
        <v>39983.416666666664</v>
      </c>
      <c r="M404" s="8">
        <v>40459.416666666664</v>
      </c>
      <c r="N404" s="6" t="s">
        <v>1049</v>
      </c>
      <c r="O404" s="18">
        <f>MROUND(((Table46[[#This Row],[X_UTM]]-ORIGIN!$C$5)/400),1)</f>
        <v>202</v>
      </c>
      <c r="P404" s="18">
        <f>MROUND(((Table46[[#This Row],[Y_UTM]]-ORIGIN!$C$6)/400),1)</f>
        <v>179</v>
      </c>
      <c r="Q404" t="s">
        <v>1367</v>
      </c>
      <c r="R404" t="s">
        <v>849</v>
      </c>
      <c r="S404">
        <v>11</v>
      </c>
      <c r="T404">
        <v>3</v>
      </c>
      <c r="U404">
        <v>0</v>
      </c>
      <c r="V404" s="2" t="s">
        <v>1054</v>
      </c>
    </row>
    <row r="405" spans="1:22" x14ac:dyDescent="0.25">
      <c r="A405" s="3" t="s">
        <v>893</v>
      </c>
      <c r="B405" s="3">
        <v>11424</v>
      </c>
      <c r="C405" s="3">
        <v>11424</v>
      </c>
      <c r="D405" s="3" t="s">
        <v>444</v>
      </c>
      <c r="E405" s="3" t="s">
        <v>1048</v>
      </c>
      <c r="F405" s="3">
        <v>539340.80073599995</v>
      </c>
      <c r="G405" s="3">
        <v>2849281.9251700002</v>
      </c>
      <c r="H405" s="3">
        <v>6</v>
      </c>
      <c r="I405" s="3"/>
      <c r="J405" s="3"/>
      <c r="K405" s="3"/>
      <c r="L405" s="5">
        <v>39983.333333333336</v>
      </c>
      <c r="M405" s="5">
        <v>40459.291666666664</v>
      </c>
      <c r="N405" s="3" t="s">
        <v>1049</v>
      </c>
      <c r="O405" s="18">
        <f>MROUND(((Table46[[#This Row],[X_UTM]]-ORIGIN!$C$5)/400),1)</f>
        <v>202</v>
      </c>
      <c r="P405" s="18">
        <f>MROUND(((Table46[[#This Row],[Y_UTM]]-ORIGIN!$C$6)/400),1)</f>
        <v>179</v>
      </c>
      <c r="Q405" t="s">
        <v>1366</v>
      </c>
      <c r="R405" t="s">
        <v>849</v>
      </c>
      <c r="S405">
        <v>11</v>
      </c>
      <c r="T405">
        <v>3</v>
      </c>
      <c r="U405">
        <v>0</v>
      </c>
      <c r="V405" s="2" t="s">
        <v>1054</v>
      </c>
    </row>
    <row r="406" spans="1:22" x14ac:dyDescent="0.25">
      <c r="A406" s="6" t="s">
        <v>967</v>
      </c>
      <c r="B406" s="6">
        <v>10681</v>
      </c>
      <c r="C406" s="6">
        <v>10681</v>
      </c>
      <c r="D406" s="6" t="s">
        <v>1050</v>
      </c>
      <c r="E406" s="6" t="s">
        <v>1051</v>
      </c>
      <c r="F406" s="6">
        <v>539340.80073599995</v>
      </c>
      <c r="G406" s="6">
        <v>2849281.9251700002</v>
      </c>
      <c r="H406" s="6">
        <v>6</v>
      </c>
      <c r="I406" s="6"/>
      <c r="J406" s="6"/>
      <c r="K406" s="6"/>
      <c r="L406" s="8">
        <v>39983.416666666664</v>
      </c>
      <c r="M406" s="8">
        <v>40459.416666666664</v>
      </c>
      <c r="N406" s="6" t="s">
        <v>1049</v>
      </c>
      <c r="O406" s="18">
        <f>MROUND(((Table46[[#This Row],[X_UTM]]-ORIGIN!$C$5)/400),1)</f>
        <v>202</v>
      </c>
      <c r="P406" s="18">
        <f>MROUND(((Table46[[#This Row],[Y_UTM]]-ORIGIN!$C$6)/400),1)</f>
        <v>179</v>
      </c>
      <c r="Q406" t="s">
        <v>1368</v>
      </c>
      <c r="R406" t="s">
        <v>849</v>
      </c>
      <c r="S406">
        <v>11</v>
      </c>
      <c r="T406">
        <v>3</v>
      </c>
      <c r="U406">
        <v>0</v>
      </c>
      <c r="V406" s="2" t="s">
        <v>1054</v>
      </c>
    </row>
    <row r="407" spans="1:22" x14ac:dyDescent="0.25">
      <c r="A407" s="9" t="s">
        <v>433</v>
      </c>
      <c r="B407" s="9">
        <v>10508</v>
      </c>
      <c r="C407" s="9">
        <v>10508</v>
      </c>
      <c r="D407" s="9" t="s">
        <v>1050</v>
      </c>
      <c r="E407" s="9" t="s">
        <v>1051</v>
      </c>
      <c r="F407" s="9">
        <v>539345.24604700005</v>
      </c>
      <c r="G407" s="9">
        <v>2849185.6166699999</v>
      </c>
      <c r="H407" s="9">
        <v>6.7</v>
      </c>
      <c r="I407" s="9"/>
      <c r="J407" s="9"/>
      <c r="K407" s="9"/>
      <c r="L407" s="11">
        <v>39986.375</v>
      </c>
      <c r="M407" s="11">
        <v>40459.416666666664</v>
      </c>
      <c r="N407" s="9" t="s">
        <v>1052</v>
      </c>
      <c r="O407" s="18">
        <f>MROUND(((Table46[[#This Row],[X_UTM]]-ORIGIN!$C$5)/400),1)</f>
        <v>202</v>
      </c>
      <c r="P407" s="18">
        <f>MROUND(((Table46[[#This Row],[Y_UTM]]-ORIGIN!$C$6)/400),1)</f>
        <v>178</v>
      </c>
      <c r="Q407"/>
      <c r="R407" t="s">
        <v>849</v>
      </c>
      <c r="S407">
        <v>11</v>
      </c>
      <c r="T407">
        <v>3</v>
      </c>
      <c r="U407">
        <v>0</v>
      </c>
      <c r="V407" s="2" t="s">
        <v>1054</v>
      </c>
    </row>
    <row r="408" spans="1:22" x14ac:dyDescent="0.25">
      <c r="A408" s="9" t="s">
        <v>434</v>
      </c>
      <c r="B408" s="9">
        <v>11354</v>
      </c>
      <c r="C408" s="9">
        <v>11354</v>
      </c>
      <c r="D408" s="9" t="s">
        <v>1050</v>
      </c>
      <c r="E408" s="9" t="s">
        <v>1051</v>
      </c>
      <c r="F408" s="9">
        <v>539351.35259899998</v>
      </c>
      <c r="G408" s="9">
        <v>2849103.9643799998</v>
      </c>
      <c r="H408" s="9">
        <v>6.1</v>
      </c>
      <c r="I408" s="9"/>
      <c r="J408" s="9"/>
      <c r="K408" s="9"/>
      <c r="L408" s="11">
        <v>39986.375</v>
      </c>
      <c r="M408" s="11">
        <v>40459.416666666664</v>
      </c>
      <c r="N408" s="9" t="s">
        <v>1052</v>
      </c>
      <c r="O408" s="18">
        <f>MROUND(((Table46[[#This Row],[X_UTM]]-ORIGIN!$C$5)/400),1)</f>
        <v>202</v>
      </c>
      <c r="P408" s="18">
        <f>MROUND(((Table46[[#This Row],[Y_UTM]]-ORIGIN!$C$6)/400),1)</f>
        <v>178</v>
      </c>
      <c r="Q408"/>
      <c r="R408" t="s">
        <v>849</v>
      </c>
      <c r="S408">
        <v>11</v>
      </c>
      <c r="T408">
        <v>3</v>
      </c>
      <c r="U408">
        <v>0</v>
      </c>
      <c r="V408" s="2" t="s">
        <v>1054</v>
      </c>
    </row>
    <row r="409" spans="1:22" x14ac:dyDescent="0.25">
      <c r="A409" s="9" t="s">
        <v>435</v>
      </c>
      <c r="B409" s="9">
        <v>11354</v>
      </c>
      <c r="C409" s="9">
        <v>11354</v>
      </c>
      <c r="D409" s="9" t="s">
        <v>1050</v>
      </c>
      <c r="E409" s="9" t="s">
        <v>1051</v>
      </c>
      <c r="F409" s="9">
        <v>539348.91451399995</v>
      </c>
      <c r="G409" s="9">
        <v>2848919.7224099999</v>
      </c>
      <c r="H409" s="9">
        <v>6.3</v>
      </c>
      <c r="I409" s="9"/>
      <c r="J409" s="9"/>
      <c r="K409" s="9"/>
      <c r="L409" s="11">
        <v>39986.375</v>
      </c>
      <c r="M409" s="11">
        <v>40459.416666666664</v>
      </c>
      <c r="N409" s="9" t="s">
        <v>1052</v>
      </c>
      <c r="O409" s="18">
        <f>MROUND(((Table46[[#This Row],[X_UTM]]-ORIGIN!$C$5)/400),1)</f>
        <v>202</v>
      </c>
      <c r="P409" s="18">
        <f>MROUND(((Table46[[#This Row],[Y_UTM]]-ORIGIN!$C$6)/400),1)</f>
        <v>178</v>
      </c>
      <c r="Q409"/>
      <c r="R409" t="s">
        <v>849</v>
      </c>
      <c r="S409">
        <v>11</v>
      </c>
      <c r="T409">
        <v>3</v>
      </c>
      <c r="U409">
        <v>0</v>
      </c>
      <c r="V409" s="2" t="s">
        <v>1054</v>
      </c>
    </row>
    <row r="410" spans="1:22" x14ac:dyDescent="0.25">
      <c r="A410" s="6" t="s">
        <v>968</v>
      </c>
      <c r="B410" s="6">
        <v>11423</v>
      </c>
      <c r="C410" s="6">
        <v>11423</v>
      </c>
      <c r="D410" s="6" t="s">
        <v>1050</v>
      </c>
      <c r="E410" s="6" t="s">
        <v>1051</v>
      </c>
      <c r="F410" s="6">
        <v>542918.39934100001</v>
      </c>
      <c r="G410" s="6">
        <v>2849296.8766100002</v>
      </c>
      <c r="H410" s="6">
        <v>4.7</v>
      </c>
      <c r="I410" s="6"/>
      <c r="J410" s="6"/>
      <c r="K410" s="6"/>
      <c r="L410" s="8">
        <v>39983.416666666664</v>
      </c>
      <c r="M410" s="8">
        <v>40459.333333333336</v>
      </c>
      <c r="N410" s="6" t="s">
        <v>1049</v>
      </c>
      <c r="O410" s="18">
        <f>MROUND(((Table46[[#This Row],[X_UTM]]-ORIGIN!$C$5)/400),1)</f>
        <v>211</v>
      </c>
      <c r="P410" s="18">
        <f>MROUND(((Table46[[#This Row],[Y_UTM]]-ORIGIN!$C$6)/400),1)</f>
        <v>179</v>
      </c>
      <c r="Q410" t="s">
        <v>1373</v>
      </c>
      <c r="R410" t="s">
        <v>849</v>
      </c>
      <c r="S410">
        <v>11</v>
      </c>
      <c r="T410">
        <v>3</v>
      </c>
      <c r="U410">
        <v>0</v>
      </c>
      <c r="V410" s="2" t="s">
        <v>1054</v>
      </c>
    </row>
    <row r="411" spans="1:22" x14ac:dyDescent="0.25">
      <c r="A411" s="3" t="s">
        <v>894</v>
      </c>
      <c r="B411" s="3">
        <v>11422</v>
      </c>
      <c r="C411" s="3">
        <v>11422</v>
      </c>
      <c r="D411" s="3" t="s">
        <v>444</v>
      </c>
      <c r="E411" s="3" t="s">
        <v>1048</v>
      </c>
      <c r="F411" s="3">
        <v>542918.39934100001</v>
      </c>
      <c r="G411" s="3">
        <v>2849296.8766100002</v>
      </c>
      <c r="H411" s="3">
        <v>4.7</v>
      </c>
      <c r="I411" s="3"/>
      <c r="J411" s="3"/>
      <c r="K411" s="3"/>
      <c r="L411" s="5">
        <v>39983.416666666664</v>
      </c>
      <c r="M411" s="5">
        <v>40459.291666666664</v>
      </c>
      <c r="N411" s="3" t="s">
        <v>1049</v>
      </c>
      <c r="O411" s="18">
        <f>MROUND(((Table46[[#This Row],[X_UTM]]-ORIGIN!$C$5)/400),1)</f>
        <v>211</v>
      </c>
      <c r="P411" s="18">
        <f>MROUND(((Table46[[#This Row],[Y_UTM]]-ORIGIN!$C$6)/400),1)</f>
        <v>179</v>
      </c>
      <c r="Q411" t="s">
        <v>1372</v>
      </c>
      <c r="R411" t="s">
        <v>849</v>
      </c>
      <c r="S411">
        <v>11</v>
      </c>
      <c r="T411">
        <v>3</v>
      </c>
      <c r="U411">
        <v>0</v>
      </c>
      <c r="V411" s="2" t="s">
        <v>1054</v>
      </c>
    </row>
    <row r="412" spans="1:22" x14ac:dyDescent="0.25">
      <c r="A412" s="6" t="s">
        <v>969</v>
      </c>
      <c r="B412" s="6">
        <v>11424</v>
      </c>
      <c r="C412" s="6">
        <v>11424</v>
      </c>
      <c r="D412" s="6" t="s">
        <v>1050</v>
      </c>
      <c r="E412" s="6" t="s">
        <v>1051</v>
      </c>
      <c r="F412" s="6">
        <v>542918.39934100001</v>
      </c>
      <c r="G412" s="6">
        <v>2849296.8766100002</v>
      </c>
      <c r="H412" s="6">
        <v>4.7</v>
      </c>
      <c r="I412" s="6"/>
      <c r="J412" s="6"/>
      <c r="K412" s="6"/>
      <c r="L412" s="8">
        <v>39983.375</v>
      </c>
      <c r="M412" s="8">
        <v>40459.333333333336</v>
      </c>
      <c r="N412" s="6" t="s">
        <v>1049</v>
      </c>
      <c r="O412" s="18">
        <f>MROUND(((Table46[[#This Row],[X_UTM]]-ORIGIN!$C$5)/400),1)</f>
        <v>211</v>
      </c>
      <c r="P412" s="18">
        <f>MROUND(((Table46[[#This Row],[Y_UTM]]-ORIGIN!$C$6)/400),1)</f>
        <v>179</v>
      </c>
      <c r="Q412" t="s">
        <v>1374</v>
      </c>
      <c r="R412" t="s">
        <v>849</v>
      </c>
      <c r="S412">
        <v>11</v>
      </c>
      <c r="T412">
        <v>3</v>
      </c>
      <c r="U412">
        <v>0</v>
      </c>
      <c r="V412" s="2" t="s">
        <v>1054</v>
      </c>
    </row>
    <row r="413" spans="1:22" x14ac:dyDescent="0.25">
      <c r="A413" s="9" t="s">
        <v>437</v>
      </c>
      <c r="B413" s="9">
        <v>10582</v>
      </c>
      <c r="C413" s="9">
        <v>10582</v>
      </c>
      <c r="D413" s="9" t="s">
        <v>1050</v>
      </c>
      <c r="E413" s="9" t="s">
        <v>1051</v>
      </c>
      <c r="F413" s="9">
        <v>542907.35709099995</v>
      </c>
      <c r="G413" s="9">
        <v>2849207.3348500002</v>
      </c>
      <c r="H413" s="9">
        <v>6.8</v>
      </c>
      <c r="I413" s="9"/>
      <c r="J413" s="9"/>
      <c r="K413" s="9"/>
      <c r="L413" s="11">
        <v>40002.416666666664</v>
      </c>
      <c r="M413" s="11">
        <v>40459.333333333336</v>
      </c>
      <c r="N413" s="9" t="s">
        <v>1052</v>
      </c>
      <c r="O413" s="18">
        <f>MROUND(((Table46[[#This Row],[X_UTM]]-ORIGIN!$C$5)/400),1)</f>
        <v>211</v>
      </c>
      <c r="P413" s="18">
        <f>MROUND(((Table46[[#This Row],[Y_UTM]]-ORIGIN!$C$6)/400),1)</f>
        <v>179</v>
      </c>
      <c r="Q413"/>
      <c r="R413" t="s">
        <v>849</v>
      </c>
      <c r="S413">
        <v>11</v>
      </c>
      <c r="T413">
        <v>3</v>
      </c>
      <c r="U413">
        <v>0</v>
      </c>
      <c r="V413" s="2" t="s">
        <v>1054</v>
      </c>
    </row>
    <row r="414" spans="1:22" x14ac:dyDescent="0.25">
      <c r="A414" s="9" t="s">
        <v>438</v>
      </c>
      <c r="B414" s="9">
        <v>11349</v>
      </c>
      <c r="C414" s="9">
        <v>11349</v>
      </c>
      <c r="D414" s="9" t="s">
        <v>1050</v>
      </c>
      <c r="E414" s="9" t="s">
        <v>1051</v>
      </c>
      <c r="F414" s="9">
        <v>542911.23864500003</v>
      </c>
      <c r="G414" s="9">
        <v>2849125.89035</v>
      </c>
      <c r="H414" s="9">
        <v>6.3</v>
      </c>
      <c r="I414" s="9"/>
      <c r="J414" s="9"/>
      <c r="K414" s="9"/>
      <c r="L414" s="11">
        <v>39986.458333333336</v>
      </c>
      <c r="M414" s="11">
        <v>40459.333333333336</v>
      </c>
      <c r="N414" s="9" t="s">
        <v>1052</v>
      </c>
      <c r="O414" s="18">
        <f>MROUND(((Table46[[#This Row],[X_UTM]]-ORIGIN!$C$5)/400),1)</f>
        <v>211</v>
      </c>
      <c r="P414" s="18">
        <f>MROUND(((Table46[[#This Row],[Y_UTM]]-ORIGIN!$C$6)/400),1)</f>
        <v>178</v>
      </c>
      <c r="Q414"/>
      <c r="R414" t="s">
        <v>849</v>
      </c>
      <c r="S414">
        <v>11</v>
      </c>
      <c r="T414">
        <v>3</v>
      </c>
      <c r="U414">
        <v>0</v>
      </c>
      <c r="V414" s="2" t="s">
        <v>1054</v>
      </c>
    </row>
    <row r="415" spans="1:22" x14ac:dyDescent="0.25">
      <c r="A415" s="9" t="s">
        <v>439</v>
      </c>
      <c r="B415" s="9">
        <v>11034</v>
      </c>
      <c r="C415" s="9">
        <v>11034</v>
      </c>
      <c r="D415" s="9" t="s">
        <v>1050</v>
      </c>
      <c r="E415" s="9" t="s">
        <v>1051</v>
      </c>
      <c r="F415" s="9">
        <v>542917.60996000003</v>
      </c>
      <c r="G415" s="9">
        <v>2848971.3291699998</v>
      </c>
      <c r="H415" s="9">
        <v>6.3</v>
      </c>
      <c r="I415" s="9"/>
      <c r="J415" s="9"/>
      <c r="K415" s="9"/>
      <c r="L415" s="11">
        <v>39986.458333333336</v>
      </c>
      <c r="M415" s="11">
        <v>40459.375</v>
      </c>
      <c r="N415" s="9" t="s">
        <v>1052</v>
      </c>
      <c r="O415" s="18">
        <f>MROUND(((Table46[[#This Row],[X_UTM]]-ORIGIN!$C$5)/400),1)</f>
        <v>211</v>
      </c>
      <c r="P415" s="18">
        <f>MROUND(((Table46[[#This Row],[Y_UTM]]-ORIGIN!$C$6)/400),1)</f>
        <v>178</v>
      </c>
      <c r="Q415"/>
      <c r="R415" t="s">
        <v>849</v>
      </c>
      <c r="S415">
        <v>11</v>
      </c>
      <c r="T415">
        <v>3</v>
      </c>
      <c r="U415">
        <v>0</v>
      </c>
      <c r="V415" s="2" t="s">
        <v>1054</v>
      </c>
    </row>
    <row r="416" spans="1:22" x14ac:dyDescent="0.25">
      <c r="A416" s="9" t="s">
        <v>440</v>
      </c>
      <c r="B416" s="9">
        <v>7644</v>
      </c>
      <c r="C416" s="9">
        <v>7644</v>
      </c>
      <c r="D416" s="9" t="s">
        <v>1050</v>
      </c>
      <c r="E416" s="9" t="s">
        <v>1051</v>
      </c>
      <c r="F416" s="9">
        <v>551657.76386499999</v>
      </c>
      <c r="G416" s="9">
        <v>2860096.6685600001</v>
      </c>
      <c r="H416" s="9"/>
      <c r="I416" s="9"/>
      <c r="J416" s="9"/>
      <c r="K416" s="9"/>
      <c r="L416" s="11">
        <v>35096.041666666664</v>
      </c>
      <c r="M416" s="11">
        <v>35416.375</v>
      </c>
      <c r="N416" s="9" t="s">
        <v>1052</v>
      </c>
      <c r="O416" s="18">
        <f>MROUND(((Table46[[#This Row],[X_UTM]]-ORIGIN!$C$5)/400),1)</f>
        <v>233</v>
      </c>
      <c r="P416" s="18">
        <f>MROUND(((Table46[[#This Row],[Y_UTM]]-ORIGIN!$C$6)/400),1)</f>
        <v>206</v>
      </c>
      <c r="Q416"/>
      <c r="R416" t="s">
        <v>660</v>
      </c>
      <c r="S416">
        <v>12</v>
      </c>
      <c r="T416">
        <v>3</v>
      </c>
      <c r="U416">
        <v>0</v>
      </c>
      <c r="V416" s="2" t="s">
        <v>1054</v>
      </c>
    </row>
    <row r="417" spans="1:23" x14ac:dyDescent="0.25">
      <c r="A417" s="9" t="s">
        <v>441</v>
      </c>
      <c r="B417" s="9">
        <v>7541</v>
      </c>
      <c r="C417" s="9">
        <v>7541</v>
      </c>
      <c r="D417" s="9" t="s">
        <v>1050</v>
      </c>
      <c r="E417" s="9" t="s">
        <v>1051</v>
      </c>
      <c r="F417" s="9">
        <v>551407.26407699997</v>
      </c>
      <c r="G417" s="9">
        <v>2860095.6878200001</v>
      </c>
      <c r="H417" s="9">
        <v>6.5</v>
      </c>
      <c r="I417" s="9"/>
      <c r="J417" s="9"/>
      <c r="K417" s="9"/>
      <c r="L417" s="11">
        <v>35096.041666666664</v>
      </c>
      <c r="M417" s="11">
        <v>35415.291666666664</v>
      </c>
      <c r="N417" s="9" t="s">
        <v>1052</v>
      </c>
      <c r="O417" s="18">
        <f>MROUND(((Table46[[#This Row],[X_UTM]]-ORIGIN!$C$5)/400),1)</f>
        <v>232</v>
      </c>
      <c r="P417" s="18">
        <f>MROUND(((Table46[[#This Row],[Y_UTM]]-ORIGIN!$C$6)/400),1)</f>
        <v>206</v>
      </c>
      <c r="Q417"/>
      <c r="R417" t="s">
        <v>660</v>
      </c>
      <c r="S417">
        <v>12</v>
      </c>
      <c r="T417">
        <v>3</v>
      </c>
      <c r="U417">
        <v>0</v>
      </c>
      <c r="V417" s="2" t="s">
        <v>1054</v>
      </c>
    </row>
    <row r="418" spans="1:23" x14ac:dyDescent="0.25">
      <c r="A418" s="6" t="s">
        <v>1671</v>
      </c>
      <c r="B418" s="6"/>
      <c r="C418" s="6"/>
      <c r="D418" s="3" t="s">
        <v>444</v>
      </c>
      <c r="E418" s="3" t="s">
        <v>1048</v>
      </c>
      <c r="F418" s="6"/>
      <c r="G418" s="6"/>
      <c r="H418" s="6"/>
      <c r="I418" s="6"/>
      <c r="J418" s="6"/>
      <c r="K418" s="6"/>
      <c r="L418" s="8"/>
      <c r="M418" s="8"/>
      <c r="N418" s="6"/>
      <c r="O418" s="18"/>
      <c r="P418" s="18"/>
      <c r="Q418" t="s">
        <v>1461</v>
      </c>
      <c r="R418" t="s">
        <v>660</v>
      </c>
    </row>
    <row r="419" spans="1:23" x14ac:dyDescent="0.25">
      <c r="A419" s="6" t="s">
        <v>445</v>
      </c>
      <c r="B419" s="6"/>
      <c r="C419" s="6"/>
      <c r="D419" s="6" t="s">
        <v>1050</v>
      </c>
      <c r="E419" s="6" t="s">
        <v>1051</v>
      </c>
      <c r="F419" s="6"/>
      <c r="G419" s="6"/>
      <c r="H419" s="6"/>
      <c r="I419" s="6"/>
      <c r="J419" s="6"/>
      <c r="K419" s="6"/>
      <c r="L419" s="8"/>
      <c r="M419" s="8"/>
      <c r="N419" s="6"/>
      <c r="O419" s="18"/>
      <c r="P419" s="18"/>
      <c r="Q419" t="s">
        <v>1464</v>
      </c>
      <c r="R419" t="s">
        <v>660</v>
      </c>
    </row>
    <row r="420" spans="1:23" x14ac:dyDescent="0.25">
      <c r="A420" s="6" t="s">
        <v>1667</v>
      </c>
      <c r="B420" s="6"/>
      <c r="C420" s="6"/>
      <c r="D420" s="3" t="s">
        <v>444</v>
      </c>
      <c r="E420" s="3" t="s">
        <v>1048</v>
      </c>
      <c r="F420" s="6"/>
      <c r="G420" s="6"/>
      <c r="H420" s="6"/>
      <c r="I420" s="6"/>
      <c r="J420" s="6"/>
      <c r="K420" s="6"/>
      <c r="L420" s="8"/>
      <c r="M420" s="8"/>
      <c r="N420" s="6"/>
      <c r="O420" s="18"/>
      <c r="P420" s="18"/>
      <c r="Q420" t="s">
        <v>1463</v>
      </c>
      <c r="R420" t="s">
        <v>660</v>
      </c>
    </row>
    <row r="421" spans="1:23" x14ac:dyDescent="0.25">
      <c r="A421" s="6" t="s">
        <v>448</v>
      </c>
      <c r="B421" s="6"/>
      <c r="C421" s="6"/>
      <c r="D421" s="6" t="s">
        <v>1050</v>
      </c>
      <c r="E421" s="6" t="s">
        <v>1051</v>
      </c>
      <c r="F421" s="6"/>
      <c r="G421" s="6"/>
      <c r="H421" s="6"/>
      <c r="I421" s="6"/>
      <c r="J421" s="6"/>
      <c r="K421" s="6"/>
      <c r="L421" s="8"/>
      <c r="M421" s="8"/>
      <c r="N421" s="6"/>
      <c r="O421" s="18"/>
      <c r="P421" s="18"/>
      <c r="Q421" t="s">
        <v>1466</v>
      </c>
      <c r="R421" t="s">
        <v>660</v>
      </c>
    </row>
    <row r="422" spans="1:23" x14ac:dyDescent="0.25">
      <c r="A422" s="6" t="s">
        <v>1668</v>
      </c>
      <c r="B422" s="6"/>
      <c r="C422" s="6"/>
      <c r="D422" s="3" t="s">
        <v>444</v>
      </c>
      <c r="E422" s="3" t="s">
        <v>1048</v>
      </c>
      <c r="F422" s="6"/>
      <c r="G422" s="6"/>
      <c r="H422" s="6"/>
      <c r="I422" s="6"/>
      <c r="J422" s="6"/>
      <c r="K422" s="6"/>
      <c r="L422" s="8"/>
      <c r="M422" s="8"/>
      <c r="N422" s="6"/>
      <c r="O422" s="18"/>
      <c r="P422" s="18"/>
      <c r="Q422" t="s">
        <v>1465</v>
      </c>
      <c r="R422" t="s">
        <v>660</v>
      </c>
    </row>
    <row r="423" spans="1:23" x14ac:dyDescent="0.25">
      <c r="A423" s="6" t="s">
        <v>449</v>
      </c>
      <c r="B423" s="6"/>
      <c r="C423" s="6"/>
      <c r="D423" s="6" t="s">
        <v>1050</v>
      </c>
      <c r="E423" s="6" t="s">
        <v>1051</v>
      </c>
      <c r="F423" s="6"/>
      <c r="G423" s="6"/>
      <c r="H423" s="6"/>
      <c r="I423" s="6"/>
      <c r="J423" s="6"/>
      <c r="K423" s="6"/>
      <c r="L423" s="8"/>
      <c r="M423" s="8"/>
      <c r="N423" s="6"/>
      <c r="O423" s="18"/>
      <c r="P423" s="18"/>
      <c r="Q423" t="s">
        <v>1468</v>
      </c>
      <c r="R423" t="s">
        <v>660</v>
      </c>
    </row>
    <row r="424" spans="1:23" x14ac:dyDescent="0.25">
      <c r="A424" s="6" t="s">
        <v>1669</v>
      </c>
      <c r="B424" s="6"/>
      <c r="C424" s="6"/>
      <c r="D424" s="3" t="s">
        <v>444</v>
      </c>
      <c r="E424" s="3" t="s">
        <v>1048</v>
      </c>
      <c r="F424" s="6"/>
      <c r="G424" s="6"/>
      <c r="H424" s="6"/>
      <c r="I424" s="6"/>
      <c r="J424" s="6"/>
      <c r="K424" s="6"/>
      <c r="L424" s="8"/>
      <c r="M424" s="8"/>
      <c r="N424" s="6"/>
      <c r="O424" s="18"/>
      <c r="P424" s="18"/>
      <c r="Q424" t="s">
        <v>1467</v>
      </c>
      <c r="R424" t="s">
        <v>660</v>
      </c>
    </row>
    <row r="425" spans="1:23" x14ac:dyDescent="0.25">
      <c r="A425" s="6" t="s">
        <v>450</v>
      </c>
      <c r="B425" s="6"/>
      <c r="C425" s="6"/>
      <c r="D425" s="6" t="s">
        <v>1050</v>
      </c>
      <c r="E425" s="6" t="s">
        <v>1051</v>
      </c>
      <c r="F425" s="6"/>
      <c r="G425" s="6"/>
      <c r="H425" s="6"/>
      <c r="I425" s="6"/>
      <c r="J425" s="6"/>
      <c r="K425" s="6"/>
      <c r="L425" s="8"/>
      <c r="M425" s="8"/>
      <c r="N425" s="6"/>
      <c r="O425" s="18"/>
      <c r="P425" s="18"/>
      <c r="Q425" t="s">
        <v>1470</v>
      </c>
      <c r="R425" t="s">
        <v>660</v>
      </c>
    </row>
    <row r="426" spans="1:23" x14ac:dyDescent="0.25">
      <c r="A426" s="6" t="s">
        <v>1670</v>
      </c>
      <c r="B426" s="6"/>
      <c r="C426" s="6"/>
      <c r="D426" s="3" t="s">
        <v>444</v>
      </c>
      <c r="E426" s="3" t="s">
        <v>1048</v>
      </c>
      <c r="F426" s="6"/>
      <c r="G426" s="6"/>
      <c r="H426" s="6"/>
      <c r="I426" s="6"/>
      <c r="J426" s="6"/>
      <c r="K426" s="6"/>
      <c r="L426" s="8"/>
      <c r="M426" s="8"/>
      <c r="N426" s="6"/>
      <c r="O426" s="18"/>
      <c r="P426" s="18"/>
      <c r="Q426" t="s">
        <v>1469</v>
      </c>
      <c r="R426" t="s">
        <v>660</v>
      </c>
    </row>
    <row r="427" spans="1:23" x14ac:dyDescent="0.25">
      <c r="A427" s="6" t="s">
        <v>451</v>
      </c>
      <c r="B427" s="6"/>
      <c r="C427" s="6"/>
      <c r="D427" s="6" t="s">
        <v>1050</v>
      </c>
      <c r="E427" s="6" t="s">
        <v>1051</v>
      </c>
      <c r="F427" s="6"/>
      <c r="G427" s="6"/>
      <c r="H427" s="6"/>
      <c r="I427" s="6"/>
      <c r="J427" s="6"/>
      <c r="K427" s="6"/>
      <c r="L427" s="8"/>
      <c r="M427" s="8"/>
      <c r="N427" s="6"/>
      <c r="O427" s="18"/>
      <c r="P427" s="18"/>
      <c r="Q427" t="s">
        <v>1674</v>
      </c>
      <c r="R427" t="s">
        <v>660</v>
      </c>
      <c r="S427" s="133"/>
      <c r="T427" s="134"/>
      <c r="U427" s="134"/>
      <c r="V427" s="134"/>
      <c r="W427" s="134"/>
    </row>
    <row r="428" spans="1:23" x14ac:dyDescent="0.25">
      <c r="A428" s="6" t="s">
        <v>1672</v>
      </c>
      <c r="B428" s="6"/>
      <c r="C428" s="6"/>
      <c r="D428" s="3" t="s">
        <v>444</v>
      </c>
      <c r="E428" s="3" t="s">
        <v>1048</v>
      </c>
      <c r="F428" s="6"/>
      <c r="G428" s="6"/>
      <c r="H428" s="6"/>
      <c r="I428" s="6"/>
      <c r="J428" s="6"/>
      <c r="K428" s="6"/>
      <c r="L428" s="8"/>
      <c r="M428" s="8"/>
      <c r="N428" s="6"/>
      <c r="O428" s="18"/>
      <c r="P428" s="18"/>
      <c r="Q428" t="s">
        <v>1673</v>
      </c>
      <c r="R428" t="s">
        <v>660</v>
      </c>
      <c r="S428" s="133"/>
      <c r="T428" s="134"/>
      <c r="U428" s="134"/>
      <c r="V428" s="134"/>
      <c r="W428" s="134"/>
    </row>
    <row r="429" spans="1:23" x14ac:dyDescent="0.25">
      <c r="A429" s="9" t="s">
        <v>452</v>
      </c>
      <c r="B429" s="9">
        <v>102418</v>
      </c>
      <c r="C429" s="9">
        <v>102418</v>
      </c>
      <c r="D429" s="9" t="s">
        <v>1050</v>
      </c>
      <c r="E429" s="9" t="s">
        <v>1051</v>
      </c>
      <c r="F429" s="9">
        <v>550352.12428700004</v>
      </c>
      <c r="G429" s="9">
        <v>2847679.8708500001</v>
      </c>
      <c r="H429" s="9"/>
      <c r="I429" s="9"/>
      <c r="J429" s="9"/>
      <c r="K429" s="9"/>
      <c r="L429" s="11">
        <v>38135.583333333336</v>
      </c>
      <c r="M429" s="11">
        <v>42584.375</v>
      </c>
      <c r="N429" s="9" t="s">
        <v>1052</v>
      </c>
      <c r="O429" s="18">
        <f>MROUND(((Table46[[#This Row],[X_UTM]]-ORIGIN!$C$5)/400),1)</f>
        <v>229</v>
      </c>
      <c r="P429" s="18">
        <f>MROUND(((Table46[[#This Row],[Y_UTM]]-ORIGIN!$C$6)/400),1)</f>
        <v>175</v>
      </c>
      <c r="Q429"/>
      <c r="R429" t="s">
        <v>660</v>
      </c>
      <c r="S429">
        <v>12</v>
      </c>
      <c r="T429">
        <v>3</v>
      </c>
      <c r="U429">
        <v>0</v>
      </c>
      <c r="V429" s="2" t="s">
        <v>1054</v>
      </c>
    </row>
    <row r="430" spans="1:23" x14ac:dyDescent="0.25">
      <c r="A430" s="9" t="s">
        <v>453</v>
      </c>
      <c r="B430" s="9">
        <v>102031</v>
      </c>
      <c r="C430" s="9">
        <v>102031</v>
      </c>
      <c r="D430" s="9" t="s">
        <v>1050</v>
      </c>
      <c r="E430" s="9" t="s">
        <v>1051</v>
      </c>
      <c r="F430" s="9">
        <v>550577.03962099995</v>
      </c>
      <c r="G430" s="9">
        <v>2842815.3870399999</v>
      </c>
      <c r="H430" s="9"/>
      <c r="I430" s="9"/>
      <c r="J430" s="9"/>
      <c r="K430" s="9"/>
      <c r="L430" s="11">
        <v>38135.625</v>
      </c>
      <c r="M430" s="11">
        <v>42584.375</v>
      </c>
      <c r="N430" s="9" t="s">
        <v>1052</v>
      </c>
      <c r="O430" s="18">
        <f>MROUND(((Table46[[#This Row],[X_UTM]]-ORIGIN!$C$5)/400),1)</f>
        <v>230</v>
      </c>
      <c r="P430" s="18">
        <f>MROUND(((Table46[[#This Row],[Y_UTM]]-ORIGIN!$C$6)/400),1)</f>
        <v>163</v>
      </c>
      <c r="Q430"/>
      <c r="R430" t="s">
        <v>660</v>
      </c>
      <c r="S430">
        <v>12</v>
      </c>
      <c r="T430">
        <v>3</v>
      </c>
      <c r="U430">
        <v>0</v>
      </c>
      <c r="V430" s="2" t="s">
        <v>1054</v>
      </c>
    </row>
    <row r="431" spans="1:23" x14ac:dyDescent="0.25">
      <c r="A431" s="9" t="s">
        <v>454</v>
      </c>
      <c r="B431" s="9">
        <v>145603</v>
      </c>
      <c r="C431" s="9">
        <v>145603</v>
      </c>
      <c r="D431" s="9" t="s">
        <v>1050</v>
      </c>
      <c r="E431" s="9" t="s">
        <v>1051</v>
      </c>
      <c r="F431" s="9">
        <v>541215.40110000002</v>
      </c>
      <c r="G431" s="9">
        <v>2813535.65503</v>
      </c>
      <c r="H431" s="9"/>
      <c r="I431" s="9"/>
      <c r="J431" s="9"/>
      <c r="K431" s="9"/>
      <c r="L431" s="10">
        <v>32509</v>
      </c>
      <c r="M431" s="10">
        <v>42588</v>
      </c>
      <c r="N431" s="9" t="s">
        <v>1052</v>
      </c>
      <c r="O431" s="18">
        <f>MROUND(((Table46[[#This Row],[X_UTM]]-ORIGIN!$C$5)/400),1)</f>
        <v>207</v>
      </c>
      <c r="P431" s="18">
        <f>MROUND(((Table46[[#This Row],[Y_UTM]]-ORIGIN!$C$6)/400),1)</f>
        <v>89</v>
      </c>
      <c r="Q431"/>
      <c r="R431" t="s">
        <v>141</v>
      </c>
      <c r="S431">
        <v>15</v>
      </c>
      <c r="T431">
        <v>3</v>
      </c>
      <c r="U431">
        <v>0</v>
      </c>
      <c r="V431" s="2" t="s">
        <v>1054</v>
      </c>
    </row>
    <row r="432" spans="1:23" x14ac:dyDescent="0.25">
      <c r="A432" s="9" t="s">
        <v>461</v>
      </c>
      <c r="B432" s="9">
        <v>88389</v>
      </c>
      <c r="C432" s="9">
        <v>88389</v>
      </c>
      <c r="D432" s="9" t="s">
        <v>1050</v>
      </c>
      <c r="E432" s="9" t="s">
        <v>1051</v>
      </c>
      <c r="F432" s="9">
        <v>532835.22234400001</v>
      </c>
      <c r="G432" s="9">
        <v>2840495.4670199999</v>
      </c>
      <c r="H432" s="9"/>
      <c r="I432" s="9"/>
      <c r="J432" s="9"/>
      <c r="K432" s="9"/>
      <c r="L432" s="10">
        <v>30692</v>
      </c>
      <c r="M432" s="11">
        <v>40066.416666666664</v>
      </c>
      <c r="N432" s="9" t="s">
        <v>1052</v>
      </c>
      <c r="O432" s="18">
        <f>MROUND(((Table46[[#This Row],[X_UTM]]-ORIGIN!$C$5)/400),1)</f>
        <v>186</v>
      </c>
      <c r="P432" s="18">
        <f>MROUND(((Table46[[#This Row],[Y_UTM]]-ORIGIN!$C$6)/400),1)</f>
        <v>157</v>
      </c>
      <c r="Q432"/>
      <c r="R432" t="s">
        <v>844</v>
      </c>
      <c r="S432">
        <v>0</v>
      </c>
      <c r="T432">
        <v>3</v>
      </c>
      <c r="U432">
        <v>0</v>
      </c>
      <c r="V432" s="2" t="s">
        <v>1054</v>
      </c>
    </row>
    <row r="433" spans="1:22" x14ac:dyDescent="0.25">
      <c r="A433" s="9" t="s">
        <v>462</v>
      </c>
      <c r="B433" s="9">
        <v>87432</v>
      </c>
      <c r="C433" s="9">
        <v>87432</v>
      </c>
      <c r="D433" s="9" t="s">
        <v>1050</v>
      </c>
      <c r="E433" s="9" t="s">
        <v>1051</v>
      </c>
      <c r="F433" s="9">
        <v>532779.02819300001</v>
      </c>
      <c r="G433" s="9">
        <v>2840495.3280600002</v>
      </c>
      <c r="H433" s="9"/>
      <c r="I433" s="9"/>
      <c r="J433" s="9"/>
      <c r="K433" s="9"/>
      <c r="L433" s="10">
        <v>30573</v>
      </c>
      <c r="M433" s="11">
        <v>40066.458333333336</v>
      </c>
      <c r="N433" s="9" t="s">
        <v>1052</v>
      </c>
      <c r="O433" s="18">
        <f>MROUND(((Table46[[#This Row],[X_UTM]]-ORIGIN!$C$5)/400),1)</f>
        <v>185</v>
      </c>
      <c r="P433" s="18">
        <f>MROUND(((Table46[[#This Row],[Y_UTM]]-ORIGIN!$C$6)/400),1)</f>
        <v>157</v>
      </c>
      <c r="Q433"/>
      <c r="R433" t="s">
        <v>844</v>
      </c>
      <c r="S433">
        <v>0</v>
      </c>
      <c r="T433">
        <v>3</v>
      </c>
      <c r="U433">
        <v>0</v>
      </c>
      <c r="V433" s="2" t="s">
        <v>1054</v>
      </c>
    </row>
    <row r="434" spans="1:22" x14ac:dyDescent="0.25">
      <c r="A434" s="9" t="s">
        <v>463</v>
      </c>
      <c r="B434" s="9">
        <v>2817</v>
      </c>
      <c r="C434" s="9">
        <v>2817</v>
      </c>
      <c r="D434" s="9" t="s">
        <v>1050</v>
      </c>
      <c r="E434" s="9" t="s">
        <v>1051</v>
      </c>
      <c r="F434" s="9">
        <v>548874.215845</v>
      </c>
      <c r="G434" s="9">
        <v>2835995.0031599998</v>
      </c>
      <c r="H434" s="9"/>
      <c r="I434" s="9"/>
      <c r="J434" s="9"/>
      <c r="K434" s="9"/>
      <c r="L434" s="10">
        <v>39767</v>
      </c>
      <c r="M434" s="10">
        <v>42583</v>
      </c>
      <c r="N434" s="9" t="s">
        <v>1052</v>
      </c>
      <c r="O434" s="18">
        <f>MROUND(((Table46[[#This Row],[X_UTM]]-ORIGIN!$C$5)/400),1)</f>
        <v>226</v>
      </c>
      <c r="P434" s="18">
        <f>MROUND(((Table46[[#This Row],[Y_UTM]]-ORIGIN!$C$6)/400),1)</f>
        <v>145</v>
      </c>
      <c r="Q434"/>
      <c r="R434" t="s">
        <v>846</v>
      </c>
      <c r="S434">
        <v>6</v>
      </c>
      <c r="T434">
        <v>3</v>
      </c>
      <c r="U434">
        <v>0</v>
      </c>
      <c r="V434" s="2" t="s">
        <v>1054</v>
      </c>
    </row>
    <row r="435" spans="1:22" x14ac:dyDescent="0.25">
      <c r="A435" s="9" t="s">
        <v>465</v>
      </c>
      <c r="B435" s="9">
        <v>31257</v>
      </c>
      <c r="C435" s="9">
        <v>31257</v>
      </c>
      <c r="D435" s="9" t="s">
        <v>1050</v>
      </c>
      <c r="E435" s="9" t="s">
        <v>1051</v>
      </c>
      <c r="F435" s="9">
        <v>546638.90357600001</v>
      </c>
      <c r="G435" s="9">
        <v>2830946.3496400001</v>
      </c>
      <c r="H435" s="9">
        <v>6.5</v>
      </c>
      <c r="I435" s="9"/>
      <c r="J435" s="9"/>
      <c r="K435" s="9"/>
      <c r="L435" s="10">
        <v>39997</v>
      </c>
      <c r="M435" s="11">
        <v>41512.458333333336</v>
      </c>
      <c r="N435" s="9" t="s">
        <v>1052</v>
      </c>
      <c r="O435" s="18">
        <f>MROUND(((Table46[[#This Row],[X_UTM]]-ORIGIN!$C$5)/400),1)</f>
        <v>220</v>
      </c>
      <c r="P435" s="18">
        <f>MROUND(((Table46[[#This Row],[Y_UTM]]-ORIGIN!$C$6)/400),1)</f>
        <v>133</v>
      </c>
      <c r="Q435"/>
      <c r="R435" t="s">
        <v>1430</v>
      </c>
      <c r="S435">
        <v>5</v>
      </c>
      <c r="T435">
        <v>3</v>
      </c>
      <c r="U435">
        <v>0</v>
      </c>
      <c r="V435" s="2" t="s">
        <v>1054</v>
      </c>
    </row>
    <row r="436" spans="1:22" x14ac:dyDescent="0.25">
      <c r="A436" s="9" t="s">
        <v>481</v>
      </c>
      <c r="B436" s="9">
        <v>187348</v>
      </c>
      <c r="C436" s="9">
        <v>187348</v>
      </c>
      <c r="D436" s="9" t="s">
        <v>1050</v>
      </c>
      <c r="E436" s="9" t="s">
        <v>1051</v>
      </c>
      <c r="F436" s="9">
        <v>557196.32735899999</v>
      </c>
      <c r="G436" s="9">
        <v>2788802.3868</v>
      </c>
      <c r="H436" s="9"/>
      <c r="I436" s="9"/>
      <c r="J436" s="9"/>
      <c r="K436" s="9"/>
      <c r="L436" s="11">
        <v>34178.666666666664</v>
      </c>
      <c r="M436" s="11">
        <v>42588.083333333336</v>
      </c>
      <c r="N436" s="9" t="s">
        <v>1052</v>
      </c>
      <c r="O436" s="18">
        <f>MROUND(((Table46[[#This Row],[X_UTM]]-ORIGIN!$C$5)/400),1)</f>
        <v>246</v>
      </c>
      <c r="P436" s="18">
        <f>MROUND(((Table46[[#This Row],[Y_UTM]]-ORIGIN!$C$6)/400),1)</f>
        <v>28</v>
      </c>
      <c r="Q436"/>
      <c r="R436" t="s">
        <v>847</v>
      </c>
      <c r="S436">
        <v>8</v>
      </c>
      <c r="T436">
        <v>3</v>
      </c>
      <c r="U436">
        <v>0</v>
      </c>
      <c r="V436" s="2" t="s">
        <v>1054</v>
      </c>
    </row>
    <row r="437" spans="1:22" x14ac:dyDescent="0.25">
      <c r="A437" s="9" t="s">
        <v>482</v>
      </c>
      <c r="B437" s="9">
        <v>107787</v>
      </c>
      <c r="C437" s="9">
        <v>107787</v>
      </c>
      <c r="D437" s="9" t="s">
        <v>1050</v>
      </c>
      <c r="E437" s="9" t="s">
        <v>1051</v>
      </c>
      <c r="F437" s="9">
        <v>554485.35924799996</v>
      </c>
      <c r="G437" s="9">
        <v>2793003.98141</v>
      </c>
      <c r="H437" s="9">
        <v>0.2</v>
      </c>
      <c r="I437" s="9"/>
      <c r="J437" s="9"/>
      <c r="K437" s="9"/>
      <c r="L437" s="10">
        <v>35046</v>
      </c>
      <c r="M437" s="11">
        <v>42587.458333333336</v>
      </c>
      <c r="N437" s="9" t="s">
        <v>1052</v>
      </c>
      <c r="O437" s="18">
        <f>MROUND(((Table46[[#This Row],[X_UTM]]-ORIGIN!$C$5)/400),1)</f>
        <v>240</v>
      </c>
      <c r="P437" s="18">
        <f>MROUND(((Table46[[#This Row],[Y_UTM]]-ORIGIN!$C$6)/400),1)</f>
        <v>38</v>
      </c>
      <c r="Q437"/>
      <c r="R437" t="s">
        <v>847</v>
      </c>
      <c r="S437">
        <v>8</v>
      </c>
      <c r="T437">
        <v>3</v>
      </c>
      <c r="U437">
        <v>0</v>
      </c>
      <c r="V437" s="2" t="s">
        <v>1054</v>
      </c>
    </row>
    <row r="438" spans="1:22" x14ac:dyDescent="0.25">
      <c r="A438" s="9" t="s">
        <v>483</v>
      </c>
      <c r="B438" s="9">
        <v>86188</v>
      </c>
      <c r="C438" s="9">
        <v>86188</v>
      </c>
      <c r="D438" s="9" t="s">
        <v>1050</v>
      </c>
      <c r="E438" s="9" t="s">
        <v>1051</v>
      </c>
      <c r="F438" s="9">
        <v>491124.42518000002</v>
      </c>
      <c r="G438" s="9">
        <v>2782161.7350699999</v>
      </c>
      <c r="H438" s="9"/>
      <c r="I438" s="9"/>
      <c r="J438" s="9"/>
      <c r="K438" s="9"/>
      <c r="L438" s="11">
        <v>38548.75</v>
      </c>
      <c r="M438" s="11">
        <v>42369.958333333336</v>
      </c>
      <c r="N438" s="9" t="s">
        <v>1052</v>
      </c>
      <c r="O438" s="18">
        <f>MROUND(((Table46[[#This Row],[X_UTM]]-ORIGIN!$C$5)/400),1)</f>
        <v>81</v>
      </c>
      <c r="P438" s="18">
        <f>MROUND(((Table46[[#This Row],[Y_UTM]]-ORIGIN!$C$6)/400),1)</f>
        <v>11</v>
      </c>
      <c r="Q438"/>
      <c r="R438" t="s">
        <v>1432</v>
      </c>
      <c r="S438">
        <v>20</v>
      </c>
      <c r="T438">
        <v>3</v>
      </c>
      <c r="U438">
        <v>0</v>
      </c>
      <c r="V438" s="2" t="s">
        <v>1054</v>
      </c>
    </row>
    <row r="439" spans="1:22" x14ac:dyDescent="0.25">
      <c r="A439" s="9" t="s">
        <v>484</v>
      </c>
      <c r="B439" s="9">
        <v>100902</v>
      </c>
      <c r="C439" s="9">
        <v>100902</v>
      </c>
      <c r="D439" s="9" t="s">
        <v>1050</v>
      </c>
      <c r="E439" s="9" t="s">
        <v>1051</v>
      </c>
      <c r="F439" s="9">
        <v>547121.59118600003</v>
      </c>
      <c r="G439" s="9">
        <v>2792169.4980600001</v>
      </c>
      <c r="H439" s="9">
        <v>1.6</v>
      </c>
      <c r="I439" s="9"/>
      <c r="J439" s="9"/>
      <c r="K439" s="9"/>
      <c r="L439" s="11">
        <v>35191.333333333336</v>
      </c>
      <c r="M439" s="11">
        <v>42588.083333333336</v>
      </c>
      <c r="N439" s="9" t="s">
        <v>1052</v>
      </c>
      <c r="O439" s="18">
        <f>MROUND(((Table46[[#This Row],[X_UTM]]-ORIGIN!$C$5)/400),1)</f>
        <v>221</v>
      </c>
      <c r="P439" s="18">
        <f>MROUND(((Table46[[#This Row],[Y_UTM]]-ORIGIN!$C$6)/400),1)</f>
        <v>36</v>
      </c>
      <c r="Q439"/>
      <c r="R439" t="s">
        <v>1439</v>
      </c>
      <c r="S439">
        <v>3</v>
      </c>
      <c r="T439">
        <v>3</v>
      </c>
      <c r="U439">
        <v>0</v>
      </c>
      <c r="V439" s="2" t="s">
        <v>1054</v>
      </c>
    </row>
    <row r="440" spans="1:22" x14ac:dyDescent="0.25">
      <c r="A440" s="9" t="s">
        <v>485</v>
      </c>
      <c r="B440" s="9">
        <v>193477</v>
      </c>
      <c r="C440" s="9">
        <v>193477</v>
      </c>
      <c r="D440" s="9" t="s">
        <v>1050</v>
      </c>
      <c r="E440" s="9" t="s">
        <v>1051</v>
      </c>
      <c r="F440" s="9">
        <v>537012.39491000003</v>
      </c>
      <c r="G440" s="9">
        <v>2784464.5307399998</v>
      </c>
      <c r="H440" s="9"/>
      <c r="I440" s="9"/>
      <c r="J440" s="9"/>
      <c r="K440" s="9"/>
      <c r="L440" s="11">
        <v>34219.583333333336</v>
      </c>
      <c r="M440" s="11">
        <v>42588.125</v>
      </c>
      <c r="N440" s="9" t="s">
        <v>1052</v>
      </c>
      <c r="O440" s="18">
        <f>MROUND(((Table46[[#This Row],[X_UTM]]-ORIGIN!$C$5)/400),1)</f>
        <v>196</v>
      </c>
      <c r="P440" s="18">
        <f>MROUND(((Table46[[#This Row],[Y_UTM]]-ORIGIN!$C$6)/400),1)</f>
        <v>17</v>
      </c>
      <c r="Q440"/>
      <c r="R440" t="s">
        <v>1439</v>
      </c>
      <c r="S440">
        <v>3</v>
      </c>
      <c r="T440">
        <v>3</v>
      </c>
      <c r="U440">
        <v>0</v>
      </c>
      <c r="V440" s="2" t="s">
        <v>1054</v>
      </c>
    </row>
    <row r="441" spans="1:22" x14ac:dyDescent="0.25">
      <c r="A441" s="9" t="s">
        <v>487</v>
      </c>
      <c r="B441" s="9">
        <v>173049</v>
      </c>
      <c r="C441" s="9">
        <v>173049</v>
      </c>
      <c r="D441" s="9" t="s">
        <v>1050</v>
      </c>
      <c r="E441" s="9" t="s">
        <v>1051</v>
      </c>
      <c r="F441" s="9">
        <v>510687.78986399999</v>
      </c>
      <c r="G441" s="9">
        <v>2796441.5726299998</v>
      </c>
      <c r="H441" s="9">
        <v>10</v>
      </c>
      <c r="I441" s="9"/>
      <c r="J441" s="9"/>
      <c r="K441" s="9"/>
      <c r="L441" s="11">
        <v>35194.583333333336</v>
      </c>
      <c r="M441" s="11">
        <v>42588.125</v>
      </c>
      <c r="N441" s="9" t="s">
        <v>1052</v>
      </c>
      <c r="O441" s="18">
        <f>MROUND(((Table46[[#This Row],[X_UTM]]-ORIGIN!$C$5)/400),1)</f>
        <v>130</v>
      </c>
      <c r="P441" s="18">
        <f>MROUND(((Table46[[#This Row],[Y_UTM]]-ORIGIN!$C$6)/400),1)</f>
        <v>47</v>
      </c>
      <c r="Q441"/>
      <c r="R441" t="s">
        <v>1434</v>
      </c>
      <c r="S441">
        <v>7</v>
      </c>
      <c r="T441">
        <v>3</v>
      </c>
      <c r="U441">
        <v>0</v>
      </c>
      <c r="V441" s="2" t="s">
        <v>1054</v>
      </c>
    </row>
    <row r="442" spans="1:22" x14ac:dyDescent="0.25">
      <c r="A442" s="9" t="s">
        <v>489</v>
      </c>
      <c r="B442" s="9">
        <v>153327</v>
      </c>
      <c r="C442" s="9">
        <v>153327</v>
      </c>
      <c r="D442" s="9" t="s">
        <v>1050</v>
      </c>
      <c r="E442" s="9" t="s">
        <v>1051</v>
      </c>
      <c r="F442" s="9">
        <v>483033.80925699999</v>
      </c>
      <c r="G442" s="9">
        <v>2826507.1117600002</v>
      </c>
      <c r="H442" s="9">
        <v>10</v>
      </c>
      <c r="I442" s="9"/>
      <c r="J442" s="9"/>
      <c r="K442" s="9"/>
      <c r="L442" s="11">
        <v>35667.541666666664</v>
      </c>
      <c r="M442" s="11">
        <v>42580.5</v>
      </c>
      <c r="N442" s="9" t="s">
        <v>1052</v>
      </c>
      <c r="O442" s="18">
        <f>MROUND(((Table46[[#This Row],[X_UTM]]-ORIGIN!$C$5)/400),1)</f>
        <v>61</v>
      </c>
      <c r="P442" s="18">
        <f>MROUND(((Table46[[#This Row],[Y_UTM]]-ORIGIN!$C$6)/400),1)</f>
        <v>122</v>
      </c>
      <c r="Q442"/>
      <c r="R442" t="s">
        <v>1435</v>
      </c>
      <c r="S442">
        <v>1</v>
      </c>
      <c r="T442">
        <v>3</v>
      </c>
      <c r="U442">
        <v>0</v>
      </c>
      <c r="V442" s="2" t="s">
        <v>1054</v>
      </c>
    </row>
    <row r="443" spans="1:22" x14ac:dyDescent="0.25">
      <c r="A443" s="9" t="s">
        <v>490</v>
      </c>
      <c r="B443" s="9">
        <v>123477</v>
      </c>
      <c r="C443" s="9">
        <v>123477</v>
      </c>
      <c r="D443" s="9" t="s">
        <v>1050</v>
      </c>
      <c r="E443" s="9" t="s">
        <v>1051</v>
      </c>
      <c r="F443" s="9">
        <v>497464.80100699997</v>
      </c>
      <c r="G443" s="9">
        <v>2832744.3664000002</v>
      </c>
      <c r="H443" s="9">
        <v>-0.03</v>
      </c>
      <c r="I443" s="9"/>
      <c r="J443" s="9"/>
      <c r="K443" s="9"/>
      <c r="L443" s="11">
        <v>35125.25</v>
      </c>
      <c r="M443" s="11">
        <v>41250.5</v>
      </c>
      <c r="N443" s="9" t="s">
        <v>1052</v>
      </c>
      <c r="O443" s="18">
        <f>MROUND(((Table46[[#This Row],[X_UTM]]-ORIGIN!$C$5)/400),1)</f>
        <v>97</v>
      </c>
      <c r="P443" s="18">
        <f>MROUND(((Table46[[#This Row],[Y_UTM]]-ORIGIN!$C$6)/400),1)</f>
        <v>137</v>
      </c>
      <c r="Q443"/>
      <c r="R443" t="s">
        <v>1437</v>
      </c>
      <c r="S443">
        <v>4</v>
      </c>
      <c r="T443">
        <v>3</v>
      </c>
      <c r="U443">
        <v>0</v>
      </c>
      <c r="V443" s="2" t="s">
        <v>1054</v>
      </c>
    </row>
    <row r="444" spans="1:22" x14ac:dyDescent="0.25">
      <c r="A444" s="25" t="s">
        <v>493</v>
      </c>
      <c r="B444" s="9">
        <v>158261</v>
      </c>
      <c r="C444" s="9">
        <v>158261</v>
      </c>
      <c r="D444" s="9" t="s">
        <v>1050</v>
      </c>
      <c r="E444" s="9" t="s">
        <v>1051</v>
      </c>
      <c r="F444" s="9">
        <v>495832.47541299998</v>
      </c>
      <c r="G444" s="9">
        <v>2830631.9029999999</v>
      </c>
      <c r="H444" s="9">
        <v>-0.66</v>
      </c>
      <c r="I444" s="9"/>
      <c r="J444" s="9"/>
      <c r="K444" s="9"/>
      <c r="L444" s="11">
        <v>35125.25</v>
      </c>
      <c r="M444" s="11">
        <v>59760.916666666664</v>
      </c>
      <c r="N444" s="9" t="s">
        <v>1052</v>
      </c>
      <c r="O444" s="18">
        <f>MROUND(((Table46[[#This Row],[X_UTM]]-ORIGIN!$C$5)/400),1)</f>
        <v>93</v>
      </c>
      <c r="P444" s="18">
        <f>MROUND(((Table46[[#This Row],[Y_UTM]]-ORIGIN!$C$6)/400),1)</f>
        <v>132</v>
      </c>
      <c r="Q444"/>
      <c r="R444" t="s">
        <v>1437</v>
      </c>
      <c r="S444">
        <v>4</v>
      </c>
      <c r="T444">
        <v>3</v>
      </c>
      <c r="U444">
        <v>0</v>
      </c>
      <c r="V444" s="2" t="s">
        <v>1054</v>
      </c>
    </row>
    <row r="445" spans="1:22" x14ac:dyDescent="0.25">
      <c r="A445" s="25" t="s">
        <v>495</v>
      </c>
      <c r="B445" s="9">
        <v>89317</v>
      </c>
      <c r="C445" s="9">
        <v>89317</v>
      </c>
      <c r="D445" s="9" t="s">
        <v>1050</v>
      </c>
      <c r="E445" s="9" t="s">
        <v>1051</v>
      </c>
      <c r="F445" s="9">
        <v>481486.31683099997</v>
      </c>
      <c r="G445" s="9">
        <v>2824669.8217699998</v>
      </c>
      <c r="H445" s="9">
        <v>1.1399999999999999</v>
      </c>
      <c r="I445" s="9"/>
      <c r="J445" s="9"/>
      <c r="K445" s="9"/>
      <c r="L445" s="11">
        <v>35065.041666666664</v>
      </c>
      <c r="M445" s="11">
        <v>40992.083333333336</v>
      </c>
      <c r="N445" s="9" t="s">
        <v>1052</v>
      </c>
      <c r="O445" s="18">
        <f>MROUND(((Table46[[#This Row],[X_UTM]]-ORIGIN!$C$5)/400),1)</f>
        <v>57</v>
      </c>
      <c r="P445" s="18">
        <f>MROUND(((Table46[[#This Row],[Y_UTM]]-ORIGIN!$C$6)/400),1)</f>
        <v>117</v>
      </c>
      <c r="Q445"/>
      <c r="R445" t="s">
        <v>1435</v>
      </c>
      <c r="S445">
        <v>1</v>
      </c>
      <c r="T445">
        <v>3</v>
      </c>
      <c r="U445">
        <v>0</v>
      </c>
      <c r="V445" s="2" t="s">
        <v>1054</v>
      </c>
    </row>
    <row r="446" spans="1:22" x14ac:dyDescent="0.25">
      <c r="A446" s="25" t="s">
        <v>497</v>
      </c>
      <c r="B446" s="9">
        <v>47135</v>
      </c>
      <c r="C446" s="9">
        <v>47135</v>
      </c>
      <c r="D446" s="9" t="s">
        <v>1050</v>
      </c>
      <c r="E446" s="9" t="s">
        <v>1051</v>
      </c>
      <c r="F446" s="9">
        <v>483265.02736299997</v>
      </c>
      <c r="G446" s="9">
        <v>2821037.5186200002</v>
      </c>
      <c r="H446" s="9">
        <v>0.51</v>
      </c>
      <c r="I446" s="9"/>
      <c r="J446" s="9"/>
      <c r="K446" s="9"/>
      <c r="L446" s="10">
        <v>35065</v>
      </c>
      <c r="M446" s="11">
        <v>38061.5</v>
      </c>
      <c r="N446" s="9" t="s">
        <v>1052</v>
      </c>
      <c r="O446" s="18">
        <f>MROUND(((Table46[[#This Row],[X_UTM]]-ORIGIN!$C$5)/400),1)</f>
        <v>62</v>
      </c>
      <c r="P446" s="18">
        <f>MROUND(((Table46[[#This Row],[Y_UTM]]-ORIGIN!$C$6)/400),1)</f>
        <v>108</v>
      </c>
      <c r="Q446"/>
      <c r="R446" t="s">
        <v>1435</v>
      </c>
      <c r="S446">
        <v>1</v>
      </c>
      <c r="T446">
        <v>3</v>
      </c>
      <c r="U446">
        <v>0</v>
      </c>
      <c r="V446" s="2" t="s">
        <v>1054</v>
      </c>
    </row>
    <row r="447" spans="1:22" x14ac:dyDescent="0.25">
      <c r="A447" s="25" t="s">
        <v>499</v>
      </c>
      <c r="B447" s="9">
        <v>17959</v>
      </c>
      <c r="C447" s="9">
        <v>17959</v>
      </c>
      <c r="D447" s="9" t="s">
        <v>1050</v>
      </c>
      <c r="E447" s="9" t="s">
        <v>1051</v>
      </c>
      <c r="F447" s="9">
        <v>494475.61461500003</v>
      </c>
      <c r="G447" s="9">
        <v>2827512.9263599999</v>
      </c>
      <c r="H447" s="9">
        <v>0</v>
      </c>
      <c r="I447" s="9"/>
      <c r="J447" s="9"/>
      <c r="K447" s="9"/>
      <c r="L447" s="11">
        <v>36274.541666666664</v>
      </c>
      <c r="M447" s="11">
        <v>37033.291666666664</v>
      </c>
      <c r="N447" s="9" t="s">
        <v>1052</v>
      </c>
      <c r="O447" s="18">
        <f>MROUND(((Table46[[#This Row],[X_UTM]]-ORIGIN!$C$5)/400),1)</f>
        <v>90</v>
      </c>
      <c r="P447" s="18">
        <f>MROUND(((Table46[[#This Row],[Y_UTM]]-ORIGIN!$C$6)/400),1)</f>
        <v>124</v>
      </c>
      <c r="Q447"/>
      <c r="R447" t="s">
        <v>1436</v>
      </c>
      <c r="S447">
        <v>21</v>
      </c>
      <c r="T447">
        <v>3</v>
      </c>
      <c r="U447">
        <v>0</v>
      </c>
      <c r="V447" s="2" t="s">
        <v>1054</v>
      </c>
    </row>
    <row r="448" spans="1:22" x14ac:dyDescent="0.25">
      <c r="A448" s="24" t="s">
        <v>895</v>
      </c>
      <c r="B448" s="3">
        <v>17959</v>
      </c>
      <c r="C448" s="3">
        <v>17959</v>
      </c>
      <c r="D448" s="3" t="s">
        <v>444</v>
      </c>
      <c r="E448" s="3" t="s">
        <v>1048</v>
      </c>
      <c r="F448" s="3">
        <v>494475.61461500003</v>
      </c>
      <c r="G448" s="3">
        <v>2827512.9263599999</v>
      </c>
      <c r="H448" s="3">
        <v>0</v>
      </c>
      <c r="I448" s="3"/>
      <c r="J448" s="3"/>
      <c r="K448" s="3"/>
      <c r="L448" s="5">
        <v>36274.541666666664</v>
      </c>
      <c r="M448" s="5">
        <v>37033.291666666664</v>
      </c>
      <c r="N448" s="3" t="s">
        <v>1049</v>
      </c>
      <c r="O448" s="18">
        <f>MROUND(((Table46[[#This Row],[X_UTM]]-ORIGIN!$C$5)/400),1)</f>
        <v>90</v>
      </c>
      <c r="P448" s="18">
        <f>MROUND(((Table46[[#This Row],[Y_UTM]]-ORIGIN!$C$6)/400),1)</f>
        <v>124</v>
      </c>
      <c r="Q448" t="s">
        <v>1201</v>
      </c>
      <c r="R448" t="s">
        <v>1436</v>
      </c>
      <c r="S448">
        <v>21</v>
      </c>
      <c r="T448">
        <v>3</v>
      </c>
      <c r="U448">
        <v>0</v>
      </c>
      <c r="V448" s="2" t="s">
        <v>1054</v>
      </c>
    </row>
    <row r="449" spans="1:22" x14ac:dyDescent="0.25">
      <c r="A449" s="26" t="s">
        <v>970</v>
      </c>
      <c r="B449" s="6">
        <v>10305</v>
      </c>
      <c r="C449" s="6">
        <v>10305</v>
      </c>
      <c r="D449" s="6" t="s">
        <v>1050</v>
      </c>
      <c r="E449" s="6" t="s">
        <v>1051</v>
      </c>
      <c r="F449" s="6">
        <v>509108.975347</v>
      </c>
      <c r="G449" s="6">
        <v>2849070.9504</v>
      </c>
      <c r="H449" s="6"/>
      <c r="I449" s="6"/>
      <c r="J449" s="6"/>
      <c r="K449" s="6"/>
      <c r="L449" s="7">
        <v>30681</v>
      </c>
      <c r="M449" s="7">
        <v>41227</v>
      </c>
      <c r="N449" s="6" t="s">
        <v>1049</v>
      </c>
      <c r="O449" s="18">
        <f>MROUND(((Table46[[#This Row],[X_UTM]]-ORIGIN!$C$5)/400),1)</f>
        <v>126</v>
      </c>
      <c r="P449" s="18">
        <f>MROUND(((Table46[[#This Row],[Y_UTM]]-ORIGIN!$C$6)/400),1)</f>
        <v>178</v>
      </c>
      <c r="Q449"/>
      <c r="R449" t="s">
        <v>1437</v>
      </c>
      <c r="S449">
        <v>4</v>
      </c>
      <c r="T449">
        <v>3</v>
      </c>
      <c r="U449">
        <v>0</v>
      </c>
      <c r="V449" s="2" t="s">
        <v>1054</v>
      </c>
    </row>
    <row r="450" spans="1:22" x14ac:dyDescent="0.25">
      <c r="A450" s="26" t="s">
        <v>971</v>
      </c>
      <c r="B450" s="6">
        <v>11339</v>
      </c>
      <c r="C450" s="6">
        <v>11339</v>
      </c>
      <c r="D450" s="6" t="s">
        <v>1050</v>
      </c>
      <c r="E450" s="6" t="s">
        <v>1051</v>
      </c>
      <c r="F450" s="6">
        <v>509108.975347</v>
      </c>
      <c r="G450" s="6">
        <v>2849070.9504</v>
      </c>
      <c r="H450" s="6"/>
      <c r="I450" s="6"/>
      <c r="J450" s="6"/>
      <c r="K450" s="6"/>
      <c r="L450" s="7">
        <v>30681</v>
      </c>
      <c r="M450" s="7">
        <v>42583</v>
      </c>
      <c r="N450" s="6" t="s">
        <v>1049</v>
      </c>
      <c r="O450" s="18">
        <f>MROUND(((Table46[[#This Row],[X_UTM]]-ORIGIN!$C$5)/400),1)</f>
        <v>126</v>
      </c>
      <c r="P450" s="18">
        <f>MROUND(((Table46[[#This Row],[Y_UTM]]-ORIGIN!$C$6)/400),1)</f>
        <v>178</v>
      </c>
      <c r="Q450"/>
      <c r="R450" t="s">
        <v>1437</v>
      </c>
      <c r="S450">
        <v>4</v>
      </c>
      <c r="T450">
        <v>3</v>
      </c>
      <c r="U450">
        <v>0</v>
      </c>
      <c r="V450" s="2" t="s">
        <v>1054</v>
      </c>
    </row>
    <row r="451" spans="1:22" x14ac:dyDescent="0.25">
      <c r="A451" s="6" t="s">
        <v>972</v>
      </c>
      <c r="B451" s="6">
        <v>11441</v>
      </c>
      <c r="C451" s="6">
        <v>11441</v>
      </c>
      <c r="D451" s="6" t="s">
        <v>1050</v>
      </c>
      <c r="E451" s="6" t="s">
        <v>1051</v>
      </c>
      <c r="F451" s="6">
        <v>504624.00004200003</v>
      </c>
      <c r="G451" s="6">
        <v>2847436.97884</v>
      </c>
      <c r="H451" s="6"/>
      <c r="I451" s="6"/>
      <c r="J451" s="6"/>
      <c r="K451" s="6"/>
      <c r="L451" s="7">
        <v>30681</v>
      </c>
      <c r="M451" s="7">
        <v>42583</v>
      </c>
      <c r="N451" s="6" t="s">
        <v>1049</v>
      </c>
      <c r="O451" s="18">
        <f>MROUND(((Table46[[#This Row],[X_UTM]]-ORIGIN!$C$5)/400),1)</f>
        <v>115</v>
      </c>
      <c r="P451" s="18">
        <f>MROUND(((Table46[[#This Row],[Y_UTM]]-ORIGIN!$C$6)/400),1)</f>
        <v>174</v>
      </c>
      <c r="Q451"/>
      <c r="R451" t="s">
        <v>1437</v>
      </c>
      <c r="S451">
        <v>4</v>
      </c>
      <c r="T451">
        <v>3</v>
      </c>
      <c r="U451">
        <v>0</v>
      </c>
      <c r="V451" s="2" t="s">
        <v>1054</v>
      </c>
    </row>
    <row r="452" spans="1:22" x14ac:dyDescent="0.25">
      <c r="A452" s="26" t="s">
        <v>973</v>
      </c>
      <c r="B452" s="6">
        <v>11371</v>
      </c>
      <c r="C452" s="6">
        <v>11371</v>
      </c>
      <c r="D452" s="6" t="s">
        <v>1050</v>
      </c>
      <c r="E452" s="6" t="s">
        <v>1051</v>
      </c>
      <c r="F452" s="6">
        <v>504624.00004200003</v>
      </c>
      <c r="G452" s="6">
        <v>2847436.97884</v>
      </c>
      <c r="H452" s="6"/>
      <c r="I452" s="6"/>
      <c r="J452" s="6"/>
      <c r="K452" s="6"/>
      <c r="L452" s="7">
        <v>30681</v>
      </c>
      <c r="M452" s="7">
        <v>42583</v>
      </c>
      <c r="N452" s="6" t="s">
        <v>1049</v>
      </c>
      <c r="O452" s="18">
        <f>MROUND(((Table46[[#This Row],[X_UTM]]-ORIGIN!$C$5)/400),1)</f>
        <v>115</v>
      </c>
      <c r="P452" s="18">
        <f>MROUND(((Table46[[#This Row],[Y_UTM]]-ORIGIN!$C$6)/400),1)</f>
        <v>174</v>
      </c>
      <c r="Q452"/>
      <c r="R452" t="s">
        <v>1437</v>
      </c>
      <c r="S452">
        <v>4</v>
      </c>
      <c r="T452">
        <v>3</v>
      </c>
      <c r="U452">
        <v>0</v>
      </c>
      <c r="V452" s="2" t="s">
        <v>1054</v>
      </c>
    </row>
    <row r="453" spans="1:22" x14ac:dyDescent="0.25">
      <c r="A453" s="25" t="s">
        <v>504</v>
      </c>
      <c r="B453" s="9">
        <v>119907</v>
      </c>
      <c r="C453" s="9">
        <v>119907</v>
      </c>
      <c r="D453" s="9" t="s">
        <v>1050</v>
      </c>
      <c r="E453" s="9" t="s">
        <v>1051</v>
      </c>
      <c r="F453" s="9">
        <v>469956.819426</v>
      </c>
      <c r="G453" s="9">
        <v>2852593.9684899999</v>
      </c>
      <c r="H453" s="9"/>
      <c r="I453" s="9"/>
      <c r="J453" s="9"/>
      <c r="K453" s="9"/>
      <c r="L453" s="11">
        <v>36999.541666666664</v>
      </c>
      <c r="M453" s="11">
        <v>42025.541666666664</v>
      </c>
      <c r="N453" s="9" t="s">
        <v>1052</v>
      </c>
      <c r="O453" s="18">
        <f>MROUND(((Table46[[#This Row],[X_UTM]]-ORIGIN!$C$5)/400),1)</f>
        <v>28</v>
      </c>
      <c r="P453" s="18">
        <f>MROUND(((Table46[[#This Row],[Y_UTM]]-ORIGIN!$C$6)/400),1)</f>
        <v>187</v>
      </c>
      <c r="Q453"/>
      <c r="R453" t="s">
        <v>1431</v>
      </c>
      <c r="S453">
        <v>19</v>
      </c>
      <c r="T453">
        <v>3</v>
      </c>
      <c r="U453">
        <v>0</v>
      </c>
      <c r="V453" s="2" t="s">
        <v>1054</v>
      </c>
    </row>
    <row r="454" spans="1:22" x14ac:dyDescent="0.25">
      <c r="A454" s="24" t="s">
        <v>896</v>
      </c>
      <c r="B454" s="3">
        <v>71890</v>
      </c>
      <c r="C454" s="3">
        <v>71890</v>
      </c>
      <c r="D454" s="3" t="s">
        <v>444</v>
      </c>
      <c r="E454" s="3" t="s">
        <v>1048</v>
      </c>
      <c r="F454" s="3">
        <v>469956.819426</v>
      </c>
      <c r="G454" s="3">
        <v>2852593.9684899999</v>
      </c>
      <c r="H454" s="3"/>
      <c r="I454" s="3"/>
      <c r="J454" s="3"/>
      <c r="K454" s="3"/>
      <c r="L454" s="4">
        <v>39010</v>
      </c>
      <c r="M454" s="5">
        <v>42025.541666666664</v>
      </c>
      <c r="N454" s="3" t="s">
        <v>1049</v>
      </c>
      <c r="O454" s="18">
        <f>MROUND(((Table46[[#This Row],[X_UTM]]-ORIGIN!$C$5)/400),1)</f>
        <v>28</v>
      </c>
      <c r="P454" s="18">
        <f>MROUND(((Table46[[#This Row],[Y_UTM]]-ORIGIN!$C$6)/400),1)</f>
        <v>187</v>
      </c>
      <c r="Q454"/>
      <c r="R454" t="s">
        <v>1431</v>
      </c>
      <c r="S454">
        <v>19</v>
      </c>
      <c r="T454">
        <v>3</v>
      </c>
      <c r="U454">
        <v>0</v>
      </c>
      <c r="V454" s="2" t="s">
        <v>1054</v>
      </c>
    </row>
    <row r="455" spans="1:22" x14ac:dyDescent="0.25">
      <c r="A455" s="25" t="s">
        <v>505</v>
      </c>
      <c r="B455" s="9">
        <v>117128</v>
      </c>
      <c r="C455" s="9">
        <v>117128</v>
      </c>
      <c r="D455" s="9" t="s">
        <v>1050</v>
      </c>
      <c r="E455" s="9" t="s">
        <v>1051</v>
      </c>
      <c r="F455" s="9">
        <v>483453.64203300001</v>
      </c>
      <c r="G455" s="9">
        <v>2826463.3969000001</v>
      </c>
      <c r="H455" s="9"/>
      <c r="I455" s="9"/>
      <c r="J455" s="9"/>
      <c r="K455" s="9"/>
      <c r="L455" s="11">
        <v>36976.875</v>
      </c>
      <c r="M455" s="11">
        <v>42584.333333333336</v>
      </c>
      <c r="N455" s="9" t="s">
        <v>1052</v>
      </c>
      <c r="O455" s="18">
        <f>MROUND(((Table46[[#This Row],[X_UTM]]-ORIGIN!$C$5)/400),1)</f>
        <v>62</v>
      </c>
      <c r="P455" s="18">
        <f>MROUND(((Table46[[#This Row],[Y_UTM]]-ORIGIN!$C$6)/400),1)</f>
        <v>122</v>
      </c>
      <c r="Q455"/>
      <c r="R455" t="s">
        <v>1435</v>
      </c>
      <c r="S455">
        <v>1</v>
      </c>
      <c r="T455">
        <v>3</v>
      </c>
      <c r="U455">
        <v>0</v>
      </c>
      <c r="V455" s="2" t="s">
        <v>1054</v>
      </c>
    </row>
    <row r="456" spans="1:22" x14ac:dyDescent="0.25">
      <c r="A456" s="24" t="s">
        <v>898</v>
      </c>
      <c r="B456" s="3">
        <v>127622</v>
      </c>
      <c r="C456" s="3">
        <v>127622</v>
      </c>
      <c r="D456" s="3" t="s">
        <v>444</v>
      </c>
      <c r="E456" s="3" t="s">
        <v>1048</v>
      </c>
      <c r="F456" s="3">
        <v>483453.64203300001</v>
      </c>
      <c r="G456" s="3">
        <v>2826463.3969000001</v>
      </c>
      <c r="H456" s="3"/>
      <c r="I456" s="3"/>
      <c r="J456" s="3"/>
      <c r="K456" s="3"/>
      <c r="L456" s="5">
        <v>36976.666666666664</v>
      </c>
      <c r="M456" s="5">
        <v>42556.25</v>
      </c>
      <c r="N456" s="3" t="s">
        <v>1049</v>
      </c>
      <c r="O456" s="18">
        <f>MROUND(((Table46[[#This Row],[X_UTM]]-ORIGIN!$C$5)/400),1)</f>
        <v>62</v>
      </c>
      <c r="P456" s="18">
        <f>MROUND(((Table46[[#This Row],[Y_UTM]]-ORIGIN!$C$6)/400),1)</f>
        <v>122</v>
      </c>
      <c r="Q456" t="s">
        <v>1202</v>
      </c>
      <c r="R456" t="s">
        <v>1435</v>
      </c>
      <c r="S456">
        <v>1</v>
      </c>
      <c r="T456">
        <v>3</v>
      </c>
      <c r="U456">
        <v>0</v>
      </c>
      <c r="V456" s="2" t="s">
        <v>1054</v>
      </c>
    </row>
    <row r="457" spans="1:22" x14ac:dyDescent="0.25">
      <c r="A457" s="25" t="s">
        <v>506</v>
      </c>
      <c r="B457" s="9">
        <v>69430</v>
      </c>
      <c r="C457" s="9">
        <v>69430</v>
      </c>
      <c r="D457" s="9" t="s">
        <v>1050</v>
      </c>
      <c r="E457" s="9" t="s">
        <v>1051</v>
      </c>
      <c r="F457" s="9">
        <v>500530.337291</v>
      </c>
      <c r="G457" s="9">
        <v>2827603.70444</v>
      </c>
      <c r="H457" s="9"/>
      <c r="I457" s="9"/>
      <c r="J457" s="9"/>
      <c r="K457" s="9"/>
      <c r="L457" s="11">
        <v>37557.791666666664</v>
      </c>
      <c r="M457" s="11">
        <v>40820.458333333336</v>
      </c>
      <c r="N457" s="9" t="s">
        <v>1052</v>
      </c>
      <c r="O457" s="18">
        <f>MROUND(((Table46[[#This Row],[X_UTM]]-ORIGIN!$C$5)/400),1)</f>
        <v>105</v>
      </c>
      <c r="P457" s="18">
        <f>MROUND(((Table46[[#This Row],[Y_UTM]]-ORIGIN!$C$6)/400),1)</f>
        <v>125</v>
      </c>
      <c r="Q457"/>
      <c r="R457" t="s">
        <v>844</v>
      </c>
      <c r="S457">
        <v>0</v>
      </c>
      <c r="T457">
        <v>3</v>
      </c>
      <c r="U457">
        <v>0</v>
      </c>
      <c r="V457" s="2" t="s">
        <v>1054</v>
      </c>
    </row>
    <row r="458" spans="1:22" x14ac:dyDescent="0.25">
      <c r="A458" s="24" t="s">
        <v>897</v>
      </c>
      <c r="B458" s="3">
        <v>68003</v>
      </c>
      <c r="C458" s="3">
        <v>68003</v>
      </c>
      <c r="D458" s="3" t="s">
        <v>444</v>
      </c>
      <c r="E458" s="3" t="s">
        <v>1048</v>
      </c>
      <c r="F458" s="3">
        <v>500530.337291</v>
      </c>
      <c r="G458" s="3">
        <v>2827603.70444</v>
      </c>
      <c r="H458" s="3"/>
      <c r="I458" s="3"/>
      <c r="J458" s="3"/>
      <c r="K458" s="3"/>
      <c r="L458" s="5">
        <v>37894.958333333336</v>
      </c>
      <c r="M458" s="5">
        <v>40820.458333333336</v>
      </c>
      <c r="N458" s="3" t="s">
        <v>1049</v>
      </c>
      <c r="O458" s="18">
        <f>MROUND(((Table46[[#This Row],[X_UTM]]-ORIGIN!$C$5)/400),1)</f>
        <v>105</v>
      </c>
      <c r="P458" s="18">
        <f>MROUND(((Table46[[#This Row],[Y_UTM]]-ORIGIN!$C$6)/400),1)</f>
        <v>125</v>
      </c>
      <c r="Q458" t="s">
        <v>1200</v>
      </c>
      <c r="R458" t="s">
        <v>844</v>
      </c>
      <c r="S458">
        <v>0</v>
      </c>
      <c r="T458">
        <v>3</v>
      </c>
      <c r="U458">
        <v>0</v>
      </c>
      <c r="V458" s="2" t="s">
        <v>1054</v>
      </c>
    </row>
    <row r="459" spans="1:22" x14ac:dyDescent="0.25">
      <c r="A459" s="25" t="s">
        <v>509</v>
      </c>
      <c r="B459" s="9">
        <v>197830</v>
      </c>
      <c r="C459" s="9">
        <v>197830</v>
      </c>
      <c r="D459" s="9" t="s">
        <v>1050</v>
      </c>
      <c r="E459" s="9" t="s">
        <v>1051</v>
      </c>
      <c r="F459" s="9">
        <v>554709.88958900003</v>
      </c>
      <c r="G459" s="9">
        <v>2791097.66071</v>
      </c>
      <c r="H459" s="9"/>
      <c r="I459" s="9"/>
      <c r="J459" s="9"/>
      <c r="K459" s="9"/>
      <c r="L459" s="11">
        <v>34179.708333333336</v>
      </c>
      <c r="M459" s="11">
        <v>42588.125</v>
      </c>
      <c r="N459" s="9" t="s">
        <v>1052</v>
      </c>
      <c r="O459" s="18">
        <f>MROUND(((Table46[[#This Row],[X_UTM]]-ORIGIN!$C$5)/400),1)</f>
        <v>240</v>
      </c>
      <c r="P459" s="18">
        <f>MROUND(((Table46[[#This Row],[Y_UTM]]-ORIGIN!$C$6)/400),1)</f>
        <v>33</v>
      </c>
      <c r="Q459"/>
      <c r="R459" t="s">
        <v>847</v>
      </c>
      <c r="S459">
        <v>8</v>
      </c>
      <c r="T459">
        <v>3</v>
      </c>
      <c r="U459">
        <v>0</v>
      </c>
      <c r="V459" s="2" t="s">
        <v>1054</v>
      </c>
    </row>
    <row r="460" spans="1:22" x14ac:dyDescent="0.25">
      <c r="A460" s="25" t="s">
        <v>510</v>
      </c>
      <c r="B460" s="9">
        <v>109801</v>
      </c>
      <c r="C460" s="9">
        <v>109801</v>
      </c>
      <c r="D460" s="9" t="s">
        <v>1050</v>
      </c>
      <c r="E460" s="9" t="s">
        <v>1051</v>
      </c>
      <c r="F460" s="9">
        <v>558234.04879699997</v>
      </c>
      <c r="G460" s="9">
        <v>2791587.4294199999</v>
      </c>
      <c r="H460" s="9"/>
      <c r="I460" s="9"/>
      <c r="J460" s="9"/>
      <c r="K460" s="9"/>
      <c r="L460" s="11">
        <v>33806.416666666664</v>
      </c>
      <c r="M460" s="11">
        <v>42558.458333333336</v>
      </c>
      <c r="N460" s="9" t="s">
        <v>1052</v>
      </c>
      <c r="O460" s="18">
        <f>MROUND(((Table46[[#This Row],[X_UTM]]-ORIGIN!$C$5)/400),1)</f>
        <v>249</v>
      </c>
      <c r="P460" s="18">
        <f>MROUND(((Table46[[#This Row],[Y_UTM]]-ORIGIN!$C$6)/400),1)</f>
        <v>34</v>
      </c>
      <c r="Q460"/>
      <c r="R460" t="s">
        <v>141</v>
      </c>
      <c r="S460">
        <v>15</v>
      </c>
      <c r="T460">
        <v>3</v>
      </c>
      <c r="U460">
        <v>0</v>
      </c>
      <c r="V460" s="2" t="s">
        <v>1054</v>
      </c>
    </row>
    <row r="461" spans="1:22" x14ac:dyDescent="0.25">
      <c r="A461" s="25" t="s">
        <v>512</v>
      </c>
      <c r="B461" s="9">
        <v>111036</v>
      </c>
      <c r="C461" s="9">
        <v>111036</v>
      </c>
      <c r="D461" s="9" t="s">
        <v>1050</v>
      </c>
      <c r="E461" s="9" t="s">
        <v>1051</v>
      </c>
      <c r="F461" s="9">
        <v>558402.77777599997</v>
      </c>
      <c r="G461" s="9">
        <v>2794263.5874299998</v>
      </c>
      <c r="H461" s="9"/>
      <c r="I461" s="9"/>
      <c r="J461" s="9"/>
      <c r="K461" s="9"/>
      <c r="L461" s="11">
        <v>37557.791666666664</v>
      </c>
      <c r="M461" s="11">
        <v>42584.291666666664</v>
      </c>
      <c r="N461" s="9" t="s">
        <v>1052</v>
      </c>
      <c r="O461" s="18">
        <f>MROUND(((Table46[[#This Row],[X_UTM]]-ORIGIN!$C$5)/400),1)</f>
        <v>250</v>
      </c>
      <c r="P461" s="18">
        <f>MROUND(((Table46[[#This Row],[Y_UTM]]-ORIGIN!$C$6)/400),1)</f>
        <v>41</v>
      </c>
      <c r="Q461"/>
      <c r="R461" t="s">
        <v>141</v>
      </c>
      <c r="S461">
        <v>15</v>
      </c>
      <c r="T461">
        <v>3</v>
      </c>
      <c r="U461">
        <v>0</v>
      </c>
      <c r="V461" s="2" t="s">
        <v>1054</v>
      </c>
    </row>
    <row r="462" spans="1:22" x14ac:dyDescent="0.25">
      <c r="A462" s="24" t="s">
        <v>899</v>
      </c>
      <c r="B462" s="3">
        <v>109758</v>
      </c>
      <c r="C462" s="3">
        <v>109758</v>
      </c>
      <c r="D462" s="3" t="s">
        <v>444</v>
      </c>
      <c r="E462" s="3" t="s">
        <v>1048</v>
      </c>
      <c r="F462" s="3">
        <v>558402.77777599997</v>
      </c>
      <c r="G462" s="3">
        <v>2794263.5874299998</v>
      </c>
      <c r="H462" s="3"/>
      <c r="I462" s="3"/>
      <c r="J462" s="3"/>
      <c r="K462" s="3"/>
      <c r="L462" s="5">
        <v>37894.958333333336</v>
      </c>
      <c r="M462" s="5">
        <v>42556.25</v>
      </c>
      <c r="N462" s="3" t="s">
        <v>1049</v>
      </c>
      <c r="O462" s="18">
        <f>MROUND(((Table46[[#This Row],[X_UTM]]-ORIGIN!$C$5)/400),1)</f>
        <v>250</v>
      </c>
      <c r="P462" s="18">
        <f>MROUND(((Table46[[#This Row],[Y_UTM]]-ORIGIN!$C$6)/400),1)</f>
        <v>41</v>
      </c>
      <c r="Q462"/>
      <c r="R462" t="s">
        <v>141</v>
      </c>
      <c r="S462">
        <v>15</v>
      </c>
      <c r="T462">
        <v>3</v>
      </c>
      <c r="U462">
        <v>0</v>
      </c>
      <c r="V462" s="2" t="s">
        <v>1054</v>
      </c>
    </row>
    <row r="463" spans="1:22" x14ac:dyDescent="0.25">
      <c r="A463" s="25" t="s">
        <v>513</v>
      </c>
      <c r="B463" s="9">
        <v>182033</v>
      </c>
      <c r="C463" s="9">
        <v>182033</v>
      </c>
      <c r="D463" s="9" t="s">
        <v>1050</v>
      </c>
      <c r="E463" s="9" t="s">
        <v>1051</v>
      </c>
      <c r="F463" s="9">
        <v>558234.04879699997</v>
      </c>
      <c r="G463" s="9">
        <v>2791587.4294199999</v>
      </c>
      <c r="H463" s="9"/>
      <c r="I463" s="9"/>
      <c r="J463" s="9"/>
      <c r="K463" s="9"/>
      <c r="L463" s="11">
        <v>33806.416666666664</v>
      </c>
      <c r="M463" s="11">
        <v>42534.5</v>
      </c>
      <c r="N463" s="9" t="s">
        <v>1052</v>
      </c>
      <c r="O463" s="18">
        <f>MROUND(((Table46[[#This Row],[X_UTM]]-ORIGIN!$C$5)/400),1)</f>
        <v>249</v>
      </c>
      <c r="P463" s="18">
        <f>MROUND(((Table46[[#This Row],[Y_UTM]]-ORIGIN!$C$6)/400),1)</f>
        <v>34</v>
      </c>
      <c r="Q463"/>
      <c r="R463" t="s">
        <v>141</v>
      </c>
      <c r="S463">
        <v>15</v>
      </c>
      <c r="T463">
        <v>3</v>
      </c>
      <c r="U463">
        <v>0</v>
      </c>
      <c r="V463" s="2" t="s">
        <v>1054</v>
      </c>
    </row>
    <row r="464" spans="1:22" x14ac:dyDescent="0.25">
      <c r="A464" s="25" t="s">
        <v>515</v>
      </c>
      <c r="B464" s="9">
        <v>179890</v>
      </c>
      <c r="C464" s="9">
        <v>179890</v>
      </c>
      <c r="D464" s="9" t="s">
        <v>1050</v>
      </c>
      <c r="E464" s="9" t="s">
        <v>1051</v>
      </c>
      <c r="F464" s="9">
        <v>526844.71934499999</v>
      </c>
      <c r="G464" s="9">
        <v>2783583.5422700001</v>
      </c>
      <c r="H464" s="9"/>
      <c r="I464" s="9"/>
      <c r="J464" s="9"/>
      <c r="K464" s="9"/>
      <c r="L464" s="11">
        <v>34988.125</v>
      </c>
      <c r="M464" s="11">
        <v>42584.333333333336</v>
      </c>
      <c r="N464" s="9" t="s">
        <v>1052</v>
      </c>
      <c r="O464" s="18">
        <f>MROUND(((Table46[[#This Row],[X_UTM]]-ORIGIN!$C$5)/400),1)</f>
        <v>171</v>
      </c>
      <c r="P464" s="18">
        <f>MROUND(((Table46[[#This Row],[Y_UTM]]-ORIGIN!$C$6)/400),1)</f>
        <v>14</v>
      </c>
      <c r="Q464"/>
      <c r="R464" t="s">
        <v>1434</v>
      </c>
      <c r="S464">
        <v>7</v>
      </c>
      <c r="T464">
        <v>3</v>
      </c>
      <c r="U464">
        <v>0</v>
      </c>
      <c r="V464" s="2" t="s">
        <v>1054</v>
      </c>
    </row>
    <row r="465" spans="1:22" x14ac:dyDescent="0.25">
      <c r="A465" s="24" t="s">
        <v>900</v>
      </c>
      <c r="B465" s="3">
        <v>177812</v>
      </c>
      <c r="C465" s="3">
        <v>177812</v>
      </c>
      <c r="D465" s="3" t="s">
        <v>444</v>
      </c>
      <c r="E465" s="3" t="s">
        <v>1048</v>
      </c>
      <c r="F465" s="3">
        <v>526844.71934499999</v>
      </c>
      <c r="G465" s="3">
        <v>2783583.5422700001</v>
      </c>
      <c r="H465" s="3"/>
      <c r="I465" s="3"/>
      <c r="J465" s="3"/>
      <c r="K465" s="3"/>
      <c r="L465" s="5">
        <v>34998.958333333336</v>
      </c>
      <c r="M465" s="5">
        <v>42556.25</v>
      </c>
      <c r="N465" s="3" t="s">
        <v>1049</v>
      </c>
      <c r="O465" s="18">
        <f>MROUND(((Table46[[#This Row],[X_UTM]]-ORIGIN!$C$5)/400),1)</f>
        <v>171</v>
      </c>
      <c r="P465" s="18">
        <f>MROUND(((Table46[[#This Row],[Y_UTM]]-ORIGIN!$C$6)/400),1)</f>
        <v>14</v>
      </c>
      <c r="Q465" t="s">
        <v>1203</v>
      </c>
      <c r="R465" t="s">
        <v>1434</v>
      </c>
      <c r="S465">
        <v>7</v>
      </c>
      <c r="T465">
        <v>3</v>
      </c>
      <c r="U465">
        <v>0</v>
      </c>
      <c r="V465" s="2" t="s">
        <v>1054</v>
      </c>
    </row>
    <row r="466" spans="1:22" x14ac:dyDescent="0.25">
      <c r="A466" s="25" t="s">
        <v>516</v>
      </c>
      <c r="B466" s="9">
        <v>42830</v>
      </c>
      <c r="C466" s="9">
        <v>42830</v>
      </c>
      <c r="D466" s="9" t="s">
        <v>1050</v>
      </c>
      <c r="E466" s="9" t="s">
        <v>1051</v>
      </c>
      <c r="F466" s="9">
        <v>541296.274722</v>
      </c>
      <c r="G466" s="9">
        <v>2844771.5991500001</v>
      </c>
      <c r="H466" s="9">
        <v>4.29</v>
      </c>
      <c r="I466" s="9"/>
      <c r="J466" s="9"/>
      <c r="K466" s="9"/>
      <c r="L466" s="11">
        <v>38936.333333333336</v>
      </c>
      <c r="M466" s="11">
        <v>40912.416666666664</v>
      </c>
      <c r="N466" s="9" t="s">
        <v>1052</v>
      </c>
      <c r="O466" s="18">
        <f>MROUND(((Table46[[#This Row],[X_UTM]]-ORIGIN!$C$5)/400),1)</f>
        <v>207</v>
      </c>
      <c r="P466" s="18">
        <f>MROUND(((Table46[[#This Row],[Y_UTM]]-ORIGIN!$C$6)/400),1)</f>
        <v>167</v>
      </c>
      <c r="Q466"/>
      <c r="R466" t="s">
        <v>844</v>
      </c>
      <c r="S466">
        <v>0</v>
      </c>
      <c r="T466">
        <v>3</v>
      </c>
      <c r="U466">
        <v>0</v>
      </c>
      <c r="V466" s="2" t="s">
        <v>1054</v>
      </c>
    </row>
    <row r="467" spans="1:22" x14ac:dyDescent="0.25">
      <c r="A467" s="27" t="s">
        <v>523</v>
      </c>
      <c r="B467" s="12">
        <v>178124</v>
      </c>
      <c r="C467" s="12">
        <v>178124</v>
      </c>
      <c r="D467" s="12" t="s">
        <v>1050</v>
      </c>
      <c r="E467" s="12" t="s">
        <v>1051</v>
      </c>
      <c r="F467" s="12">
        <v>505815.463002</v>
      </c>
      <c r="G467" s="12">
        <v>2776700.6971900002</v>
      </c>
      <c r="H467" s="12"/>
      <c r="I467" s="12"/>
      <c r="J467" s="12"/>
      <c r="K467" s="12"/>
      <c r="L467" s="13">
        <v>34190.541666666664</v>
      </c>
      <c r="M467" s="13">
        <v>42588.125</v>
      </c>
      <c r="N467" s="12" t="s">
        <v>1052</v>
      </c>
      <c r="O467" s="18">
        <f>MROUND(((Table46[[#This Row],[X_UTM]]-ORIGIN!$C$5)/400),1)</f>
        <v>118</v>
      </c>
      <c r="P467" s="19">
        <v>2</v>
      </c>
      <c r="Q467"/>
      <c r="R467" t="s">
        <v>1432</v>
      </c>
      <c r="S467">
        <v>20</v>
      </c>
      <c r="T467">
        <v>3</v>
      </c>
      <c r="U467">
        <v>0</v>
      </c>
      <c r="V467" s="2" t="s">
        <v>1054</v>
      </c>
    </row>
    <row r="468" spans="1:22" x14ac:dyDescent="0.25">
      <c r="A468" s="25" t="s">
        <v>524</v>
      </c>
      <c r="B468" s="9">
        <v>62057</v>
      </c>
      <c r="C468" s="9">
        <v>62057</v>
      </c>
      <c r="D468" s="9" t="s">
        <v>1050</v>
      </c>
      <c r="E468" s="9" t="s">
        <v>1051</v>
      </c>
      <c r="F468" s="9">
        <v>514687.61583000002</v>
      </c>
      <c r="G468" s="9">
        <v>2816754.0498799998</v>
      </c>
      <c r="H468" s="9"/>
      <c r="I468" s="9"/>
      <c r="J468" s="9"/>
      <c r="K468" s="9"/>
      <c r="L468" s="11">
        <v>38107.583333333336</v>
      </c>
      <c r="M468" s="11">
        <v>40822.416666666664</v>
      </c>
      <c r="N468" s="9" t="s">
        <v>1052</v>
      </c>
      <c r="O468" s="18">
        <f>MROUND(((Table46[[#This Row],[X_UTM]]-ORIGIN!$C$5)/400),1)</f>
        <v>140</v>
      </c>
      <c r="P468" s="18">
        <f>MROUND(((Table46[[#This Row],[Y_UTM]]-ORIGIN!$C$6)/400),1)</f>
        <v>97</v>
      </c>
      <c r="Q468"/>
      <c r="R468" t="s">
        <v>844</v>
      </c>
      <c r="S468">
        <v>0</v>
      </c>
      <c r="T468">
        <v>3</v>
      </c>
      <c r="U468">
        <v>0</v>
      </c>
      <c r="V468" s="2" t="s">
        <v>1054</v>
      </c>
    </row>
    <row r="469" spans="1:22" x14ac:dyDescent="0.25">
      <c r="A469" s="25" t="s">
        <v>525</v>
      </c>
      <c r="B469" s="9">
        <v>68603</v>
      </c>
      <c r="C469" s="9">
        <v>68603</v>
      </c>
      <c r="D469" s="9" t="s">
        <v>1050</v>
      </c>
      <c r="E469" s="9" t="s">
        <v>1051</v>
      </c>
      <c r="F469" s="9">
        <v>514687.61583000002</v>
      </c>
      <c r="G469" s="9">
        <v>2816754.0498799998</v>
      </c>
      <c r="H469" s="9"/>
      <c r="I469" s="9"/>
      <c r="J469" s="9"/>
      <c r="K469" s="9"/>
      <c r="L469" s="11">
        <v>37920.791666666664</v>
      </c>
      <c r="M469" s="11">
        <v>40898.333333333336</v>
      </c>
      <c r="N469" s="9" t="s">
        <v>1052</v>
      </c>
      <c r="O469" s="18">
        <f>MROUND(((Table46[[#This Row],[X_UTM]]-ORIGIN!$C$5)/400),1)</f>
        <v>140</v>
      </c>
      <c r="P469" s="18">
        <f>MROUND(((Table46[[#This Row],[Y_UTM]]-ORIGIN!$C$6)/400),1)</f>
        <v>97</v>
      </c>
      <c r="Q469"/>
      <c r="R469" t="s">
        <v>844</v>
      </c>
      <c r="S469">
        <v>0</v>
      </c>
      <c r="T469">
        <v>3</v>
      </c>
      <c r="U469">
        <v>0</v>
      </c>
      <c r="V469" s="2" t="s">
        <v>1054</v>
      </c>
    </row>
    <row r="470" spans="1:22" x14ac:dyDescent="0.25">
      <c r="A470" s="25" t="s">
        <v>526</v>
      </c>
      <c r="B470" s="9">
        <v>46057</v>
      </c>
      <c r="C470" s="9">
        <v>46057</v>
      </c>
      <c r="D470" s="9" t="s">
        <v>1050</v>
      </c>
      <c r="E470" s="9" t="s">
        <v>1051</v>
      </c>
      <c r="F470" s="9">
        <v>506726.63903700002</v>
      </c>
      <c r="G470" s="9">
        <v>2821637.7876499998</v>
      </c>
      <c r="H470" s="9"/>
      <c r="I470" s="9"/>
      <c r="J470" s="9"/>
      <c r="K470" s="9"/>
      <c r="L470" s="11">
        <v>38665.416666666664</v>
      </c>
      <c r="M470" s="11">
        <v>40822.333333333336</v>
      </c>
      <c r="N470" s="9" t="s">
        <v>1052</v>
      </c>
      <c r="O470" s="18">
        <f>MROUND(((Table46[[#This Row],[X_UTM]]-ORIGIN!$C$5)/400),1)</f>
        <v>120</v>
      </c>
      <c r="P470" s="18">
        <f>MROUND(((Table46[[#This Row],[Y_UTM]]-ORIGIN!$C$6)/400),1)</f>
        <v>110</v>
      </c>
      <c r="Q470"/>
      <c r="R470" t="s">
        <v>844</v>
      </c>
      <c r="S470">
        <v>0</v>
      </c>
      <c r="T470">
        <v>3</v>
      </c>
      <c r="U470">
        <v>0</v>
      </c>
      <c r="V470" s="2" t="s">
        <v>1054</v>
      </c>
    </row>
    <row r="471" spans="1:22" x14ac:dyDescent="0.25">
      <c r="A471" s="25" t="s">
        <v>527</v>
      </c>
      <c r="B471" s="9">
        <v>176944</v>
      </c>
      <c r="C471" s="9">
        <v>176944</v>
      </c>
      <c r="D471" s="9" t="s">
        <v>1050</v>
      </c>
      <c r="E471" s="9" t="s">
        <v>1051</v>
      </c>
      <c r="F471" s="9">
        <v>541892.201092</v>
      </c>
      <c r="G471" s="9">
        <v>2787527.2322999998</v>
      </c>
      <c r="H471" s="9"/>
      <c r="I471" s="9"/>
      <c r="J471" s="9"/>
      <c r="K471" s="9"/>
      <c r="L471" s="11">
        <v>34987.625</v>
      </c>
      <c r="M471" s="11">
        <v>42584.333333333336</v>
      </c>
      <c r="N471" s="9" t="s">
        <v>1052</v>
      </c>
      <c r="O471" s="18">
        <f>MROUND(((Table46[[#This Row],[X_UTM]]-ORIGIN!$C$5)/400),1)</f>
        <v>208</v>
      </c>
      <c r="P471" s="18">
        <f>MROUND(((Table46[[#This Row],[Y_UTM]]-ORIGIN!$C$6)/400),1)</f>
        <v>24</v>
      </c>
      <c r="Q471"/>
      <c r="R471" t="s">
        <v>1439</v>
      </c>
      <c r="S471">
        <v>3</v>
      </c>
      <c r="T471">
        <v>3</v>
      </c>
      <c r="U471">
        <v>0</v>
      </c>
      <c r="V471" s="2" t="s">
        <v>1054</v>
      </c>
    </row>
    <row r="472" spans="1:22" x14ac:dyDescent="0.25">
      <c r="A472" s="24" t="s">
        <v>901</v>
      </c>
      <c r="B472" s="3">
        <v>174150</v>
      </c>
      <c r="C472" s="3">
        <v>174150</v>
      </c>
      <c r="D472" s="3" t="s">
        <v>444</v>
      </c>
      <c r="E472" s="3" t="s">
        <v>1048</v>
      </c>
      <c r="F472" s="3">
        <v>541892.201092</v>
      </c>
      <c r="G472" s="3">
        <v>2787527.2322999998</v>
      </c>
      <c r="H472" s="3"/>
      <c r="I472" s="3"/>
      <c r="J472" s="3"/>
      <c r="K472" s="3"/>
      <c r="L472" s="5">
        <v>34987.625</v>
      </c>
      <c r="M472" s="5">
        <v>42556.25</v>
      </c>
      <c r="N472" s="3" t="s">
        <v>1049</v>
      </c>
      <c r="O472" s="18">
        <f>MROUND(((Table46[[#This Row],[X_UTM]]-ORIGIN!$C$5)/400),1)</f>
        <v>208</v>
      </c>
      <c r="P472" s="18">
        <f>MROUND(((Table46[[#This Row],[Y_UTM]]-ORIGIN!$C$6)/400),1)</f>
        <v>24</v>
      </c>
      <c r="Q472" t="s">
        <v>1502</v>
      </c>
      <c r="R472" t="s">
        <v>1439</v>
      </c>
      <c r="S472">
        <v>3</v>
      </c>
      <c r="T472">
        <v>3</v>
      </c>
      <c r="U472">
        <v>0</v>
      </c>
      <c r="V472" s="2" t="s">
        <v>1054</v>
      </c>
    </row>
    <row r="473" spans="1:22" x14ac:dyDescent="0.25">
      <c r="A473" s="25" t="s">
        <v>528</v>
      </c>
      <c r="B473" s="9">
        <v>176482</v>
      </c>
      <c r="C473" s="9">
        <v>176482</v>
      </c>
      <c r="D473" s="9" t="s">
        <v>1050</v>
      </c>
      <c r="E473" s="9" t="s">
        <v>1051</v>
      </c>
      <c r="F473" s="9">
        <v>525699.05730800005</v>
      </c>
      <c r="G473" s="9">
        <v>2792016.9467500001</v>
      </c>
      <c r="H473" s="9">
        <v>0.2</v>
      </c>
      <c r="I473" s="9"/>
      <c r="J473" s="9"/>
      <c r="K473" s="9"/>
      <c r="L473" s="11">
        <v>35138.5</v>
      </c>
      <c r="M473" s="10">
        <v>42588</v>
      </c>
      <c r="N473" s="9" t="s">
        <v>1052</v>
      </c>
      <c r="O473" s="18">
        <f>MROUND(((Table46[[#This Row],[X_UTM]]-ORIGIN!$C$5)/400),1)</f>
        <v>168</v>
      </c>
      <c r="P473" s="18">
        <f>MROUND(((Table46[[#This Row],[Y_UTM]]-ORIGIN!$C$6)/400),1)</f>
        <v>36</v>
      </c>
      <c r="Q473"/>
      <c r="R473" t="s">
        <v>1434</v>
      </c>
      <c r="S473">
        <v>7</v>
      </c>
      <c r="T473">
        <v>3</v>
      </c>
      <c r="U473">
        <v>0</v>
      </c>
      <c r="V473" s="2" t="s">
        <v>1054</v>
      </c>
    </row>
    <row r="474" spans="1:22" x14ac:dyDescent="0.25">
      <c r="A474" s="25" t="s">
        <v>529</v>
      </c>
      <c r="B474" s="9">
        <v>148871</v>
      </c>
      <c r="C474" s="9">
        <v>148871</v>
      </c>
      <c r="D474" s="9" t="s">
        <v>1050</v>
      </c>
      <c r="E474" s="9" t="s">
        <v>1051</v>
      </c>
      <c r="F474" s="9">
        <v>536617.76691000001</v>
      </c>
      <c r="G474" s="9">
        <v>2841424.5197899998</v>
      </c>
      <c r="H474" s="9">
        <v>5.84</v>
      </c>
      <c r="I474" s="9"/>
      <c r="J474" s="9"/>
      <c r="K474" s="9"/>
      <c r="L474" s="10">
        <v>27964</v>
      </c>
      <c r="M474" s="11">
        <v>42584.333333333336</v>
      </c>
      <c r="N474" s="9" t="s">
        <v>1052</v>
      </c>
      <c r="O474" s="18">
        <f>MROUND(((Table46[[#This Row],[X_UTM]]-ORIGIN!$C$5)/400),1)</f>
        <v>195</v>
      </c>
      <c r="P474" s="18">
        <f>MROUND(((Table46[[#This Row],[Y_UTM]]-ORIGIN!$C$6)/400),1)</f>
        <v>159</v>
      </c>
      <c r="Q474"/>
      <c r="R474" t="s">
        <v>844</v>
      </c>
      <c r="S474">
        <v>0</v>
      </c>
      <c r="T474">
        <v>3</v>
      </c>
      <c r="U474">
        <v>0</v>
      </c>
      <c r="V474" s="2" t="s">
        <v>1054</v>
      </c>
    </row>
    <row r="475" spans="1:22" x14ac:dyDescent="0.25">
      <c r="A475" s="25" t="s">
        <v>530</v>
      </c>
      <c r="B475" s="9">
        <v>128006</v>
      </c>
      <c r="C475" s="9">
        <v>128006</v>
      </c>
      <c r="D475" s="9" t="s">
        <v>1050</v>
      </c>
      <c r="E475" s="9" t="s">
        <v>1051</v>
      </c>
      <c r="F475" s="9">
        <v>544723.38387799996</v>
      </c>
      <c r="G475" s="9">
        <v>2844681.95303</v>
      </c>
      <c r="H475" s="9">
        <v>5.62</v>
      </c>
      <c r="I475" s="9"/>
      <c r="J475" s="9"/>
      <c r="K475" s="9"/>
      <c r="L475" s="10">
        <v>27967</v>
      </c>
      <c r="M475" s="11">
        <v>42584.291666666664</v>
      </c>
      <c r="N475" s="9" t="s">
        <v>1052</v>
      </c>
      <c r="O475" s="18">
        <f>MROUND(((Table46[[#This Row],[X_UTM]]-ORIGIN!$C$5)/400),1)</f>
        <v>215</v>
      </c>
      <c r="P475" s="18">
        <f>MROUND(((Table46[[#This Row],[Y_UTM]]-ORIGIN!$C$6)/400),1)</f>
        <v>167</v>
      </c>
      <c r="Q475"/>
      <c r="R475" t="s">
        <v>844</v>
      </c>
      <c r="S475">
        <v>0</v>
      </c>
      <c r="T475">
        <v>3</v>
      </c>
      <c r="U475">
        <v>0</v>
      </c>
      <c r="V475" s="2" t="s">
        <v>1054</v>
      </c>
    </row>
    <row r="476" spans="1:22" x14ac:dyDescent="0.25">
      <c r="A476" s="25" t="s">
        <v>531</v>
      </c>
      <c r="B476" s="9">
        <v>11565</v>
      </c>
      <c r="C476" s="9">
        <v>11565</v>
      </c>
      <c r="D476" s="9" t="s">
        <v>1050</v>
      </c>
      <c r="E476" s="9" t="s">
        <v>1051</v>
      </c>
      <c r="F476" s="9">
        <v>549669.47949299996</v>
      </c>
      <c r="G476" s="9">
        <v>2847026.3040900002</v>
      </c>
      <c r="H476" s="9">
        <v>5.77</v>
      </c>
      <c r="I476" s="9"/>
      <c r="J476" s="9"/>
      <c r="K476" s="9"/>
      <c r="L476" s="10">
        <v>30897</v>
      </c>
      <c r="M476" s="10">
        <v>42583</v>
      </c>
      <c r="N476" s="9" t="s">
        <v>1052</v>
      </c>
      <c r="O476" s="18">
        <f>MROUND(((Table46[[#This Row],[X_UTM]]-ORIGIN!$C$5)/400),1)</f>
        <v>228</v>
      </c>
      <c r="P476" s="18">
        <f>MROUND(((Table46[[#This Row],[Y_UTM]]-ORIGIN!$C$6)/400),1)</f>
        <v>173</v>
      </c>
      <c r="Q476"/>
      <c r="R476" t="s">
        <v>844</v>
      </c>
      <c r="S476">
        <v>0</v>
      </c>
      <c r="T476">
        <v>3</v>
      </c>
      <c r="U476">
        <v>0</v>
      </c>
      <c r="V476" s="2" t="s">
        <v>1054</v>
      </c>
    </row>
    <row r="477" spans="1:22" x14ac:dyDescent="0.25">
      <c r="A477" s="25" t="s">
        <v>532</v>
      </c>
      <c r="B477" s="9">
        <v>123313</v>
      </c>
      <c r="C477" s="9">
        <v>123313</v>
      </c>
      <c r="D477" s="9" t="s">
        <v>1050</v>
      </c>
      <c r="E477" s="9" t="s">
        <v>1051</v>
      </c>
      <c r="F477" s="9">
        <v>534826.32335600001</v>
      </c>
      <c r="G477" s="9">
        <v>2835823.9712399999</v>
      </c>
      <c r="H477" s="9">
        <v>5.5</v>
      </c>
      <c r="I477" s="9"/>
      <c r="J477" s="9"/>
      <c r="K477" s="9"/>
      <c r="L477" s="10">
        <v>31252</v>
      </c>
      <c r="M477" s="11">
        <v>42584.291666666664</v>
      </c>
      <c r="N477" s="9" t="s">
        <v>1052</v>
      </c>
      <c r="O477" s="18">
        <f>MROUND(((Table46[[#This Row],[X_UTM]]-ORIGIN!$C$5)/400),1)</f>
        <v>191</v>
      </c>
      <c r="P477" s="18">
        <f>MROUND(((Table46[[#This Row],[Y_UTM]]-ORIGIN!$C$6)/400),1)</f>
        <v>145</v>
      </c>
      <c r="Q477"/>
      <c r="R477" t="s">
        <v>844</v>
      </c>
      <c r="S477">
        <v>0</v>
      </c>
      <c r="T477">
        <v>3</v>
      </c>
      <c r="U477">
        <v>0</v>
      </c>
      <c r="V477" s="2" t="s">
        <v>1054</v>
      </c>
    </row>
    <row r="478" spans="1:22" x14ac:dyDescent="0.25">
      <c r="A478" s="25" t="s">
        <v>533</v>
      </c>
      <c r="B478" s="9">
        <v>101606</v>
      </c>
      <c r="C478" s="9">
        <v>101606</v>
      </c>
      <c r="D478" s="9" t="s">
        <v>1050</v>
      </c>
      <c r="E478" s="9" t="s">
        <v>1051</v>
      </c>
      <c r="F478" s="9">
        <v>534132.43466399994</v>
      </c>
      <c r="G478" s="9">
        <v>2834745.7777399998</v>
      </c>
      <c r="H478" s="9">
        <v>5.58</v>
      </c>
      <c r="I478" s="9"/>
      <c r="J478" s="9"/>
      <c r="K478" s="9"/>
      <c r="L478" s="10">
        <v>31252</v>
      </c>
      <c r="M478" s="11">
        <v>40822.541666666664</v>
      </c>
      <c r="N478" s="9" t="s">
        <v>1052</v>
      </c>
      <c r="O478" s="18">
        <f>MROUND(((Table46[[#This Row],[X_UTM]]-ORIGIN!$C$5)/400),1)</f>
        <v>189</v>
      </c>
      <c r="P478" s="18">
        <f>MROUND(((Table46[[#This Row],[Y_UTM]]-ORIGIN!$C$6)/400),1)</f>
        <v>142</v>
      </c>
      <c r="Q478"/>
      <c r="R478" t="s">
        <v>844</v>
      </c>
      <c r="S478">
        <v>0</v>
      </c>
      <c r="T478">
        <v>3</v>
      </c>
      <c r="U478">
        <v>0</v>
      </c>
      <c r="V478" s="2" t="s">
        <v>1054</v>
      </c>
    </row>
    <row r="479" spans="1:22" x14ac:dyDescent="0.25">
      <c r="A479" s="25" t="s">
        <v>534</v>
      </c>
      <c r="B479" s="9">
        <v>20115</v>
      </c>
      <c r="C479" s="9">
        <v>20115</v>
      </c>
      <c r="D479" s="9" t="s">
        <v>1050</v>
      </c>
      <c r="E479" s="9" t="s">
        <v>1051</v>
      </c>
      <c r="F479" s="9">
        <v>550297.77373699995</v>
      </c>
      <c r="G479" s="9">
        <v>2846072.95756</v>
      </c>
      <c r="H479" s="9">
        <v>5.5</v>
      </c>
      <c r="I479" s="9"/>
      <c r="J479" s="9"/>
      <c r="K479" s="9"/>
      <c r="L479" s="10">
        <v>36526</v>
      </c>
      <c r="M479" s="10">
        <v>37581</v>
      </c>
      <c r="N479" s="9" t="s">
        <v>1052</v>
      </c>
      <c r="O479" s="18">
        <f>MROUND(((Table46[[#This Row],[X_UTM]]-ORIGIN!$C$5)/400),1)</f>
        <v>229</v>
      </c>
      <c r="P479" s="18">
        <f>MROUND(((Table46[[#This Row],[Y_UTM]]-ORIGIN!$C$6)/400),1)</f>
        <v>171</v>
      </c>
      <c r="Q479"/>
      <c r="R479" t="s">
        <v>660</v>
      </c>
      <c r="S479">
        <v>12</v>
      </c>
      <c r="T479">
        <v>3</v>
      </c>
      <c r="U479">
        <v>0</v>
      </c>
      <c r="V479" s="2" t="s">
        <v>1054</v>
      </c>
    </row>
    <row r="480" spans="1:22" x14ac:dyDescent="0.25">
      <c r="A480" s="25" t="s">
        <v>535</v>
      </c>
      <c r="B480" s="9">
        <v>107670</v>
      </c>
      <c r="C480" s="9">
        <v>107670</v>
      </c>
      <c r="D480" s="9" t="s">
        <v>1050</v>
      </c>
      <c r="E480" s="9" t="s">
        <v>1051</v>
      </c>
      <c r="F480" s="9">
        <v>474380.40904200001</v>
      </c>
      <c r="G480" s="9">
        <v>2853283.4228099999</v>
      </c>
      <c r="H480" s="9"/>
      <c r="I480" s="9"/>
      <c r="J480" s="9"/>
      <c r="K480" s="9"/>
      <c r="L480" s="10">
        <v>37032</v>
      </c>
      <c r="M480" s="11">
        <v>41619.458333333336</v>
      </c>
      <c r="N480" s="9" t="s">
        <v>1052</v>
      </c>
      <c r="O480" s="18">
        <f>MROUND(((Table46[[#This Row],[X_UTM]]-ORIGIN!$C$5)/400),1)</f>
        <v>39</v>
      </c>
      <c r="P480" s="18">
        <f>MROUND(((Table46[[#This Row],[Y_UTM]]-ORIGIN!$C$6)/400),1)</f>
        <v>189</v>
      </c>
      <c r="Q480"/>
      <c r="R480" t="s">
        <v>1431</v>
      </c>
      <c r="S480">
        <v>19</v>
      </c>
      <c r="T480">
        <v>3</v>
      </c>
      <c r="U480">
        <v>0</v>
      </c>
      <c r="V480" s="2" t="s">
        <v>1054</v>
      </c>
    </row>
    <row r="481" spans="1:22" x14ac:dyDescent="0.25">
      <c r="A481" s="25" t="s">
        <v>536</v>
      </c>
      <c r="B481" s="9">
        <v>146409</v>
      </c>
      <c r="C481" s="9">
        <v>146409</v>
      </c>
      <c r="D481" s="9" t="s">
        <v>1050</v>
      </c>
      <c r="E481" s="9" t="s">
        <v>1051</v>
      </c>
      <c r="F481" s="9">
        <v>520328.61698799999</v>
      </c>
      <c r="G481" s="9">
        <v>2793071.95585</v>
      </c>
      <c r="H481" s="9">
        <v>1.2</v>
      </c>
      <c r="I481" s="9"/>
      <c r="J481" s="9"/>
      <c r="K481" s="9"/>
      <c r="L481" s="10">
        <v>35307</v>
      </c>
      <c r="M481" s="10">
        <v>42588</v>
      </c>
      <c r="N481" s="9" t="s">
        <v>1052</v>
      </c>
      <c r="O481" s="18">
        <f>MROUND(((Table46[[#This Row],[X_UTM]]-ORIGIN!$C$5)/400),1)</f>
        <v>154</v>
      </c>
      <c r="P481" s="18">
        <f>MROUND(((Table46[[#This Row],[Y_UTM]]-ORIGIN!$C$6)/400),1)</f>
        <v>38</v>
      </c>
      <c r="Q481"/>
      <c r="R481" t="s">
        <v>1434</v>
      </c>
      <c r="S481">
        <v>7</v>
      </c>
      <c r="T481">
        <v>3</v>
      </c>
      <c r="U481">
        <v>0</v>
      </c>
      <c r="V481" s="2" t="s">
        <v>1054</v>
      </c>
    </row>
    <row r="482" spans="1:22" x14ac:dyDescent="0.25">
      <c r="A482" s="25" t="s">
        <v>538</v>
      </c>
      <c r="B482" s="9">
        <v>122846</v>
      </c>
      <c r="C482" s="9">
        <v>122846</v>
      </c>
      <c r="D482" s="9" t="s">
        <v>1050</v>
      </c>
      <c r="E482" s="9" t="s">
        <v>1051</v>
      </c>
      <c r="F482" s="9">
        <v>508726.75245700002</v>
      </c>
      <c r="G482" s="9">
        <v>2802451.87733</v>
      </c>
      <c r="H482" s="9">
        <v>0</v>
      </c>
      <c r="I482" s="9"/>
      <c r="J482" s="9"/>
      <c r="K482" s="9"/>
      <c r="L482" s="11">
        <v>36275.458333333336</v>
      </c>
      <c r="M482" s="11">
        <v>42584.333333333336</v>
      </c>
      <c r="N482" s="9" t="s">
        <v>1052</v>
      </c>
      <c r="O482" s="18">
        <f>MROUND(((Table46[[#This Row],[X_UTM]]-ORIGIN!$C$5)/400),1)</f>
        <v>125</v>
      </c>
      <c r="P482" s="18">
        <f>MROUND(((Table46[[#This Row],[Y_UTM]]-ORIGIN!$C$6)/400),1)</f>
        <v>62</v>
      </c>
      <c r="Q482" t="s">
        <v>1205</v>
      </c>
      <c r="R482" t="s">
        <v>1435</v>
      </c>
      <c r="S482">
        <v>1</v>
      </c>
      <c r="T482">
        <v>3</v>
      </c>
      <c r="U482">
        <v>0</v>
      </c>
      <c r="V482" s="2" t="s">
        <v>1054</v>
      </c>
    </row>
    <row r="483" spans="1:22" x14ac:dyDescent="0.25">
      <c r="A483" s="24" t="s">
        <v>903</v>
      </c>
      <c r="B483" s="3">
        <v>125220</v>
      </c>
      <c r="C483" s="3">
        <v>125220</v>
      </c>
      <c r="D483" s="3" t="s">
        <v>444</v>
      </c>
      <c r="E483" s="3" t="s">
        <v>1048</v>
      </c>
      <c r="F483" s="3">
        <v>508726.75245700002</v>
      </c>
      <c r="G483" s="3">
        <v>2802451.87733</v>
      </c>
      <c r="H483" s="3">
        <v>0</v>
      </c>
      <c r="I483" s="3"/>
      <c r="J483" s="3"/>
      <c r="K483" s="3"/>
      <c r="L483" s="5">
        <v>36275.5</v>
      </c>
      <c r="M483" s="5">
        <v>42556.291666666664</v>
      </c>
      <c r="N483" s="3" t="s">
        <v>1049</v>
      </c>
      <c r="O483" s="18">
        <f>MROUND(((Table46[[#This Row],[X_UTM]]-ORIGIN!$C$5)/400),1)</f>
        <v>125</v>
      </c>
      <c r="P483" s="18">
        <f>MROUND(((Table46[[#This Row],[Y_UTM]]-ORIGIN!$C$6)/400),1)</f>
        <v>62</v>
      </c>
      <c r="Q483" t="s">
        <v>1503</v>
      </c>
      <c r="R483" t="s">
        <v>1435</v>
      </c>
      <c r="S483">
        <v>1</v>
      </c>
      <c r="T483">
        <v>3</v>
      </c>
      <c r="U483">
        <v>0</v>
      </c>
      <c r="V483" s="2" t="s">
        <v>1054</v>
      </c>
    </row>
    <row r="484" spans="1:22" x14ac:dyDescent="0.25">
      <c r="A484" s="25" t="s">
        <v>544</v>
      </c>
      <c r="B484" s="9">
        <v>70175</v>
      </c>
      <c r="C484" s="9">
        <v>70175</v>
      </c>
      <c r="D484" s="9" t="s">
        <v>1050</v>
      </c>
      <c r="E484" s="9" t="s">
        <v>1051</v>
      </c>
      <c r="F484" s="9">
        <v>508721.725187</v>
      </c>
      <c r="G484" s="9">
        <v>2802445.2300499999</v>
      </c>
      <c r="H484" s="9"/>
      <c r="I484" s="9"/>
      <c r="J484" s="9"/>
      <c r="K484" s="9"/>
      <c r="L484" s="10">
        <v>37890</v>
      </c>
      <c r="M484" s="11">
        <v>40819.541666666664</v>
      </c>
      <c r="N484" s="9" t="s">
        <v>1052</v>
      </c>
      <c r="O484" s="18">
        <f>MROUND(((Table46[[#This Row],[X_UTM]]-ORIGIN!$C$5)/400),1)</f>
        <v>125</v>
      </c>
      <c r="P484" s="18">
        <f>MROUND(((Table46[[#This Row],[Y_UTM]]-ORIGIN!$C$6)/400),1)</f>
        <v>62</v>
      </c>
      <c r="Q484" t="s">
        <v>1204</v>
      </c>
      <c r="R484" t="s">
        <v>1435</v>
      </c>
      <c r="S484">
        <v>1</v>
      </c>
      <c r="T484">
        <v>3</v>
      </c>
      <c r="U484">
        <v>0</v>
      </c>
      <c r="V484" s="2" t="s">
        <v>1054</v>
      </c>
    </row>
    <row r="485" spans="1:22" x14ac:dyDescent="0.25">
      <c r="A485" s="24" t="s">
        <v>902</v>
      </c>
      <c r="B485" s="3">
        <v>69254</v>
      </c>
      <c r="C485" s="3">
        <v>69254</v>
      </c>
      <c r="D485" s="3" t="s">
        <v>444</v>
      </c>
      <c r="E485" s="3" t="s">
        <v>1048</v>
      </c>
      <c r="F485" s="3">
        <v>508721.725187</v>
      </c>
      <c r="G485" s="3">
        <v>2802445.2300499999</v>
      </c>
      <c r="H485" s="3"/>
      <c r="I485" s="3"/>
      <c r="J485" s="3"/>
      <c r="K485" s="3"/>
      <c r="L485" s="5">
        <v>37894.958333333336</v>
      </c>
      <c r="M485" s="5">
        <v>40819.541666666664</v>
      </c>
      <c r="N485" s="3" t="s">
        <v>1049</v>
      </c>
      <c r="O485" s="18">
        <f>MROUND(((Table46[[#This Row],[X_UTM]]-ORIGIN!$C$5)/400),1)</f>
        <v>125</v>
      </c>
      <c r="P485" s="18">
        <f>MROUND(((Table46[[#This Row],[Y_UTM]]-ORIGIN!$C$6)/400),1)</f>
        <v>62</v>
      </c>
      <c r="Q485" t="s">
        <v>1503</v>
      </c>
      <c r="R485" t="s">
        <v>1435</v>
      </c>
      <c r="S485">
        <v>1</v>
      </c>
      <c r="T485">
        <v>3</v>
      </c>
      <c r="U485">
        <v>0</v>
      </c>
      <c r="V485" s="2" t="s">
        <v>1054</v>
      </c>
    </row>
    <row r="486" spans="1:22" x14ac:dyDescent="0.25">
      <c r="A486" s="25" t="s">
        <v>545</v>
      </c>
      <c r="B486" s="9">
        <v>152872</v>
      </c>
      <c r="C486" s="9">
        <v>152872</v>
      </c>
      <c r="D486" s="9" t="s">
        <v>1050</v>
      </c>
      <c r="E486" s="9" t="s">
        <v>1051</v>
      </c>
      <c r="F486" s="9">
        <v>528121.49</v>
      </c>
      <c r="G486" s="9">
        <v>2844482.3673</v>
      </c>
      <c r="H486" s="9">
        <v>6.88</v>
      </c>
      <c r="I486" s="9"/>
      <c r="J486" s="9"/>
      <c r="K486" s="9"/>
      <c r="L486" s="10">
        <v>27189</v>
      </c>
      <c r="M486" s="10">
        <v>42588</v>
      </c>
      <c r="N486" s="9" t="s">
        <v>1052</v>
      </c>
      <c r="O486" s="18">
        <f>MROUND(((Table46[[#This Row],[X_UTM]]-ORIGIN!$C$5)/400),1)</f>
        <v>174</v>
      </c>
      <c r="P486" s="18">
        <f>MROUND(((Table46[[#This Row],[Y_UTM]]-ORIGIN!$C$6)/400),1)</f>
        <v>167</v>
      </c>
      <c r="Q486"/>
      <c r="R486" t="s">
        <v>844</v>
      </c>
      <c r="S486">
        <v>0</v>
      </c>
      <c r="T486">
        <v>3</v>
      </c>
      <c r="U486">
        <v>0</v>
      </c>
      <c r="V486" s="2" t="s">
        <v>1054</v>
      </c>
    </row>
    <row r="487" spans="1:22" x14ac:dyDescent="0.25">
      <c r="A487" s="25" t="s">
        <v>546</v>
      </c>
      <c r="B487" s="9">
        <v>153722</v>
      </c>
      <c r="C487" s="9">
        <v>153722</v>
      </c>
      <c r="D487" s="9" t="s">
        <v>1050</v>
      </c>
      <c r="E487" s="9" t="s">
        <v>1051</v>
      </c>
      <c r="F487" s="9">
        <v>529221.30528800003</v>
      </c>
      <c r="G487" s="9">
        <v>2838406.20774</v>
      </c>
      <c r="H487" s="9">
        <v>5.33</v>
      </c>
      <c r="I487" s="9"/>
      <c r="J487" s="9"/>
      <c r="K487" s="9"/>
      <c r="L487" s="10">
        <v>27395</v>
      </c>
      <c r="M487" s="10">
        <v>42588</v>
      </c>
      <c r="N487" s="9" t="s">
        <v>1052</v>
      </c>
      <c r="O487" s="18">
        <f>MROUND(((Table46[[#This Row],[X_UTM]]-ORIGIN!$C$5)/400),1)</f>
        <v>177</v>
      </c>
      <c r="P487" s="18">
        <f>MROUND(((Table46[[#This Row],[Y_UTM]]-ORIGIN!$C$6)/400),1)</f>
        <v>152</v>
      </c>
      <c r="Q487"/>
      <c r="R487" t="s">
        <v>844</v>
      </c>
      <c r="S487">
        <v>0</v>
      </c>
      <c r="T487">
        <v>3</v>
      </c>
      <c r="U487">
        <v>0</v>
      </c>
      <c r="V487" s="2" t="s">
        <v>1054</v>
      </c>
    </row>
    <row r="488" spans="1:22" x14ac:dyDescent="0.25">
      <c r="A488" s="25" t="s">
        <v>547</v>
      </c>
      <c r="B488" s="9">
        <v>152874</v>
      </c>
      <c r="C488" s="9">
        <v>152874</v>
      </c>
      <c r="D488" s="9" t="s">
        <v>1050</v>
      </c>
      <c r="E488" s="9" t="s">
        <v>1051</v>
      </c>
      <c r="F488" s="9">
        <v>526197.90825600002</v>
      </c>
      <c r="G488" s="9">
        <v>2834065.5580099998</v>
      </c>
      <c r="H488" s="9">
        <v>4.42</v>
      </c>
      <c r="I488" s="9"/>
      <c r="J488" s="9"/>
      <c r="K488" s="9"/>
      <c r="L488" s="10">
        <v>26938</v>
      </c>
      <c r="M488" s="11">
        <v>42587.958333333336</v>
      </c>
      <c r="N488" s="9" t="s">
        <v>1052</v>
      </c>
      <c r="O488" s="18">
        <f>MROUND(((Table46[[#This Row],[X_UTM]]-ORIGIN!$C$5)/400),1)</f>
        <v>169</v>
      </c>
      <c r="P488" s="18">
        <f>MROUND(((Table46[[#This Row],[Y_UTM]]-ORIGIN!$C$6)/400),1)</f>
        <v>141</v>
      </c>
      <c r="Q488"/>
      <c r="R488" t="s">
        <v>844</v>
      </c>
      <c r="S488">
        <v>0</v>
      </c>
      <c r="T488">
        <v>3</v>
      </c>
      <c r="U488">
        <v>0</v>
      </c>
      <c r="V488" s="2" t="s">
        <v>1054</v>
      </c>
    </row>
    <row r="489" spans="1:22" x14ac:dyDescent="0.25">
      <c r="A489" s="25" t="s">
        <v>548</v>
      </c>
      <c r="B489" s="9">
        <v>154353</v>
      </c>
      <c r="C489" s="9">
        <v>154353</v>
      </c>
      <c r="D489" s="9" t="s">
        <v>1050</v>
      </c>
      <c r="E489" s="9" t="s">
        <v>1051</v>
      </c>
      <c r="F489" s="9">
        <v>515246.03585099999</v>
      </c>
      <c r="G489" s="9">
        <v>2841332.0105300001</v>
      </c>
      <c r="H489" s="9">
        <v>6.07</v>
      </c>
      <c r="I489" s="9"/>
      <c r="J489" s="9"/>
      <c r="K489" s="9"/>
      <c r="L489" s="10">
        <v>27303</v>
      </c>
      <c r="M489" s="11">
        <v>42588.083333333336</v>
      </c>
      <c r="N489" s="9" t="s">
        <v>1052</v>
      </c>
      <c r="O489" s="18">
        <f>MROUND(((Table46[[#This Row],[X_UTM]]-ORIGIN!$C$5)/400),1)</f>
        <v>142</v>
      </c>
      <c r="P489" s="18">
        <f>MROUND(((Table46[[#This Row],[Y_UTM]]-ORIGIN!$C$6)/400),1)</f>
        <v>159</v>
      </c>
      <c r="Q489"/>
      <c r="R489" t="s">
        <v>844</v>
      </c>
      <c r="S489">
        <v>0</v>
      </c>
      <c r="T489">
        <v>3</v>
      </c>
      <c r="U489">
        <v>0</v>
      </c>
      <c r="V489" s="2" t="s">
        <v>1054</v>
      </c>
    </row>
    <row r="490" spans="1:22" x14ac:dyDescent="0.25">
      <c r="A490" s="25" t="s">
        <v>549</v>
      </c>
      <c r="B490" s="9">
        <v>153766</v>
      </c>
      <c r="C490" s="9">
        <v>153766</v>
      </c>
      <c r="D490" s="9" t="s">
        <v>1050</v>
      </c>
      <c r="E490" s="9" t="s">
        <v>1051</v>
      </c>
      <c r="F490" s="9">
        <v>532930.540331</v>
      </c>
      <c r="G490" s="9">
        <v>2825366.6787</v>
      </c>
      <c r="H490" s="9">
        <v>5.99</v>
      </c>
      <c r="I490" s="9"/>
      <c r="J490" s="9"/>
      <c r="K490" s="9"/>
      <c r="L490" s="10">
        <v>27303</v>
      </c>
      <c r="M490" s="10">
        <v>42588</v>
      </c>
      <c r="N490" s="9" t="s">
        <v>1052</v>
      </c>
      <c r="O490" s="18">
        <f>MROUND(((Table46[[#This Row],[X_UTM]]-ORIGIN!$C$5)/400),1)</f>
        <v>186</v>
      </c>
      <c r="P490" s="18">
        <f>MROUND(((Table46[[#This Row],[Y_UTM]]-ORIGIN!$C$6)/400),1)</f>
        <v>119</v>
      </c>
      <c r="Q490"/>
      <c r="R490" t="s">
        <v>844</v>
      </c>
      <c r="S490">
        <v>0</v>
      </c>
      <c r="T490">
        <v>3</v>
      </c>
      <c r="U490">
        <v>0</v>
      </c>
      <c r="V490" s="2" t="s">
        <v>1054</v>
      </c>
    </row>
    <row r="491" spans="1:22" x14ac:dyDescent="0.25">
      <c r="A491" s="28" t="s">
        <v>550</v>
      </c>
      <c r="B491" s="9">
        <v>157012</v>
      </c>
      <c r="C491" s="9">
        <v>157012</v>
      </c>
      <c r="D491" s="9" t="s">
        <v>1050</v>
      </c>
      <c r="E491" s="9" t="s">
        <v>1051</v>
      </c>
      <c r="F491" s="9">
        <v>528081.14913200005</v>
      </c>
      <c r="G491" s="9">
        <v>2813120.0158899999</v>
      </c>
      <c r="H491" s="9">
        <v>5.0199999999999996</v>
      </c>
      <c r="I491" s="9"/>
      <c r="J491" s="9"/>
      <c r="K491" s="9"/>
      <c r="L491" s="10">
        <v>22028</v>
      </c>
      <c r="M491" s="10">
        <v>42588</v>
      </c>
      <c r="N491" s="9" t="s">
        <v>1052</v>
      </c>
      <c r="O491" s="18">
        <f>MROUND(((Table46[[#This Row],[X_UTM]]-ORIGIN!$C$5)/400),1)</f>
        <v>174</v>
      </c>
      <c r="P491" s="18">
        <f>MROUND(((Table46[[#This Row],[Y_UTM]]-ORIGIN!$C$6)/400),1)</f>
        <v>88</v>
      </c>
      <c r="Q491"/>
      <c r="R491" t="s">
        <v>1434</v>
      </c>
      <c r="S491">
        <v>7</v>
      </c>
      <c r="T491">
        <v>3</v>
      </c>
      <c r="U491">
        <v>0</v>
      </c>
      <c r="V491" s="2" t="s">
        <v>1054</v>
      </c>
    </row>
    <row r="492" spans="1:22" x14ac:dyDescent="0.25">
      <c r="A492" s="25" t="s">
        <v>551</v>
      </c>
      <c r="B492" s="9">
        <v>152719</v>
      </c>
      <c r="C492" s="9">
        <v>152719</v>
      </c>
      <c r="D492" s="9" t="s">
        <v>1050</v>
      </c>
      <c r="E492" s="9" t="s">
        <v>1051</v>
      </c>
      <c r="F492" s="9">
        <v>520563.278467</v>
      </c>
      <c r="G492" s="9">
        <v>2800327.5739600002</v>
      </c>
      <c r="H492" s="9">
        <v>1.46</v>
      </c>
      <c r="I492" s="9"/>
      <c r="J492" s="9"/>
      <c r="K492" s="9"/>
      <c r="L492" s="10">
        <v>24122</v>
      </c>
      <c r="M492" s="10">
        <v>42588</v>
      </c>
      <c r="N492" s="9" t="s">
        <v>1052</v>
      </c>
      <c r="O492" s="18">
        <f>MROUND(((Table46[[#This Row],[X_UTM]]-ORIGIN!$C$5)/400),1)</f>
        <v>155</v>
      </c>
      <c r="P492" s="18">
        <f>MROUND(((Table46[[#This Row],[Y_UTM]]-ORIGIN!$C$6)/400),1)</f>
        <v>56</v>
      </c>
      <c r="Q492"/>
      <c r="R492" t="s">
        <v>1434</v>
      </c>
      <c r="S492">
        <v>7</v>
      </c>
      <c r="T492">
        <v>3</v>
      </c>
      <c r="U492">
        <v>0</v>
      </c>
      <c r="V492" s="2" t="s">
        <v>1054</v>
      </c>
    </row>
    <row r="493" spans="1:22" x14ac:dyDescent="0.25">
      <c r="A493" s="25" t="s">
        <v>552</v>
      </c>
      <c r="B493" s="9">
        <v>153847</v>
      </c>
      <c r="C493" s="9">
        <v>153847</v>
      </c>
      <c r="D493" s="9" t="s">
        <v>1050</v>
      </c>
      <c r="E493" s="9" t="s">
        <v>1051</v>
      </c>
      <c r="F493" s="9">
        <v>521819.80682200001</v>
      </c>
      <c r="G493" s="9">
        <v>2813695.2701500002</v>
      </c>
      <c r="H493" s="9">
        <v>2.5</v>
      </c>
      <c r="I493" s="9"/>
      <c r="J493" s="9"/>
      <c r="K493" s="9"/>
      <c r="L493" s="10">
        <v>23380</v>
      </c>
      <c r="M493" s="10">
        <v>42588</v>
      </c>
      <c r="N493" s="9" t="s">
        <v>1052</v>
      </c>
      <c r="O493" s="18">
        <f>MROUND(((Table46[[#This Row],[X_UTM]]-ORIGIN!$C$5)/400),1)</f>
        <v>158</v>
      </c>
      <c r="P493" s="18">
        <f>MROUND(((Table46[[#This Row],[Y_UTM]]-ORIGIN!$C$6)/400),1)</f>
        <v>90</v>
      </c>
      <c r="Q493"/>
      <c r="R493" t="s">
        <v>1434</v>
      </c>
      <c r="S493">
        <v>7</v>
      </c>
      <c r="T493">
        <v>3</v>
      </c>
      <c r="U493">
        <v>0</v>
      </c>
      <c r="V493" s="2" t="s">
        <v>1054</v>
      </c>
    </row>
    <row r="494" spans="1:22" x14ac:dyDescent="0.25">
      <c r="A494" s="25" t="s">
        <v>553</v>
      </c>
      <c r="B494" s="9">
        <v>154010</v>
      </c>
      <c r="C494" s="9">
        <v>154010</v>
      </c>
      <c r="D494" s="9" t="s">
        <v>1050</v>
      </c>
      <c r="E494" s="9" t="s">
        <v>1051</v>
      </c>
      <c r="F494" s="9">
        <v>535136.75851900002</v>
      </c>
      <c r="G494" s="9">
        <v>2801654.3868900002</v>
      </c>
      <c r="H494" s="9">
        <v>1.95</v>
      </c>
      <c r="I494" s="9"/>
      <c r="J494" s="9"/>
      <c r="K494" s="9"/>
      <c r="L494" s="10">
        <v>22817</v>
      </c>
      <c r="M494" s="10">
        <v>42588</v>
      </c>
      <c r="N494" s="9" t="s">
        <v>1052</v>
      </c>
      <c r="O494" s="18">
        <f>MROUND(((Table46[[#This Row],[X_UTM]]-ORIGIN!$C$5)/400),1)</f>
        <v>191</v>
      </c>
      <c r="P494" s="18">
        <f>MROUND(((Table46[[#This Row],[Y_UTM]]-ORIGIN!$C$6)/400),1)</f>
        <v>60</v>
      </c>
      <c r="Q494"/>
      <c r="R494" t="s">
        <v>845</v>
      </c>
      <c r="S494">
        <v>2</v>
      </c>
      <c r="T494">
        <v>3</v>
      </c>
      <c r="U494">
        <v>0</v>
      </c>
      <c r="V494" s="2" t="s">
        <v>1054</v>
      </c>
    </row>
    <row r="495" spans="1:22" x14ac:dyDescent="0.25">
      <c r="A495" s="25" t="s">
        <v>555</v>
      </c>
      <c r="B495" s="9">
        <v>152014</v>
      </c>
      <c r="C495" s="9">
        <v>152014</v>
      </c>
      <c r="D495" s="9" t="s">
        <v>1050</v>
      </c>
      <c r="E495" s="9" t="s">
        <v>1051</v>
      </c>
      <c r="F495" s="9">
        <v>529887.64993700001</v>
      </c>
      <c r="G495" s="9">
        <v>2808798.5597199998</v>
      </c>
      <c r="H495" s="9">
        <v>4.4000000000000004</v>
      </c>
      <c r="I495" s="9"/>
      <c r="J495" s="9"/>
      <c r="K495" s="9"/>
      <c r="L495" s="10">
        <v>24117</v>
      </c>
      <c r="M495" s="10">
        <v>42588</v>
      </c>
      <c r="N495" s="9" t="s">
        <v>1052</v>
      </c>
      <c r="O495" s="18">
        <f>MROUND(((Table46[[#This Row],[X_UTM]]-ORIGIN!$C$5)/400),1)</f>
        <v>178</v>
      </c>
      <c r="P495" s="18">
        <f>MROUND(((Table46[[#This Row],[Y_UTM]]-ORIGIN!$C$6)/400),1)</f>
        <v>77</v>
      </c>
      <c r="Q495"/>
      <c r="R495" t="s">
        <v>1434</v>
      </c>
      <c r="S495">
        <v>7</v>
      </c>
      <c r="T495">
        <v>3</v>
      </c>
      <c r="U495">
        <v>0</v>
      </c>
      <c r="V495" s="2" t="s">
        <v>1054</v>
      </c>
    </row>
    <row r="496" spans="1:22" x14ac:dyDescent="0.25">
      <c r="A496" s="25" t="s">
        <v>557</v>
      </c>
      <c r="B496" s="9">
        <v>189324</v>
      </c>
      <c r="C496" s="9">
        <v>189324</v>
      </c>
      <c r="D496" s="9" t="s">
        <v>1050</v>
      </c>
      <c r="E496" s="9" t="s">
        <v>1051</v>
      </c>
      <c r="F496" s="9">
        <v>508942.99534000002</v>
      </c>
      <c r="G496" s="9">
        <v>2802624.7638500002</v>
      </c>
      <c r="H496" s="9">
        <v>2.39</v>
      </c>
      <c r="I496" s="9"/>
      <c r="J496" s="9"/>
      <c r="K496" s="9"/>
      <c r="L496" s="11">
        <v>34227.583333333336</v>
      </c>
      <c r="M496" s="11">
        <v>42588.416666666664</v>
      </c>
      <c r="N496" s="9" t="s">
        <v>1052</v>
      </c>
      <c r="O496" s="18">
        <f>MROUND(((Table46[[#This Row],[X_UTM]]-ORIGIN!$C$5)/400),1)</f>
        <v>126</v>
      </c>
      <c r="P496" s="18">
        <f>MROUND(((Table46[[#This Row],[Y_UTM]]-ORIGIN!$C$6)/400),1)</f>
        <v>62</v>
      </c>
      <c r="Q496"/>
      <c r="R496" t="s">
        <v>1435</v>
      </c>
      <c r="S496">
        <v>1</v>
      </c>
      <c r="T496">
        <v>3</v>
      </c>
      <c r="U496">
        <v>0</v>
      </c>
      <c r="V496" s="2" t="s">
        <v>1054</v>
      </c>
    </row>
    <row r="497" spans="1:23" x14ac:dyDescent="0.25">
      <c r="A497" s="25" t="s">
        <v>558</v>
      </c>
      <c r="B497" s="9">
        <v>150343</v>
      </c>
      <c r="C497" s="9">
        <v>150343</v>
      </c>
      <c r="D497" s="9" t="s">
        <v>1050</v>
      </c>
      <c r="E497" s="9" t="s">
        <v>1051</v>
      </c>
      <c r="F497" s="9">
        <v>540902.53697400005</v>
      </c>
      <c r="G497" s="9">
        <v>2813518.6402400001</v>
      </c>
      <c r="H497" s="9">
        <v>5.04</v>
      </c>
      <c r="I497" s="9"/>
      <c r="J497" s="9"/>
      <c r="K497" s="9"/>
      <c r="L497" s="10">
        <v>30688</v>
      </c>
      <c r="M497" s="10">
        <v>42588</v>
      </c>
      <c r="N497" s="9" t="s">
        <v>1052</v>
      </c>
      <c r="O497" s="18">
        <f>MROUND(((Table46[[#This Row],[X_UTM]]-ORIGIN!$C$5)/400),1)</f>
        <v>206</v>
      </c>
      <c r="P497" s="18">
        <f>MROUND(((Table46[[#This Row],[Y_UTM]]-ORIGIN!$C$6)/400),1)</f>
        <v>89</v>
      </c>
      <c r="Q497"/>
      <c r="R497" t="s">
        <v>845</v>
      </c>
      <c r="S497">
        <v>2</v>
      </c>
      <c r="T497">
        <v>3</v>
      </c>
      <c r="U497">
        <v>0</v>
      </c>
      <c r="V497" s="2" t="s">
        <v>1054</v>
      </c>
    </row>
    <row r="498" spans="1:23" x14ac:dyDescent="0.25">
      <c r="A498" s="25" t="s">
        <v>560</v>
      </c>
      <c r="B498" s="9">
        <v>147479</v>
      </c>
      <c r="C498" s="9">
        <v>147479</v>
      </c>
      <c r="D498" s="9" t="s">
        <v>1050</v>
      </c>
      <c r="E498" s="9" t="s">
        <v>1051</v>
      </c>
      <c r="F498" s="9">
        <v>539659.93279800005</v>
      </c>
      <c r="G498" s="9">
        <v>2816165.7534500002</v>
      </c>
      <c r="H498" s="9">
        <v>5.57</v>
      </c>
      <c r="I498" s="9"/>
      <c r="J498" s="9"/>
      <c r="K498" s="9"/>
      <c r="L498" s="10">
        <v>34404</v>
      </c>
      <c r="M498" s="10">
        <v>42588</v>
      </c>
      <c r="N498" s="9" t="s">
        <v>1052</v>
      </c>
      <c r="O498" s="18">
        <f>MROUND(((Table46[[#This Row],[X_UTM]]-ORIGIN!$C$5)/400),1)</f>
        <v>203</v>
      </c>
      <c r="P498" s="18">
        <f>MROUND(((Table46[[#This Row],[Y_UTM]]-ORIGIN!$C$6)/400),1)</f>
        <v>96</v>
      </c>
      <c r="Q498"/>
      <c r="R498" t="s">
        <v>846</v>
      </c>
      <c r="S498">
        <v>6</v>
      </c>
      <c r="T498">
        <v>3</v>
      </c>
      <c r="U498">
        <v>0</v>
      </c>
      <c r="V498" s="2" t="s">
        <v>1054</v>
      </c>
    </row>
    <row r="499" spans="1:23" x14ac:dyDescent="0.25">
      <c r="A499" s="25" t="s">
        <v>561</v>
      </c>
      <c r="B499" s="9">
        <v>146135</v>
      </c>
      <c r="C499" s="9">
        <v>146135</v>
      </c>
      <c r="D499" s="9" t="s">
        <v>1050</v>
      </c>
      <c r="E499" s="9" t="s">
        <v>1051</v>
      </c>
      <c r="F499" s="9">
        <v>536227.05372600001</v>
      </c>
      <c r="G499" s="9">
        <v>2811229.3259000001</v>
      </c>
      <c r="H499" s="9">
        <v>5.05</v>
      </c>
      <c r="I499" s="9"/>
      <c r="J499" s="9"/>
      <c r="K499" s="9"/>
      <c r="L499" s="10">
        <v>34408</v>
      </c>
      <c r="M499" s="10">
        <v>42588</v>
      </c>
      <c r="N499" s="9" t="s">
        <v>1052</v>
      </c>
      <c r="O499" s="18">
        <f>MROUND(((Table46[[#This Row],[X_UTM]]-ORIGIN!$C$5)/400),1)</f>
        <v>194</v>
      </c>
      <c r="P499" s="18">
        <f>MROUND(((Table46[[#This Row],[Y_UTM]]-ORIGIN!$C$6)/400),1)</f>
        <v>84</v>
      </c>
      <c r="Q499"/>
      <c r="R499" t="s">
        <v>845</v>
      </c>
      <c r="S499">
        <v>2</v>
      </c>
      <c r="T499">
        <v>3</v>
      </c>
      <c r="U499">
        <v>0</v>
      </c>
      <c r="V499" s="2" t="s">
        <v>1054</v>
      </c>
    </row>
    <row r="500" spans="1:23" x14ac:dyDescent="0.25">
      <c r="A500" s="25" t="s">
        <v>562</v>
      </c>
      <c r="B500" s="9">
        <v>143806</v>
      </c>
      <c r="C500" s="9">
        <v>143806</v>
      </c>
      <c r="D500" s="9" t="s">
        <v>1050</v>
      </c>
      <c r="E500" s="9" t="s">
        <v>1051</v>
      </c>
      <c r="F500" s="9">
        <v>543273.07580999995</v>
      </c>
      <c r="G500" s="9">
        <v>2818955.3735400001</v>
      </c>
      <c r="H500" s="9">
        <v>5.17</v>
      </c>
      <c r="I500" s="9"/>
      <c r="J500" s="9"/>
      <c r="K500" s="9"/>
      <c r="L500" s="10">
        <v>35908</v>
      </c>
      <c r="M500" s="10">
        <v>42588</v>
      </c>
      <c r="N500" s="9" t="s">
        <v>1052</v>
      </c>
      <c r="O500" s="18">
        <f>MROUND(((Table46[[#This Row],[X_UTM]]-ORIGIN!$C$5)/400),1)</f>
        <v>212</v>
      </c>
      <c r="P500" s="18">
        <f>MROUND(((Table46[[#This Row],[Y_UTM]]-ORIGIN!$C$6)/400),1)</f>
        <v>103</v>
      </c>
      <c r="Q500"/>
      <c r="R500" t="s">
        <v>1430</v>
      </c>
      <c r="S500">
        <v>5</v>
      </c>
      <c r="T500">
        <v>3</v>
      </c>
      <c r="U500">
        <v>0</v>
      </c>
      <c r="V500" s="2" t="s">
        <v>1054</v>
      </c>
    </row>
    <row r="501" spans="1:23" x14ac:dyDescent="0.25">
      <c r="A501" s="25" t="s">
        <v>573</v>
      </c>
      <c r="B501" s="9">
        <v>177941</v>
      </c>
      <c r="C501" s="9">
        <v>177941</v>
      </c>
      <c r="D501" s="9" t="s">
        <v>1050</v>
      </c>
      <c r="E501" s="9" t="s">
        <v>1051</v>
      </c>
      <c r="F501" s="9">
        <v>538936.76234599994</v>
      </c>
      <c r="G501" s="9">
        <v>2794379.5368499998</v>
      </c>
      <c r="H501" s="9"/>
      <c r="I501" s="9"/>
      <c r="J501" s="9"/>
      <c r="K501" s="9"/>
      <c r="L501" s="11">
        <v>35165.916666666664</v>
      </c>
      <c r="M501" s="11">
        <v>42587.958333333336</v>
      </c>
      <c r="N501" s="9" t="s">
        <v>1052</v>
      </c>
      <c r="O501" s="18">
        <f>MROUND(((Table46[[#This Row],[X_UTM]]-ORIGIN!$C$5)/400),1)</f>
        <v>201</v>
      </c>
      <c r="P501" s="18">
        <f>MROUND(((Table46[[#This Row],[Y_UTM]]-ORIGIN!$C$6)/400),1)</f>
        <v>41</v>
      </c>
      <c r="Q501"/>
      <c r="R501" t="s">
        <v>1439</v>
      </c>
      <c r="S501">
        <v>3</v>
      </c>
      <c r="T501">
        <v>3</v>
      </c>
      <c r="U501">
        <v>0</v>
      </c>
      <c r="V501" s="2" t="s">
        <v>1054</v>
      </c>
    </row>
    <row r="502" spans="1:23" x14ac:dyDescent="0.25">
      <c r="A502" s="25" t="s">
        <v>575</v>
      </c>
      <c r="B502" s="9">
        <v>83457</v>
      </c>
      <c r="C502" s="9">
        <v>83457</v>
      </c>
      <c r="D502" s="9" t="s">
        <v>1050</v>
      </c>
      <c r="E502" s="9" t="s">
        <v>1051</v>
      </c>
      <c r="F502" s="9">
        <v>554861.062316</v>
      </c>
      <c r="G502" s="9">
        <v>2791572.2275999999</v>
      </c>
      <c r="H502" s="9"/>
      <c r="I502" s="9"/>
      <c r="J502" s="9"/>
      <c r="K502" s="9"/>
      <c r="L502" s="11">
        <v>37091.583333333336</v>
      </c>
      <c r="M502" s="11">
        <v>40821.666666666664</v>
      </c>
      <c r="N502" s="9" t="s">
        <v>1052</v>
      </c>
      <c r="O502" s="18">
        <f>MROUND(((Table46[[#This Row],[X_UTM]]-ORIGIN!$C$5)/400),1)</f>
        <v>241</v>
      </c>
      <c r="P502" s="18">
        <f>MROUND(((Table46[[#This Row],[Y_UTM]]-ORIGIN!$C$6)/400),1)</f>
        <v>34</v>
      </c>
      <c r="Q502" t="s">
        <v>1206</v>
      </c>
      <c r="R502" t="s">
        <v>847</v>
      </c>
      <c r="S502">
        <v>8</v>
      </c>
      <c r="T502">
        <v>3</v>
      </c>
      <c r="U502">
        <v>0</v>
      </c>
      <c r="V502" s="2" t="s">
        <v>1054</v>
      </c>
    </row>
    <row r="503" spans="1:23" x14ac:dyDescent="0.25">
      <c r="A503" s="116" t="s">
        <v>575</v>
      </c>
      <c r="B503" s="3">
        <v>83455</v>
      </c>
      <c r="C503" s="3">
        <v>83455</v>
      </c>
      <c r="D503" s="3" t="s">
        <v>444</v>
      </c>
      <c r="E503" s="3" t="s">
        <v>1048</v>
      </c>
      <c r="F503" s="3">
        <v>554861.062316</v>
      </c>
      <c r="G503" s="3">
        <v>2791572.2275999999</v>
      </c>
      <c r="H503" s="3"/>
      <c r="I503" s="3"/>
      <c r="J503" s="3"/>
      <c r="K503" s="3"/>
      <c r="L503" s="5">
        <v>37091.583333333336</v>
      </c>
      <c r="M503" s="5">
        <v>40821.666666666664</v>
      </c>
      <c r="N503" s="3" t="s">
        <v>1049</v>
      </c>
      <c r="O503" s="18">
        <f>MROUND(((Table46[[#This Row],[X_UTM]]-ORIGIN!$C$5)/400),1)</f>
        <v>241</v>
      </c>
      <c r="P503" s="18">
        <f>MROUND(((Table46[[#This Row],[Y_UTM]]-ORIGIN!$C$6)/400),1)</f>
        <v>34</v>
      </c>
      <c r="Q503" t="s">
        <v>1505</v>
      </c>
      <c r="R503" t="s">
        <v>847</v>
      </c>
      <c r="S503">
        <v>8</v>
      </c>
      <c r="T503">
        <v>3</v>
      </c>
      <c r="U503">
        <v>0</v>
      </c>
      <c r="V503" s="2" t="s">
        <v>1054</v>
      </c>
    </row>
    <row r="504" spans="1:23" x14ac:dyDescent="0.25">
      <c r="A504" s="116" t="s">
        <v>904</v>
      </c>
      <c r="B504" s="3">
        <v>83455</v>
      </c>
      <c r="C504" s="3">
        <v>83455</v>
      </c>
      <c r="D504" s="3" t="s">
        <v>444</v>
      </c>
      <c r="E504" s="3" t="s">
        <v>1048</v>
      </c>
      <c r="F504" s="3">
        <v>554861.062316</v>
      </c>
      <c r="G504" s="3">
        <v>2791572.2275999999</v>
      </c>
      <c r="H504" s="3"/>
      <c r="I504" s="3"/>
      <c r="J504" s="3"/>
      <c r="K504" s="3"/>
      <c r="L504" s="5">
        <v>37091.583333333336</v>
      </c>
      <c r="M504" s="5">
        <v>40821.666666666664</v>
      </c>
      <c r="N504" s="3" t="s">
        <v>1049</v>
      </c>
      <c r="O504" s="18">
        <f>MROUND(((Table46[[#This Row],[X_UTM]]-ORIGIN!$C$5)/400),1)</f>
        <v>241</v>
      </c>
      <c r="P504" s="18">
        <f>MROUND(((Table46[[#This Row],[Y_UTM]]-ORIGIN!$C$6)/400),1)</f>
        <v>34</v>
      </c>
      <c r="Q504" t="s">
        <v>1504</v>
      </c>
      <c r="R504" t="s">
        <v>847</v>
      </c>
      <c r="S504">
        <v>8</v>
      </c>
      <c r="T504">
        <v>3</v>
      </c>
      <c r="U504">
        <v>0</v>
      </c>
      <c r="V504" s="2" t="s">
        <v>1054</v>
      </c>
    </row>
    <row r="505" spans="1:23" x14ac:dyDescent="0.25">
      <c r="A505" s="25" t="s">
        <v>576</v>
      </c>
      <c r="B505" s="9">
        <v>150524</v>
      </c>
      <c r="C505" s="9">
        <v>150524</v>
      </c>
      <c r="D505" s="9" t="s">
        <v>1050</v>
      </c>
      <c r="E505" s="9" t="s">
        <v>1051</v>
      </c>
      <c r="F505" s="9">
        <v>503544.22151399998</v>
      </c>
      <c r="G505" s="9">
        <v>2829110.1906900001</v>
      </c>
      <c r="H505" s="9"/>
      <c r="I505" s="9"/>
      <c r="J505" s="9"/>
      <c r="K505" s="9"/>
      <c r="L505" s="10">
        <v>29285</v>
      </c>
      <c r="M505" s="10">
        <v>42588</v>
      </c>
      <c r="N505" s="9" t="s">
        <v>1052</v>
      </c>
      <c r="O505" s="18">
        <f>MROUND(((Table46[[#This Row],[X_UTM]]-ORIGIN!$C$5)/400),1)</f>
        <v>112</v>
      </c>
      <c r="P505" s="18">
        <f>MROUND(((Table46[[#This Row],[Y_UTM]]-ORIGIN!$C$6)/400),1)</f>
        <v>128</v>
      </c>
      <c r="Q505"/>
      <c r="R505" t="s">
        <v>844</v>
      </c>
      <c r="S505">
        <v>0</v>
      </c>
      <c r="T505">
        <v>3</v>
      </c>
      <c r="U505">
        <v>0</v>
      </c>
      <c r="V505" s="2" t="s">
        <v>1054</v>
      </c>
    </row>
    <row r="506" spans="1:23" x14ac:dyDescent="0.25">
      <c r="A506" s="25" t="s">
        <v>578</v>
      </c>
      <c r="B506" s="9">
        <v>547</v>
      </c>
      <c r="C506" s="9">
        <v>547</v>
      </c>
      <c r="D506" s="9" t="s">
        <v>1050</v>
      </c>
      <c r="E506" s="9" t="s">
        <v>1051</v>
      </c>
      <c r="F506" s="9">
        <v>553494.91454999999</v>
      </c>
      <c r="G506" s="9">
        <v>2797528.85653</v>
      </c>
      <c r="H506" s="9"/>
      <c r="I506" s="9"/>
      <c r="J506" s="9"/>
      <c r="K506" s="9"/>
      <c r="L506" s="10">
        <v>24838</v>
      </c>
      <c r="M506" s="10">
        <v>25384</v>
      </c>
      <c r="N506" s="9" t="s">
        <v>1052</v>
      </c>
      <c r="O506" s="18">
        <f>MROUND(((Table46[[#This Row],[X_UTM]]-ORIGIN!$C$5)/400),1)</f>
        <v>237</v>
      </c>
      <c r="P506" s="18">
        <f>MROUND(((Table46[[#This Row],[Y_UTM]]-ORIGIN!$C$6)/400),1)</f>
        <v>49</v>
      </c>
      <c r="Q506"/>
      <c r="R506" t="s">
        <v>141</v>
      </c>
      <c r="S506">
        <v>15</v>
      </c>
      <c r="T506">
        <v>3</v>
      </c>
      <c r="U506">
        <v>0</v>
      </c>
      <c r="V506" s="2" t="s">
        <v>1054</v>
      </c>
    </row>
    <row r="507" spans="1:23" x14ac:dyDescent="0.25">
      <c r="A507" s="25" t="s">
        <v>579</v>
      </c>
      <c r="B507" s="9">
        <v>547</v>
      </c>
      <c r="C507" s="9">
        <v>547</v>
      </c>
      <c r="D507" s="9" t="s">
        <v>1050</v>
      </c>
      <c r="E507" s="9" t="s">
        <v>1051</v>
      </c>
      <c r="F507" s="9">
        <v>549490.49096099997</v>
      </c>
      <c r="G507" s="9">
        <v>2799082.7278700001</v>
      </c>
      <c r="H507" s="9"/>
      <c r="I507" s="9"/>
      <c r="J507" s="9"/>
      <c r="K507" s="9"/>
      <c r="L507" s="10">
        <v>24838</v>
      </c>
      <c r="M507" s="10">
        <v>25384</v>
      </c>
      <c r="N507" s="9" t="s">
        <v>1052</v>
      </c>
      <c r="O507" s="18">
        <f>MROUND(((Table46[[#This Row],[X_UTM]]-ORIGIN!$C$5)/400),1)</f>
        <v>227</v>
      </c>
      <c r="P507" s="18">
        <f>MROUND(((Table46[[#This Row],[Y_UTM]]-ORIGIN!$C$6)/400),1)</f>
        <v>53</v>
      </c>
      <c r="Q507"/>
      <c r="R507" s="85" t="s">
        <v>141</v>
      </c>
      <c r="S507" s="85">
        <v>15</v>
      </c>
      <c r="T507" s="85">
        <v>3</v>
      </c>
      <c r="U507" s="85">
        <v>0</v>
      </c>
      <c r="V507" s="94" t="s">
        <v>1054</v>
      </c>
      <c r="W507" s="86"/>
    </row>
    <row r="508" spans="1:23" x14ac:dyDescent="0.25">
      <c r="A508" s="25" t="s">
        <v>580</v>
      </c>
      <c r="B508" s="9">
        <v>159697</v>
      </c>
      <c r="C508" s="9">
        <v>159697</v>
      </c>
      <c r="D508" s="9" t="s">
        <v>1050</v>
      </c>
      <c r="E508" s="9" t="s">
        <v>1051</v>
      </c>
      <c r="F508" s="9">
        <v>529857.54834900005</v>
      </c>
      <c r="G508" s="9">
        <v>2833068.8634899999</v>
      </c>
      <c r="H508" s="9">
        <v>4.87</v>
      </c>
      <c r="I508" s="9"/>
      <c r="J508" s="9"/>
      <c r="K508" s="9"/>
      <c r="L508" s="10">
        <v>21916</v>
      </c>
      <c r="M508" s="10">
        <v>42588</v>
      </c>
      <c r="N508" s="9" t="s">
        <v>1052</v>
      </c>
      <c r="O508" s="18">
        <f>MROUND(((Table46[[#This Row],[X_UTM]]-ORIGIN!$C$5)/400),1)</f>
        <v>178</v>
      </c>
      <c r="P508" s="18">
        <f>MROUND(((Table46[[#This Row],[Y_UTM]]-ORIGIN!$C$6)/400),1)</f>
        <v>138</v>
      </c>
      <c r="Q508"/>
      <c r="R508" t="s">
        <v>844</v>
      </c>
      <c r="S508">
        <v>0</v>
      </c>
      <c r="T508">
        <v>3</v>
      </c>
      <c r="U508">
        <v>0</v>
      </c>
      <c r="V508" s="2" t="s">
        <v>1054</v>
      </c>
    </row>
    <row r="509" spans="1:23" x14ac:dyDescent="0.25">
      <c r="A509" s="25" t="s">
        <v>581</v>
      </c>
      <c r="B509" s="9">
        <v>158238</v>
      </c>
      <c r="C509" s="9">
        <v>158238</v>
      </c>
      <c r="D509" s="9" t="s">
        <v>1050</v>
      </c>
      <c r="E509" s="9" t="s">
        <v>1051</v>
      </c>
      <c r="F509" s="9">
        <v>505923.00423999998</v>
      </c>
      <c r="G509" s="9">
        <v>2832349.0016700001</v>
      </c>
      <c r="H509" s="9">
        <v>1.86</v>
      </c>
      <c r="I509" s="9"/>
      <c r="J509" s="9"/>
      <c r="K509" s="9"/>
      <c r="L509" s="10">
        <v>21916</v>
      </c>
      <c r="M509" s="10">
        <v>42588</v>
      </c>
      <c r="N509" s="9" t="s">
        <v>1052</v>
      </c>
      <c r="O509" s="18">
        <f>MROUND(((Table46[[#This Row],[X_UTM]]-ORIGIN!$C$5)/400),1)</f>
        <v>118</v>
      </c>
      <c r="P509" s="18">
        <f>MROUND(((Table46[[#This Row],[Y_UTM]]-ORIGIN!$C$6)/400),1)</f>
        <v>136</v>
      </c>
      <c r="Q509"/>
      <c r="R509" t="s">
        <v>844</v>
      </c>
      <c r="S509">
        <v>0</v>
      </c>
      <c r="T509">
        <v>3</v>
      </c>
      <c r="U509">
        <v>0</v>
      </c>
      <c r="V509" s="2" t="s">
        <v>1054</v>
      </c>
    </row>
    <row r="510" spans="1:23" x14ac:dyDescent="0.25">
      <c r="A510" s="25" t="s">
        <v>582</v>
      </c>
      <c r="B510" s="9">
        <v>157296</v>
      </c>
      <c r="C510" s="9">
        <v>157296</v>
      </c>
      <c r="D510" s="9" t="s">
        <v>1050</v>
      </c>
      <c r="E510" s="9" t="s">
        <v>1051</v>
      </c>
      <c r="F510" s="9">
        <v>513586.635542</v>
      </c>
      <c r="G510" s="9">
        <v>2815995.4546599998</v>
      </c>
      <c r="H510" s="9">
        <v>0.83</v>
      </c>
      <c r="I510" s="9"/>
      <c r="J510" s="9"/>
      <c r="K510" s="9"/>
      <c r="L510" s="10">
        <v>21916</v>
      </c>
      <c r="M510" s="10">
        <v>42588</v>
      </c>
      <c r="N510" s="9" t="s">
        <v>1052</v>
      </c>
      <c r="O510" s="18">
        <f>MROUND(((Table46[[#This Row],[X_UTM]]-ORIGIN!$C$5)/400),1)</f>
        <v>137</v>
      </c>
      <c r="P510" s="18">
        <f>MROUND(((Table46[[#This Row],[Y_UTM]]-ORIGIN!$C$6)/400),1)</f>
        <v>95</v>
      </c>
      <c r="Q510"/>
      <c r="R510" t="s">
        <v>844</v>
      </c>
      <c r="S510">
        <v>0</v>
      </c>
      <c r="T510">
        <v>3</v>
      </c>
      <c r="U510">
        <v>0</v>
      </c>
      <c r="V510" s="2" t="s">
        <v>1054</v>
      </c>
    </row>
    <row r="511" spans="1:23" x14ac:dyDescent="0.25">
      <c r="A511" s="25" t="s">
        <v>583</v>
      </c>
      <c r="B511" s="9">
        <v>156750</v>
      </c>
      <c r="C511" s="9">
        <v>156750</v>
      </c>
      <c r="D511" s="9" t="s">
        <v>1050</v>
      </c>
      <c r="E511" s="9" t="s">
        <v>1051</v>
      </c>
      <c r="F511" s="9">
        <v>520550.93860300002</v>
      </c>
      <c r="G511" s="9">
        <v>2823483.48361</v>
      </c>
      <c r="H511" s="9">
        <v>3.23</v>
      </c>
      <c r="I511" s="9"/>
      <c r="J511" s="9"/>
      <c r="K511" s="9"/>
      <c r="L511" s="10">
        <v>24869</v>
      </c>
      <c r="M511" s="10">
        <v>42588</v>
      </c>
      <c r="N511" s="9" t="s">
        <v>1052</v>
      </c>
      <c r="O511" s="18">
        <f>MROUND(((Table46[[#This Row],[X_UTM]]-ORIGIN!$C$5)/400),1)</f>
        <v>155</v>
      </c>
      <c r="P511" s="18">
        <f>MROUND(((Table46[[#This Row],[Y_UTM]]-ORIGIN!$C$6)/400),1)</f>
        <v>114</v>
      </c>
      <c r="Q511"/>
      <c r="R511" t="s">
        <v>844</v>
      </c>
      <c r="S511">
        <v>0</v>
      </c>
      <c r="T511">
        <v>3</v>
      </c>
      <c r="U511">
        <v>0</v>
      </c>
      <c r="V511" s="2" t="s">
        <v>1054</v>
      </c>
    </row>
    <row r="512" spans="1:23" x14ac:dyDescent="0.25">
      <c r="A512" s="25" t="s">
        <v>584</v>
      </c>
      <c r="B512" s="9">
        <v>159859</v>
      </c>
      <c r="C512" s="9">
        <v>159859</v>
      </c>
      <c r="D512" s="9" t="s">
        <v>1050</v>
      </c>
      <c r="E512" s="9" t="s">
        <v>1051</v>
      </c>
      <c r="F512" s="9">
        <v>531339.17827100004</v>
      </c>
      <c r="G512" s="9">
        <v>2796653.0946999998</v>
      </c>
      <c r="H512" s="9">
        <v>0.9</v>
      </c>
      <c r="I512" s="9"/>
      <c r="J512" s="9"/>
      <c r="K512" s="9"/>
      <c r="L512" s="10">
        <v>21916</v>
      </c>
      <c r="M512" s="10">
        <v>42588</v>
      </c>
      <c r="N512" s="9" t="s">
        <v>1052</v>
      </c>
      <c r="O512" s="18">
        <f>MROUND(((Table46[[#This Row],[X_UTM]]-ORIGIN!$C$5)/400),1)</f>
        <v>182</v>
      </c>
      <c r="P512" s="18">
        <f>MROUND(((Table46[[#This Row],[Y_UTM]]-ORIGIN!$C$6)/400),1)</f>
        <v>47</v>
      </c>
      <c r="Q512"/>
      <c r="R512" t="s">
        <v>845</v>
      </c>
      <c r="S512">
        <v>2</v>
      </c>
      <c r="T512">
        <v>3</v>
      </c>
      <c r="U512">
        <v>0</v>
      </c>
      <c r="V512" s="2" t="s">
        <v>1054</v>
      </c>
    </row>
    <row r="513" spans="1:22" x14ac:dyDescent="0.25">
      <c r="A513" s="25" t="s">
        <v>585</v>
      </c>
      <c r="B513" s="9">
        <v>155927</v>
      </c>
      <c r="C513" s="9">
        <v>155927</v>
      </c>
      <c r="D513" s="9" t="s">
        <v>1050</v>
      </c>
      <c r="E513" s="9" t="s">
        <v>1051</v>
      </c>
      <c r="F513" s="9">
        <v>516738.04577999999</v>
      </c>
      <c r="G513" s="9">
        <v>2806005.0518299998</v>
      </c>
      <c r="H513" s="9">
        <v>0.85</v>
      </c>
      <c r="I513" s="9"/>
      <c r="J513" s="9"/>
      <c r="K513" s="9"/>
      <c r="L513" s="10">
        <v>21916</v>
      </c>
      <c r="M513" s="10">
        <v>42588</v>
      </c>
      <c r="N513" s="9" t="s">
        <v>1052</v>
      </c>
      <c r="O513" s="18">
        <f>MROUND(((Table46[[#This Row],[X_UTM]]-ORIGIN!$C$5)/400),1)</f>
        <v>145</v>
      </c>
      <c r="P513" s="18">
        <f>MROUND(((Table46[[#This Row],[Y_UTM]]-ORIGIN!$C$6)/400),1)</f>
        <v>71</v>
      </c>
      <c r="Q513"/>
      <c r="R513" t="s">
        <v>1434</v>
      </c>
      <c r="S513">
        <v>7</v>
      </c>
      <c r="T513">
        <v>3</v>
      </c>
      <c r="U513">
        <v>0</v>
      </c>
      <c r="V513" s="2" t="s">
        <v>1054</v>
      </c>
    </row>
    <row r="514" spans="1:22" x14ac:dyDescent="0.25">
      <c r="A514" s="25" t="s">
        <v>590</v>
      </c>
      <c r="B514" s="9">
        <v>150202</v>
      </c>
      <c r="C514" s="9">
        <v>150202</v>
      </c>
      <c r="D514" s="9" t="s">
        <v>1050</v>
      </c>
      <c r="E514" s="9" t="s">
        <v>1051</v>
      </c>
      <c r="F514" s="9">
        <v>539588.99876800005</v>
      </c>
      <c r="G514" s="9">
        <v>2804073.0302499998</v>
      </c>
      <c r="H514" s="9">
        <v>1.49</v>
      </c>
      <c r="I514" s="9"/>
      <c r="J514" s="9"/>
      <c r="K514" s="9"/>
      <c r="L514" s="10">
        <v>30783</v>
      </c>
      <c r="M514" s="10">
        <v>42588</v>
      </c>
      <c r="N514" s="9" t="s">
        <v>1052</v>
      </c>
      <c r="O514" s="18">
        <f>MROUND(((Table46[[#This Row],[X_UTM]]-ORIGIN!$C$5)/400),1)</f>
        <v>202</v>
      </c>
      <c r="P514" s="18">
        <f>MROUND(((Table46[[#This Row],[Y_UTM]]-ORIGIN!$C$6)/400),1)</f>
        <v>66</v>
      </c>
      <c r="Q514"/>
      <c r="R514" t="s">
        <v>845</v>
      </c>
      <c r="S514">
        <v>2</v>
      </c>
      <c r="T514">
        <v>3</v>
      </c>
      <c r="U514">
        <v>0</v>
      </c>
      <c r="V514" s="2" t="s">
        <v>1054</v>
      </c>
    </row>
    <row r="515" spans="1:22" x14ac:dyDescent="0.25">
      <c r="A515" s="25" t="s">
        <v>591</v>
      </c>
      <c r="B515" s="9">
        <v>150613</v>
      </c>
      <c r="C515" s="9">
        <v>150613</v>
      </c>
      <c r="D515" s="9" t="s">
        <v>1050</v>
      </c>
      <c r="E515" s="9" t="s">
        <v>1051</v>
      </c>
      <c r="F515" s="9">
        <v>542487.81049900001</v>
      </c>
      <c r="G515" s="9">
        <v>2808886.7533499999</v>
      </c>
      <c r="H515" s="9">
        <v>4.55</v>
      </c>
      <c r="I515" s="9"/>
      <c r="J515" s="9"/>
      <c r="K515" s="9"/>
      <c r="L515" s="10">
        <v>30590</v>
      </c>
      <c r="M515" s="10">
        <v>42588</v>
      </c>
      <c r="N515" s="9" t="s">
        <v>1052</v>
      </c>
      <c r="O515" s="18">
        <f>MROUND(((Table46[[#This Row],[X_UTM]]-ORIGIN!$C$5)/400),1)</f>
        <v>210</v>
      </c>
      <c r="P515" s="18">
        <f>MROUND(((Table46[[#This Row],[Y_UTM]]-ORIGIN!$C$6)/400),1)</f>
        <v>78</v>
      </c>
      <c r="Q515"/>
      <c r="R515" t="s">
        <v>141</v>
      </c>
      <c r="S515">
        <v>15</v>
      </c>
      <c r="T515">
        <v>3</v>
      </c>
      <c r="U515">
        <v>0</v>
      </c>
      <c r="V515" s="2" t="s">
        <v>1054</v>
      </c>
    </row>
    <row r="516" spans="1:22" x14ac:dyDescent="0.25">
      <c r="A516" s="25" t="s">
        <v>592</v>
      </c>
      <c r="B516" s="9">
        <v>150595</v>
      </c>
      <c r="C516" s="9">
        <v>150595</v>
      </c>
      <c r="D516" s="9" t="s">
        <v>1050</v>
      </c>
      <c r="E516" s="9" t="s">
        <v>1051</v>
      </c>
      <c r="F516" s="9">
        <v>537547.304581</v>
      </c>
      <c r="G516" s="9">
        <v>2814537.35812</v>
      </c>
      <c r="H516" s="9">
        <v>5.0999999999999996</v>
      </c>
      <c r="I516" s="9"/>
      <c r="J516" s="9"/>
      <c r="K516" s="9"/>
      <c r="L516" s="10">
        <v>30966</v>
      </c>
      <c r="M516" s="10">
        <v>42588</v>
      </c>
      <c r="N516" s="9" t="s">
        <v>1052</v>
      </c>
      <c r="O516" s="18">
        <f>MROUND(((Table46[[#This Row],[X_UTM]]-ORIGIN!$C$5)/400),1)</f>
        <v>197</v>
      </c>
      <c r="P516" s="18">
        <f>MROUND(((Table46[[#This Row],[Y_UTM]]-ORIGIN!$C$6)/400),1)</f>
        <v>92</v>
      </c>
      <c r="Q516"/>
      <c r="R516" t="s">
        <v>846</v>
      </c>
      <c r="S516">
        <v>6</v>
      </c>
      <c r="T516">
        <v>3</v>
      </c>
      <c r="U516">
        <v>0</v>
      </c>
      <c r="V516" s="2" t="s">
        <v>1054</v>
      </c>
    </row>
    <row r="517" spans="1:22" x14ac:dyDescent="0.25">
      <c r="A517" s="25" t="s">
        <v>594</v>
      </c>
      <c r="B517" s="9">
        <v>35631</v>
      </c>
      <c r="C517" s="9">
        <v>35631</v>
      </c>
      <c r="D517" s="9" t="s">
        <v>1050</v>
      </c>
      <c r="E517" s="9" t="s">
        <v>1051</v>
      </c>
      <c r="F517" s="9">
        <v>486621.82461000001</v>
      </c>
      <c r="G517" s="9">
        <v>2785733.15674</v>
      </c>
      <c r="H517" s="9"/>
      <c r="I517" s="9"/>
      <c r="J517" s="9"/>
      <c r="K517" s="9"/>
      <c r="L517" s="10">
        <v>40809</v>
      </c>
      <c r="M517" s="11">
        <v>42325.333333333336</v>
      </c>
      <c r="N517" s="9" t="s">
        <v>1052</v>
      </c>
      <c r="O517" s="18">
        <f>MROUND(((Table46[[#This Row],[X_UTM]]-ORIGIN!$C$5)/400),1)</f>
        <v>70</v>
      </c>
      <c r="P517" s="18">
        <f>MROUND(((Table46[[#This Row],[Y_UTM]]-ORIGIN!$C$6)/400),1)</f>
        <v>20</v>
      </c>
      <c r="Q517"/>
      <c r="R517" t="s">
        <v>1432</v>
      </c>
      <c r="S517">
        <v>20</v>
      </c>
      <c r="T517">
        <v>3</v>
      </c>
      <c r="U517">
        <v>0</v>
      </c>
      <c r="V517" s="2" t="s">
        <v>1054</v>
      </c>
    </row>
    <row r="518" spans="1:22" x14ac:dyDescent="0.25">
      <c r="A518" s="24" t="s">
        <v>905</v>
      </c>
      <c r="B518" s="3">
        <v>39100</v>
      </c>
      <c r="C518" s="3">
        <v>39100</v>
      </c>
      <c r="D518" s="3" t="s">
        <v>444</v>
      </c>
      <c r="E518" s="3" t="s">
        <v>1048</v>
      </c>
      <c r="F518" s="3">
        <v>486621.82461000001</v>
      </c>
      <c r="G518" s="3">
        <v>2785733.15674</v>
      </c>
      <c r="H518" s="3"/>
      <c r="I518" s="3"/>
      <c r="J518" s="3"/>
      <c r="K518" s="3"/>
      <c r="L518" s="4">
        <v>40809</v>
      </c>
      <c r="M518" s="5">
        <v>42556.25</v>
      </c>
      <c r="N518" s="3" t="s">
        <v>1049</v>
      </c>
      <c r="O518" s="18">
        <f>MROUND(((Table46[[#This Row],[X_UTM]]-ORIGIN!$C$5)/400),1)</f>
        <v>70</v>
      </c>
      <c r="P518" s="18">
        <f>MROUND(((Table46[[#This Row],[Y_UTM]]-ORIGIN!$C$6)/400),1)</f>
        <v>20</v>
      </c>
      <c r="Q518"/>
      <c r="R518" t="s">
        <v>1432</v>
      </c>
      <c r="S518">
        <v>20</v>
      </c>
      <c r="T518">
        <v>3</v>
      </c>
      <c r="U518">
        <v>0</v>
      </c>
      <c r="V518" s="2" t="s">
        <v>1054</v>
      </c>
    </row>
    <row r="519" spans="1:22" x14ac:dyDescent="0.25">
      <c r="A519" s="25" t="s">
        <v>597</v>
      </c>
      <c r="B519" s="9">
        <v>64681</v>
      </c>
      <c r="C519" s="9">
        <v>64681</v>
      </c>
      <c r="D519" s="9" t="s">
        <v>1050</v>
      </c>
      <c r="E519" s="9" t="s">
        <v>1051</v>
      </c>
      <c r="F519" s="9">
        <v>541831.12970100006</v>
      </c>
      <c r="G519" s="9">
        <v>2825218.0095899999</v>
      </c>
      <c r="H519" s="9">
        <v>6.3</v>
      </c>
      <c r="I519" s="9"/>
      <c r="J519" s="9"/>
      <c r="K519" s="9"/>
      <c r="L519" s="11">
        <v>38894.5</v>
      </c>
      <c r="M519" s="11">
        <v>41590.5</v>
      </c>
      <c r="N519" s="9" t="s">
        <v>1052</v>
      </c>
      <c r="O519" s="18">
        <f>MROUND(((Table46[[#This Row],[X_UTM]]-ORIGIN!$C$5)/400),1)</f>
        <v>208</v>
      </c>
      <c r="P519" s="18">
        <f>MROUND(((Table46[[#This Row],[Y_UTM]]-ORIGIN!$C$6)/400),1)</f>
        <v>119</v>
      </c>
      <c r="Q519"/>
      <c r="R519" t="s">
        <v>1430</v>
      </c>
      <c r="S519">
        <v>5</v>
      </c>
      <c r="T519">
        <v>3</v>
      </c>
      <c r="U519">
        <v>0</v>
      </c>
      <c r="V519" s="2" t="s">
        <v>1054</v>
      </c>
    </row>
    <row r="520" spans="1:22" x14ac:dyDescent="0.25">
      <c r="A520" s="25" t="s">
        <v>598</v>
      </c>
      <c r="B520" s="9">
        <v>63091</v>
      </c>
      <c r="C520" s="9">
        <v>63091</v>
      </c>
      <c r="D520" s="9" t="s">
        <v>1050</v>
      </c>
      <c r="E520" s="9" t="s">
        <v>1051</v>
      </c>
      <c r="F520" s="9">
        <v>541905.43739800004</v>
      </c>
      <c r="G520" s="9">
        <v>2821991.4276700001</v>
      </c>
      <c r="H520" s="9">
        <v>6.2</v>
      </c>
      <c r="I520" s="9"/>
      <c r="J520" s="9"/>
      <c r="K520" s="9"/>
      <c r="L520" s="11">
        <v>38905.416666666664</v>
      </c>
      <c r="M520" s="11">
        <v>41590.458333333336</v>
      </c>
      <c r="N520" s="9" t="s">
        <v>1052</v>
      </c>
      <c r="O520" s="18">
        <f>MROUND(((Table46[[#This Row],[X_UTM]]-ORIGIN!$C$5)/400),1)</f>
        <v>208</v>
      </c>
      <c r="P520" s="18">
        <f>MROUND(((Table46[[#This Row],[Y_UTM]]-ORIGIN!$C$6)/400),1)</f>
        <v>110</v>
      </c>
      <c r="Q520"/>
      <c r="R520" t="s">
        <v>1430</v>
      </c>
      <c r="S520">
        <v>5</v>
      </c>
      <c r="T520">
        <v>3</v>
      </c>
      <c r="U520">
        <v>0</v>
      </c>
      <c r="V520" s="2" t="s">
        <v>1054</v>
      </c>
    </row>
    <row r="521" spans="1:22" x14ac:dyDescent="0.25">
      <c r="A521" s="25" t="s">
        <v>599</v>
      </c>
      <c r="B521" s="9">
        <v>64609</v>
      </c>
      <c r="C521" s="9">
        <v>64609</v>
      </c>
      <c r="D521" s="9" t="s">
        <v>1050</v>
      </c>
      <c r="E521" s="9" t="s">
        <v>1051</v>
      </c>
      <c r="F521" s="9">
        <v>539287.30647800001</v>
      </c>
      <c r="G521" s="9">
        <v>2821943.4768400001</v>
      </c>
      <c r="H521" s="9">
        <v>5.5</v>
      </c>
      <c r="I521" s="9"/>
      <c r="J521" s="9"/>
      <c r="K521" s="9"/>
      <c r="L521" s="11">
        <v>38897.416666666664</v>
      </c>
      <c r="M521" s="11">
        <v>41590.458333333336</v>
      </c>
      <c r="N521" s="9" t="s">
        <v>1052</v>
      </c>
      <c r="O521" s="18">
        <f>MROUND(((Table46[[#This Row],[X_UTM]]-ORIGIN!$C$5)/400),1)</f>
        <v>202</v>
      </c>
      <c r="P521" s="18">
        <f>MROUND(((Table46[[#This Row],[Y_UTM]]-ORIGIN!$C$6)/400),1)</f>
        <v>110</v>
      </c>
      <c r="Q521"/>
      <c r="R521" t="s">
        <v>846</v>
      </c>
      <c r="S521">
        <v>6</v>
      </c>
      <c r="T521">
        <v>3</v>
      </c>
      <c r="U521">
        <v>0</v>
      </c>
      <c r="V521" s="2" t="s">
        <v>1054</v>
      </c>
    </row>
    <row r="522" spans="1:22" x14ac:dyDescent="0.25">
      <c r="A522" s="25" t="s">
        <v>600</v>
      </c>
      <c r="B522" s="9">
        <v>64620</v>
      </c>
      <c r="C522" s="9">
        <v>64620</v>
      </c>
      <c r="D522" s="9" t="s">
        <v>1050</v>
      </c>
      <c r="E522" s="9" t="s">
        <v>1051</v>
      </c>
      <c r="F522" s="9">
        <v>537271.66142799996</v>
      </c>
      <c r="G522" s="9">
        <v>2822054.5999799999</v>
      </c>
      <c r="H522" s="9">
        <v>5.6</v>
      </c>
      <c r="I522" s="9"/>
      <c r="J522" s="9"/>
      <c r="K522" s="9"/>
      <c r="L522" s="11">
        <v>38896.416666666664</v>
      </c>
      <c r="M522" s="11">
        <v>41590.458333333336</v>
      </c>
      <c r="N522" s="9" t="s">
        <v>1052</v>
      </c>
      <c r="O522" s="18">
        <f>MROUND(((Table46[[#This Row],[X_UTM]]-ORIGIN!$C$5)/400),1)</f>
        <v>197</v>
      </c>
      <c r="P522" s="18">
        <f>MROUND(((Table46[[#This Row],[Y_UTM]]-ORIGIN!$C$6)/400),1)</f>
        <v>111</v>
      </c>
      <c r="Q522"/>
      <c r="R522" t="s">
        <v>846</v>
      </c>
      <c r="S522">
        <v>6</v>
      </c>
      <c r="T522">
        <v>3</v>
      </c>
      <c r="U522">
        <v>0</v>
      </c>
      <c r="V522" s="2" t="s">
        <v>1054</v>
      </c>
    </row>
    <row r="523" spans="1:22" x14ac:dyDescent="0.25">
      <c r="A523" s="25" t="s">
        <v>601</v>
      </c>
      <c r="B523" s="9">
        <v>63600</v>
      </c>
      <c r="C523" s="9">
        <v>63600</v>
      </c>
      <c r="D523" s="9" t="s">
        <v>1050</v>
      </c>
      <c r="E523" s="9" t="s">
        <v>1051</v>
      </c>
      <c r="F523" s="9">
        <v>537886.18903500005</v>
      </c>
      <c r="G523" s="9">
        <v>2816968.5200800002</v>
      </c>
      <c r="H523" s="9">
        <v>4.9000000000000004</v>
      </c>
      <c r="I523" s="9"/>
      <c r="J523" s="9"/>
      <c r="K523" s="9"/>
      <c r="L523" s="11">
        <v>38898.375</v>
      </c>
      <c r="M523" s="11">
        <v>41590.416666666664</v>
      </c>
      <c r="N523" s="9" t="s">
        <v>1052</v>
      </c>
      <c r="O523" s="18">
        <f>MROUND(((Table46[[#This Row],[X_UTM]]-ORIGIN!$C$5)/400),1)</f>
        <v>198</v>
      </c>
      <c r="P523" s="18">
        <f>MROUND(((Table46[[#This Row],[Y_UTM]]-ORIGIN!$C$6)/400),1)</f>
        <v>98</v>
      </c>
      <c r="Q523"/>
      <c r="R523" t="s">
        <v>846</v>
      </c>
      <c r="S523">
        <v>6</v>
      </c>
      <c r="T523">
        <v>3</v>
      </c>
      <c r="U523">
        <v>0</v>
      </c>
      <c r="V523" s="2" t="s">
        <v>1054</v>
      </c>
    </row>
    <row r="524" spans="1:22" x14ac:dyDescent="0.25">
      <c r="A524" s="25" t="s">
        <v>602</v>
      </c>
      <c r="B524" s="9">
        <v>145682</v>
      </c>
      <c r="C524" s="9">
        <v>145682</v>
      </c>
      <c r="D524" s="9" t="s">
        <v>1050</v>
      </c>
      <c r="E524" s="9" t="s">
        <v>1051</v>
      </c>
      <c r="F524" s="9">
        <v>539378.11804199999</v>
      </c>
      <c r="G524" s="9">
        <v>2829573.2022799999</v>
      </c>
      <c r="H524" s="9">
        <v>5</v>
      </c>
      <c r="I524" s="9"/>
      <c r="J524" s="9"/>
      <c r="K524" s="9"/>
      <c r="L524" s="10">
        <v>35322</v>
      </c>
      <c r="M524" s="10">
        <v>42588</v>
      </c>
      <c r="N524" s="9" t="s">
        <v>1052</v>
      </c>
      <c r="O524" s="18">
        <f>MROUND(((Table46[[#This Row],[X_UTM]]-ORIGIN!$C$5)/400),1)</f>
        <v>202</v>
      </c>
      <c r="P524" s="18">
        <f>MROUND(((Table46[[#This Row],[Y_UTM]]-ORIGIN!$C$6)/400),1)</f>
        <v>129</v>
      </c>
      <c r="Q524"/>
      <c r="R524" t="s">
        <v>846</v>
      </c>
      <c r="S524">
        <v>6</v>
      </c>
      <c r="T524">
        <v>3</v>
      </c>
      <c r="U524">
        <v>0</v>
      </c>
      <c r="V524" s="2" t="s">
        <v>1054</v>
      </c>
    </row>
    <row r="525" spans="1:22" x14ac:dyDescent="0.25">
      <c r="A525" s="25" t="s">
        <v>603</v>
      </c>
      <c r="B525" s="9">
        <v>146031</v>
      </c>
      <c r="C525" s="9">
        <v>146031</v>
      </c>
      <c r="D525" s="9" t="s">
        <v>1050</v>
      </c>
      <c r="E525" s="9" t="s">
        <v>1051</v>
      </c>
      <c r="F525" s="9">
        <v>539512.65079500002</v>
      </c>
      <c r="G525" s="9">
        <v>2825180.5585599998</v>
      </c>
      <c r="H525" s="9">
        <v>6.08</v>
      </c>
      <c r="I525" s="9"/>
      <c r="J525" s="9"/>
      <c r="K525" s="9"/>
      <c r="L525" s="10">
        <v>35390</v>
      </c>
      <c r="M525" s="10">
        <v>42588</v>
      </c>
      <c r="N525" s="9" t="s">
        <v>1052</v>
      </c>
      <c r="O525" s="18">
        <f>MROUND(((Table46[[#This Row],[X_UTM]]-ORIGIN!$C$5)/400),1)</f>
        <v>202</v>
      </c>
      <c r="P525" s="18">
        <f>MROUND(((Table46[[#This Row],[Y_UTM]]-ORIGIN!$C$6)/400),1)</f>
        <v>118</v>
      </c>
      <c r="Q525"/>
      <c r="R525" t="s">
        <v>846</v>
      </c>
      <c r="S525">
        <v>6</v>
      </c>
      <c r="T525">
        <v>3</v>
      </c>
      <c r="U525">
        <v>0</v>
      </c>
      <c r="V525" s="2" t="s">
        <v>1054</v>
      </c>
    </row>
    <row r="526" spans="1:22" x14ac:dyDescent="0.25">
      <c r="A526" s="25" t="s">
        <v>604</v>
      </c>
      <c r="B526" s="9">
        <v>139758</v>
      </c>
      <c r="C526" s="9">
        <v>139758</v>
      </c>
      <c r="D526" s="9" t="s">
        <v>1050</v>
      </c>
      <c r="E526" s="9" t="s">
        <v>1051</v>
      </c>
      <c r="F526" s="9">
        <v>542695.344789</v>
      </c>
      <c r="G526" s="9">
        <v>2825496.00067</v>
      </c>
      <c r="H526" s="9">
        <v>6.66</v>
      </c>
      <c r="I526" s="9"/>
      <c r="J526" s="9"/>
      <c r="K526" s="9"/>
      <c r="L526" s="11">
        <v>36686.625</v>
      </c>
      <c r="M526" s="11">
        <v>42587.958333333336</v>
      </c>
      <c r="N526" s="9" t="s">
        <v>1052</v>
      </c>
      <c r="O526" s="18">
        <f>MROUND(((Table46[[#This Row],[X_UTM]]-ORIGIN!$C$5)/400),1)</f>
        <v>210</v>
      </c>
      <c r="P526" s="18">
        <f>MROUND(((Table46[[#This Row],[Y_UTM]]-ORIGIN!$C$6)/400),1)</f>
        <v>119</v>
      </c>
      <c r="Q526"/>
      <c r="R526" t="s">
        <v>1430</v>
      </c>
      <c r="S526">
        <v>5</v>
      </c>
      <c r="T526">
        <v>3</v>
      </c>
      <c r="U526">
        <v>0</v>
      </c>
      <c r="V526" s="2" t="s">
        <v>1054</v>
      </c>
    </row>
    <row r="527" spans="1:22" x14ac:dyDescent="0.25">
      <c r="A527" s="25" t="s">
        <v>606</v>
      </c>
      <c r="B527" s="9">
        <v>132656</v>
      </c>
      <c r="C527" s="9">
        <v>132656</v>
      </c>
      <c r="D527" s="9" t="s">
        <v>1050</v>
      </c>
      <c r="E527" s="9" t="s">
        <v>1051</v>
      </c>
      <c r="F527" s="9">
        <v>543095.754831</v>
      </c>
      <c r="G527" s="9">
        <v>2825101.0602899999</v>
      </c>
      <c r="H527" s="9">
        <v>6.2</v>
      </c>
      <c r="I527" s="9"/>
      <c r="J527" s="9"/>
      <c r="K527" s="9"/>
      <c r="L527" s="11">
        <v>36705.541666666664</v>
      </c>
      <c r="M527" s="11">
        <v>42587.958333333336</v>
      </c>
      <c r="N527" s="9" t="s">
        <v>1052</v>
      </c>
      <c r="O527" s="18">
        <f>MROUND(((Table46[[#This Row],[X_UTM]]-ORIGIN!$C$5)/400),1)</f>
        <v>211</v>
      </c>
      <c r="P527" s="18">
        <f>MROUND(((Table46[[#This Row],[Y_UTM]]-ORIGIN!$C$6)/400),1)</f>
        <v>118</v>
      </c>
      <c r="Q527"/>
      <c r="R527" t="s">
        <v>1430</v>
      </c>
      <c r="S527">
        <v>5</v>
      </c>
      <c r="T527">
        <v>3</v>
      </c>
      <c r="U527">
        <v>0</v>
      </c>
      <c r="V527" s="2" t="s">
        <v>1054</v>
      </c>
    </row>
    <row r="528" spans="1:22" x14ac:dyDescent="0.25">
      <c r="A528" s="25" t="s">
        <v>607</v>
      </c>
      <c r="B528" s="9">
        <v>135339</v>
      </c>
      <c r="C528" s="9">
        <v>135339</v>
      </c>
      <c r="D528" s="9" t="s">
        <v>1050</v>
      </c>
      <c r="E528" s="9" t="s">
        <v>1051</v>
      </c>
      <c r="F528" s="9">
        <v>543978.24830700003</v>
      </c>
      <c r="G528" s="9">
        <v>2825738.4786700001</v>
      </c>
      <c r="H528" s="9">
        <v>6.15</v>
      </c>
      <c r="I528" s="9"/>
      <c r="J528" s="9"/>
      <c r="K528" s="9"/>
      <c r="L528" s="11">
        <v>36689.5</v>
      </c>
      <c r="M528" s="10">
        <v>42588</v>
      </c>
      <c r="N528" s="9" t="s">
        <v>1052</v>
      </c>
      <c r="O528" s="18">
        <f>MROUND(((Table46[[#This Row],[X_UTM]]-ORIGIN!$C$5)/400),1)</f>
        <v>213</v>
      </c>
      <c r="P528" s="18">
        <f>MROUND(((Table46[[#This Row],[Y_UTM]]-ORIGIN!$C$6)/400),1)</f>
        <v>120</v>
      </c>
      <c r="Q528"/>
      <c r="R528" t="s">
        <v>660</v>
      </c>
      <c r="S528">
        <v>12</v>
      </c>
      <c r="T528">
        <v>3</v>
      </c>
      <c r="U528">
        <v>0</v>
      </c>
      <c r="V528" s="2" t="s">
        <v>1054</v>
      </c>
    </row>
    <row r="529" spans="1:22" x14ac:dyDescent="0.25">
      <c r="A529" s="25" t="s">
        <v>610</v>
      </c>
      <c r="B529" s="9">
        <v>21768</v>
      </c>
      <c r="C529" s="9">
        <v>21768</v>
      </c>
      <c r="D529" s="9" t="s">
        <v>1050</v>
      </c>
      <c r="E529" s="9" t="s">
        <v>1051</v>
      </c>
      <c r="F529" s="9">
        <v>550360.00842900004</v>
      </c>
      <c r="G529" s="9">
        <v>2847539.9978900002</v>
      </c>
      <c r="H529" s="9">
        <v>16.13</v>
      </c>
      <c r="I529" s="9"/>
      <c r="J529" s="9"/>
      <c r="K529" s="9"/>
      <c r="L529" s="10">
        <v>39986</v>
      </c>
      <c r="M529" s="11">
        <v>41666.416666666664</v>
      </c>
      <c r="N529" s="9" t="s">
        <v>1052</v>
      </c>
      <c r="O529" s="18">
        <f>MROUND(((Table46[[#This Row],[X_UTM]]-ORIGIN!$C$5)/400),1)</f>
        <v>229</v>
      </c>
      <c r="P529" s="18">
        <f>MROUND(((Table46[[#This Row],[Y_UTM]]-ORIGIN!$C$6)/400),1)</f>
        <v>174</v>
      </c>
      <c r="Q529"/>
      <c r="R529" t="s">
        <v>660</v>
      </c>
      <c r="S529">
        <v>12</v>
      </c>
      <c r="T529">
        <v>3</v>
      </c>
      <c r="U529">
        <v>0</v>
      </c>
      <c r="V529" s="2" t="s">
        <v>1054</v>
      </c>
    </row>
    <row r="530" spans="1:22" x14ac:dyDescent="0.25">
      <c r="A530" s="25" t="s">
        <v>612</v>
      </c>
      <c r="B530" s="9">
        <v>3061</v>
      </c>
      <c r="C530" s="9">
        <v>3061</v>
      </c>
      <c r="D530" s="9" t="s">
        <v>1050</v>
      </c>
      <c r="E530" s="9" t="s">
        <v>1051</v>
      </c>
      <c r="F530" s="9">
        <v>550360.01544600003</v>
      </c>
      <c r="G530" s="9">
        <v>2847524.9810199998</v>
      </c>
      <c r="H530" s="9"/>
      <c r="I530" s="9"/>
      <c r="J530" s="9"/>
      <c r="K530" s="9"/>
      <c r="L530" s="10">
        <v>39986</v>
      </c>
      <c r="M530" s="11">
        <v>40113.5</v>
      </c>
      <c r="N530" s="9" t="s">
        <v>1052</v>
      </c>
      <c r="O530" s="18">
        <f>MROUND(((Table46[[#This Row],[X_UTM]]-ORIGIN!$C$5)/400),1)</f>
        <v>229</v>
      </c>
      <c r="P530" s="18">
        <f>MROUND(((Table46[[#This Row],[Y_UTM]]-ORIGIN!$C$6)/400),1)</f>
        <v>174</v>
      </c>
      <c r="Q530"/>
      <c r="R530" t="s">
        <v>660</v>
      </c>
      <c r="S530">
        <v>12</v>
      </c>
      <c r="T530">
        <v>3</v>
      </c>
      <c r="U530">
        <v>0</v>
      </c>
      <c r="V530" s="2" t="s">
        <v>1054</v>
      </c>
    </row>
    <row r="531" spans="1:22" x14ac:dyDescent="0.25">
      <c r="A531" s="25" t="s">
        <v>614</v>
      </c>
      <c r="B531" s="9">
        <v>3061</v>
      </c>
      <c r="C531" s="9">
        <v>3061</v>
      </c>
      <c r="D531" s="9" t="s">
        <v>1050</v>
      </c>
      <c r="E531" s="9" t="s">
        <v>1051</v>
      </c>
      <c r="F531" s="9">
        <v>550359.93417899997</v>
      </c>
      <c r="G531" s="9">
        <v>2847678.0589100001</v>
      </c>
      <c r="H531" s="9">
        <v>16.39</v>
      </c>
      <c r="I531" s="9"/>
      <c r="J531" s="9"/>
      <c r="K531" s="9"/>
      <c r="L531" s="10">
        <v>39986</v>
      </c>
      <c r="M531" s="11">
        <v>40113.5</v>
      </c>
      <c r="N531" s="9" t="s">
        <v>1052</v>
      </c>
      <c r="O531" s="18">
        <f>MROUND(((Table46[[#This Row],[X_UTM]]-ORIGIN!$C$5)/400),1)</f>
        <v>229</v>
      </c>
      <c r="P531" s="18">
        <f>MROUND(((Table46[[#This Row],[Y_UTM]]-ORIGIN!$C$6)/400),1)</f>
        <v>175</v>
      </c>
      <c r="Q531"/>
      <c r="R531" t="s">
        <v>660</v>
      </c>
      <c r="S531">
        <v>12</v>
      </c>
      <c r="T531">
        <v>3</v>
      </c>
      <c r="U531">
        <v>0</v>
      </c>
      <c r="V531" s="2" t="s">
        <v>1054</v>
      </c>
    </row>
    <row r="532" spans="1:22" x14ac:dyDescent="0.25">
      <c r="A532" s="25" t="s">
        <v>616</v>
      </c>
      <c r="B532" s="9">
        <v>3061</v>
      </c>
      <c r="C532" s="9">
        <v>3061</v>
      </c>
      <c r="D532" s="9" t="s">
        <v>1050</v>
      </c>
      <c r="E532" s="9" t="s">
        <v>1051</v>
      </c>
      <c r="F532" s="9">
        <v>550360.51373500004</v>
      </c>
      <c r="G532" s="9">
        <v>2847670.9856799999</v>
      </c>
      <c r="H532" s="9">
        <v>16.489999999999998</v>
      </c>
      <c r="I532" s="9"/>
      <c r="J532" s="9"/>
      <c r="K532" s="9"/>
      <c r="L532" s="10">
        <v>39986</v>
      </c>
      <c r="M532" s="11">
        <v>40113.5</v>
      </c>
      <c r="N532" s="9" t="s">
        <v>1052</v>
      </c>
      <c r="O532" s="18">
        <f>MROUND(((Table46[[#This Row],[X_UTM]]-ORIGIN!$C$5)/400),1)</f>
        <v>229</v>
      </c>
      <c r="P532" s="18">
        <f>MROUND(((Table46[[#This Row],[Y_UTM]]-ORIGIN!$C$6)/400),1)</f>
        <v>175</v>
      </c>
      <c r="Q532"/>
      <c r="R532" t="s">
        <v>660</v>
      </c>
      <c r="S532">
        <v>12</v>
      </c>
      <c r="T532">
        <v>3</v>
      </c>
      <c r="U532">
        <v>0</v>
      </c>
      <c r="V532" s="2" t="s">
        <v>1054</v>
      </c>
    </row>
    <row r="533" spans="1:22" x14ac:dyDescent="0.25">
      <c r="A533" s="25" t="s">
        <v>644</v>
      </c>
      <c r="B533" s="9">
        <v>146071</v>
      </c>
      <c r="C533" s="9">
        <v>146071</v>
      </c>
      <c r="D533" s="9" t="s">
        <v>1050</v>
      </c>
      <c r="E533" s="9" t="s">
        <v>1051</v>
      </c>
      <c r="F533" s="9">
        <v>546593.31381399999</v>
      </c>
      <c r="G533" s="9">
        <v>2813652.26021</v>
      </c>
      <c r="H533" s="9">
        <v>6.32</v>
      </c>
      <c r="I533" s="9"/>
      <c r="J533" s="9"/>
      <c r="K533" s="9"/>
      <c r="L533" s="10">
        <v>34397</v>
      </c>
      <c r="M533" s="10">
        <v>42588</v>
      </c>
      <c r="N533" s="9" t="s">
        <v>1052</v>
      </c>
      <c r="O533" s="18">
        <f>MROUND(((Table46[[#This Row],[X_UTM]]-ORIGIN!$C$5)/400),1)</f>
        <v>220</v>
      </c>
      <c r="P533" s="18">
        <f>MROUND(((Table46[[#This Row],[Y_UTM]]-ORIGIN!$C$6)/400),1)</f>
        <v>90</v>
      </c>
      <c r="Q533"/>
      <c r="R533" t="s">
        <v>850</v>
      </c>
      <c r="S533">
        <v>13</v>
      </c>
      <c r="T533">
        <v>3</v>
      </c>
      <c r="U533">
        <v>0</v>
      </c>
      <c r="V533" s="2" t="s">
        <v>1054</v>
      </c>
    </row>
    <row r="534" spans="1:22" x14ac:dyDescent="0.25">
      <c r="A534" s="25" t="s">
        <v>647</v>
      </c>
      <c r="B534" s="9">
        <v>11519</v>
      </c>
      <c r="C534" s="9">
        <v>11519</v>
      </c>
      <c r="D534" s="9" t="s">
        <v>1050</v>
      </c>
      <c r="E534" s="9" t="s">
        <v>1051</v>
      </c>
      <c r="F534" s="9">
        <v>542705.32197100006</v>
      </c>
      <c r="G534" s="9">
        <v>2822375.3901200001</v>
      </c>
      <c r="H534" s="9">
        <v>5.14</v>
      </c>
      <c r="I534" s="9"/>
      <c r="J534" s="9"/>
      <c r="K534" s="9"/>
      <c r="L534" s="10">
        <v>30887</v>
      </c>
      <c r="M534" s="10">
        <v>42583</v>
      </c>
      <c r="N534" s="9" t="s">
        <v>1052</v>
      </c>
      <c r="O534" s="18">
        <f>MROUND(((Table46[[#This Row],[X_UTM]]-ORIGIN!$C$5)/400),1)</f>
        <v>210</v>
      </c>
      <c r="P534" s="18">
        <f>MROUND(((Table46[[#This Row],[Y_UTM]]-ORIGIN!$C$6)/400),1)</f>
        <v>111</v>
      </c>
      <c r="Q534"/>
      <c r="R534" t="s">
        <v>1430</v>
      </c>
      <c r="S534">
        <v>5</v>
      </c>
      <c r="T534">
        <v>3</v>
      </c>
      <c r="U534">
        <v>0</v>
      </c>
      <c r="V534" s="2" t="s">
        <v>1054</v>
      </c>
    </row>
    <row r="535" spans="1:22" x14ac:dyDescent="0.25">
      <c r="A535" s="26" t="s">
        <v>974</v>
      </c>
      <c r="B535" s="6">
        <v>149365</v>
      </c>
      <c r="C535" s="6">
        <v>149365</v>
      </c>
      <c r="D535" s="6" t="s">
        <v>1050</v>
      </c>
      <c r="E535" s="6" t="s">
        <v>1051</v>
      </c>
      <c r="F535" s="6">
        <v>517917.03982200002</v>
      </c>
      <c r="G535" s="6">
        <v>2849141.1927999998</v>
      </c>
      <c r="H535" s="6"/>
      <c r="I535" s="6"/>
      <c r="J535" s="6"/>
      <c r="K535" s="6"/>
      <c r="L535" s="7">
        <v>23300</v>
      </c>
      <c r="M535" s="8">
        <v>42584.291666666664</v>
      </c>
      <c r="N535" s="6" t="s">
        <v>1049</v>
      </c>
      <c r="O535" s="18">
        <f>MROUND(((Table46[[#This Row],[X_UTM]]-ORIGIN!$C$5)/400),1)</f>
        <v>148</v>
      </c>
      <c r="P535" s="18">
        <f>MROUND(((Table46[[#This Row],[Y_UTM]]-ORIGIN!$C$6)/400),1)</f>
        <v>178</v>
      </c>
      <c r="Q535" t="s">
        <v>1408</v>
      </c>
      <c r="R535" t="s">
        <v>849</v>
      </c>
      <c r="S535">
        <v>11</v>
      </c>
      <c r="T535">
        <v>3</v>
      </c>
      <c r="U535">
        <v>0</v>
      </c>
      <c r="V535" s="2" t="s">
        <v>1054</v>
      </c>
    </row>
    <row r="536" spans="1:22" x14ac:dyDescent="0.25">
      <c r="A536" s="3" t="s">
        <v>906</v>
      </c>
      <c r="B536" s="3">
        <v>17684</v>
      </c>
      <c r="C536" s="3">
        <v>17684</v>
      </c>
      <c r="D536" s="3" t="s">
        <v>444</v>
      </c>
      <c r="E536" s="3" t="s">
        <v>1048</v>
      </c>
      <c r="F536" s="3">
        <v>517917.03982200002</v>
      </c>
      <c r="G536" s="3">
        <v>2849141.1927999998</v>
      </c>
      <c r="H536" s="3"/>
      <c r="I536" s="3"/>
      <c r="J536" s="3"/>
      <c r="K536" s="3"/>
      <c r="L536" s="4">
        <v>23285</v>
      </c>
      <c r="M536" s="4">
        <v>42556</v>
      </c>
      <c r="N536" s="3" t="s">
        <v>1049</v>
      </c>
      <c r="O536" s="18">
        <f>MROUND(((Table46[[#This Row],[X_UTM]]-ORIGIN!$C$5)/400),1)</f>
        <v>148</v>
      </c>
      <c r="P536" s="18">
        <f>MROUND(((Table46[[#This Row],[Y_UTM]]-ORIGIN!$C$6)/400),1)</f>
        <v>178</v>
      </c>
      <c r="Q536" t="s">
        <v>1407</v>
      </c>
      <c r="R536" t="s">
        <v>849</v>
      </c>
      <c r="S536">
        <v>11</v>
      </c>
      <c r="T536">
        <v>3</v>
      </c>
      <c r="U536">
        <v>0</v>
      </c>
      <c r="V536" s="2" t="s">
        <v>1054</v>
      </c>
    </row>
    <row r="537" spans="1:22" x14ac:dyDescent="0.25">
      <c r="A537" s="6" t="s">
        <v>975</v>
      </c>
      <c r="B537" s="6">
        <v>151056</v>
      </c>
      <c r="C537" s="6">
        <v>151056</v>
      </c>
      <c r="D537" s="6" t="s">
        <v>1050</v>
      </c>
      <c r="E537" s="6" t="s">
        <v>1051</v>
      </c>
      <c r="F537" s="6">
        <v>517917.03982200002</v>
      </c>
      <c r="G537" s="6">
        <v>2849141.1927999998</v>
      </c>
      <c r="H537" s="6"/>
      <c r="I537" s="6"/>
      <c r="J537" s="6"/>
      <c r="K537" s="6"/>
      <c r="L537" s="7">
        <v>23300</v>
      </c>
      <c r="M537" s="8">
        <v>42584.291666666664</v>
      </c>
      <c r="N537" s="6" t="s">
        <v>1049</v>
      </c>
      <c r="O537" s="18">
        <f>MROUND(((Table46[[#This Row],[X_UTM]]-ORIGIN!$C$5)/400),1)</f>
        <v>148</v>
      </c>
      <c r="P537" s="18">
        <f>MROUND(((Table46[[#This Row],[Y_UTM]]-ORIGIN!$C$6)/400),1)</f>
        <v>178</v>
      </c>
      <c r="Q537" t="s">
        <v>1409</v>
      </c>
      <c r="R537" t="s">
        <v>849</v>
      </c>
      <c r="S537">
        <v>11</v>
      </c>
      <c r="T537">
        <v>3</v>
      </c>
      <c r="U537">
        <v>0</v>
      </c>
      <c r="V537" s="2" t="s">
        <v>1054</v>
      </c>
    </row>
    <row r="538" spans="1:22" x14ac:dyDescent="0.25">
      <c r="A538" s="6" t="s">
        <v>976</v>
      </c>
      <c r="B538" s="6">
        <v>140887</v>
      </c>
      <c r="C538" s="6">
        <v>140887</v>
      </c>
      <c r="D538" s="6" t="s">
        <v>1050</v>
      </c>
      <c r="E538" s="6" t="s">
        <v>1051</v>
      </c>
      <c r="F538" s="6">
        <v>523106.54892500001</v>
      </c>
      <c r="G538" s="6">
        <v>2849149.2445499999</v>
      </c>
      <c r="H538" s="6"/>
      <c r="I538" s="6"/>
      <c r="J538" s="6"/>
      <c r="K538" s="6"/>
      <c r="L538" s="7">
        <v>23300</v>
      </c>
      <c r="M538" s="8">
        <v>42584.291666666664</v>
      </c>
      <c r="N538" s="6" t="s">
        <v>1049</v>
      </c>
      <c r="O538" s="18">
        <f>MROUND(((Table46[[#This Row],[X_UTM]]-ORIGIN!$C$5)/400),1)</f>
        <v>161</v>
      </c>
      <c r="P538" s="18">
        <f>MROUND(((Table46[[#This Row],[Y_UTM]]-ORIGIN!$C$6)/400),1)</f>
        <v>178</v>
      </c>
      <c r="Q538" t="s">
        <v>1411</v>
      </c>
      <c r="R538" t="s">
        <v>849</v>
      </c>
      <c r="S538">
        <v>11</v>
      </c>
      <c r="T538">
        <v>3</v>
      </c>
      <c r="U538">
        <v>0</v>
      </c>
      <c r="V538" s="2" t="s">
        <v>1054</v>
      </c>
    </row>
    <row r="539" spans="1:22" x14ac:dyDescent="0.25">
      <c r="A539" s="3" t="s">
        <v>907</v>
      </c>
      <c r="B539" s="3">
        <v>16730</v>
      </c>
      <c r="C539" s="3">
        <v>16730</v>
      </c>
      <c r="D539" s="3" t="s">
        <v>444</v>
      </c>
      <c r="E539" s="3" t="s">
        <v>1048</v>
      </c>
      <c r="F539" s="3">
        <v>523106.54892500001</v>
      </c>
      <c r="G539" s="3">
        <v>2849149.2445499999</v>
      </c>
      <c r="H539" s="3"/>
      <c r="I539" s="3"/>
      <c r="J539" s="3"/>
      <c r="K539" s="3"/>
      <c r="L539" s="4">
        <v>23285</v>
      </c>
      <c r="M539" s="4">
        <v>42556</v>
      </c>
      <c r="N539" s="3" t="s">
        <v>1049</v>
      </c>
      <c r="O539" s="18">
        <f>MROUND(((Table46[[#This Row],[X_UTM]]-ORIGIN!$C$5)/400),1)</f>
        <v>161</v>
      </c>
      <c r="P539" s="18">
        <f>MROUND(((Table46[[#This Row],[Y_UTM]]-ORIGIN!$C$6)/400),1)</f>
        <v>178</v>
      </c>
      <c r="Q539" t="s">
        <v>1410</v>
      </c>
      <c r="R539" t="s">
        <v>849</v>
      </c>
      <c r="S539">
        <v>11</v>
      </c>
      <c r="T539">
        <v>3</v>
      </c>
      <c r="U539">
        <v>0</v>
      </c>
      <c r="V539" s="2" t="s">
        <v>1054</v>
      </c>
    </row>
    <row r="540" spans="1:22" x14ac:dyDescent="0.25">
      <c r="A540" s="6" t="s">
        <v>977</v>
      </c>
      <c r="B540" s="6">
        <v>141503</v>
      </c>
      <c r="C540" s="6">
        <v>141503</v>
      </c>
      <c r="D540" s="6" t="s">
        <v>1050</v>
      </c>
      <c r="E540" s="6" t="s">
        <v>1051</v>
      </c>
      <c r="F540" s="6">
        <v>523106.54892500001</v>
      </c>
      <c r="G540" s="6">
        <v>2849149.2445499999</v>
      </c>
      <c r="H540" s="6"/>
      <c r="I540" s="6"/>
      <c r="J540" s="6"/>
      <c r="K540" s="6"/>
      <c r="L540" s="7">
        <v>23127</v>
      </c>
      <c r="M540" s="8">
        <v>42584.291666666664</v>
      </c>
      <c r="N540" s="6" t="s">
        <v>1049</v>
      </c>
      <c r="O540" s="18">
        <f>MROUND(((Table46[[#This Row],[X_UTM]]-ORIGIN!$C$5)/400),1)</f>
        <v>161</v>
      </c>
      <c r="P540" s="18">
        <f>MROUND(((Table46[[#This Row],[Y_UTM]]-ORIGIN!$C$6)/400),1)</f>
        <v>178</v>
      </c>
      <c r="Q540" t="s">
        <v>1412</v>
      </c>
      <c r="R540" t="s">
        <v>849</v>
      </c>
      <c r="S540">
        <v>11</v>
      </c>
      <c r="T540">
        <v>3</v>
      </c>
      <c r="U540">
        <v>0</v>
      </c>
      <c r="V540" s="2" t="s">
        <v>1054</v>
      </c>
    </row>
    <row r="541" spans="1:22" x14ac:dyDescent="0.25">
      <c r="A541" s="6" t="s">
        <v>978</v>
      </c>
      <c r="B541" s="6">
        <v>155379</v>
      </c>
      <c r="C541" s="6">
        <v>155379</v>
      </c>
      <c r="D541" s="6" t="s">
        <v>1050</v>
      </c>
      <c r="E541" s="6" t="s">
        <v>1051</v>
      </c>
      <c r="F541" s="6">
        <v>527378.43718300003</v>
      </c>
      <c r="G541" s="6">
        <v>2849188.4087700001</v>
      </c>
      <c r="H541" s="6"/>
      <c r="I541" s="6"/>
      <c r="J541" s="6"/>
      <c r="K541" s="6"/>
      <c r="L541" s="7">
        <v>23300</v>
      </c>
      <c r="M541" s="8">
        <v>42584.291666666664</v>
      </c>
      <c r="N541" s="6" t="s">
        <v>1049</v>
      </c>
      <c r="O541" s="18">
        <f>MROUND(((Table46[[#This Row],[X_UTM]]-ORIGIN!$C$5)/400),1)</f>
        <v>172</v>
      </c>
      <c r="P541" s="18">
        <f>MROUND(((Table46[[#This Row],[Y_UTM]]-ORIGIN!$C$6)/400),1)</f>
        <v>178</v>
      </c>
      <c r="Q541" t="s">
        <v>1414</v>
      </c>
      <c r="R541" t="s">
        <v>849</v>
      </c>
      <c r="S541">
        <v>11</v>
      </c>
      <c r="T541">
        <v>3</v>
      </c>
      <c r="U541">
        <v>0</v>
      </c>
      <c r="V541" s="2" t="s">
        <v>1054</v>
      </c>
    </row>
    <row r="542" spans="1:22" x14ac:dyDescent="0.25">
      <c r="A542" s="3" t="s">
        <v>908</v>
      </c>
      <c r="B542" s="3">
        <v>16739</v>
      </c>
      <c r="C542" s="3">
        <v>16739</v>
      </c>
      <c r="D542" s="3" t="s">
        <v>444</v>
      </c>
      <c r="E542" s="3" t="s">
        <v>1048</v>
      </c>
      <c r="F542" s="3">
        <v>527378.43718300003</v>
      </c>
      <c r="G542" s="3">
        <v>2849188.4087700001</v>
      </c>
      <c r="H542" s="3"/>
      <c r="I542" s="3"/>
      <c r="J542" s="3"/>
      <c r="K542" s="3"/>
      <c r="L542" s="4">
        <v>23285</v>
      </c>
      <c r="M542" s="4">
        <v>42555</v>
      </c>
      <c r="N542" s="3" t="s">
        <v>1049</v>
      </c>
      <c r="O542" s="18">
        <f>MROUND(((Table46[[#This Row],[X_UTM]]-ORIGIN!$C$5)/400),1)</f>
        <v>172</v>
      </c>
      <c r="P542" s="18">
        <f>MROUND(((Table46[[#This Row],[Y_UTM]]-ORIGIN!$C$6)/400),1)</f>
        <v>178</v>
      </c>
      <c r="Q542" t="s">
        <v>1413</v>
      </c>
      <c r="R542" t="s">
        <v>849</v>
      </c>
      <c r="S542">
        <v>11</v>
      </c>
      <c r="T542">
        <v>3</v>
      </c>
      <c r="U542">
        <v>0</v>
      </c>
      <c r="V542" s="2" t="s">
        <v>1054</v>
      </c>
    </row>
    <row r="543" spans="1:22" x14ac:dyDescent="0.25">
      <c r="A543" s="6" t="s">
        <v>979</v>
      </c>
      <c r="B543" s="6">
        <v>139941</v>
      </c>
      <c r="C543" s="6">
        <v>139941</v>
      </c>
      <c r="D543" s="6" t="s">
        <v>1050</v>
      </c>
      <c r="E543" s="6" t="s">
        <v>1051</v>
      </c>
      <c r="F543" s="6">
        <v>527378.43718300003</v>
      </c>
      <c r="G543" s="6">
        <v>2849188.4087700001</v>
      </c>
      <c r="H543" s="6"/>
      <c r="I543" s="6"/>
      <c r="J543" s="6"/>
      <c r="K543" s="6"/>
      <c r="L543" s="7">
        <v>23300</v>
      </c>
      <c r="M543" s="8">
        <v>42584.291666666664</v>
      </c>
      <c r="N543" s="6" t="s">
        <v>1049</v>
      </c>
      <c r="O543" s="18">
        <f>MROUND(((Table46[[#This Row],[X_UTM]]-ORIGIN!$C$5)/400),1)</f>
        <v>172</v>
      </c>
      <c r="P543" s="18">
        <f>MROUND(((Table46[[#This Row],[Y_UTM]]-ORIGIN!$C$6)/400),1)</f>
        <v>178</v>
      </c>
      <c r="Q543" t="s">
        <v>1415</v>
      </c>
      <c r="R543" t="s">
        <v>849</v>
      </c>
      <c r="S543">
        <v>11</v>
      </c>
      <c r="T543">
        <v>3</v>
      </c>
      <c r="U543">
        <v>0</v>
      </c>
      <c r="V543" s="2" t="s">
        <v>1054</v>
      </c>
    </row>
    <row r="544" spans="1:22" x14ac:dyDescent="0.25">
      <c r="A544" s="6" t="s">
        <v>980</v>
      </c>
      <c r="B544" s="6">
        <v>133276</v>
      </c>
      <c r="C544" s="6">
        <v>133276</v>
      </c>
      <c r="D544" s="6" t="s">
        <v>1050</v>
      </c>
      <c r="E544" s="6" t="s">
        <v>1051</v>
      </c>
      <c r="F544" s="6">
        <v>531950.15613200003</v>
      </c>
      <c r="G544" s="6">
        <v>2849228.56746</v>
      </c>
      <c r="H544" s="6"/>
      <c r="I544" s="6"/>
      <c r="J544" s="6"/>
      <c r="K544" s="6"/>
      <c r="L544" s="7">
        <v>23300</v>
      </c>
      <c r="M544" s="8">
        <v>42583.916666666664</v>
      </c>
      <c r="N544" s="6" t="s">
        <v>1049</v>
      </c>
      <c r="O544" s="18">
        <f>MROUND(((Table46[[#This Row],[X_UTM]]-ORIGIN!$C$5)/400),1)</f>
        <v>183</v>
      </c>
      <c r="P544" s="18">
        <f>MROUND(((Table46[[#This Row],[Y_UTM]]-ORIGIN!$C$6)/400),1)</f>
        <v>179</v>
      </c>
      <c r="Q544" t="s">
        <v>1417</v>
      </c>
      <c r="R544" t="s">
        <v>849</v>
      </c>
      <c r="S544">
        <v>11</v>
      </c>
      <c r="T544">
        <v>3</v>
      </c>
      <c r="U544">
        <v>0</v>
      </c>
      <c r="V544" s="2" t="s">
        <v>1054</v>
      </c>
    </row>
    <row r="545" spans="1:23" x14ac:dyDescent="0.25">
      <c r="A545" s="3" t="s">
        <v>909</v>
      </c>
      <c r="B545" s="3">
        <v>17969</v>
      </c>
      <c r="C545" s="3">
        <v>17969</v>
      </c>
      <c r="D545" s="3" t="s">
        <v>444</v>
      </c>
      <c r="E545" s="3" t="s">
        <v>1048</v>
      </c>
      <c r="F545" s="3">
        <v>531950.15613200003</v>
      </c>
      <c r="G545" s="3">
        <v>2849228.56746</v>
      </c>
      <c r="H545" s="3"/>
      <c r="I545" s="3"/>
      <c r="J545" s="3"/>
      <c r="K545" s="3"/>
      <c r="L545" s="4">
        <v>23285</v>
      </c>
      <c r="M545" s="4">
        <v>42555</v>
      </c>
      <c r="N545" s="3" t="s">
        <v>1049</v>
      </c>
      <c r="O545" s="18">
        <f>MROUND(((Table46[[#This Row],[X_UTM]]-ORIGIN!$C$5)/400),1)</f>
        <v>183</v>
      </c>
      <c r="P545" s="18">
        <f>MROUND(((Table46[[#This Row],[Y_UTM]]-ORIGIN!$C$6)/400),1)</f>
        <v>179</v>
      </c>
      <c r="Q545" t="s">
        <v>1416</v>
      </c>
      <c r="R545" t="s">
        <v>849</v>
      </c>
      <c r="S545">
        <v>11</v>
      </c>
      <c r="T545">
        <v>3</v>
      </c>
      <c r="U545">
        <v>0</v>
      </c>
      <c r="V545" s="2" t="s">
        <v>1054</v>
      </c>
    </row>
    <row r="546" spans="1:23" x14ac:dyDescent="0.25">
      <c r="A546" s="6" t="s">
        <v>981</v>
      </c>
      <c r="B546" s="6">
        <v>134624</v>
      </c>
      <c r="C546" s="6">
        <v>134624</v>
      </c>
      <c r="D546" s="6" t="s">
        <v>1050</v>
      </c>
      <c r="E546" s="6" t="s">
        <v>1051</v>
      </c>
      <c r="F546" s="6">
        <v>531950.15613200003</v>
      </c>
      <c r="G546" s="6">
        <v>2849228.56746</v>
      </c>
      <c r="H546" s="6"/>
      <c r="I546" s="6"/>
      <c r="J546" s="6"/>
      <c r="K546" s="6"/>
      <c r="L546" s="7">
        <v>23300</v>
      </c>
      <c r="M546" s="8">
        <v>42583.916666666664</v>
      </c>
      <c r="N546" s="6" t="s">
        <v>1049</v>
      </c>
      <c r="O546" s="18">
        <f>MROUND(((Table46[[#This Row],[X_UTM]]-ORIGIN!$C$5)/400),1)</f>
        <v>183</v>
      </c>
      <c r="P546" s="18">
        <f>MROUND(((Table46[[#This Row],[Y_UTM]]-ORIGIN!$C$6)/400),1)</f>
        <v>179</v>
      </c>
      <c r="Q546" t="s">
        <v>1418</v>
      </c>
      <c r="R546" t="s">
        <v>849</v>
      </c>
      <c r="S546">
        <v>11</v>
      </c>
      <c r="T546">
        <v>3</v>
      </c>
      <c r="U546">
        <v>0</v>
      </c>
      <c r="V546" s="2" t="s">
        <v>1054</v>
      </c>
    </row>
    <row r="547" spans="1:23" x14ac:dyDescent="0.25">
      <c r="A547" s="6" t="s">
        <v>982</v>
      </c>
      <c r="B547" s="6">
        <v>12957</v>
      </c>
      <c r="C547" s="6">
        <v>12957</v>
      </c>
      <c r="D547" s="6" t="s">
        <v>1050</v>
      </c>
      <c r="E547" s="6" t="s">
        <v>1051</v>
      </c>
      <c r="F547" s="6">
        <v>517876.65216900001</v>
      </c>
      <c r="G547" s="6">
        <v>2849344.9007799998</v>
      </c>
      <c r="H547" s="6"/>
      <c r="I547" s="6"/>
      <c r="J547" s="6"/>
      <c r="K547" s="6"/>
      <c r="L547" s="7">
        <v>21916</v>
      </c>
      <c r="M547" s="7">
        <v>42563</v>
      </c>
      <c r="N547" s="6" t="s">
        <v>1049</v>
      </c>
      <c r="O547" s="18">
        <f>MROUND(((Table46[[#This Row],[X_UTM]]-ORIGIN!$C$5)/400),1)</f>
        <v>148</v>
      </c>
      <c r="P547" s="18">
        <f>MROUND(((Table46[[#This Row],[Y_UTM]]-ORIGIN!$C$6)/400),1)</f>
        <v>179</v>
      </c>
      <c r="Q547" t="s">
        <v>1408</v>
      </c>
      <c r="R547" t="s">
        <v>849</v>
      </c>
      <c r="S547">
        <v>11</v>
      </c>
      <c r="T547">
        <v>3</v>
      </c>
      <c r="U547">
        <v>0</v>
      </c>
      <c r="V547" s="2" t="s">
        <v>1054</v>
      </c>
    </row>
    <row r="548" spans="1:23" x14ac:dyDescent="0.25">
      <c r="A548" s="3" t="s">
        <v>910</v>
      </c>
      <c r="B548" s="3">
        <v>8263</v>
      </c>
      <c r="C548" s="3">
        <v>8263</v>
      </c>
      <c r="D548" s="3" t="s">
        <v>444</v>
      </c>
      <c r="E548" s="3" t="s">
        <v>1048</v>
      </c>
      <c r="F548" s="3">
        <v>517876.65216900001</v>
      </c>
      <c r="G548" s="3">
        <v>2849344.9007799998</v>
      </c>
      <c r="H548" s="3"/>
      <c r="I548" s="3"/>
      <c r="J548" s="3"/>
      <c r="K548" s="3"/>
      <c r="L548" s="4">
        <v>33239</v>
      </c>
      <c r="M548" s="4">
        <v>42529</v>
      </c>
      <c r="N548" s="3" t="s">
        <v>1049</v>
      </c>
      <c r="O548" s="18">
        <f>MROUND(((Table46[[#This Row],[X_UTM]]-ORIGIN!$C$5)/400),1)</f>
        <v>148</v>
      </c>
      <c r="P548" s="18">
        <f>MROUND(((Table46[[#This Row],[Y_UTM]]-ORIGIN!$C$6)/400),1)</f>
        <v>179</v>
      </c>
      <c r="Q548"/>
      <c r="R548" t="s">
        <v>849</v>
      </c>
      <c r="S548">
        <v>11</v>
      </c>
      <c r="T548">
        <v>3</v>
      </c>
      <c r="U548">
        <v>0</v>
      </c>
      <c r="V548" s="2" t="s">
        <v>1054</v>
      </c>
    </row>
    <row r="549" spans="1:23" x14ac:dyDescent="0.25">
      <c r="A549" s="6" t="s">
        <v>983</v>
      </c>
      <c r="B549" s="6">
        <v>8395</v>
      </c>
      <c r="C549" s="6">
        <v>8395</v>
      </c>
      <c r="D549" s="6" t="s">
        <v>1050</v>
      </c>
      <c r="E549" s="6" t="s">
        <v>1051</v>
      </c>
      <c r="F549" s="6">
        <v>517876.65216900001</v>
      </c>
      <c r="G549" s="6">
        <v>2849344.9007799998</v>
      </c>
      <c r="H549" s="6"/>
      <c r="I549" s="6"/>
      <c r="J549" s="6"/>
      <c r="K549" s="6"/>
      <c r="L549" s="7">
        <v>33239</v>
      </c>
      <c r="M549" s="7">
        <v>42563</v>
      </c>
      <c r="N549" s="6" t="s">
        <v>1049</v>
      </c>
      <c r="O549" s="18">
        <f>MROUND(((Table46[[#This Row],[X_UTM]]-ORIGIN!$C$5)/400),1)</f>
        <v>148</v>
      </c>
      <c r="P549" s="18">
        <f>MROUND(((Table46[[#This Row],[Y_UTM]]-ORIGIN!$C$6)/400),1)</f>
        <v>179</v>
      </c>
      <c r="Q549"/>
      <c r="R549" t="s">
        <v>849</v>
      </c>
      <c r="S549">
        <v>11</v>
      </c>
      <c r="T549">
        <v>3</v>
      </c>
      <c r="U549">
        <v>0</v>
      </c>
      <c r="V549" s="2" t="s">
        <v>1054</v>
      </c>
    </row>
    <row r="550" spans="1:23" x14ac:dyDescent="0.25">
      <c r="A550" s="6" t="s">
        <v>984</v>
      </c>
      <c r="B550" s="6">
        <v>14182</v>
      </c>
      <c r="C550" s="6">
        <v>14182</v>
      </c>
      <c r="D550" s="6" t="s">
        <v>1050</v>
      </c>
      <c r="E550" s="6" t="s">
        <v>1051</v>
      </c>
      <c r="F550" s="6">
        <v>557053.08527100005</v>
      </c>
      <c r="G550" s="6">
        <v>2822306.0178399999</v>
      </c>
      <c r="H550" s="6"/>
      <c r="I550" s="6"/>
      <c r="J550" s="6"/>
      <c r="K550" s="6"/>
      <c r="L550" s="7">
        <v>28333</v>
      </c>
      <c r="M550" s="7">
        <v>42583</v>
      </c>
      <c r="N550" s="6" t="s">
        <v>1049</v>
      </c>
      <c r="O550" s="18">
        <f>MROUND(((Table46[[#This Row],[X_UTM]]-ORIGIN!$C$5)/400),1)</f>
        <v>246</v>
      </c>
      <c r="P550" s="18">
        <f>MROUND(((Table46[[#This Row],[Y_UTM]]-ORIGIN!$C$6)/400),1)</f>
        <v>111</v>
      </c>
      <c r="Q550" t="s">
        <v>1221</v>
      </c>
      <c r="R550" t="s">
        <v>850</v>
      </c>
      <c r="S550">
        <v>13</v>
      </c>
      <c r="T550">
        <v>3</v>
      </c>
      <c r="U550">
        <v>0</v>
      </c>
      <c r="V550" s="2" t="s">
        <v>1054</v>
      </c>
    </row>
    <row r="551" spans="1:23" x14ac:dyDescent="0.25">
      <c r="A551" s="93" t="s">
        <v>911</v>
      </c>
      <c r="B551" s="3">
        <v>14192</v>
      </c>
      <c r="C551" s="3">
        <v>14192</v>
      </c>
      <c r="D551" s="3" t="s">
        <v>444</v>
      </c>
      <c r="E551" s="3" t="s">
        <v>1048</v>
      </c>
      <c r="F551" s="3">
        <v>557053.08527100005</v>
      </c>
      <c r="G551" s="3">
        <v>2822306.0178399999</v>
      </c>
      <c r="H551" s="3"/>
      <c r="I551" s="3"/>
      <c r="J551" s="3"/>
      <c r="K551" s="3"/>
      <c r="L551" s="4">
        <v>28332</v>
      </c>
      <c r="M551" s="4">
        <v>42555</v>
      </c>
      <c r="N551" s="3" t="s">
        <v>1049</v>
      </c>
      <c r="O551" s="18">
        <f>MROUND(((Table46[[#This Row],[X_UTM]]-ORIGIN!$C$5)/400),1)</f>
        <v>246</v>
      </c>
      <c r="P551" s="18">
        <f>MROUND(((Table46[[#This Row],[Y_UTM]]-ORIGIN!$C$6)/400),1)</f>
        <v>111</v>
      </c>
      <c r="Q551" s="110" t="s">
        <v>1455</v>
      </c>
      <c r="R551" t="s">
        <v>850</v>
      </c>
      <c r="S551">
        <v>13</v>
      </c>
      <c r="T551">
        <v>3</v>
      </c>
      <c r="U551">
        <v>0</v>
      </c>
      <c r="V551" s="2" t="s">
        <v>1054</v>
      </c>
    </row>
    <row r="552" spans="1:23" x14ac:dyDescent="0.25">
      <c r="A552" s="93" t="s">
        <v>985</v>
      </c>
      <c r="B552" s="6">
        <v>14783</v>
      </c>
      <c r="C552" s="6">
        <v>14783</v>
      </c>
      <c r="D552" s="6" t="s">
        <v>1050</v>
      </c>
      <c r="E552" s="6" t="s">
        <v>1051</v>
      </c>
      <c r="F552" s="6">
        <v>557053.08527100005</v>
      </c>
      <c r="G552" s="6">
        <v>2822306.0178399999</v>
      </c>
      <c r="H552" s="6"/>
      <c r="I552" s="6"/>
      <c r="J552" s="6"/>
      <c r="K552" s="6"/>
      <c r="L552" s="7">
        <v>24637</v>
      </c>
      <c r="M552" s="7">
        <v>42583</v>
      </c>
      <c r="N552" s="6" t="s">
        <v>1049</v>
      </c>
      <c r="O552" s="18">
        <f>MROUND(((Table46[[#This Row],[X_UTM]]-ORIGIN!$C$5)/400),1)</f>
        <v>246</v>
      </c>
      <c r="P552" s="18">
        <f>MROUND(((Table46[[#This Row],[Y_UTM]]-ORIGIN!$C$6)/400),1)</f>
        <v>111</v>
      </c>
      <c r="Q552" t="s">
        <v>1661</v>
      </c>
      <c r="R552" t="s">
        <v>850</v>
      </c>
      <c r="S552">
        <v>13</v>
      </c>
      <c r="T552">
        <v>3</v>
      </c>
      <c r="U552">
        <v>0</v>
      </c>
      <c r="V552" s="2" t="s">
        <v>1054</v>
      </c>
    </row>
    <row r="553" spans="1:23" x14ac:dyDescent="0.25">
      <c r="A553" s="112" t="s">
        <v>986</v>
      </c>
      <c r="B553" s="6">
        <v>18055</v>
      </c>
      <c r="C553" s="6">
        <v>18055</v>
      </c>
      <c r="D553" s="6" t="s">
        <v>1050</v>
      </c>
      <c r="E553" s="6" t="s">
        <v>1051</v>
      </c>
      <c r="F553" s="6">
        <v>553934.02901900001</v>
      </c>
      <c r="G553" s="6">
        <v>2820538.92777</v>
      </c>
      <c r="H553" s="6"/>
      <c r="I553" s="6"/>
      <c r="J553" s="6"/>
      <c r="K553" s="6"/>
      <c r="L553" s="7">
        <v>25582</v>
      </c>
      <c r="M553" s="7">
        <v>42583</v>
      </c>
      <c r="N553" s="6" t="s">
        <v>1049</v>
      </c>
      <c r="O553" s="18">
        <f>MROUND(((Table46[[#This Row],[X_UTM]]-ORIGIN!$C$5)/400),1)</f>
        <v>238</v>
      </c>
      <c r="P553" s="18">
        <f>MROUND(((Table46[[#This Row],[Y_UTM]]-ORIGIN!$C$6)/400),1)</f>
        <v>107</v>
      </c>
      <c r="Q553" t="s">
        <v>1658</v>
      </c>
      <c r="R553" t="s">
        <v>850</v>
      </c>
      <c r="S553">
        <v>13</v>
      </c>
      <c r="T553">
        <v>3</v>
      </c>
      <c r="U553">
        <v>0</v>
      </c>
      <c r="V553" s="2" t="s">
        <v>1054</v>
      </c>
    </row>
    <row r="554" spans="1:23" x14ac:dyDescent="0.25">
      <c r="A554" s="112" t="s">
        <v>912</v>
      </c>
      <c r="B554" s="3">
        <v>12894</v>
      </c>
      <c r="C554" s="3">
        <v>12894</v>
      </c>
      <c r="D554" s="3" t="s">
        <v>444</v>
      </c>
      <c r="E554" s="3" t="s">
        <v>1048</v>
      </c>
      <c r="F554" s="3">
        <v>553934.02901900001</v>
      </c>
      <c r="G554" s="3">
        <v>2820538.92777</v>
      </c>
      <c r="H554" s="3"/>
      <c r="I554" s="3"/>
      <c r="J554" s="3"/>
      <c r="K554" s="3"/>
      <c r="L554" s="4">
        <v>29222</v>
      </c>
      <c r="M554" s="4">
        <v>42555</v>
      </c>
      <c r="N554" s="3" t="s">
        <v>1049</v>
      </c>
      <c r="O554" s="18">
        <f>MROUND(((Table46[[#This Row],[X_UTM]]-ORIGIN!$C$5)/400),1)</f>
        <v>238</v>
      </c>
      <c r="P554" s="18">
        <f>MROUND(((Table46[[#This Row],[Y_UTM]]-ORIGIN!$C$6)/400),1)</f>
        <v>107</v>
      </c>
      <c r="Q554" t="s">
        <v>1659</v>
      </c>
      <c r="R554" t="s">
        <v>850</v>
      </c>
      <c r="S554">
        <v>13</v>
      </c>
      <c r="T554">
        <v>3</v>
      </c>
      <c r="U554">
        <v>0</v>
      </c>
      <c r="V554" s="2" t="s">
        <v>1054</v>
      </c>
    </row>
    <row r="555" spans="1:23" x14ac:dyDescent="0.25">
      <c r="A555" s="112" t="s">
        <v>987</v>
      </c>
      <c r="B555" s="6">
        <v>19397</v>
      </c>
      <c r="C555" s="6">
        <v>19397</v>
      </c>
      <c r="D555" s="6" t="s">
        <v>1050</v>
      </c>
      <c r="E555" s="6" t="s">
        <v>1051</v>
      </c>
      <c r="F555" s="6">
        <v>553934.02901900001</v>
      </c>
      <c r="G555" s="6">
        <v>2820538.92777</v>
      </c>
      <c r="H555" s="6"/>
      <c r="I555" s="6"/>
      <c r="J555" s="6"/>
      <c r="K555" s="6"/>
      <c r="L555" s="7">
        <v>24636</v>
      </c>
      <c r="M555" s="7">
        <v>42583</v>
      </c>
      <c r="N555" s="6" t="s">
        <v>1049</v>
      </c>
      <c r="O555" s="18">
        <f>MROUND(((Table46[[#This Row],[X_UTM]]-ORIGIN!$C$5)/400),1)</f>
        <v>238</v>
      </c>
      <c r="P555" s="18">
        <f>MROUND(((Table46[[#This Row],[Y_UTM]]-ORIGIN!$C$6)/400),1)</f>
        <v>107</v>
      </c>
      <c r="Q555" t="s">
        <v>1660</v>
      </c>
      <c r="R555" t="s">
        <v>850</v>
      </c>
      <c r="S555">
        <v>13</v>
      </c>
      <c r="T555">
        <v>3</v>
      </c>
      <c r="U555">
        <v>0</v>
      </c>
      <c r="V555" s="2" t="s">
        <v>1054</v>
      </c>
    </row>
    <row r="556" spans="1:23" x14ac:dyDescent="0.25">
      <c r="A556" s="93" t="s">
        <v>988</v>
      </c>
      <c r="B556" s="6">
        <v>4742</v>
      </c>
      <c r="C556" s="6">
        <v>4742</v>
      </c>
      <c r="D556" s="6" t="s">
        <v>1050</v>
      </c>
      <c r="E556" s="6" t="s">
        <v>1051</v>
      </c>
      <c r="F556" s="6">
        <v>549229.34132799995</v>
      </c>
      <c r="G556" s="6">
        <v>2832749.02452</v>
      </c>
      <c r="H556" s="6"/>
      <c r="I556" s="6"/>
      <c r="J556" s="6"/>
      <c r="K556" s="6"/>
      <c r="L556" s="7">
        <v>29799</v>
      </c>
      <c r="M556" s="7">
        <v>34540</v>
      </c>
      <c r="N556" s="6" t="s">
        <v>1049</v>
      </c>
      <c r="O556" s="18">
        <f>MROUND(((Table46[[#This Row],[X_UTM]]-ORIGIN!$C$5)/400),1)</f>
        <v>227</v>
      </c>
      <c r="P556" s="18">
        <f>MROUND(((Table46[[#This Row],[Y_UTM]]-ORIGIN!$C$6)/400),1)</f>
        <v>137</v>
      </c>
      <c r="Q556" t="s">
        <v>1459</v>
      </c>
      <c r="R556" t="s">
        <v>660</v>
      </c>
      <c r="S556" s="85">
        <v>12</v>
      </c>
      <c r="T556" s="85">
        <v>3</v>
      </c>
      <c r="U556" s="85">
        <v>0</v>
      </c>
      <c r="V556" s="94" t="s">
        <v>1054</v>
      </c>
      <c r="W556" s="86"/>
    </row>
    <row r="557" spans="1:23" x14ac:dyDescent="0.25">
      <c r="A557" s="3" t="s">
        <v>913</v>
      </c>
      <c r="B557" s="3">
        <v>13461</v>
      </c>
      <c r="C557" s="3">
        <v>13461</v>
      </c>
      <c r="D557" s="3" t="s">
        <v>444</v>
      </c>
      <c r="E557" s="3" t="s">
        <v>1048</v>
      </c>
      <c r="F557" s="3">
        <v>549229.34132799995</v>
      </c>
      <c r="G557" s="3">
        <v>2832749.02452</v>
      </c>
      <c r="H557" s="3"/>
      <c r="I557" s="3"/>
      <c r="J557" s="3"/>
      <c r="K557" s="3"/>
      <c r="L557" s="4">
        <v>29080</v>
      </c>
      <c r="M557" s="4">
        <v>42555</v>
      </c>
      <c r="N557" s="3" t="s">
        <v>1049</v>
      </c>
      <c r="O557" s="18">
        <f>MROUND(((Table46[[#This Row],[X_UTM]]-ORIGIN!$C$5)/400),1)</f>
        <v>227</v>
      </c>
      <c r="P557" s="18">
        <f>MROUND(((Table46[[#This Row],[Y_UTM]]-ORIGIN!$C$6)/400),1)</f>
        <v>137</v>
      </c>
      <c r="Q557" t="s">
        <v>1458</v>
      </c>
      <c r="R557" t="s">
        <v>660</v>
      </c>
      <c r="S557" s="85">
        <v>12</v>
      </c>
      <c r="T557" s="85">
        <v>3</v>
      </c>
      <c r="U557" s="85">
        <v>0</v>
      </c>
      <c r="V557" s="94" t="s">
        <v>1054</v>
      </c>
      <c r="W557" s="86"/>
    </row>
    <row r="558" spans="1:23" x14ac:dyDescent="0.25">
      <c r="A558" s="6" t="s">
        <v>989</v>
      </c>
      <c r="B558" s="6">
        <v>4741</v>
      </c>
      <c r="C558" s="6">
        <v>4741</v>
      </c>
      <c r="D558" s="6" t="s">
        <v>1050</v>
      </c>
      <c r="E558" s="6" t="s">
        <v>1051</v>
      </c>
      <c r="F558" s="6">
        <v>549229.34132799995</v>
      </c>
      <c r="G558" s="6">
        <v>2832749.02452</v>
      </c>
      <c r="H558" s="6"/>
      <c r="I558" s="6"/>
      <c r="J558" s="6"/>
      <c r="K558" s="6"/>
      <c r="L558" s="7">
        <v>29800</v>
      </c>
      <c r="M558" s="7">
        <v>34540</v>
      </c>
      <c r="N558" s="6" t="s">
        <v>1049</v>
      </c>
      <c r="O558" s="18">
        <f>MROUND(((Table46[[#This Row],[X_UTM]]-ORIGIN!$C$5)/400),1)</f>
        <v>227</v>
      </c>
      <c r="P558" s="18">
        <f>MROUND(((Table46[[#This Row],[Y_UTM]]-ORIGIN!$C$6)/400),1)</f>
        <v>137</v>
      </c>
      <c r="Q558" t="s">
        <v>1459</v>
      </c>
      <c r="R558" t="s">
        <v>660</v>
      </c>
      <c r="S558">
        <v>12</v>
      </c>
      <c r="T558">
        <v>3</v>
      </c>
      <c r="U558">
        <v>0</v>
      </c>
      <c r="V558" s="2" t="s">
        <v>1054</v>
      </c>
    </row>
    <row r="559" spans="1:23" x14ac:dyDescent="0.25">
      <c r="A559" s="6" t="s">
        <v>990</v>
      </c>
      <c r="B559" s="6">
        <v>14679</v>
      </c>
      <c r="C559" s="6">
        <v>14679</v>
      </c>
      <c r="D559" s="6" t="s">
        <v>1050</v>
      </c>
      <c r="E559" s="6" t="s">
        <v>1051</v>
      </c>
      <c r="F559" s="6">
        <v>543821.31679399998</v>
      </c>
      <c r="G559" s="6">
        <v>2818509.3287399998</v>
      </c>
      <c r="H559" s="6"/>
      <c r="I559" s="6"/>
      <c r="J559" s="6"/>
      <c r="K559" s="6"/>
      <c r="L559" s="7">
        <v>25738</v>
      </c>
      <c r="M559" s="7">
        <v>40483</v>
      </c>
      <c r="N559" s="6" t="s">
        <v>1049</v>
      </c>
      <c r="O559" s="18">
        <f>MROUND(((Table46[[#This Row],[X_UTM]]-ORIGIN!$C$5)/400),1)</f>
        <v>213</v>
      </c>
      <c r="P559" s="18">
        <f>MROUND(((Table46[[#This Row],[Y_UTM]]-ORIGIN!$C$6)/400),1)</f>
        <v>102</v>
      </c>
      <c r="Q559"/>
      <c r="R559" t="s">
        <v>660</v>
      </c>
      <c r="S559">
        <v>12</v>
      </c>
      <c r="T559">
        <v>3</v>
      </c>
      <c r="U559">
        <v>0</v>
      </c>
      <c r="V559" s="2" t="s">
        <v>1054</v>
      </c>
    </row>
    <row r="560" spans="1:23" x14ac:dyDescent="0.25">
      <c r="A560" s="3" t="s">
        <v>914</v>
      </c>
      <c r="B560" s="3">
        <v>14295</v>
      </c>
      <c r="C560" s="3">
        <v>14295</v>
      </c>
      <c r="D560" s="3" t="s">
        <v>444</v>
      </c>
      <c r="E560" s="3" t="s">
        <v>1048</v>
      </c>
      <c r="F560" s="3">
        <v>543821.31679399998</v>
      </c>
      <c r="G560" s="3">
        <v>2818509.3287399998</v>
      </c>
      <c r="H560" s="3"/>
      <c r="I560" s="3"/>
      <c r="J560" s="3"/>
      <c r="K560" s="3"/>
      <c r="L560" s="4">
        <v>26158</v>
      </c>
      <c r="M560" s="4">
        <v>40483</v>
      </c>
      <c r="N560" s="3" t="s">
        <v>1049</v>
      </c>
      <c r="O560" s="18">
        <f>MROUND(((Table46[[#This Row],[X_UTM]]-ORIGIN!$C$5)/400),1)</f>
        <v>213</v>
      </c>
      <c r="P560" s="18">
        <f>MROUND(((Table46[[#This Row],[Y_UTM]]-ORIGIN!$C$6)/400),1)</f>
        <v>102</v>
      </c>
      <c r="Q560"/>
      <c r="R560" t="s">
        <v>660</v>
      </c>
      <c r="S560">
        <v>12</v>
      </c>
      <c r="T560">
        <v>3</v>
      </c>
      <c r="U560">
        <v>0</v>
      </c>
      <c r="V560" s="2" t="s">
        <v>1054</v>
      </c>
    </row>
    <row r="561" spans="1:23" x14ac:dyDescent="0.25">
      <c r="A561" s="6" t="s">
        <v>991</v>
      </c>
      <c r="B561" s="6">
        <v>14663</v>
      </c>
      <c r="C561" s="6">
        <v>14663</v>
      </c>
      <c r="D561" s="6" t="s">
        <v>1050</v>
      </c>
      <c r="E561" s="6" t="s">
        <v>1051</v>
      </c>
      <c r="F561" s="6">
        <v>543821.31679399998</v>
      </c>
      <c r="G561" s="6">
        <v>2818509.3287399998</v>
      </c>
      <c r="H561" s="6"/>
      <c r="I561" s="6"/>
      <c r="J561" s="6"/>
      <c r="K561" s="6"/>
      <c r="L561" s="7">
        <v>25738</v>
      </c>
      <c r="M561" s="7">
        <v>40483</v>
      </c>
      <c r="N561" s="6" t="s">
        <v>1049</v>
      </c>
      <c r="O561" s="18">
        <f>MROUND(((Table46[[#This Row],[X_UTM]]-ORIGIN!$C$5)/400),1)</f>
        <v>213</v>
      </c>
      <c r="P561" s="18">
        <f>MROUND(((Table46[[#This Row],[Y_UTM]]-ORIGIN!$C$6)/400),1)</f>
        <v>102</v>
      </c>
      <c r="Q561"/>
      <c r="R561" t="s">
        <v>660</v>
      </c>
      <c r="S561">
        <v>12</v>
      </c>
      <c r="T561">
        <v>3</v>
      </c>
      <c r="U561">
        <v>0</v>
      </c>
      <c r="V561" s="2" t="s">
        <v>1054</v>
      </c>
    </row>
    <row r="562" spans="1:23" x14ac:dyDescent="0.25">
      <c r="A562" s="6" t="s">
        <v>992</v>
      </c>
      <c r="B562" s="6">
        <v>25386</v>
      </c>
      <c r="C562" s="6">
        <v>25386</v>
      </c>
      <c r="D562" s="6" t="s">
        <v>1050</v>
      </c>
      <c r="E562" s="6" t="s">
        <v>1051</v>
      </c>
      <c r="F562" s="6">
        <v>542831.23300699994</v>
      </c>
      <c r="G562" s="6">
        <v>2811277.3426399999</v>
      </c>
      <c r="H562" s="6"/>
      <c r="I562" s="6"/>
      <c r="J562" s="6"/>
      <c r="K562" s="6"/>
      <c r="L562" s="7">
        <v>25738</v>
      </c>
      <c r="M562" s="7">
        <v>42583</v>
      </c>
      <c r="N562" s="6" t="s">
        <v>1049</v>
      </c>
      <c r="O562" s="18">
        <f>MROUND(((Table46[[#This Row],[X_UTM]]-ORIGIN!$C$5)/400),1)</f>
        <v>211</v>
      </c>
      <c r="P562" s="18">
        <f>MROUND(((Table46[[#This Row],[Y_UTM]]-ORIGIN!$C$6)/400),1)</f>
        <v>84</v>
      </c>
      <c r="Q562" t="s">
        <v>1404</v>
      </c>
      <c r="R562" t="s">
        <v>141</v>
      </c>
      <c r="S562">
        <v>15</v>
      </c>
      <c r="T562">
        <v>3</v>
      </c>
      <c r="U562">
        <v>0</v>
      </c>
      <c r="V562" s="2" t="s">
        <v>1054</v>
      </c>
    </row>
    <row r="563" spans="1:23" x14ac:dyDescent="0.25">
      <c r="A563" s="3" t="s">
        <v>915</v>
      </c>
      <c r="B563" s="3">
        <v>16706</v>
      </c>
      <c r="C563" s="3">
        <v>16706</v>
      </c>
      <c r="D563" s="3" t="s">
        <v>444</v>
      </c>
      <c r="E563" s="3" t="s">
        <v>1048</v>
      </c>
      <c r="F563" s="3">
        <v>542831.23300699994</v>
      </c>
      <c r="G563" s="3">
        <v>2811277.3426399999</v>
      </c>
      <c r="H563" s="3"/>
      <c r="I563" s="3"/>
      <c r="J563" s="3"/>
      <c r="K563" s="3"/>
      <c r="L563" s="4">
        <v>25781</v>
      </c>
      <c r="M563" s="4">
        <v>42490</v>
      </c>
      <c r="N563" s="3" t="s">
        <v>1049</v>
      </c>
      <c r="O563" s="18">
        <f>MROUND(((Table46[[#This Row],[X_UTM]]-ORIGIN!$C$5)/400),1)</f>
        <v>211</v>
      </c>
      <c r="P563" s="18">
        <f>MROUND(((Table46[[#This Row],[Y_UTM]]-ORIGIN!$C$6)/400),1)</f>
        <v>84</v>
      </c>
      <c r="Q563" t="s">
        <v>1405</v>
      </c>
      <c r="R563" t="s">
        <v>141</v>
      </c>
      <c r="S563">
        <v>15</v>
      </c>
      <c r="T563">
        <v>3</v>
      </c>
      <c r="U563">
        <v>0</v>
      </c>
      <c r="V563" s="2" t="s">
        <v>1054</v>
      </c>
    </row>
    <row r="564" spans="1:23" x14ac:dyDescent="0.25">
      <c r="A564" s="6" t="s">
        <v>993</v>
      </c>
      <c r="B564" s="6">
        <v>25318</v>
      </c>
      <c r="C564" s="6">
        <v>25318</v>
      </c>
      <c r="D564" s="6" t="s">
        <v>1050</v>
      </c>
      <c r="E564" s="6" t="s">
        <v>1051</v>
      </c>
      <c r="F564" s="6">
        <v>542831.23300699994</v>
      </c>
      <c r="G564" s="6">
        <v>2811277.3426399999</v>
      </c>
      <c r="H564" s="6"/>
      <c r="I564" s="6"/>
      <c r="J564" s="6"/>
      <c r="K564" s="6"/>
      <c r="L564" s="7">
        <v>25738</v>
      </c>
      <c r="M564" s="7">
        <v>42583</v>
      </c>
      <c r="N564" s="6" t="s">
        <v>1049</v>
      </c>
      <c r="O564" s="18">
        <f>MROUND(((Table46[[#This Row],[X_UTM]]-ORIGIN!$C$5)/400),1)</f>
        <v>211</v>
      </c>
      <c r="P564" s="18">
        <f>MROUND(((Table46[[#This Row],[Y_UTM]]-ORIGIN!$C$6)/400),1)</f>
        <v>84</v>
      </c>
      <c r="Q564" t="s">
        <v>1406</v>
      </c>
      <c r="R564" t="s">
        <v>141</v>
      </c>
      <c r="S564">
        <v>15</v>
      </c>
      <c r="T564">
        <v>3</v>
      </c>
      <c r="U564">
        <v>0</v>
      </c>
      <c r="V564" s="2" t="s">
        <v>1054</v>
      </c>
    </row>
    <row r="565" spans="1:23" x14ac:dyDescent="0.25">
      <c r="A565" s="6" t="s">
        <v>994</v>
      </c>
      <c r="B565" s="6">
        <v>25207</v>
      </c>
      <c r="C565" s="6">
        <v>25207</v>
      </c>
      <c r="D565" s="6" t="s">
        <v>1050</v>
      </c>
      <c r="E565" s="6" t="s">
        <v>1051</v>
      </c>
      <c r="F565" s="6">
        <v>543926.95694900001</v>
      </c>
      <c r="G565" s="6">
        <v>2818478.88956</v>
      </c>
      <c r="H565" s="6"/>
      <c r="I565" s="6"/>
      <c r="J565" s="6"/>
      <c r="K565" s="6"/>
      <c r="L565" s="7">
        <v>24730</v>
      </c>
      <c r="M565" s="7">
        <v>42583</v>
      </c>
      <c r="N565" s="6" t="s">
        <v>1049</v>
      </c>
      <c r="O565" s="18">
        <f>MROUND(((Table46[[#This Row],[X_UTM]]-ORIGIN!$C$5)/400),1)</f>
        <v>213</v>
      </c>
      <c r="P565" s="18">
        <f>MROUND(((Table46[[#This Row],[Y_UTM]]-ORIGIN!$C$6)/400),1)</f>
        <v>102</v>
      </c>
      <c r="Q565" t="s">
        <v>1222</v>
      </c>
      <c r="R565" t="s">
        <v>660</v>
      </c>
      <c r="S565">
        <v>12</v>
      </c>
      <c r="T565">
        <v>3</v>
      </c>
      <c r="U565">
        <v>0</v>
      </c>
      <c r="V565" s="2" t="s">
        <v>1054</v>
      </c>
    </row>
    <row r="566" spans="1:23" x14ac:dyDescent="0.25">
      <c r="A566" s="3" t="s">
        <v>916</v>
      </c>
      <c r="B566" s="3">
        <v>17784</v>
      </c>
      <c r="C566" s="3">
        <v>17784</v>
      </c>
      <c r="D566" s="3" t="s">
        <v>444</v>
      </c>
      <c r="E566" s="3" t="s">
        <v>1048</v>
      </c>
      <c r="F566" s="3">
        <v>543926.95694900001</v>
      </c>
      <c r="G566" s="3">
        <v>2818478.88956</v>
      </c>
      <c r="H566" s="3"/>
      <c r="I566" s="3"/>
      <c r="J566" s="3"/>
      <c r="K566" s="3"/>
      <c r="L566" s="4">
        <v>24730</v>
      </c>
      <c r="M566" s="4">
        <v>42555</v>
      </c>
      <c r="N566" s="3" t="s">
        <v>1049</v>
      </c>
      <c r="O566" s="18">
        <f>MROUND(((Table46[[#This Row],[X_UTM]]-ORIGIN!$C$5)/400),1)</f>
        <v>213</v>
      </c>
      <c r="P566" s="18">
        <f>MROUND(((Table46[[#This Row],[Y_UTM]]-ORIGIN!$C$6)/400),1)</f>
        <v>102</v>
      </c>
      <c r="Q566" t="s">
        <v>1626</v>
      </c>
      <c r="R566" t="s">
        <v>660</v>
      </c>
      <c r="S566">
        <v>12</v>
      </c>
      <c r="T566">
        <v>3</v>
      </c>
      <c r="U566">
        <v>0</v>
      </c>
      <c r="V566" s="2" t="s">
        <v>1054</v>
      </c>
    </row>
    <row r="567" spans="1:23" x14ac:dyDescent="0.25">
      <c r="A567" s="6" t="s">
        <v>995</v>
      </c>
      <c r="B567" s="6">
        <v>17409</v>
      </c>
      <c r="C567" s="6">
        <v>17409</v>
      </c>
      <c r="D567" s="6" t="s">
        <v>1050</v>
      </c>
      <c r="E567" s="6" t="s">
        <v>1051</v>
      </c>
      <c r="F567" s="6">
        <v>543926.95694900001</v>
      </c>
      <c r="G567" s="6">
        <v>2818478.88956</v>
      </c>
      <c r="H567" s="6"/>
      <c r="I567" s="6"/>
      <c r="J567" s="6"/>
      <c r="K567" s="6"/>
      <c r="L567" s="7">
        <v>24731</v>
      </c>
      <c r="M567" s="7">
        <v>42583</v>
      </c>
      <c r="N567" s="6" t="s">
        <v>1049</v>
      </c>
      <c r="O567" s="18">
        <f>MROUND(((Table46[[#This Row],[X_UTM]]-ORIGIN!$C$5)/400),1)</f>
        <v>213</v>
      </c>
      <c r="P567" s="18">
        <f>MROUND(((Table46[[#This Row],[Y_UTM]]-ORIGIN!$C$6)/400),1)</f>
        <v>102</v>
      </c>
      <c r="Q567" t="s">
        <v>1609</v>
      </c>
      <c r="R567" t="s">
        <v>660</v>
      </c>
      <c r="S567">
        <v>12</v>
      </c>
      <c r="T567">
        <v>3</v>
      </c>
      <c r="U567">
        <v>0</v>
      </c>
      <c r="V567" s="2" t="s">
        <v>1054</v>
      </c>
    </row>
    <row r="568" spans="1:23" x14ac:dyDescent="0.25">
      <c r="A568" s="6" t="s">
        <v>996</v>
      </c>
      <c r="B568" s="6">
        <v>12766</v>
      </c>
      <c r="C568" s="6">
        <v>12766</v>
      </c>
      <c r="D568" s="6" t="s">
        <v>1050</v>
      </c>
      <c r="E568" s="6" t="s">
        <v>1051</v>
      </c>
      <c r="F568" s="6">
        <v>544399.06636099995</v>
      </c>
      <c r="G568" s="6">
        <v>2809462.1250499999</v>
      </c>
      <c r="H568" s="6"/>
      <c r="I568" s="6"/>
      <c r="J568" s="6"/>
      <c r="K568" s="6"/>
      <c r="L568" s="7">
        <v>29783</v>
      </c>
      <c r="M568" s="7">
        <v>42583</v>
      </c>
      <c r="N568" s="6" t="s">
        <v>1049</v>
      </c>
      <c r="O568" s="18">
        <f>MROUND(((Table46[[#This Row],[X_UTM]]-ORIGIN!$C$5)/400),1)</f>
        <v>214</v>
      </c>
      <c r="P568" s="18">
        <f>MROUND(((Table46[[#This Row],[Y_UTM]]-ORIGIN!$C$6)/400),1)</f>
        <v>79</v>
      </c>
      <c r="Q568" t="s">
        <v>1649</v>
      </c>
      <c r="R568" t="s">
        <v>141</v>
      </c>
      <c r="S568">
        <v>15</v>
      </c>
      <c r="T568">
        <v>3</v>
      </c>
      <c r="U568">
        <v>0</v>
      </c>
      <c r="V568" s="2" t="s">
        <v>1054</v>
      </c>
    </row>
    <row r="569" spans="1:23" x14ac:dyDescent="0.25">
      <c r="A569" s="3" t="s">
        <v>917</v>
      </c>
      <c r="B569" s="3">
        <v>11660</v>
      </c>
      <c r="C569" s="3">
        <v>11660</v>
      </c>
      <c r="D569" s="3" t="s">
        <v>444</v>
      </c>
      <c r="E569" s="3" t="s">
        <v>1048</v>
      </c>
      <c r="F569" s="3">
        <v>544399.06636099995</v>
      </c>
      <c r="G569" s="3">
        <v>2809462.1250499999</v>
      </c>
      <c r="H569" s="3"/>
      <c r="I569" s="3"/>
      <c r="J569" s="3"/>
      <c r="K569" s="3"/>
      <c r="L569" s="4">
        <v>30076</v>
      </c>
      <c r="M569" s="4">
        <v>42555</v>
      </c>
      <c r="N569" s="3" t="s">
        <v>1049</v>
      </c>
      <c r="O569" s="18">
        <f>MROUND(((Table46[[#This Row],[X_UTM]]-ORIGIN!$C$5)/400),1)</f>
        <v>214</v>
      </c>
      <c r="P569" s="18">
        <f>MROUND(((Table46[[#This Row],[Y_UTM]]-ORIGIN!$C$6)/400),1)</f>
        <v>79</v>
      </c>
      <c r="Q569" t="s">
        <v>1627</v>
      </c>
      <c r="R569" t="s">
        <v>141</v>
      </c>
      <c r="S569">
        <v>15</v>
      </c>
      <c r="T569">
        <v>3</v>
      </c>
      <c r="U569">
        <v>0</v>
      </c>
      <c r="V569" s="2" t="s">
        <v>1054</v>
      </c>
    </row>
    <row r="570" spans="1:23" x14ac:dyDescent="0.25">
      <c r="A570" s="6" t="s">
        <v>997</v>
      </c>
      <c r="B570" s="6">
        <v>20143</v>
      </c>
      <c r="C570" s="6">
        <v>20143</v>
      </c>
      <c r="D570" s="6" t="s">
        <v>1050</v>
      </c>
      <c r="E570" s="6" t="s">
        <v>1051</v>
      </c>
      <c r="F570" s="6">
        <v>544399.06636099995</v>
      </c>
      <c r="G570" s="6">
        <v>2809462.1250499999</v>
      </c>
      <c r="H570" s="6"/>
      <c r="I570" s="6"/>
      <c r="J570" s="6"/>
      <c r="K570" s="6"/>
      <c r="L570" s="7">
        <v>29783</v>
      </c>
      <c r="M570" s="7">
        <v>42583</v>
      </c>
      <c r="N570" s="6" t="s">
        <v>1049</v>
      </c>
      <c r="O570" s="18">
        <f>MROUND(((Table46[[#This Row],[X_UTM]]-ORIGIN!$C$5)/400),1)</f>
        <v>214</v>
      </c>
      <c r="P570" s="18">
        <f>MROUND(((Table46[[#This Row],[Y_UTM]]-ORIGIN!$C$6)/400),1)</f>
        <v>79</v>
      </c>
      <c r="Q570" t="s">
        <v>1610</v>
      </c>
      <c r="R570" t="s">
        <v>141</v>
      </c>
      <c r="S570">
        <v>15</v>
      </c>
      <c r="T570">
        <v>3</v>
      </c>
      <c r="U570">
        <v>0</v>
      </c>
      <c r="V570" s="2" t="s">
        <v>1054</v>
      </c>
    </row>
    <row r="571" spans="1:23" x14ac:dyDescent="0.25">
      <c r="A571" s="6" t="s">
        <v>998</v>
      </c>
      <c r="B571" s="6">
        <v>19285</v>
      </c>
      <c r="C571" s="6">
        <v>19285</v>
      </c>
      <c r="D571" s="6" t="s">
        <v>1050</v>
      </c>
      <c r="E571" s="6" t="s">
        <v>1051</v>
      </c>
      <c r="F571" s="6">
        <v>547886.15824599995</v>
      </c>
      <c r="G571" s="6">
        <v>2810057.6938999998</v>
      </c>
      <c r="H571" s="6"/>
      <c r="I571" s="6"/>
      <c r="J571" s="6"/>
      <c r="K571" s="6"/>
      <c r="L571" s="7">
        <v>29798</v>
      </c>
      <c r="M571" s="7">
        <v>42583</v>
      </c>
      <c r="N571" s="6" t="s">
        <v>1049</v>
      </c>
      <c r="O571" s="18">
        <f>MROUND(((Table46[[#This Row],[X_UTM]]-ORIGIN!$C$5)/400),1)</f>
        <v>223</v>
      </c>
      <c r="P571" s="18">
        <f>MROUND(((Table46[[#This Row],[Y_UTM]]-ORIGIN!$C$6)/400),1)</f>
        <v>81</v>
      </c>
      <c r="Q571" t="s">
        <v>1611</v>
      </c>
      <c r="R571" t="s">
        <v>850</v>
      </c>
      <c r="S571">
        <v>13</v>
      </c>
      <c r="T571">
        <v>3</v>
      </c>
      <c r="U571">
        <v>0</v>
      </c>
      <c r="V571" s="2" t="s">
        <v>1054</v>
      </c>
    </row>
    <row r="572" spans="1:23" x14ac:dyDescent="0.25">
      <c r="A572" s="3" t="s">
        <v>918</v>
      </c>
      <c r="B572" s="3">
        <v>7512</v>
      </c>
      <c r="C572" s="3">
        <v>7512</v>
      </c>
      <c r="D572" s="3" t="s">
        <v>444</v>
      </c>
      <c r="E572" s="3" t="s">
        <v>1048</v>
      </c>
      <c r="F572" s="3">
        <v>547886.15824599995</v>
      </c>
      <c r="G572" s="3">
        <v>2810057.6938999998</v>
      </c>
      <c r="H572" s="3"/>
      <c r="I572" s="3"/>
      <c r="J572" s="3"/>
      <c r="K572" s="3"/>
      <c r="L572" s="4">
        <v>29799</v>
      </c>
      <c r="M572" s="4">
        <v>42555</v>
      </c>
      <c r="N572" s="3" t="s">
        <v>1049</v>
      </c>
      <c r="O572" s="18">
        <f>MROUND(((Table46[[#This Row],[X_UTM]]-ORIGIN!$C$5)/400),1)</f>
        <v>223</v>
      </c>
      <c r="P572" s="18">
        <f>MROUND(((Table46[[#This Row],[Y_UTM]]-ORIGIN!$C$6)/400),1)</f>
        <v>81</v>
      </c>
      <c r="Q572" t="s">
        <v>1628</v>
      </c>
      <c r="R572" t="s">
        <v>850</v>
      </c>
      <c r="S572">
        <v>13</v>
      </c>
      <c r="T572">
        <v>3</v>
      </c>
      <c r="U572">
        <v>0</v>
      </c>
      <c r="V572" s="2" t="s">
        <v>1054</v>
      </c>
    </row>
    <row r="573" spans="1:23" x14ac:dyDescent="0.25">
      <c r="A573" s="71" t="s">
        <v>999</v>
      </c>
      <c r="B573" s="71">
        <v>19022</v>
      </c>
      <c r="C573" s="71">
        <v>19022</v>
      </c>
      <c r="D573" s="71" t="s">
        <v>1050</v>
      </c>
      <c r="E573" s="71" t="s">
        <v>1051</v>
      </c>
      <c r="F573" s="71">
        <v>547886.15824599995</v>
      </c>
      <c r="G573" s="71">
        <v>2810057.6938999998</v>
      </c>
      <c r="H573" s="71"/>
      <c r="I573" s="71"/>
      <c r="J573" s="71"/>
      <c r="K573" s="71"/>
      <c r="L573" s="102">
        <v>29799</v>
      </c>
      <c r="M573" s="102">
        <v>42583</v>
      </c>
      <c r="N573" s="71" t="s">
        <v>1049</v>
      </c>
      <c r="O573" s="99">
        <f>MROUND(((Table46[[#This Row],[X_UTM]]-ORIGIN!$C$5)/400),1)</f>
        <v>223</v>
      </c>
      <c r="P573" s="99">
        <f>MROUND(((Table46[[#This Row],[Y_UTM]]-ORIGIN!$C$6)/400),1)</f>
        <v>81</v>
      </c>
      <c r="Q573" t="s">
        <v>1612</v>
      </c>
      <c r="R573" s="97" t="s">
        <v>850</v>
      </c>
      <c r="S573" s="97">
        <v>13</v>
      </c>
      <c r="T573">
        <v>3</v>
      </c>
      <c r="U573">
        <v>0</v>
      </c>
      <c r="V573" s="2" t="s">
        <v>1054</v>
      </c>
      <c r="W573" s="97"/>
    </row>
    <row r="574" spans="1:23" x14ac:dyDescent="0.25">
      <c r="A574" s="71" t="s">
        <v>1000</v>
      </c>
      <c r="B574" s="71">
        <v>17926</v>
      </c>
      <c r="C574" s="71">
        <v>17926</v>
      </c>
      <c r="D574" s="71" t="s">
        <v>1050</v>
      </c>
      <c r="E574" s="71" t="s">
        <v>1051</v>
      </c>
      <c r="F574" s="71">
        <v>558860.51855499996</v>
      </c>
      <c r="G574" s="71">
        <v>2817361.4825900001</v>
      </c>
      <c r="H574" s="71"/>
      <c r="I574" s="71"/>
      <c r="J574" s="71"/>
      <c r="K574" s="71"/>
      <c r="L574" s="102">
        <v>24636</v>
      </c>
      <c r="M574" s="102">
        <v>42583</v>
      </c>
      <c r="N574" s="71" t="s">
        <v>1049</v>
      </c>
      <c r="O574" s="99">
        <f>MROUND(((Table46[[#This Row],[X_UTM]]-ORIGIN!$C$5)/400),1)</f>
        <v>251</v>
      </c>
      <c r="P574" s="99">
        <f>MROUND(((Table46[[#This Row],[Y_UTM]]-ORIGIN!$C$6)/400),1)</f>
        <v>99</v>
      </c>
      <c r="Q574"/>
      <c r="R574" s="97" t="s">
        <v>850</v>
      </c>
      <c r="S574" s="97">
        <v>13</v>
      </c>
      <c r="T574">
        <v>3</v>
      </c>
      <c r="U574">
        <v>0</v>
      </c>
      <c r="V574" s="2" t="s">
        <v>1054</v>
      </c>
      <c r="W574" s="97"/>
    </row>
    <row r="575" spans="1:23" x14ac:dyDescent="0.25">
      <c r="A575" s="67" t="s">
        <v>919</v>
      </c>
      <c r="B575" s="67">
        <v>15791</v>
      </c>
      <c r="C575" s="67">
        <v>15791</v>
      </c>
      <c r="D575" s="67" t="s">
        <v>444</v>
      </c>
      <c r="E575" s="67" t="s">
        <v>1048</v>
      </c>
      <c r="F575" s="67">
        <v>558860.51855499996</v>
      </c>
      <c r="G575" s="67">
        <v>2817361.4825900001</v>
      </c>
      <c r="H575" s="67"/>
      <c r="I575" s="67"/>
      <c r="J575" s="67"/>
      <c r="K575" s="67"/>
      <c r="L575" s="127">
        <v>24636</v>
      </c>
      <c r="M575" s="127">
        <v>42555</v>
      </c>
      <c r="N575" s="67" t="s">
        <v>1049</v>
      </c>
      <c r="O575" s="99">
        <f>MROUND(((Table46[[#This Row],[X_UTM]]-ORIGIN!$C$5)/400),1)</f>
        <v>251</v>
      </c>
      <c r="P575" s="99">
        <f>MROUND(((Table46[[#This Row],[Y_UTM]]-ORIGIN!$C$6)/400),1)</f>
        <v>99</v>
      </c>
      <c r="Q575"/>
      <c r="R575" s="97" t="s">
        <v>850</v>
      </c>
      <c r="S575" s="97">
        <v>13</v>
      </c>
      <c r="T575">
        <v>3</v>
      </c>
      <c r="U575">
        <v>0</v>
      </c>
      <c r="V575" s="2" t="s">
        <v>1054</v>
      </c>
      <c r="W575" s="97"/>
    </row>
    <row r="576" spans="1:23" x14ac:dyDescent="0.25">
      <c r="A576" s="71" t="s">
        <v>1001</v>
      </c>
      <c r="B576" s="71">
        <v>18001</v>
      </c>
      <c r="C576" s="71">
        <v>18001</v>
      </c>
      <c r="D576" s="71" t="s">
        <v>1050</v>
      </c>
      <c r="E576" s="71" t="s">
        <v>1051</v>
      </c>
      <c r="F576" s="71">
        <v>558860.51855499996</v>
      </c>
      <c r="G576" s="71">
        <v>2817361.4825900001</v>
      </c>
      <c r="H576" s="71"/>
      <c r="I576" s="71"/>
      <c r="J576" s="71"/>
      <c r="K576" s="71"/>
      <c r="L576" s="102">
        <v>24636</v>
      </c>
      <c r="M576" s="102">
        <v>42583</v>
      </c>
      <c r="N576" s="71" t="s">
        <v>1049</v>
      </c>
      <c r="O576" s="99">
        <f>MROUND(((Table46[[#This Row],[X_UTM]]-ORIGIN!$C$5)/400),1)</f>
        <v>251</v>
      </c>
      <c r="P576" s="99">
        <f>MROUND(((Table46[[#This Row],[Y_UTM]]-ORIGIN!$C$6)/400),1)</f>
        <v>99</v>
      </c>
      <c r="Q576"/>
      <c r="R576" s="97" t="s">
        <v>850</v>
      </c>
      <c r="S576" s="97">
        <v>13</v>
      </c>
      <c r="T576">
        <v>3</v>
      </c>
      <c r="U576">
        <v>0</v>
      </c>
      <c r="V576" s="2" t="s">
        <v>1054</v>
      </c>
      <c r="W576" s="97"/>
    </row>
    <row r="577" spans="1:23" x14ac:dyDescent="0.25">
      <c r="A577" s="71" t="s">
        <v>1002</v>
      </c>
      <c r="B577" s="71">
        <v>18311</v>
      </c>
      <c r="C577" s="71">
        <v>18311</v>
      </c>
      <c r="D577" s="71" t="s">
        <v>1050</v>
      </c>
      <c r="E577" s="71" t="s">
        <v>1051</v>
      </c>
      <c r="F577" s="71">
        <v>547782.85563500004</v>
      </c>
      <c r="G577" s="71">
        <v>2801476.2458500001</v>
      </c>
      <c r="H577" s="71"/>
      <c r="I577" s="71"/>
      <c r="J577" s="71"/>
      <c r="K577" s="71"/>
      <c r="L577" s="102">
        <v>24324</v>
      </c>
      <c r="M577" s="102">
        <v>42583</v>
      </c>
      <c r="N577" s="71" t="s">
        <v>1049</v>
      </c>
      <c r="O577" s="99">
        <f>MROUND(((Table46[[#This Row],[X_UTM]]-ORIGIN!$C$5)/400),1)</f>
        <v>223</v>
      </c>
      <c r="P577" s="99">
        <f>MROUND(((Table46[[#This Row],[Y_UTM]]-ORIGIN!$C$6)/400),1)</f>
        <v>59</v>
      </c>
      <c r="Q577" t="s">
        <v>1650</v>
      </c>
      <c r="R577" s="97" t="s">
        <v>141</v>
      </c>
      <c r="S577" s="97">
        <v>15</v>
      </c>
      <c r="T577">
        <v>3</v>
      </c>
      <c r="U577">
        <v>0</v>
      </c>
      <c r="V577" s="2" t="s">
        <v>1054</v>
      </c>
      <c r="W577" s="97"/>
    </row>
    <row r="578" spans="1:23" x14ac:dyDescent="0.25">
      <c r="A578" s="67" t="s">
        <v>920</v>
      </c>
      <c r="B578" s="67">
        <v>17430</v>
      </c>
      <c r="C578" s="67">
        <v>17430</v>
      </c>
      <c r="D578" s="67" t="s">
        <v>444</v>
      </c>
      <c r="E578" s="67" t="s">
        <v>1048</v>
      </c>
      <c r="F578" s="67">
        <v>547782.85563500004</v>
      </c>
      <c r="G578" s="67">
        <v>2801476.2458500001</v>
      </c>
      <c r="H578" s="67"/>
      <c r="I578" s="67"/>
      <c r="J578" s="67"/>
      <c r="K578" s="67"/>
      <c r="L578" s="127">
        <v>25117</v>
      </c>
      <c r="M578" s="127">
        <v>42555</v>
      </c>
      <c r="N578" s="67" t="s">
        <v>1049</v>
      </c>
      <c r="O578" s="99">
        <f>MROUND(((Table46[[#This Row],[X_UTM]]-ORIGIN!$C$5)/400),1)</f>
        <v>223</v>
      </c>
      <c r="P578" s="99">
        <f>MROUND(((Table46[[#This Row],[Y_UTM]]-ORIGIN!$C$6)/400),1)</f>
        <v>59</v>
      </c>
      <c r="Q578" t="s">
        <v>1629</v>
      </c>
      <c r="R578" s="97" t="s">
        <v>141</v>
      </c>
      <c r="S578" s="97">
        <v>15</v>
      </c>
      <c r="T578">
        <v>3</v>
      </c>
      <c r="U578">
        <v>0</v>
      </c>
      <c r="V578" s="2" t="s">
        <v>1054</v>
      </c>
      <c r="W578" s="97"/>
    </row>
    <row r="579" spans="1:23" x14ac:dyDescent="0.25">
      <c r="A579" s="71" t="s">
        <v>1003</v>
      </c>
      <c r="B579" s="71">
        <v>13937</v>
      </c>
      <c r="C579" s="71">
        <v>13937</v>
      </c>
      <c r="D579" s="71" t="s">
        <v>1050</v>
      </c>
      <c r="E579" s="71" t="s">
        <v>1051</v>
      </c>
      <c r="F579" s="71">
        <v>547782.85563500004</v>
      </c>
      <c r="G579" s="71">
        <v>2801476.2458500001</v>
      </c>
      <c r="H579" s="71"/>
      <c r="I579" s="71"/>
      <c r="J579" s="71"/>
      <c r="K579" s="71"/>
      <c r="L579" s="102">
        <v>24324</v>
      </c>
      <c r="M579" s="102">
        <v>42583</v>
      </c>
      <c r="N579" s="71" t="s">
        <v>1049</v>
      </c>
      <c r="O579" s="99">
        <f>MROUND(((Table46[[#This Row],[X_UTM]]-ORIGIN!$C$5)/400),1)</f>
        <v>223</v>
      </c>
      <c r="P579" s="99">
        <f>MROUND(((Table46[[#This Row],[Y_UTM]]-ORIGIN!$C$6)/400),1)</f>
        <v>59</v>
      </c>
      <c r="Q579" t="s">
        <v>1613</v>
      </c>
      <c r="R579" s="97" t="s">
        <v>141</v>
      </c>
      <c r="S579" s="97">
        <v>15</v>
      </c>
      <c r="T579">
        <v>3</v>
      </c>
      <c r="U579">
        <v>0</v>
      </c>
      <c r="V579" s="2" t="s">
        <v>1054</v>
      </c>
      <c r="W579" s="97"/>
    </row>
    <row r="580" spans="1:23" x14ac:dyDescent="0.25">
      <c r="A580" s="71" t="s">
        <v>1004</v>
      </c>
      <c r="B580" s="71">
        <v>12596</v>
      </c>
      <c r="C580" s="71">
        <v>12596</v>
      </c>
      <c r="D580" s="71" t="s">
        <v>1050</v>
      </c>
      <c r="E580" s="71" t="s">
        <v>1051</v>
      </c>
      <c r="F580" s="71">
        <v>552390.70774300001</v>
      </c>
      <c r="G580" s="71">
        <v>2829404.2787299999</v>
      </c>
      <c r="H580" s="71"/>
      <c r="I580" s="71"/>
      <c r="J580" s="71"/>
      <c r="K580" s="71"/>
      <c r="L580" s="102">
        <v>29221</v>
      </c>
      <c r="M580" s="102">
        <v>42582</v>
      </c>
      <c r="N580" s="71" t="s">
        <v>1049</v>
      </c>
      <c r="O580" s="99">
        <f>MROUND(((Table46[[#This Row],[X_UTM]]-ORIGIN!$C$5)/400),1)</f>
        <v>234</v>
      </c>
      <c r="P580" s="99">
        <f>MROUND(((Table46[[#This Row],[Y_UTM]]-ORIGIN!$C$6)/400),1)</f>
        <v>129</v>
      </c>
      <c r="Q580" t="s">
        <v>1614</v>
      </c>
      <c r="R580" s="97" t="s">
        <v>850</v>
      </c>
      <c r="S580" s="97">
        <v>13</v>
      </c>
      <c r="T580">
        <v>3</v>
      </c>
      <c r="U580">
        <v>0</v>
      </c>
      <c r="V580" s="2" t="s">
        <v>1054</v>
      </c>
      <c r="W580" s="97"/>
    </row>
    <row r="581" spans="1:23" x14ac:dyDescent="0.25">
      <c r="A581" s="67" t="s">
        <v>921</v>
      </c>
      <c r="B581" s="67">
        <v>13268</v>
      </c>
      <c r="C581" s="67">
        <v>13268</v>
      </c>
      <c r="D581" s="67" t="s">
        <v>444</v>
      </c>
      <c r="E581" s="67" t="s">
        <v>1048</v>
      </c>
      <c r="F581" s="67">
        <v>552390.70774300001</v>
      </c>
      <c r="G581" s="67">
        <v>2829404.2787299999</v>
      </c>
      <c r="H581" s="67"/>
      <c r="I581" s="67"/>
      <c r="J581" s="67"/>
      <c r="K581" s="67"/>
      <c r="L581" s="127">
        <v>29221</v>
      </c>
      <c r="M581" s="127">
        <v>42550</v>
      </c>
      <c r="N581" s="67" t="s">
        <v>1049</v>
      </c>
      <c r="O581" s="99">
        <f>MROUND(((Table46[[#This Row],[X_UTM]]-ORIGIN!$C$5)/400),1)</f>
        <v>234</v>
      </c>
      <c r="P581" s="99">
        <f>MROUND(((Table46[[#This Row],[Y_UTM]]-ORIGIN!$C$6)/400),1)</f>
        <v>129</v>
      </c>
      <c r="Q581" s="93" t="s">
        <v>1630</v>
      </c>
      <c r="R581" s="97" t="s">
        <v>850</v>
      </c>
      <c r="S581" s="97">
        <v>13</v>
      </c>
      <c r="T581">
        <v>3</v>
      </c>
      <c r="U581">
        <v>0</v>
      </c>
      <c r="V581" s="2" t="s">
        <v>1054</v>
      </c>
      <c r="W581" s="97"/>
    </row>
    <row r="582" spans="1:23" x14ac:dyDescent="0.25">
      <c r="A582" s="71" t="s">
        <v>1005</v>
      </c>
      <c r="B582" s="71">
        <v>12294</v>
      </c>
      <c r="C582" s="71">
        <v>12294</v>
      </c>
      <c r="D582" s="71" t="s">
        <v>1050</v>
      </c>
      <c r="E582" s="71" t="s">
        <v>1051</v>
      </c>
      <c r="F582" s="71">
        <v>552390.70774300001</v>
      </c>
      <c r="G582" s="71">
        <v>2829404.2787299999</v>
      </c>
      <c r="H582" s="71"/>
      <c r="I582" s="71"/>
      <c r="J582" s="71"/>
      <c r="K582" s="71"/>
      <c r="L582" s="102">
        <v>29221</v>
      </c>
      <c r="M582" s="102">
        <v>42582</v>
      </c>
      <c r="N582" s="71" t="s">
        <v>1049</v>
      </c>
      <c r="O582" s="99">
        <f>MROUND(((Table46[[#This Row],[X_UTM]]-ORIGIN!$C$5)/400),1)</f>
        <v>234</v>
      </c>
      <c r="P582" s="99">
        <f>MROUND(((Table46[[#This Row],[Y_UTM]]-ORIGIN!$C$6)/400),1)</f>
        <v>129</v>
      </c>
      <c r="Q582" t="s">
        <v>1615</v>
      </c>
      <c r="R582" s="97" t="s">
        <v>850</v>
      </c>
      <c r="S582" s="97">
        <v>13</v>
      </c>
      <c r="T582">
        <v>3</v>
      </c>
      <c r="U582">
        <v>0</v>
      </c>
      <c r="V582" s="2" t="s">
        <v>1054</v>
      </c>
      <c r="W582" s="97"/>
    </row>
    <row r="583" spans="1:23" x14ac:dyDescent="0.25">
      <c r="A583" s="71" t="s">
        <v>1006</v>
      </c>
      <c r="B583" s="71">
        <v>13355</v>
      </c>
      <c r="C583" s="71">
        <v>13355</v>
      </c>
      <c r="D583" s="71" t="s">
        <v>1050</v>
      </c>
      <c r="E583" s="71" t="s">
        <v>1051</v>
      </c>
      <c r="F583" s="71">
        <v>549099.16628700006</v>
      </c>
      <c r="G583" s="71">
        <v>2822120.5005700001</v>
      </c>
      <c r="H583" s="71"/>
      <c r="I583" s="71"/>
      <c r="J583" s="71"/>
      <c r="K583" s="71"/>
      <c r="L583" s="102">
        <v>29220</v>
      </c>
      <c r="M583" s="102">
        <v>42582</v>
      </c>
      <c r="N583" s="71" t="s">
        <v>1049</v>
      </c>
      <c r="O583" s="99">
        <f>MROUND(((Table46[[#This Row],[X_UTM]]-ORIGIN!$C$5)/400),1)</f>
        <v>226</v>
      </c>
      <c r="P583" s="99">
        <f>MROUND(((Table46[[#This Row],[Y_UTM]]-ORIGIN!$C$6)/400),1)</f>
        <v>111</v>
      </c>
      <c r="Q583" t="s">
        <v>1616</v>
      </c>
      <c r="R583" s="97" t="s">
        <v>850</v>
      </c>
      <c r="S583" s="97">
        <v>13</v>
      </c>
      <c r="T583">
        <v>3</v>
      </c>
      <c r="U583">
        <v>0</v>
      </c>
      <c r="V583" s="2" t="s">
        <v>1054</v>
      </c>
      <c r="W583" s="97"/>
    </row>
    <row r="584" spans="1:23" x14ac:dyDescent="0.25">
      <c r="A584" s="67" t="s">
        <v>922</v>
      </c>
      <c r="B584" s="67">
        <v>13323</v>
      </c>
      <c r="C584" s="67">
        <v>13323</v>
      </c>
      <c r="D584" s="67" t="s">
        <v>444</v>
      </c>
      <c r="E584" s="67" t="s">
        <v>1048</v>
      </c>
      <c r="F584" s="67">
        <v>549099.16628700006</v>
      </c>
      <c r="G584" s="67">
        <v>2822120.5005700001</v>
      </c>
      <c r="H584" s="67"/>
      <c r="I584" s="67"/>
      <c r="J584" s="67"/>
      <c r="K584" s="67"/>
      <c r="L584" s="127">
        <v>29220</v>
      </c>
      <c r="M584" s="127">
        <v>42550</v>
      </c>
      <c r="N584" s="67" t="s">
        <v>1049</v>
      </c>
      <c r="O584" s="99">
        <f>MROUND(((Table46[[#This Row],[X_UTM]]-ORIGIN!$C$5)/400),1)</f>
        <v>226</v>
      </c>
      <c r="P584" s="99">
        <f>MROUND(((Table46[[#This Row],[Y_UTM]]-ORIGIN!$C$6)/400),1)</f>
        <v>111</v>
      </c>
      <c r="Q584" s="93" t="s">
        <v>1631</v>
      </c>
      <c r="R584" s="97" t="s">
        <v>850</v>
      </c>
      <c r="S584" s="97">
        <v>13</v>
      </c>
      <c r="T584">
        <v>3</v>
      </c>
      <c r="U584">
        <v>0</v>
      </c>
      <c r="V584" s="2" t="s">
        <v>1054</v>
      </c>
      <c r="W584" s="97"/>
    </row>
    <row r="585" spans="1:23" x14ac:dyDescent="0.25">
      <c r="A585" s="71" t="s">
        <v>1007</v>
      </c>
      <c r="B585" s="71">
        <v>13355</v>
      </c>
      <c r="C585" s="71">
        <v>13355</v>
      </c>
      <c r="D585" s="71" t="s">
        <v>1050</v>
      </c>
      <c r="E585" s="71" t="s">
        <v>1051</v>
      </c>
      <c r="F585" s="71">
        <v>549099.16628700006</v>
      </c>
      <c r="G585" s="71">
        <v>2822120.5005700001</v>
      </c>
      <c r="H585" s="71"/>
      <c r="I585" s="71"/>
      <c r="J585" s="71"/>
      <c r="K585" s="71"/>
      <c r="L585" s="102">
        <v>29220</v>
      </c>
      <c r="M585" s="102">
        <v>42582</v>
      </c>
      <c r="N585" s="71" t="s">
        <v>1049</v>
      </c>
      <c r="O585" s="99">
        <f>MROUND(((Table46[[#This Row],[X_UTM]]-ORIGIN!$C$5)/400),1)</f>
        <v>226</v>
      </c>
      <c r="P585" s="99">
        <f>MROUND(((Table46[[#This Row],[Y_UTM]]-ORIGIN!$C$6)/400),1)</f>
        <v>111</v>
      </c>
      <c r="Q585" t="s">
        <v>1617</v>
      </c>
      <c r="R585" s="97" t="s">
        <v>850</v>
      </c>
      <c r="S585" s="97">
        <v>13</v>
      </c>
      <c r="T585">
        <v>3</v>
      </c>
      <c r="U585">
        <v>0</v>
      </c>
      <c r="V585" s="2" t="s">
        <v>1054</v>
      </c>
      <c r="W585" s="97"/>
    </row>
    <row r="586" spans="1:23" x14ac:dyDescent="0.25">
      <c r="A586" s="9" t="s">
        <v>681</v>
      </c>
      <c r="B586" s="9">
        <v>142912</v>
      </c>
      <c r="C586" s="9">
        <v>142912</v>
      </c>
      <c r="D586" s="9" t="s">
        <v>1050</v>
      </c>
      <c r="E586" s="9" t="s">
        <v>1051</v>
      </c>
      <c r="F586" s="9">
        <v>550357.961243</v>
      </c>
      <c r="G586" s="9">
        <v>2821139.5937299998</v>
      </c>
      <c r="H586" s="9">
        <v>10.33</v>
      </c>
      <c r="I586" s="9"/>
      <c r="J586" s="9"/>
      <c r="K586" s="9"/>
      <c r="L586" s="10">
        <v>21920</v>
      </c>
      <c r="M586" s="10">
        <v>42557</v>
      </c>
      <c r="N586" s="9" t="s">
        <v>1052</v>
      </c>
      <c r="O586" s="18">
        <f>MROUND(((Table46[[#This Row],[X_UTM]]-ORIGIN!$C$5)/400),1)</f>
        <v>229</v>
      </c>
      <c r="P586" s="18">
        <f>MROUND(((Table46[[#This Row],[Y_UTM]]-ORIGIN!$C$6)/400),1)</f>
        <v>108</v>
      </c>
      <c r="Q586"/>
      <c r="R586" t="s">
        <v>850</v>
      </c>
      <c r="S586">
        <v>13</v>
      </c>
      <c r="T586">
        <v>3</v>
      </c>
      <c r="U586">
        <v>0</v>
      </c>
      <c r="V586" s="2" t="s">
        <v>1054</v>
      </c>
    </row>
    <row r="587" spans="1:23" x14ac:dyDescent="0.25">
      <c r="A587" s="71" t="s">
        <v>1008</v>
      </c>
      <c r="B587" s="71">
        <v>16660</v>
      </c>
      <c r="C587" s="71">
        <v>16660</v>
      </c>
      <c r="D587" s="71" t="s">
        <v>1050</v>
      </c>
      <c r="E587" s="71" t="s">
        <v>1051</v>
      </c>
      <c r="F587" s="71">
        <v>556238.78845200001</v>
      </c>
      <c r="G587" s="71">
        <v>2796678.46533</v>
      </c>
      <c r="H587" s="71"/>
      <c r="I587" s="71"/>
      <c r="J587" s="71"/>
      <c r="K587" s="71"/>
      <c r="L587" s="102">
        <v>25378</v>
      </c>
      <c r="M587" s="102">
        <v>42583</v>
      </c>
      <c r="N587" s="71" t="s">
        <v>1049</v>
      </c>
      <c r="O587" s="99">
        <f>MROUND(((Table46[[#This Row],[X_UTM]]-ORIGIN!$C$5)/400),1)</f>
        <v>244</v>
      </c>
      <c r="P587" s="99">
        <f>MROUND(((Table46[[#This Row],[Y_UTM]]-ORIGIN!$C$6)/400),1)</f>
        <v>47</v>
      </c>
      <c r="Q587" t="s">
        <v>1618</v>
      </c>
      <c r="R587" s="97" t="s">
        <v>141</v>
      </c>
      <c r="S587" s="97">
        <v>15</v>
      </c>
      <c r="T587">
        <v>3</v>
      </c>
      <c r="U587">
        <v>0</v>
      </c>
      <c r="V587" s="2" t="s">
        <v>1054</v>
      </c>
      <c r="W587" s="97"/>
    </row>
    <row r="588" spans="1:23" x14ac:dyDescent="0.25">
      <c r="A588" s="67" t="s">
        <v>923</v>
      </c>
      <c r="B588" s="67">
        <v>16783</v>
      </c>
      <c r="C588" s="67">
        <v>16783</v>
      </c>
      <c r="D588" s="67" t="s">
        <v>444</v>
      </c>
      <c r="E588" s="67" t="s">
        <v>1048</v>
      </c>
      <c r="F588" s="67">
        <v>556238.78845200001</v>
      </c>
      <c r="G588" s="67">
        <v>2796678.46533</v>
      </c>
      <c r="H588" s="67"/>
      <c r="I588" s="67"/>
      <c r="J588" s="67"/>
      <c r="K588" s="67"/>
      <c r="L588" s="127">
        <v>25569</v>
      </c>
      <c r="M588" s="127">
        <v>42460</v>
      </c>
      <c r="N588" s="67" t="s">
        <v>1049</v>
      </c>
      <c r="O588" s="99">
        <f>MROUND(((Table46[[#This Row],[X_UTM]]-ORIGIN!$C$5)/400),1)</f>
        <v>244</v>
      </c>
      <c r="P588" s="99">
        <f>MROUND(((Table46[[#This Row],[Y_UTM]]-ORIGIN!$C$6)/400),1)</f>
        <v>47</v>
      </c>
      <c r="Q588" s="89" t="s">
        <v>1632</v>
      </c>
      <c r="R588" s="97" t="s">
        <v>141</v>
      </c>
      <c r="S588" s="97">
        <v>15</v>
      </c>
      <c r="T588">
        <v>3</v>
      </c>
      <c r="U588">
        <v>0</v>
      </c>
      <c r="V588" s="2" t="s">
        <v>1054</v>
      </c>
      <c r="W588" s="97"/>
    </row>
    <row r="589" spans="1:23" x14ac:dyDescent="0.25">
      <c r="A589" s="71" t="s">
        <v>1009</v>
      </c>
      <c r="B589" s="71">
        <v>26351</v>
      </c>
      <c r="C589" s="71">
        <v>26351</v>
      </c>
      <c r="D589" s="71" t="s">
        <v>1050</v>
      </c>
      <c r="E589" s="71" t="s">
        <v>1051</v>
      </c>
      <c r="F589" s="71">
        <v>556238.78845200001</v>
      </c>
      <c r="G589" s="71">
        <v>2796678.46533</v>
      </c>
      <c r="H589" s="71"/>
      <c r="I589" s="71"/>
      <c r="J589" s="71"/>
      <c r="K589" s="71"/>
      <c r="L589" s="102">
        <v>25933</v>
      </c>
      <c r="M589" s="102">
        <v>42583</v>
      </c>
      <c r="N589" s="71" t="s">
        <v>1049</v>
      </c>
      <c r="O589" s="99">
        <f>MROUND(((Table46[[#This Row],[X_UTM]]-ORIGIN!$C$5)/400),1)</f>
        <v>244</v>
      </c>
      <c r="P589" s="99">
        <f>MROUND(((Table46[[#This Row],[Y_UTM]]-ORIGIN!$C$6)/400),1)</f>
        <v>47</v>
      </c>
      <c r="Q589" t="s">
        <v>1233</v>
      </c>
      <c r="R589" s="97" t="s">
        <v>141</v>
      </c>
      <c r="S589" s="97">
        <v>15</v>
      </c>
      <c r="T589">
        <v>3</v>
      </c>
      <c r="U589">
        <v>0</v>
      </c>
      <c r="V589" s="2" t="s">
        <v>1054</v>
      </c>
      <c r="W589" s="97"/>
    </row>
    <row r="590" spans="1:23" x14ac:dyDescent="0.25">
      <c r="A590" s="71" t="s">
        <v>1010</v>
      </c>
      <c r="B590" s="71">
        <v>1538</v>
      </c>
      <c r="C590" s="71">
        <v>1538</v>
      </c>
      <c r="D590" s="71" t="s">
        <v>1050</v>
      </c>
      <c r="E590" s="71" t="s">
        <v>1051</v>
      </c>
      <c r="F590" s="71">
        <v>544352.21839499997</v>
      </c>
      <c r="G590" s="71">
        <v>2809668.2749999999</v>
      </c>
      <c r="H590" s="71"/>
      <c r="I590" s="71"/>
      <c r="J590" s="71"/>
      <c r="K590" s="71"/>
      <c r="L590" s="126">
        <v>41046</v>
      </c>
      <c r="M590" s="126">
        <v>42583</v>
      </c>
      <c r="N590" s="71" t="s">
        <v>1049</v>
      </c>
      <c r="O590" s="99">
        <f>MROUND(((Table46[[#This Row],[X_UTM]]-ORIGIN!$C$5)/400),1)</f>
        <v>214</v>
      </c>
      <c r="P590" s="99">
        <f>MROUND(((Table46[[#This Row],[Y_UTM]]-ORIGIN!$C$6)/400),1)</f>
        <v>80</v>
      </c>
      <c r="Q590" s="57" t="s">
        <v>1590</v>
      </c>
      <c r="R590" s="38" t="s">
        <v>1430</v>
      </c>
      <c r="S590" s="59">
        <v>17</v>
      </c>
      <c r="T590" s="64">
        <v>3</v>
      </c>
      <c r="U590" s="64">
        <v>0</v>
      </c>
      <c r="V590" s="64" t="s">
        <v>1054</v>
      </c>
      <c r="W590" s="64"/>
    </row>
    <row r="591" spans="1:23" x14ac:dyDescent="0.25">
      <c r="A591" s="67" t="s">
        <v>924</v>
      </c>
      <c r="B591" s="67">
        <v>1490</v>
      </c>
      <c r="C591" s="67">
        <v>1490</v>
      </c>
      <c r="D591" s="67" t="s">
        <v>444</v>
      </c>
      <c r="E591" s="67" t="s">
        <v>1048</v>
      </c>
      <c r="F591" s="67">
        <v>544352.21839499997</v>
      </c>
      <c r="G591" s="67">
        <v>2809668.2749999999</v>
      </c>
      <c r="H591" s="67"/>
      <c r="I591" s="67"/>
      <c r="J591" s="67"/>
      <c r="K591" s="67"/>
      <c r="L591" s="124">
        <v>41047</v>
      </c>
      <c r="M591" s="124">
        <v>42555</v>
      </c>
      <c r="N591" s="67" t="s">
        <v>1049</v>
      </c>
      <c r="O591" s="99">
        <f>MROUND(((Table46[[#This Row],[X_UTM]]-ORIGIN!$C$5)/400),1)</f>
        <v>214</v>
      </c>
      <c r="P591" s="99">
        <f>MROUND(((Table46[[#This Row],[Y_UTM]]-ORIGIN!$C$6)/400),1)</f>
        <v>80</v>
      </c>
      <c r="Q591" s="57" t="s">
        <v>1591</v>
      </c>
      <c r="R591" s="38" t="s">
        <v>1430</v>
      </c>
      <c r="S591" s="59">
        <v>17</v>
      </c>
      <c r="T591" s="64">
        <v>3</v>
      </c>
      <c r="U591" s="64">
        <v>0</v>
      </c>
      <c r="V591" s="64" t="s">
        <v>1054</v>
      </c>
      <c r="W591" s="64"/>
    </row>
    <row r="592" spans="1:23" x14ac:dyDescent="0.25">
      <c r="A592" s="109" t="s">
        <v>1011</v>
      </c>
      <c r="B592" s="71">
        <v>1526</v>
      </c>
      <c r="C592" s="71">
        <v>1526</v>
      </c>
      <c r="D592" s="71" t="s">
        <v>1050</v>
      </c>
      <c r="E592" s="71" t="s">
        <v>1051</v>
      </c>
      <c r="F592" s="71">
        <v>544352.21839499997</v>
      </c>
      <c r="G592" s="71">
        <v>2809668.2749999999</v>
      </c>
      <c r="H592" s="71"/>
      <c r="I592" s="71"/>
      <c r="J592" s="71"/>
      <c r="K592" s="71"/>
      <c r="L592" s="126">
        <v>41046</v>
      </c>
      <c r="M592" s="126">
        <v>42583</v>
      </c>
      <c r="N592" s="71" t="s">
        <v>1049</v>
      </c>
      <c r="O592" s="99">
        <f>MROUND(((Table46[[#This Row],[X_UTM]]-ORIGIN!$C$5)/400),1)</f>
        <v>214</v>
      </c>
      <c r="P592" s="99">
        <f>MROUND(((Table46[[#This Row],[Y_UTM]]-ORIGIN!$C$6)/400),1)</f>
        <v>80</v>
      </c>
      <c r="Q592" s="110" t="s">
        <v>1657</v>
      </c>
      <c r="R592" s="38" t="s">
        <v>1430</v>
      </c>
      <c r="S592" s="59">
        <v>17</v>
      </c>
      <c r="T592" s="64">
        <v>3</v>
      </c>
      <c r="U592" s="64">
        <v>0</v>
      </c>
      <c r="V592" s="64" t="s">
        <v>1054</v>
      </c>
      <c r="W592" s="64"/>
    </row>
    <row r="593" spans="1:23" x14ac:dyDescent="0.25">
      <c r="A593" s="71" t="s">
        <v>1012</v>
      </c>
      <c r="B593" s="71">
        <v>1503</v>
      </c>
      <c r="C593" s="71">
        <v>1503</v>
      </c>
      <c r="D593" s="71" t="s">
        <v>1050</v>
      </c>
      <c r="E593" s="71" t="s">
        <v>1051</v>
      </c>
      <c r="F593" s="71">
        <v>544211.45686499996</v>
      </c>
      <c r="G593" s="71">
        <v>2814201.10054</v>
      </c>
      <c r="H593" s="71"/>
      <c r="I593" s="71"/>
      <c r="J593" s="71"/>
      <c r="K593" s="71"/>
      <c r="L593" s="126">
        <v>41079</v>
      </c>
      <c r="M593" s="126">
        <v>42581</v>
      </c>
      <c r="N593" s="71" t="s">
        <v>1049</v>
      </c>
      <c r="O593" s="99">
        <f>MROUND(((Table46[[#This Row],[X_UTM]]-ORIGIN!$C$5)/400),1)</f>
        <v>214</v>
      </c>
      <c r="P593" s="99">
        <f>MROUND(((Table46[[#This Row],[Y_UTM]]-ORIGIN!$C$6)/400),1)</f>
        <v>91</v>
      </c>
      <c r="Q593" s="57" t="s">
        <v>1383</v>
      </c>
      <c r="R593" s="38" t="s">
        <v>1430</v>
      </c>
      <c r="S593" s="59">
        <v>17</v>
      </c>
      <c r="T593" s="64">
        <v>3</v>
      </c>
      <c r="U593" s="64">
        <v>0</v>
      </c>
      <c r="V593" s="64" t="s">
        <v>1054</v>
      </c>
      <c r="W593" s="64"/>
    </row>
    <row r="594" spans="1:23" x14ac:dyDescent="0.25">
      <c r="A594" s="67" t="s">
        <v>925</v>
      </c>
      <c r="B594" s="67">
        <v>1476</v>
      </c>
      <c r="C594" s="67">
        <v>1476</v>
      </c>
      <c r="D594" s="67" t="s">
        <v>444</v>
      </c>
      <c r="E594" s="67" t="s">
        <v>1048</v>
      </c>
      <c r="F594" s="67">
        <v>544211.45686499996</v>
      </c>
      <c r="G594" s="67">
        <v>2814201.10054</v>
      </c>
      <c r="H594" s="67"/>
      <c r="I594" s="67"/>
      <c r="J594" s="67"/>
      <c r="K594" s="67"/>
      <c r="L594" s="124">
        <v>41079</v>
      </c>
      <c r="M594" s="124">
        <v>42555</v>
      </c>
      <c r="N594" s="67" t="s">
        <v>1049</v>
      </c>
      <c r="O594" s="99">
        <f>MROUND(((Table46[[#This Row],[X_UTM]]-ORIGIN!$C$5)/400),1)</f>
        <v>214</v>
      </c>
      <c r="P594" s="99">
        <f>MROUND(((Table46[[#This Row],[Y_UTM]]-ORIGIN!$C$6)/400),1)</f>
        <v>91</v>
      </c>
      <c r="Q594" s="57" t="s">
        <v>1593</v>
      </c>
      <c r="R594" s="38" t="s">
        <v>1430</v>
      </c>
      <c r="S594" s="59">
        <v>17</v>
      </c>
      <c r="T594" s="64">
        <v>3</v>
      </c>
      <c r="U594" s="64">
        <v>0</v>
      </c>
      <c r="V594" s="64" t="s">
        <v>1054</v>
      </c>
      <c r="W594" s="64"/>
    </row>
    <row r="595" spans="1:23" x14ac:dyDescent="0.25">
      <c r="A595" s="109" t="s">
        <v>1013</v>
      </c>
      <c r="B595" s="71">
        <v>1505</v>
      </c>
      <c r="C595" s="71">
        <v>1505</v>
      </c>
      <c r="D595" s="71" t="s">
        <v>1050</v>
      </c>
      <c r="E595" s="71" t="s">
        <v>1051</v>
      </c>
      <c r="F595" s="71">
        <v>544211.45686499996</v>
      </c>
      <c r="G595" s="71">
        <v>2814201.10054</v>
      </c>
      <c r="H595" s="71"/>
      <c r="I595" s="71"/>
      <c r="J595" s="71"/>
      <c r="K595" s="71"/>
      <c r="L595" s="126">
        <v>41079</v>
      </c>
      <c r="M595" s="126">
        <v>42583</v>
      </c>
      <c r="N595" s="71" t="s">
        <v>1049</v>
      </c>
      <c r="O595" s="99">
        <f>MROUND(((Table46[[#This Row],[X_UTM]]-ORIGIN!$C$5)/400),1)</f>
        <v>214</v>
      </c>
      <c r="P595" s="99">
        <f>MROUND(((Table46[[#This Row],[Y_UTM]]-ORIGIN!$C$6)/400),1)</f>
        <v>91</v>
      </c>
      <c r="Q595" t="s">
        <v>1662</v>
      </c>
      <c r="R595" s="38" t="s">
        <v>1430</v>
      </c>
      <c r="S595" s="59">
        <v>17</v>
      </c>
      <c r="T595" s="64">
        <v>3</v>
      </c>
      <c r="U595" s="64">
        <v>0</v>
      </c>
      <c r="V595" s="64" t="s">
        <v>1054</v>
      </c>
      <c r="W595" s="64"/>
    </row>
    <row r="596" spans="1:23" x14ac:dyDescent="0.25">
      <c r="A596" s="71" t="s">
        <v>1014</v>
      </c>
      <c r="B596" s="71">
        <v>19685</v>
      </c>
      <c r="C596" s="71">
        <v>19685</v>
      </c>
      <c r="D596" s="71" t="s">
        <v>1050</v>
      </c>
      <c r="E596" s="71" t="s">
        <v>1051</v>
      </c>
      <c r="F596" s="71">
        <v>549268.45868000004</v>
      </c>
      <c r="G596" s="71">
        <v>2832706.0907100001</v>
      </c>
      <c r="H596" s="71"/>
      <c r="I596" s="71"/>
      <c r="J596" s="71"/>
      <c r="K596" s="71"/>
      <c r="L596" s="102">
        <v>30279</v>
      </c>
      <c r="M596" s="102">
        <v>42583</v>
      </c>
      <c r="N596" s="71" t="s">
        <v>1049</v>
      </c>
      <c r="O596" s="99">
        <f>MROUND(((Table46[[#This Row],[X_UTM]]-ORIGIN!$C$5)/400),1)</f>
        <v>227</v>
      </c>
      <c r="P596" s="99">
        <f>MROUND(((Table46[[#This Row],[Y_UTM]]-ORIGIN!$C$6)/400),1)</f>
        <v>137</v>
      </c>
      <c r="Q596" t="s">
        <v>1651</v>
      </c>
      <c r="R596" s="97" t="s">
        <v>660</v>
      </c>
      <c r="S596" s="97">
        <v>12</v>
      </c>
      <c r="T596">
        <v>3</v>
      </c>
      <c r="U596">
        <v>0</v>
      </c>
      <c r="V596" s="2" t="s">
        <v>1054</v>
      </c>
      <c r="W596" s="97"/>
    </row>
    <row r="597" spans="1:23" x14ac:dyDescent="0.25">
      <c r="A597" s="71" t="s">
        <v>1015</v>
      </c>
      <c r="B597" s="71">
        <v>19645</v>
      </c>
      <c r="C597" s="71">
        <v>19645</v>
      </c>
      <c r="D597" s="71" t="s">
        <v>1050</v>
      </c>
      <c r="E597" s="71" t="s">
        <v>1051</v>
      </c>
      <c r="F597" s="71">
        <v>549268.45868000004</v>
      </c>
      <c r="G597" s="71">
        <v>2832706.0907100001</v>
      </c>
      <c r="H597" s="71"/>
      <c r="I597" s="71"/>
      <c r="J597" s="71"/>
      <c r="K597" s="71"/>
      <c r="L597" s="102">
        <v>30279</v>
      </c>
      <c r="M597" s="102">
        <v>42583</v>
      </c>
      <c r="N597" s="71" t="s">
        <v>1049</v>
      </c>
      <c r="O597" s="99">
        <f>MROUND(((Table46[[#This Row],[X_UTM]]-ORIGIN!$C$5)/400),1)</f>
        <v>227</v>
      </c>
      <c r="P597" s="99">
        <f>MROUND(((Table46[[#This Row],[Y_UTM]]-ORIGIN!$C$6)/400),1)</f>
        <v>137</v>
      </c>
      <c r="Q597" t="s">
        <v>1619</v>
      </c>
      <c r="R597" s="97" t="s">
        <v>660</v>
      </c>
      <c r="S597" s="97">
        <v>12</v>
      </c>
      <c r="T597">
        <v>3</v>
      </c>
      <c r="U597">
        <v>0</v>
      </c>
      <c r="V597" s="2" t="s">
        <v>1054</v>
      </c>
      <c r="W597" s="97"/>
    </row>
    <row r="598" spans="1:23" x14ac:dyDescent="0.25">
      <c r="A598" s="67" t="s">
        <v>926</v>
      </c>
      <c r="B598" s="67">
        <v>12269</v>
      </c>
      <c r="C598" s="67">
        <v>12269</v>
      </c>
      <c r="D598" s="67" t="s">
        <v>444</v>
      </c>
      <c r="E598" s="67" t="s">
        <v>1048</v>
      </c>
      <c r="F598" s="67">
        <v>549268.45868000004</v>
      </c>
      <c r="G598" s="67">
        <v>2832706.0907100001</v>
      </c>
      <c r="H598" s="67"/>
      <c r="I598" s="67"/>
      <c r="J598" s="67"/>
      <c r="K598" s="67"/>
      <c r="L598" s="127">
        <v>30278</v>
      </c>
      <c r="M598" s="127">
        <v>42555</v>
      </c>
      <c r="N598" s="67" t="s">
        <v>1049</v>
      </c>
      <c r="O598" s="99">
        <f>MROUND(((Table46[[#This Row],[X_UTM]]-ORIGIN!$C$5)/400),1)</f>
        <v>227</v>
      </c>
      <c r="P598" s="99">
        <f>MROUND(((Table46[[#This Row],[Y_UTM]]-ORIGIN!$C$6)/400),1)</f>
        <v>137</v>
      </c>
      <c r="Q598" t="s">
        <v>1633</v>
      </c>
      <c r="R598" s="97" t="s">
        <v>660</v>
      </c>
      <c r="S598" s="97">
        <v>12</v>
      </c>
      <c r="T598">
        <v>3</v>
      </c>
      <c r="U598">
        <v>0</v>
      </c>
      <c r="V598" s="2" t="s">
        <v>1054</v>
      </c>
      <c r="W598" s="97"/>
    </row>
    <row r="599" spans="1:23" x14ac:dyDescent="0.25">
      <c r="A599" s="67" t="s">
        <v>927</v>
      </c>
      <c r="B599" s="67">
        <v>12203</v>
      </c>
      <c r="C599" s="67">
        <v>12203</v>
      </c>
      <c r="D599" s="67" t="s">
        <v>444</v>
      </c>
      <c r="E599" s="67" t="s">
        <v>1048</v>
      </c>
      <c r="F599" s="67">
        <v>549268.45868000004</v>
      </c>
      <c r="G599" s="67">
        <v>2832706.0907100001</v>
      </c>
      <c r="H599" s="67"/>
      <c r="I599" s="67"/>
      <c r="J599" s="67"/>
      <c r="K599" s="67"/>
      <c r="L599" s="127">
        <v>30284</v>
      </c>
      <c r="M599" s="127">
        <v>42555</v>
      </c>
      <c r="N599" s="67" t="s">
        <v>1049</v>
      </c>
      <c r="O599" s="99">
        <f>MROUND(((Table46[[#This Row],[X_UTM]]-ORIGIN!$C$5)/400),1)</f>
        <v>227</v>
      </c>
      <c r="P599" s="99">
        <f>MROUND(((Table46[[#This Row],[Y_UTM]]-ORIGIN!$C$6)/400),1)</f>
        <v>137</v>
      </c>
      <c r="Q599" t="s">
        <v>1460</v>
      </c>
      <c r="R599" s="97" t="s">
        <v>660</v>
      </c>
      <c r="S599" s="97">
        <v>12</v>
      </c>
      <c r="T599">
        <v>3</v>
      </c>
      <c r="U599">
        <v>0</v>
      </c>
      <c r="V599" s="2" t="s">
        <v>1054</v>
      </c>
      <c r="W599" s="97"/>
    </row>
    <row r="600" spans="1:23" x14ac:dyDescent="0.25">
      <c r="A600" s="67" t="s">
        <v>928</v>
      </c>
      <c r="B600" s="67">
        <v>12197</v>
      </c>
      <c r="C600" s="67">
        <v>12197</v>
      </c>
      <c r="D600" s="67" t="s">
        <v>444</v>
      </c>
      <c r="E600" s="67" t="s">
        <v>1048</v>
      </c>
      <c r="F600" s="67">
        <v>549268.45868000004</v>
      </c>
      <c r="G600" s="67">
        <v>2832706.0907100001</v>
      </c>
      <c r="H600" s="67"/>
      <c r="I600" s="67"/>
      <c r="J600" s="67"/>
      <c r="K600" s="67"/>
      <c r="L600" s="127">
        <v>30278</v>
      </c>
      <c r="M600" s="127">
        <v>42474</v>
      </c>
      <c r="N600" s="67" t="s">
        <v>1049</v>
      </c>
      <c r="O600" s="99">
        <f>MROUND(((Table46[[#This Row],[X_UTM]]-ORIGIN!$C$5)/400),1)</f>
        <v>227</v>
      </c>
      <c r="P600" s="99">
        <f>MROUND(((Table46[[#This Row],[Y_UTM]]-ORIGIN!$C$6)/400),1)</f>
        <v>137</v>
      </c>
      <c r="Q600" t="s">
        <v>1462</v>
      </c>
      <c r="R600" s="97" t="s">
        <v>660</v>
      </c>
      <c r="S600" s="97">
        <v>12</v>
      </c>
      <c r="T600">
        <v>3</v>
      </c>
      <c r="U600">
        <v>0</v>
      </c>
      <c r="V600" s="2" t="s">
        <v>1054</v>
      </c>
      <c r="W600" s="97"/>
    </row>
    <row r="601" spans="1:23" x14ac:dyDescent="0.25">
      <c r="A601" s="67" t="s">
        <v>929</v>
      </c>
      <c r="B601" s="67">
        <v>13395</v>
      </c>
      <c r="C601" s="67">
        <v>13395</v>
      </c>
      <c r="D601" s="67" t="s">
        <v>444</v>
      </c>
      <c r="E601" s="67" t="s">
        <v>1048</v>
      </c>
      <c r="F601" s="67">
        <v>549268.45868000004</v>
      </c>
      <c r="G601" s="67">
        <v>2832706.0907100001</v>
      </c>
      <c r="H601" s="67"/>
      <c r="I601" s="67"/>
      <c r="J601" s="67"/>
      <c r="K601" s="67"/>
      <c r="L601" s="127">
        <v>29080</v>
      </c>
      <c r="M601" s="127">
        <v>42474</v>
      </c>
      <c r="N601" s="67" t="s">
        <v>1049</v>
      </c>
      <c r="O601" s="99">
        <f>MROUND(((Table46[[#This Row],[X_UTM]]-ORIGIN!$C$5)/400),1)</f>
        <v>227</v>
      </c>
      <c r="P601" s="99">
        <f>MROUND(((Table46[[#This Row],[Y_UTM]]-ORIGIN!$C$6)/400),1)</f>
        <v>137</v>
      </c>
      <c r="Q601" t="s">
        <v>1457</v>
      </c>
      <c r="R601" s="97" t="s">
        <v>660</v>
      </c>
      <c r="S601" s="97">
        <v>12</v>
      </c>
      <c r="T601">
        <v>3</v>
      </c>
      <c r="U601">
        <v>0</v>
      </c>
      <c r="V601" s="2" t="s">
        <v>1054</v>
      </c>
      <c r="W601" s="97"/>
    </row>
    <row r="602" spans="1:23" x14ac:dyDescent="0.25">
      <c r="A602" s="71" t="s">
        <v>1016</v>
      </c>
      <c r="B602" s="71">
        <v>20929</v>
      </c>
      <c r="C602" s="71">
        <v>20929</v>
      </c>
      <c r="D602" s="71" t="s">
        <v>1050</v>
      </c>
      <c r="E602" s="71" t="s">
        <v>1051</v>
      </c>
      <c r="F602" s="71">
        <v>541225.81872700003</v>
      </c>
      <c r="G602" s="71">
        <v>2812043.2725399998</v>
      </c>
      <c r="H602" s="71"/>
      <c r="I602" s="71"/>
      <c r="J602" s="71"/>
      <c r="K602" s="71"/>
      <c r="L602" s="102">
        <v>29419</v>
      </c>
      <c r="M602" s="102">
        <v>41655</v>
      </c>
      <c r="N602" s="71" t="s">
        <v>1049</v>
      </c>
      <c r="O602" s="99">
        <f>MROUND(((Table46[[#This Row],[X_UTM]]-ORIGIN!$C$5)/400),1)</f>
        <v>207</v>
      </c>
      <c r="P602" s="99">
        <f>MROUND(((Table46[[#This Row],[Y_UTM]]-ORIGIN!$C$6)/400),1)</f>
        <v>86</v>
      </c>
      <c r="Q602" t="s">
        <v>1419</v>
      </c>
      <c r="R602" s="97" t="s">
        <v>141</v>
      </c>
      <c r="S602" s="97">
        <v>15</v>
      </c>
      <c r="T602">
        <v>3</v>
      </c>
      <c r="U602">
        <v>0</v>
      </c>
      <c r="V602" s="2" t="s">
        <v>1054</v>
      </c>
      <c r="W602" s="97"/>
    </row>
    <row r="603" spans="1:23" x14ac:dyDescent="0.25">
      <c r="A603" s="67" t="s">
        <v>937</v>
      </c>
      <c r="B603" s="67">
        <v>12237</v>
      </c>
      <c r="C603" s="67">
        <v>12237</v>
      </c>
      <c r="D603" s="67" t="s">
        <v>444</v>
      </c>
      <c r="E603" s="67" t="s">
        <v>1048</v>
      </c>
      <c r="F603" s="67">
        <v>541225.81872700003</v>
      </c>
      <c r="G603" s="67">
        <v>2812043.2725399998</v>
      </c>
      <c r="H603" s="67"/>
      <c r="I603" s="67"/>
      <c r="J603" s="67"/>
      <c r="K603" s="67"/>
      <c r="L603" s="127">
        <v>29418</v>
      </c>
      <c r="M603" s="127">
        <v>41655</v>
      </c>
      <c r="N603" s="67" t="s">
        <v>1049</v>
      </c>
      <c r="O603" s="99">
        <f>MROUND(((Table46[[#This Row],[X_UTM]]-ORIGIN!$C$5)/400),1)</f>
        <v>207</v>
      </c>
      <c r="P603" s="99">
        <f>MROUND(((Table46[[#This Row],[Y_UTM]]-ORIGIN!$C$6)/400),1)</f>
        <v>86</v>
      </c>
      <c r="Q603" t="s">
        <v>1634</v>
      </c>
      <c r="R603" s="97" t="s">
        <v>141</v>
      </c>
      <c r="S603" s="97">
        <v>15</v>
      </c>
      <c r="T603">
        <v>3</v>
      </c>
      <c r="U603">
        <v>0</v>
      </c>
      <c r="V603" s="2" t="s">
        <v>1054</v>
      </c>
      <c r="W603" s="97"/>
    </row>
    <row r="604" spans="1:23" x14ac:dyDescent="0.25">
      <c r="A604" s="109" t="s">
        <v>1017</v>
      </c>
      <c r="B604" s="71">
        <v>20107</v>
      </c>
      <c r="C604" s="71">
        <v>20107</v>
      </c>
      <c r="D604" s="71" t="s">
        <v>1050</v>
      </c>
      <c r="E604" s="71" t="s">
        <v>1051</v>
      </c>
      <c r="F604" s="71">
        <v>541225.81872700003</v>
      </c>
      <c r="G604" s="71">
        <v>2812043.2725399998</v>
      </c>
      <c r="H604" s="71"/>
      <c r="I604" s="71"/>
      <c r="J604" s="71"/>
      <c r="K604" s="71"/>
      <c r="L604" s="102">
        <v>29418</v>
      </c>
      <c r="M604" s="102">
        <v>41655</v>
      </c>
      <c r="N604" s="71" t="s">
        <v>1049</v>
      </c>
      <c r="O604" s="99">
        <f>MROUND(((Table46[[#This Row],[X_UTM]]-ORIGIN!$C$5)/400),1)</f>
        <v>207</v>
      </c>
      <c r="P604" s="99">
        <f>MROUND(((Table46[[#This Row],[Y_UTM]]-ORIGIN!$C$6)/400),1)</f>
        <v>86</v>
      </c>
      <c r="Q604" t="s">
        <v>1663</v>
      </c>
      <c r="R604" s="97" t="s">
        <v>141</v>
      </c>
      <c r="S604" s="97">
        <v>15</v>
      </c>
      <c r="T604">
        <v>3</v>
      </c>
      <c r="U604">
        <v>0</v>
      </c>
      <c r="V604" s="2" t="s">
        <v>1054</v>
      </c>
      <c r="W604" s="97"/>
    </row>
    <row r="605" spans="1:23" x14ac:dyDescent="0.25">
      <c r="A605" s="97" t="s">
        <v>1600</v>
      </c>
      <c r="B605" s="67"/>
      <c r="C605" s="67"/>
      <c r="D605" s="71" t="s">
        <v>1050</v>
      </c>
      <c r="E605" s="71" t="s">
        <v>1051</v>
      </c>
      <c r="F605" s="67"/>
      <c r="G605" s="67"/>
      <c r="H605" s="67"/>
      <c r="I605" s="67"/>
      <c r="J605" s="67"/>
      <c r="K605" s="67"/>
      <c r="L605" s="127"/>
      <c r="M605" s="127"/>
      <c r="N605" s="67" t="s">
        <v>1049</v>
      </c>
      <c r="O605" s="99"/>
      <c r="P605" s="99"/>
      <c r="Q605" t="s">
        <v>1473</v>
      </c>
      <c r="R605" s="97" t="s">
        <v>660</v>
      </c>
      <c r="S605" s="97"/>
      <c r="U605" s="97"/>
      <c r="V605" s="101"/>
      <c r="W605" s="97"/>
    </row>
    <row r="606" spans="1:23" x14ac:dyDescent="0.25">
      <c r="A606" s="9" t="s">
        <v>700</v>
      </c>
      <c r="B606" s="9">
        <v>6</v>
      </c>
      <c r="C606" s="9">
        <v>6</v>
      </c>
      <c r="D606" s="9" t="s">
        <v>1050</v>
      </c>
      <c r="E606" s="9" t="s">
        <v>1051</v>
      </c>
      <c r="F606" s="9">
        <v>542647.67924600001</v>
      </c>
      <c r="G606" s="9">
        <v>2825007.4857999999</v>
      </c>
      <c r="H606" s="9">
        <v>9.93</v>
      </c>
      <c r="I606" s="9"/>
      <c r="J606" s="9"/>
      <c r="K606" s="9"/>
      <c r="L606" s="11">
        <v>38531</v>
      </c>
      <c r="M606" s="11">
        <v>38583</v>
      </c>
      <c r="N606" s="9" t="s">
        <v>1052</v>
      </c>
      <c r="O606" s="18">
        <f>MROUND(((Table46[[#This Row],[X_UTM]]-ORIGIN!$C$5)/400),1)</f>
        <v>210</v>
      </c>
      <c r="P606" s="18">
        <f>MROUND(((Table46[[#This Row],[Y_UTM]]-ORIGIN!$C$6)/400),1)</f>
        <v>118</v>
      </c>
      <c r="Q606" s="43"/>
      <c r="R606" s="34" t="s">
        <v>1430</v>
      </c>
      <c r="S606" s="59">
        <v>17</v>
      </c>
      <c r="T606" s="34">
        <v>3</v>
      </c>
      <c r="U606" s="34">
        <v>0</v>
      </c>
      <c r="V606" s="37" t="s">
        <v>1053</v>
      </c>
      <c r="W606" s="34"/>
    </row>
    <row r="607" spans="1:23" x14ac:dyDescent="0.25">
      <c r="A607" s="9" t="s">
        <v>701</v>
      </c>
      <c r="B607" s="9">
        <v>6</v>
      </c>
      <c r="C607" s="9">
        <v>6</v>
      </c>
      <c r="D607" s="9" t="s">
        <v>1050</v>
      </c>
      <c r="E607" s="9" t="s">
        <v>1051</v>
      </c>
      <c r="F607" s="9">
        <v>542647.67924600001</v>
      </c>
      <c r="G607" s="9">
        <v>2825007.4857999999</v>
      </c>
      <c r="H607" s="9">
        <v>7.81</v>
      </c>
      <c r="I607" s="9"/>
      <c r="J607" s="9"/>
      <c r="K607" s="9"/>
      <c r="L607" s="11">
        <v>38531</v>
      </c>
      <c r="M607" s="11">
        <v>38583</v>
      </c>
      <c r="N607" s="9" t="s">
        <v>1052</v>
      </c>
      <c r="O607" s="18">
        <f>MROUND(((Table46[[#This Row],[X_UTM]]-ORIGIN!$C$5)/400),1)</f>
        <v>210</v>
      </c>
      <c r="P607" s="18">
        <f>MROUND(((Table46[[#This Row],[Y_UTM]]-ORIGIN!$C$6)/400),1)</f>
        <v>118</v>
      </c>
      <c r="Q607" s="43"/>
      <c r="R607" s="34" t="s">
        <v>1430</v>
      </c>
      <c r="S607" s="59">
        <v>17</v>
      </c>
      <c r="T607" s="34">
        <v>3</v>
      </c>
      <c r="U607" s="34">
        <v>0</v>
      </c>
      <c r="V607" s="37" t="s">
        <v>1053</v>
      </c>
      <c r="W607" s="34"/>
    </row>
    <row r="608" spans="1:23" x14ac:dyDescent="0.25">
      <c r="A608" s="9" t="s">
        <v>702</v>
      </c>
      <c r="B608" s="9">
        <v>6</v>
      </c>
      <c r="C608" s="9">
        <v>6</v>
      </c>
      <c r="D608" s="9" t="s">
        <v>1050</v>
      </c>
      <c r="E608" s="9" t="s">
        <v>1051</v>
      </c>
      <c r="F608" s="9">
        <v>542471.85234099999</v>
      </c>
      <c r="G608" s="9">
        <v>2825011.3548400002</v>
      </c>
      <c r="H608" s="9">
        <v>6.89</v>
      </c>
      <c r="I608" s="9"/>
      <c r="J608" s="9"/>
      <c r="K608" s="9"/>
      <c r="L608" s="11">
        <v>38531</v>
      </c>
      <c r="M608" s="11">
        <v>38583</v>
      </c>
      <c r="N608" s="9" t="s">
        <v>1052</v>
      </c>
      <c r="O608" s="18">
        <f>MROUND(((Table46[[#This Row],[X_UTM]]-ORIGIN!$C$5)/400),1)</f>
        <v>210</v>
      </c>
      <c r="P608" s="18">
        <f>MROUND(((Table46[[#This Row],[Y_UTM]]-ORIGIN!$C$6)/400),1)</f>
        <v>118</v>
      </c>
      <c r="Q608" s="43"/>
      <c r="R608" s="34" t="s">
        <v>1430</v>
      </c>
      <c r="S608" s="59">
        <v>17</v>
      </c>
      <c r="T608" s="34">
        <v>3</v>
      </c>
      <c r="U608" s="34">
        <v>0</v>
      </c>
      <c r="V608" s="37" t="s">
        <v>1053</v>
      </c>
      <c r="W608" s="34"/>
    </row>
    <row r="609" spans="1:23" x14ac:dyDescent="0.25">
      <c r="A609" s="9" t="s">
        <v>703</v>
      </c>
      <c r="B609" s="9">
        <v>6</v>
      </c>
      <c r="C609" s="9">
        <v>6</v>
      </c>
      <c r="D609" s="9" t="s">
        <v>1050</v>
      </c>
      <c r="E609" s="9" t="s">
        <v>1051</v>
      </c>
      <c r="F609" s="9">
        <v>542251.83176600002</v>
      </c>
      <c r="G609" s="9">
        <v>2825011.76407</v>
      </c>
      <c r="H609" s="9">
        <v>7.72</v>
      </c>
      <c r="I609" s="9"/>
      <c r="J609" s="9"/>
      <c r="K609" s="9"/>
      <c r="L609" s="11">
        <v>38531</v>
      </c>
      <c r="M609" s="11">
        <v>38583</v>
      </c>
      <c r="N609" s="9" t="s">
        <v>1052</v>
      </c>
      <c r="O609" s="18">
        <f>MROUND(((Table46[[#This Row],[X_UTM]]-ORIGIN!$C$5)/400),1)</f>
        <v>209</v>
      </c>
      <c r="P609" s="18">
        <f>MROUND(((Table46[[#This Row],[Y_UTM]]-ORIGIN!$C$6)/400),1)</f>
        <v>118</v>
      </c>
      <c r="Q609" s="43"/>
      <c r="R609" s="34" t="s">
        <v>1430</v>
      </c>
      <c r="S609" s="59">
        <v>17</v>
      </c>
      <c r="T609" s="34">
        <v>3</v>
      </c>
      <c r="U609" s="34">
        <v>0</v>
      </c>
      <c r="V609" s="37" t="s">
        <v>1053</v>
      </c>
      <c r="W609" s="34"/>
    </row>
    <row r="610" spans="1:23" x14ac:dyDescent="0.25">
      <c r="A610" s="98" t="s">
        <v>1655</v>
      </c>
      <c r="B610" s="49"/>
      <c r="C610" s="49"/>
      <c r="D610" s="43" t="s">
        <v>1050</v>
      </c>
      <c r="E610" s="49" t="s">
        <v>1051</v>
      </c>
      <c r="F610" s="49"/>
      <c r="G610" s="49"/>
      <c r="H610" s="49"/>
      <c r="I610" s="49"/>
      <c r="J610" s="49"/>
      <c r="K610" s="49"/>
      <c r="L610" s="52"/>
      <c r="M610" s="52"/>
      <c r="N610" s="98" t="s">
        <v>1052</v>
      </c>
      <c r="O610" s="99">
        <v>212</v>
      </c>
      <c r="P610" s="99">
        <v>1006</v>
      </c>
      <c r="Q610" s="57"/>
      <c r="R610" s="38" t="s">
        <v>1430</v>
      </c>
      <c r="S610" s="100"/>
      <c r="T610" s="96">
        <v>3</v>
      </c>
      <c r="U610" s="96"/>
      <c r="V610" s="96"/>
      <c r="W610" s="96"/>
    </row>
    <row r="611" spans="1:23" x14ac:dyDescent="0.25">
      <c r="A611" s="108" t="s">
        <v>931</v>
      </c>
      <c r="B611" s="108">
        <v>4396</v>
      </c>
      <c r="C611" s="108">
        <v>4396</v>
      </c>
      <c r="D611" s="108" t="s">
        <v>444</v>
      </c>
      <c r="E611" s="108" t="s">
        <v>1048</v>
      </c>
      <c r="F611" s="108">
        <v>544144.80549599999</v>
      </c>
      <c r="G611" s="108">
        <v>2825861.7285799999</v>
      </c>
      <c r="H611" s="108"/>
      <c r="I611" s="108"/>
      <c r="J611" s="108"/>
      <c r="K611" s="108"/>
      <c r="L611" s="128">
        <v>38072</v>
      </c>
      <c r="M611" s="128">
        <v>42555</v>
      </c>
      <c r="N611" s="108" t="s">
        <v>1049</v>
      </c>
      <c r="O611" s="99">
        <f>MROUND(((Table46[[#This Row],[X_UTM]]-ORIGIN!$C$5)/400),1)</f>
        <v>214</v>
      </c>
      <c r="P611" s="99">
        <f>MROUND(((Table46[[#This Row],[Y_UTM]]-ORIGIN!$C$6)/400),1)</f>
        <v>120</v>
      </c>
      <c r="Q611" s="51" t="s">
        <v>1472</v>
      </c>
      <c r="R611" s="38" t="s">
        <v>1430</v>
      </c>
      <c r="S611" s="59">
        <v>17</v>
      </c>
      <c r="T611" s="34">
        <v>3</v>
      </c>
      <c r="U611" s="34">
        <v>0</v>
      </c>
      <c r="V611" s="37" t="s">
        <v>1053</v>
      </c>
      <c r="W611" s="38"/>
    </row>
    <row r="612" spans="1:23" x14ac:dyDescent="0.25">
      <c r="A612" s="98" t="s">
        <v>1652</v>
      </c>
      <c r="B612" s="49"/>
      <c r="C612" s="49"/>
      <c r="D612" s="9" t="s">
        <v>1050</v>
      </c>
      <c r="E612" s="49" t="s">
        <v>1051</v>
      </c>
      <c r="F612" s="49"/>
      <c r="G612" s="49"/>
      <c r="H612" s="49"/>
      <c r="I612" s="49"/>
      <c r="J612" s="49"/>
      <c r="K612" s="49"/>
      <c r="L612" s="52"/>
      <c r="M612" s="52"/>
      <c r="N612" s="49"/>
      <c r="O612" s="99">
        <v>213</v>
      </c>
      <c r="P612" s="99">
        <v>122</v>
      </c>
      <c r="Q612" s="57"/>
      <c r="R612" s="38" t="s">
        <v>1430</v>
      </c>
      <c r="S612" s="138"/>
      <c r="T612" s="139">
        <v>3</v>
      </c>
      <c r="U612" s="139"/>
      <c r="V612" s="139"/>
      <c r="W612" s="139"/>
    </row>
    <row r="613" spans="1:23" x14ac:dyDescent="0.25">
      <c r="A613" s="98" t="s">
        <v>1652</v>
      </c>
      <c r="B613" s="49"/>
      <c r="C613" s="49"/>
      <c r="D613" s="9" t="s">
        <v>1050</v>
      </c>
      <c r="E613" s="49" t="s">
        <v>1051</v>
      </c>
      <c r="F613" s="49"/>
      <c r="G613" s="49"/>
      <c r="H613" s="49"/>
      <c r="I613" s="49"/>
      <c r="J613" s="49"/>
      <c r="K613" s="49"/>
      <c r="L613" s="52"/>
      <c r="M613" s="52"/>
      <c r="N613" s="98" t="s">
        <v>1052</v>
      </c>
      <c r="O613" s="99">
        <v>213</v>
      </c>
      <c r="P613" s="99">
        <v>122</v>
      </c>
      <c r="Q613" s="57"/>
      <c r="R613" s="38" t="s">
        <v>1430</v>
      </c>
      <c r="S613" s="100"/>
      <c r="T613" s="96">
        <v>3</v>
      </c>
      <c r="U613" s="96"/>
      <c r="V613" s="96"/>
      <c r="W613" s="96"/>
    </row>
    <row r="614" spans="1:23" x14ac:dyDescent="0.25">
      <c r="A614" s="118" t="s">
        <v>1018</v>
      </c>
      <c r="B614" s="123">
        <v>11986</v>
      </c>
      <c r="C614" s="123">
        <v>11986</v>
      </c>
      <c r="D614" s="123" t="s">
        <v>1050</v>
      </c>
      <c r="E614" s="123" t="s">
        <v>1051</v>
      </c>
      <c r="F614" s="123">
        <v>544144.80549599999</v>
      </c>
      <c r="G614" s="123">
        <v>2825861.7285799999</v>
      </c>
      <c r="H614" s="123"/>
      <c r="I614" s="123"/>
      <c r="J614" s="123"/>
      <c r="K614" s="123"/>
      <c r="L614" s="131">
        <v>38072</v>
      </c>
      <c r="M614" s="131">
        <v>42583</v>
      </c>
      <c r="N614" s="115" t="s">
        <v>1052</v>
      </c>
      <c r="O614" s="83">
        <f>MROUND(((Table46[[#This Row],[X_UTM]]-ORIGIN!$C$5)/400),1)</f>
        <v>214</v>
      </c>
      <c r="P614" s="83">
        <f>MROUND(((Table46[[#This Row],[Y_UTM]]-ORIGIN!$C$6)/400),1)</f>
        <v>120</v>
      </c>
      <c r="Q614" s="51" t="s">
        <v>1643</v>
      </c>
      <c r="R614" s="84" t="s">
        <v>1430</v>
      </c>
      <c r="S614" s="58">
        <v>17</v>
      </c>
      <c r="T614" s="34">
        <v>3</v>
      </c>
      <c r="U614" s="38">
        <v>0</v>
      </c>
      <c r="V614" s="45" t="s">
        <v>1053</v>
      </c>
      <c r="W614" s="88"/>
    </row>
    <row r="615" spans="1:23" x14ac:dyDescent="0.25">
      <c r="A615" s="105" t="s">
        <v>1019</v>
      </c>
      <c r="B615" s="106">
        <v>5791</v>
      </c>
      <c r="C615" s="106">
        <v>5791</v>
      </c>
      <c r="D615" s="106" t="s">
        <v>1050</v>
      </c>
      <c r="E615" s="106" t="s">
        <v>1051</v>
      </c>
      <c r="F615" s="106">
        <v>544138.01401299995</v>
      </c>
      <c r="G615" s="106">
        <v>2825874.0093399999</v>
      </c>
      <c r="H615" s="106"/>
      <c r="I615" s="106"/>
      <c r="J615" s="106"/>
      <c r="K615" s="106"/>
      <c r="L615" s="107">
        <v>36633</v>
      </c>
      <c r="M615" s="107">
        <v>42583</v>
      </c>
      <c r="N615" s="106" t="s">
        <v>1049</v>
      </c>
      <c r="O615" s="83">
        <f>MROUND(((Table46[[#This Row],[X_UTM]]-ORIGIN!$C$5)/400),1)</f>
        <v>214</v>
      </c>
      <c r="P615" s="83">
        <f>MROUND(((Table46[[#This Row],[Y_UTM]]-ORIGIN!$C$6)/400),1)</f>
        <v>120</v>
      </c>
      <c r="Q615" s="51" t="s">
        <v>1580</v>
      </c>
      <c r="R615" s="84" t="s">
        <v>1430</v>
      </c>
      <c r="S615" s="58">
        <v>17</v>
      </c>
      <c r="T615" s="38">
        <v>3</v>
      </c>
      <c r="U615" s="38">
        <v>0</v>
      </c>
      <c r="V615" s="45" t="s">
        <v>1053</v>
      </c>
      <c r="W615" s="88"/>
    </row>
    <row r="616" spans="1:23" x14ac:dyDescent="0.25">
      <c r="A616" s="105" t="s">
        <v>933</v>
      </c>
      <c r="B616" s="106">
        <v>5408</v>
      </c>
      <c r="C616" s="106">
        <v>5408</v>
      </c>
      <c r="D616" s="106" t="s">
        <v>444</v>
      </c>
      <c r="E616" s="106" t="s">
        <v>1048</v>
      </c>
      <c r="F616" s="106">
        <v>544138.01401299995</v>
      </c>
      <c r="G616" s="106">
        <v>2825874.0093399999</v>
      </c>
      <c r="H616" s="106"/>
      <c r="I616" s="106"/>
      <c r="J616" s="106"/>
      <c r="K616" s="106"/>
      <c r="L616" s="107">
        <v>36633</v>
      </c>
      <c r="M616" s="107">
        <v>42555</v>
      </c>
      <c r="N616" s="106" t="s">
        <v>1049</v>
      </c>
      <c r="O616" s="83">
        <f>MROUND(((Table46[[#This Row],[X_UTM]]-ORIGIN!$C$5)/400),1)</f>
        <v>214</v>
      </c>
      <c r="P616" s="83">
        <f>MROUND(((Table46[[#This Row],[Y_UTM]]-ORIGIN!$C$6)/400),1)</f>
        <v>120</v>
      </c>
      <c r="Q616" t="s">
        <v>1635</v>
      </c>
      <c r="R616" s="84" t="s">
        <v>1430</v>
      </c>
      <c r="S616" s="58">
        <v>17</v>
      </c>
      <c r="T616" s="38">
        <v>3</v>
      </c>
      <c r="U616" s="38">
        <v>0</v>
      </c>
      <c r="V616" s="45" t="s">
        <v>1053</v>
      </c>
      <c r="W616" s="88"/>
    </row>
    <row r="617" spans="1:23" x14ac:dyDescent="0.25">
      <c r="A617" s="114" t="s">
        <v>1653</v>
      </c>
      <c r="B617" s="123"/>
      <c r="C617" s="123"/>
      <c r="D617" s="30" t="s">
        <v>1050</v>
      </c>
      <c r="E617" s="123" t="s">
        <v>1051</v>
      </c>
      <c r="F617" s="123"/>
      <c r="G617" s="123"/>
      <c r="H617" s="123"/>
      <c r="I617" s="123"/>
      <c r="J617" s="123"/>
      <c r="K617" s="123"/>
      <c r="L617" s="131"/>
      <c r="M617" s="131"/>
      <c r="N617" s="123"/>
      <c r="O617" s="83">
        <v>211</v>
      </c>
      <c r="P617" s="83">
        <v>119</v>
      </c>
      <c r="Q617" s="57"/>
      <c r="R617" s="84" t="s">
        <v>1430</v>
      </c>
      <c r="S617" s="136"/>
      <c r="T617" s="139">
        <v>3</v>
      </c>
      <c r="U617" s="139"/>
      <c r="V617" s="139"/>
      <c r="W617" s="137"/>
    </row>
    <row r="618" spans="1:23" x14ac:dyDescent="0.25">
      <c r="A618" s="114" t="s">
        <v>1653</v>
      </c>
      <c r="B618" s="123"/>
      <c r="C618" s="123"/>
      <c r="D618" s="30" t="s">
        <v>1050</v>
      </c>
      <c r="E618" s="123" t="s">
        <v>1051</v>
      </c>
      <c r="F618" s="123"/>
      <c r="G618" s="123"/>
      <c r="H618" s="123"/>
      <c r="I618" s="123"/>
      <c r="J618" s="123"/>
      <c r="K618" s="123"/>
      <c r="L618" s="131"/>
      <c r="M618" s="131"/>
      <c r="N618" s="115" t="s">
        <v>1052</v>
      </c>
      <c r="O618" s="83">
        <v>211</v>
      </c>
      <c r="P618" s="83">
        <v>119</v>
      </c>
      <c r="Q618" s="57"/>
      <c r="R618" s="84" t="s">
        <v>1430</v>
      </c>
      <c r="S618" s="90"/>
      <c r="T618" s="96">
        <v>3</v>
      </c>
      <c r="U618" s="96"/>
      <c r="V618" s="96"/>
      <c r="W618" s="91"/>
    </row>
    <row r="619" spans="1:23" x14ac:dyDescent="0.25">
      <c r="A619" s="105" t="s">
        <v>1020</v>
      </c>
      <c r="B619" s="106">
        <v>6755</v>
      </c>
      <c r="C619" s="106">
        <v>6755</v>
      </c>
      <c r="D619" s="106" t="s">
        <v>1050</v>
      </c>
      <c r="E619" s="106" t="s">
        <v>1051</v>
      </c>
      <c r="F619" s="106">
        <v>544138.01401299995</v>
      </c>
      <c r="G619" s="106">
        <v>2825874.0093399999</v>
      </c>
      <c r="H619" s="106"/>
      <c r="I619" s="106"/>
      <c r="J619" s="106"/>
      <c r="K619" s="106"/>
      <c r="L619" s="107">
        <v>36633.458333333336</v>
      </c>
      <c r="M619" s="107">
        <v>42583</v>
      </c>
      <c r="N619" s="106" t="s">
        <v>1049</v>
      </c>
      <c r="O619" s="83">
        <f>MROUND(((Table46[[#This Row],[X_UTM]]-ORIGIN!$C$5)/400),1)</f>
        <v>214</v>
      </c>
      <c r="P619" s="83">
        <f>MROUND(((Table46[[#This Row],[Y_UTM]]-ORIGIN!$C$6)/400),1)</f>
        <v>120</v>
      </c>
      <c r="Q619" t="s">
        <v>1644</v>
      </c>
      <c r="R619" s="84" t="s">
        <v>1430</v>
      </c>
      <c r="S619" s="58">
        <v>17</v>
      </c>
      <c r="T619" s="34">
        <v>3</v>
      </c>
      <c r="U619" s="34">
        <v>0</v>
      </c>
      <c r="V619" s="37" t="s">
        <v>1053</v>
      </c>
      <c r="W619" s="88"/>
    </row>
    <row r="620" spans="1:23" x14ac:dyDescent="0.25">
      <c r="A620" s="72" t="s">
        <v>1021</v>
      </c>
      <c r="B620" s="46">
        <v>12785</v>
      </c>
      <c r="C620" s="46">
        <v>12785</v>
      </c>
      <c r="D620" s="46" t="s">
        <v>1050</v>
      </c>
      <c r="E620" s="46" t="s">
        <v>1051</v>
      </c>
      <c r="F620" s="46">
        <v>544201.60258299997</v>
      </c>
      <c r="G620" s="46">
        <v>2822064.7360399999</v>
      </c>
      <c r="H620" s="46"/>
      <c r="I620" s="46"/>
      <c r="J620" s="46"/>
      <c r="K620" s="46"/>
      <c r="L620" s="79">
        <v>37987</v>
      </c>
      <c r="M620" s="79">
        <v>42583</v>
      </c>
      <c r="N620" s="46" t="s">
        <v>1049</v>
      </c>
      <c r="O620" s="83">
        <f>MROUND(((Table46[[#This Row],[X_UTM]]-ORIGIN!$C$5)/400),1)</f>
        <v>214</v>
      </c>
      <c r="P620" s="83">
        <f>MROUND(((Table46[[#This Row],[Y_UTM]]-ORIGIN!$C$6)/400),1)</f>
        <v>111</v>
      </c>
      <c r="Q620" s="39" t="s">
        <v>1422</v>
      </c>
      <c r="R620" s="84" t="s">
        <v>1430</v>
      </c>
      <c r="S620" s="58">
        <v>17</v>
      </c>
      <c r="T620" s="34">
        <v>3</v>
      </c>
      <c r="U620" s="34">
        <v>0</v>
      </c>
      <c r="V620" s="37" t="s">
        <v>1053</v>
      </c>
      <c r="W620" s="88"/>
    </row>
    <row r="621" spans="1:23" x14ac:dyDescent="0.25">
      <c r="A621" s="117" t="s">
        <v>709</v>
      </c>
      <c r="B621" s="30">
        <v>840</v>
      </c>
      <c r="C621" s="30">
        <v>840</v>
      </c>
      <c r="D621" s="30" t="s">
        <v>1050</v>
      </c>
      <c r="E621" s="30" t="s">
        <v>1051</v>
      </c>
      <c r="F621" s="30">
        <v>542469.32623600005</v>
      </c>
      <c r="G621" s="30">
        <v>2822013.6277999999</v>
      </c>
      <c r="H621" s="30"/>
      <c r="I621" s="30"/>
      <c r="J621" s="30"/>
      <c r="K621" s="30"/>
      <c r="L621" s="129">
        <v>37280.541666666664</v>
      </c>
      <c r="M621" s="129">
        <v>37670.416666666664</v>
      </c>
      <c r="N621" s="30" t="s">
        <v>1052</v>
      </c>
      <c r="O621" s="83">
        <f>MROUND(((Table46[[#This Row],[X_UTM]]-ORIGIN!$C$5)/400),1)</f>
        <v>210</v>
      </c>
      <c r="P621" s="83">
        <f>MROUND(((Table46[[#This Row],[Y_UTM]]-ORIGIN!$C$6)/400),1)</f>
        <v>111</v>
      </c>
      <c r="Q621" s="43"/>
      <c r="R621" s="84" t="s">
        <v>1430</v>
      </c>
      <c r="S621" s="58">
        <v>17</v>
      </c>
      <c r="T621" s="34">
        <v>3</v>
      </c>
      <c r="U621" s="34">
        <v>0</v>
      </c>
      <c r="V621" s="37" t="s">
        <v>1053</v>
      </c>
      <c r="W621" s="88"/>
    </row>
    <row r="622" spans="1:23" x14ac:dyDescent="0.25">
      <c r="A622" s="72" t="s">
        <v>934</v>
      </c>
      <c r="B622" s="46">
        <v>4144</v>
      </c>
      <c r="C622" s="46">
        <v>4144</v>
      </c>
      <c r="D622" s="46" t="s">
        <v>444</v>
      </c>
      <c r="E622" s="46" t="s">
        <v>1048</v>
      </c>
      <c r="F622" s="46">
        <v>544201.60258299997</v>
      </c>
      <c r="G622" s="46">
        <v>2822064.7360399999</v>
      </c>
      <c r="H622" s="46"/>
      <c r="I622" s="46"/>
      <c r="J622" s="46"/>
      <c r="K622" s="46"/>
      <c r="L622" s="79">
        <v>37429</v>
      </c>
      <c r="M622" s="79">
        <v>42555</v>
      </c>
      <c r="N622" s="46" t="s">
        <v>1049</v>
      </c>
      <c r="O622" s="83">
        <f>MROUND(((Table46[[#This Row],[X_UTM]]-ORIGIN!$C$5)/400),1)</f>
        <v>214</v>
      </c>
      <c r="P622" s="83">
        <f>MROUND(((Table46[[#This Row],[Y_UTM]]-ORIGIN!$C$6)/400),1)</f>
        <v>111</v>
      </c>
      <c r="Q622" s="48" t="s">
        <v>1636</v>
      </c>
      <c r="R622" s="84" t="s">
        <v>1430</v>
      </c>
      <c r="S622" s="58">
        <v>17</v>
      </c>
      <c r="T622" s="34">
        <v>3</v>
      </c>
      <c r="U622" s="34">
        <v>0</v>
      </c>
      <c r="V622" s="37" t="s">
        <v>1053</v>
      </c>
      <c r="W622" s="88"/>
    </row>
    <row r="623" spans="1:23" x14ac:dyDescent="0.25">
      <c r="A623" s="114" t="s">
        <v>1675</v>
      </c>
      <c r="B623" s="123"/>
      <c r="C623" s="123"/>
      <c r="D623" s="30" t="s">
        <v>1050</v>
      </c>
      <c r="E623" s="123" t="s">
        <v>1051</v>
      </c>
      <c r="F623" s="123"/>
      <c r="G623" s="123"/>
      <c r="H623" s="123"/>
      <c r="I623" s="123"/>
      <c r="J623" s="123"/>
      <c r="K623" s="123"/>
      <c r="L623" s="131"/>
      <c r="M623" s="131"/>
      <c r="N623" s="123"/>
      <c r="O623" s="83">
        <v>212</v>
      </c>
      <c r="P623" s="83">
        <v>106</v>
      </c>
      <c r="Q623" s="57"/>
      <c r="R623" s="84" t="s">
        <v>1430</v>
      </c>
      <c r="S623" s="136"/>
      <c r="T623" s="139">
        <v>3</v>
      </c>
      <c r="U623" s="139"/>
      <c r="V623" s="139"/>
      <c r="W623" s="137"/>
    </row>
    <row r="624" spans="1:23" x14ac:dyDescent="0.25">
      <c r="A624" s="72" t="s">
        <v>1022</v>
      </c>
      <c r="B624" s="46">
        <v>20194</v>
      </c>
      <c r="C624" s="46">
        <v>20194</v>
      </c>
      <c r="D624" s="46" t="s">
        <v>1050</v>
      </c>
      <c r="E624" s="46" t="s">
        <v>1051</v>
      </c>
      <c r="F624" s="46">
        <v>544201.60258299997</v>
      </c>
      <c r="G624" s="46">
        <v>2822064.7360399999</v>
      </c>
      <c r="H624" s="46"/>
      <c r="I624" s="46"/>
      <c r="J624" s="46"/>
      <c r="K624" s="46"/>
      <c r="L624" s="79">
        <v>37429.5</v>
      </c>
      <c r="M624" s="79">
        <v>42583</v>
      </c>
      <c r="N624" s="46" t="s">
        <v>1049</v>
      </c>
      <c r="O624" s="83">
        <f>MROUND(((Table46[[#This Row],[X_UTM]]-ORIGIN!$C$5)/400),1)</f>
        <v>214</v>
      </c>
      <c r="P624" s="83">
        <f>MROUND(((Table46[[#This Row],[Y_UTM]]-ORIGIN!$C$6)/400),1)</f>
        <v>111</v>
      </c>
      <c r="Q624" t="s">
        <v>1637</v>
      </c>
      <c r="R624" s="84" t="s">
        <v>1430</v>
      </c>
      <c r="S624" s="58">
        <v>17</v>
      </c>
      <c r="T624" s="38">
        <v>3</v>
      </c>
      <c r="U624" s="38">
        <v>0</v>
      </c>
      <c r="V624" s="45" t="s">
        <v>1053</v>
      </c>
      <c r="W624" s="88"/>
    </row>
    <row r="625" spans="1:23" x14ac:dyDescent="0.25">
      <c r="A625" s="72" t="s">
        <v>1023</v>
      </c>
      <c r="B625" s="46">
        <v>5690</v>
      </c>
      <c r="C625" s="46">
        <v>5690</v>
      </c>
      <c r="D625" s="46" t="s">
        <v>1050</v>
      </c>
      <c r="E625" s="46" t="s">
        <v>1051</v>
      </c>
      <c r="F625" s="46">
        <v>543845.69757099997</v>
      </c>
      <c r="G625" s="46">
        <v>2818498.2903800001</v>
      </c>
      <c r="H625" s="46"/>
      <c r="I625" s="46"/>
      <c r="J625" s="46"/>
      <c r="K625" s="46"/>
      <c r="L625" s="79">
        <v>36874</v>
      </c>
      <c r="M625" s="79">
        <v>42583</v>
      </c>
      <c r="N625" s="46" t="s">
        <v>1049</v>
      </c>
      <c r="O625" s="83">
        <f>MROUND(((Table46[[#This Row],[X_UTM]]-ORIGIN!$C$5)/400),1)</f>
        <v>213</v>
      </c>
      <c r="P625" s="83">
        <f>MROUND(((Table46[[#This Row],[Y_UTM]]-ORIGIN!$C$6)/400),1)</f>
        <v>102</v>
      </c>
      <c r="Q625" t="s">
        <v>1620</v>
      </c>
      <c r="R625" s="84" t="s">
        <v>1430</v>
      </c>
      <c r="S625" s="58">
        <v>17</v>
      </c>
      <c r="T625" s="38">
        <v>3</v>
      </c>
      <c r="U625" s="38">
        <v>0</v>
      </c>
      <c r="V625" s="45" t="s">
        <v>1053</v>
      </c>
      <c r="W625" s="88"/>
    </row>
    <row r="626" spans="1:23" x14ac:dyDescent="0.25">
      <c r="A626" s="72" t="s">
        <v>936</v>
      </c>
      <c r="B626" s="46">
        <v>6119</v>
      </c>
      <c r="C626" s="46">
        <v>6119</v>
      </c>
      <c r="D626" s="46" t="s">
        <v>444</v>
      </c>
      <c r="E626" s="46" t="s">
        <v>1048</v>
      </c>
      <c r="F626" s="46">
        <v>543845.69757099997</v>
      </c>
      <c r="G626" s="46">
        <v>2818498.2903800001</v>
      </c>
      <c r="H626" s="46"/>
      <c r="I626" s="46"/>
      <c r="J626" s="46"/>
      <c r="K626" s="46"/>
      <c r="L626" s="79">
        <v>36372</v>
      </c>
      <c r="M626" s="79">
        <v>42494</v>
      </c>
      <c r="N626" s="46" t="s">
        <v>1049</v>
      </c>
      <c r="O626" s="83">
        <f>MROUND(((Table46[[#This Row],[X_UTM]]-ORIGIN!$C$5)/400),1)</f>
        <v>213</v>
      </c>
      <c r="P626" s="83">
        <f>MROUND(((Table46[[#This Row],[Y_UTM]]-ORIGIN!$C$6)/400),1)</f>
        <v>102</v>
      </c>
      <c r="Q626" s="48" t="s">
        <v>1585</v>
      </c>
      <c r="R626" s="84" t="s">
        <v>1430</v>
      </c>
      <c r="S626" s="58">
        <v>17</v>
      </c>
      <c r="T626" s="34">
        <v>3</v>
      </c>
      <c r="U626" s="34">
        <v>0</v>
      </c>
      <c r="V626" s="37" t="s">
        <v>1053</v>
      </c>
      <c r="W626" s="88"/>
    </row>
    <row r="627" spans="1:23" x14ac:dyDescent="0.25">
      <c r="A627" s="114" t="s">
        <v>1654</v>
      </c>
      <c r="B627" s="123"/>
      <c r="C627" s="123"/>
      <c r="D627" s="30" t="s">
        <v>1050</v>
      </c>
      <c r="E627" s="123" t="s">
        <v>1051</v>
      </c>
      <c r="F627" s="123"/>
      <c r="G627" s="123"/>
      <c r="H627" s="123"/>
      <c r="I627" s="123"/>
      <c r="J627" s="123"/>
      <c r="K627" s="123"/>
      <c r="L627" s="131"/>
      <c r="M627" s="131"/>
      <c r="N627" s="123"/>
      <c r="O627" s="83">
        <v>212</v>
      </c>
      <c r="P627" s="83">
        <v>100</v>
      </c>
      <c r="Q627" s="57"/>
      <c r="R627" s="84" t="s">
        <v>1430</v>
      </c>
      <c r="S627" s="136"/>
      <c r="T627" s="139">
        <v>3</v>
      </c>
      <c r="U627" s="139"/>
      <c r="V627" s="139"/>
      <c r="W627" s="137"/>
    </row>
    <row r="628" spans="1:23" x14ac:dyDescent="0.25">
      <c r="A628" s="114" t="s">
        <v>1654</v>
      </c>
      <c r="B628" s="123"/>
      <c r="C628" s="123"/>
      <c r="D628" s="30" t="s">
        <v>1050</v>
      </c>
      <c r="E628" s="123" t="s">
        <v>1051</v>
      </c>
      <c r="F628" s="123"/>
      <c r="G628" s="123"/>
      <c r="H628" s="123"/>
      <c r="I628" s="123"/>
      <c r="J628" s="123"/>
      <c r="K628" s="123"/>
      <c r="L628" s="131"/>
      <c r="M628" s="131"/>
      <c r="N628" s="115" t="s">
        <v>1052</v>
      </c>
      <c r="O628" s="83">
        <v>212</v>
      </c>
      <c r="P628" s="83">
        <v>100</v>
      </c>
      <c r="Q628" s="57"/>
      <c r="R628" s="84" t="s">
        <v>1430</v>
      </c>
      <c r="S628" s="90"/>
      <c r="T628" s="96">
        <v>3</v>
      </c>
      <c r="U628" s="96"/>
      <c r="V628" s="96"/>
      <c r="W628" s="91"/>
    </row>
    <row r="629" spans="1:23" x14ac:dyDescent="0.25">
      <c r="A629" s="72" t="s">
        <v>1024</v>
      </c>
      <c r="B629" s="46">
        <v>5699</v>
      </c>
      <c r="C629" s="46">
        <v>5699</v>
      </c>
      <c r="D629" s="46" t="s">
        <v>1050</v>
      </c>
      <c r="E629" s="46" t="s">
        <v>1051</v>
      </c>
      <c r="F629" s="46">
        <v>543845.69757099997</v>
      </c>
      <c r="G629" s="46">
        <v>2818498.2903800001</v>
      </c>
      <c r="H629" s="46"/>
      <c r="I629" s="46"/>
      <c r="J629" s="46"/>
      <c r="K629" s="46"/>
      <c r="L629" s="79">
        <v>36874</v>
      </c>
      <c r="M629" s="79">
        <v>42583</v>
      </c>
      <c r="N629" s="46" t="s">
        <v>1049</v>
      </c>
      <c r="O629" s="83">
        <f>MROUND(((Table46[[#This Row],[X_UTM]]-ORIGIN!$C$5)/400),1)</f>
        <v>213</v>
      </c>
      <c r="P629" s="83">
        <f>MROUND(((Table46[[#This Row],[Y_UTM]]-ORIGIN!$C$6)/400),1)</f>
        <v>102</v>
      </c>
      <c r="Q629" s="48" t="s">
        <v>1456</v>
      </c>
      <c r="R629" s="84" t="s">
        <v>1430</v>
      </c>
      <c r="S629" s="58">
        <v>17</v>
      </c>
      <c r="T629" s="38">
        <v>3</v>
      </c>
      <c r="U629" s="38">
        <v>0</v>
      </c>
      <c r="V629" s="45" t="s">
        <v>1053</v>
      </c>
      <c r="W629" s="88"/>
    </row>
    <row r="630" spans="1:23" x14ac:dyDescent="0.25">
      <c r="A630" s="72" t="s">
        <v>935</v>
      </c>
      <c r="B630" s="46">
        <v>2379</v>
      </c>
      <c r="C630" s="46">
        <v>2379</v>
      </c>
      <c r="D630" s="46" t="s">
        <v>444</v>
      </c>
      <c r="E630" s="46" t="s">
        <v>1048</v>
      </c>
      <c r="F630" s="46">
        <v>543118.70552099997</v>
      </c>
      <c r="G630" s="46">
        <v>2818514.0234400001</v>
      </c>
      <c r="H630" s="46"/>
      <c r="I630" s="46"/>
      <c r="J630" s="46"/>
      <c r="K630" s="46"/>
      <c r="L630" s="79">
        <v>40135</v>
      </c>
      <c r="M630" s="79">
        <v>42555</v>
      </c>
      <c r="N630" s="46" t="s">
        <v>1049</v>
      </c>
      <c r="O630" s="83">
        <f>MROUND(((Table46[[#This Row],[X_UTM]]-ORIGIN!$C$5)/400),1)</f>
        <v>211</v>
      </c>
      <c r="P630" s="83">
        <f>MROUND(((Table46[[#This Row],[Y_UTM]]-ORIGIN!$C$6)/400),1)</f>
        <v>102</v>
      </c>
      <c r="Q630" s="48" t="s">
        <v>1588</v>
      </c>
      <c r="R630" s="84" t="s">
        <v>1430</v>
      </c>
      <c r="S630" s="58">
        <v>17</v>
      </c>
      <c r="T630" s="38">
        <v>3</v>
      </c>
      <c r="U630" s="38">
        <v>0</v>
      </c>
      <c r="V630" s="45" t="s">
        <v>1053</v>
      </c>
      <c r="W630" s="88"/>
    </row>
    <row r="631" spans="1:23" x14ac:dyDescent="0.25">
      <c r="A631" s="72" t="s">
        <v>1025</v>
      </c>
      <c r="B631" s="46">
        <v>2650</v>
      </c>
      <c r="C631" s="46">
        <v>2650</v>
      </c>
      <c r="D631" s="46" t="s">
        <v>1050</v>
      </c>
      <c r="E631" s="46" t="s">
        <v>1051</v>
      </c>
      <c r="F631" s="46">
        <v>543118.70552099997</v>
      </c>
      <c r="G631" s="46">
        <v>2818514.0234400001</v>
      </c>
      <c r="H631" s="46"/>
      <c r="I631" s="46"/>
      <c r="J631" s="46"/>
      <c r="K631" s="46"/>
      <c r="L631" s="79">
        <v>39882</v>
      </c>
      <c r="M631" s="79">
        <v>42583</v>
      </c>
      <c r="N631" s="46" t="s">
        <v>1049</v>
      </c>
      <c r="O631" s="83">
        <f>MROUND(((Table46[[#This Row],[X_UTM]]-ORIGIN!$C$5)/400),1)</f>
        <v>211</v>
      </c>
      <c r="P631" s="83">
        <f>MROUND(((Table46[[#This Row],[Y_UTM]]-ORIGIN!$C$6)/400),1)</f>
        <v>102</v>
      </c>
      <c r="Q631" s="48" t="s">
        <v>1587</v>
      </c>
      <c r="R631" s="84" t="s">
        <v>1430</v>
      </c>
      <c r="S631" s="58">
        <v>17</v>
      </c>
      <c r="T631" s="38">
        <v>3</v>
      </c>
      <c r="U631" s="38">
        <v>0</v>
      </c>
      <c r="V631" s="45" t="s">
        <v>1053</v>
      </c>
      <c r="W631" s="88"/>
    </row>
    <row r="632" spans="1:23" x14ac:dyDescent="0.25">
      <c r="A632" s="72" t="s">
        <v>1025</v>
      </c>
      <c r="B632" s="46">
        <v>2650</v>
      </c>
      <c r="C632" s="46">
        <v>2650</v>
      </c>
      <c r="D632" s="46" t="s">
        <v>1050</v>
      </c>
      <c r="E632" s="46" t="s">
        <v>1051</v>
      </c>
      <c r="F632" s="46">
        <v>543118.70552099997</v>
      </c>
      <c r="G632" s="46">
        <v>2818514.0234400001</v>
      </c>
      <c r="H632" s="46"/>
      <c r="I632" s="46"/>
      <c r="J632" s="46"/>
      <c r="K632" s="46"/>
      <c r="L632" s="79">
        <v>39882</v>
      </c>
      <c r="M632" s="79">
        <v>42583</v>
      </c>
      <c r="N632" s="46" t="s">
        <v>1049</v>
      </c>
      <c r="O632" s="83">
        <f>MROUND(((Table46[[#This Row],[X_UTM]]-ORIGIN!$C$5)/400),1)</f>
        <v>211</v>
      </c>
      <c r="P632" s="83">
        <f>MROUND(((Table46[[#This Row],[Y_UTM]]-ORIGIN!$C$6)/400),1)</f>
        <v>102</v>
      </c>
      <c r="Q632" s="48" t="s">
        <v>1589</v>
      </c>
      <c r="R632" s="84" t="s">
        <v>1430</v>
      </c>
      <c r="S632" s="58">
        <v>17</v>
      </c>
      <c r="T632" s="34">
        <v>3</v>
      </c>
      <c r="U632" s="34">
        <v>0</v>
      </c>
      <c r="V632" s="37" t="s">
        <v>1053</v>
      </c>
      <c r="W632" s="88"/>
    </row>
    <row r="633" spans="1:23" x14ac:dyDescent="0.25">
      <c r="A633" s="69" t="s">
        <v>1026</v>
      </c>
      <c r="B633" s="73">
        <v>13726</v>
      </c>
      <c r="C633" s="73">
        <v>13726</v>
      </c>
      <c r="D633" s="73" t="s">
        <v>1050</v>
      </c>
      <c r="E633" s="73" t="s">
        <v>1051</v>
      </c>
      <c r="F633" s="73">
        <v>532642.11890700005</v>
      </c>
      <c r="G633" s="73">
        <v>2849219.1837399998</v>
      </c>
      <c r="H633" s="73"/>
      <c r="I633" s="73"/>
      <c r="J633" s="73"/>
      <c r="K633" s="73"/>
      <c r="L633" s="77">
        <v>28776</v>
      </c>
      <c r="M633" s="77">
        <v>42583</v>
      </c>
      <c r="N633" s="73" t="s">
        <v>1049</v>
      </c>
      <c r="O633" s="83">
        <f>MROUND(((Table46[[#This Row],[X_UTM]]-ORIGIN!$C$5)/400),1)</f>
        <v>185</v>
      </c>
      <c r="P633" s="83">
        <f>MROUND(((Table46[[#This Row],[Y_UTM]]-ORIGIN!$C$6)/400),1)</f>
        <v>179</v>
      </c>
      <c r="Q633" s="92" t="s">
        <v>1510</v>
      </c>
      <c r="R633" s="85" t="s">
        <v>849</v>
      </c>
      <c r="S633" s="85">
        <v>11</v>
      </c>
      <c r="T633">
        <v>3</v>
      </c>
      <c r="U633">
        <v>0</v>
      </c>
      <c r="V633" s="2" t="s">
        <v>1054</v>
      </c>
      <c r="W633" s="86"/>
    </row>
    <row r="634" spans="1:23" x14ac:dyDescent="0.25">
      <c r="A634" s="70" t="s">
        <v>938</v>
      </c>
      <c r="B634" s="74">
        <v>13778</v>
      </c>
      <c r="C634" s="74">
        <v>13778</v>
      </c>
      <c r="D634" s="74" t="s">
        <v>444</v>
      </c>
      <c r="E634" s="74" t="s">
        <v>1048</v>
      </c>
      <c r="F634" s="74">
        <v>532642.11890700005</v>
      </c>
      <c r="G634" s="74">
        <v>2849219.1837399998</v>
      </c>
      <c r="H634" s="74"/>
      <c r="I634" s="74"/>
      <c r="J634" s="74"/>
      <c r="K634" s="74"/>
      <c r="L634" s="78">
        <v>28703</v>
      </c>
      <c r="M634" s="78">
        <v>42555</v>
      </c>
      <c r="N634" s="74" t="s">
        <v>1049</v>
      </c>
      <c r="O634" s="83">
        <f>MROUND(((Table46[[#This Row],[X_UTM]]-ORIGIN!$C$5)/400),1)</f>
        <v>185</v>
      </c>
      <c r="P634" s="83">
        <f>MROUND(((Table46[[#This Row],[Y_UTM]]-ORIGIN!$C$6)/400),1)</f>
        <v>179</v>
      </c>
      <c r="Q634" s="92" t="s">
        <v>1485</v>
      </c>
      <c r="R634" s="85" t="s">
        <v>849</v>
      </c>
      <c r="S634" s="85">
        <v>11</v>
      </c>
      <c r="T634" s="97">
        <v>3</v>
      </c>
      <c r="U634" s="97">
        <v>0</v>
      </c>
      <c r="V634" s="101" t="s">
        <v>1054</v>
      </c>
      <c r="W634" s="86"/>
    </row>
    <row r="635" spans="1:23" x14ac:dyDescent="0.25">
      <c r="A635" s="69" t="s">
        <v>1027</v>
      </c>
      <c r="B635" s="73">
        <v>13734</v>
      </c>
      <c r="C635" s="73">
        <v>13734</v>
      </c>
      <c r="D635" s="73" t="s">
        <v>1050</v>
      </c>
      <c r="E635" s="73" t="s">
        <v>1051</v>
      </c>
      <c r="F635" s="73">
        <v>532642.11890700005</v>
      </c>
      <c r="G635" s="73">
        <v>2849219.1837399998</v>
      </c>
      <c r="H635" s="73"/>
      <c r="I635" s="73"/>
      <c r="J635" s="73"/>
      <c r="K635" s="73"/>
      <c r="L635" s="77">
        <v>28776</v>
      </c>
      <c r="M635" s="77">
        <v>42583</v>
      </c>
      <c r="N635" s="73" t="s">
        <v>1049</v>
      </c>
      <c r="O635" s="83">
        <f>MROUND(((Table46[[#This Row],[X_UTM]]-ORIGIN!$C$5)/400),1)</f>
        <v>185</v>
      </c>
      <c r="P635" s="83">
        <f>MROUND(((Table46[[#This Row],[Y_UTM]]-ORIGIN!$C$6)/400),1)</f>
        <v>179</v>
      </c>
      <c r="Q635" s="92" t="s">
        <v>1482</v>
      </c>
      <c r="R635" s="85" t="s">
        <v>849</v>
      </c>
      <c r="S635" s="85">
        <v>11</v>
      </c>
      <c r="T635" s="97">
        <v>3</v>
      </c>
      <c r="U635" s="97">
        <v>0</v>
      </c>
      <c r="V635" s="101" t="s">
        <v>1054</v>
      </c>
      <c r="W635" s="86"/>
    </row>
    <row r="636" spans="1:23" x14ac:dyDescent="0.25">
      <c r="A636" s="69" t="s">
        <v>1028</v>
      </c>
      <c r="B636" s="73">
        <v>12337</v>
      </c>
      <c r="C636" s="73">
        <v>12337</v>
      </c>
      <c r="D636" s="73" t="s">
        <v>1050</v>
      </c>
      <c r="E636" s="73" t="s">
        <v>1051</v>
      </c>
      <c r="F636" s="73">
        <v>549889.30008700001</v>
      </c>
      <c r="G636" s="73">
        <v>2849322.8555700001</v>
      </c>
      <c r="H636" s="73"/>
      <c r="I636" s="73"/>
      <c r="J636" s="73"/>
      <c r="K636" s="73"/>
      <c r="L636" s="77">
        <v>30225</v>
      </c>
      <c r="M636" s="77">
        <v>42583</v>
      </c>
      <c r="N636" s="73" t="s">
        <v>1049</v>
      </c>
      <c r="O636" s="83">
        <f>MROUND(((Table46[[#This Row],[X_UTM]]-ORIGIN!$C$5)/400),1)</f>
        <v>228</v>
      </c>
      <c r="P636" s="83">
        <f>MROUND(((Table46[[#This Row],[Y_UTM]]-ORIGIN!$C$6)/400),1)</f>
        <v>179</v>
      </c>
      <c r="Q636" s="92" t="s">
        <v>1511</v>
      </c>
      <c r="R636" s="85" t="s">
        <v>849</v>
      </c>
      <c r="S636" s="85">
        <v>11</v>
      </c>
      <c r="T636">
        <v>3</v>
      </c>
      <c r="U636">
        <v>0</v>
      </c>
      <c r="V636" s="2" t="s">
        <v>1054</v>
      </c>
      <c r="W636" s="86"/>
    </row>
    <row r="637" spans="1:23" x14ac:dyDescent="0.25">
      <c r="A637" s="70" t="s">
        <v>939</v>
      </c>
      <c r="B637" s="74">
        <v>13686</v>
      </c>
      <c r="C637" s="74">
        <v>13686</v>
      </c>
      <c r="D637" s="74" t="s">
        <v>444</v>
      </c>
      <c r="E637" s="74" t="s">
        <v>1048</v>
      </c>
      <c r="F637" s="74">
        <v>549889.30008700001</v>
      </c>
      <c r="G637" s="74">
        <v>2849322.8555700001</v>
      </c>
      <c r="H637" s="74"/>
      <c r="I637" s="74"/>
      <c r="J637" s="74"/>
      <c r="K637" s="74"/>
      <c r="L637" s="78">
        <v>28775</v>
      </c>
      <c r="M637" s="78">
        <v>42460</v>
      </c>
      <c r="N637" s="74" t="s">
        <v>1049</v>
      </c>
      <c r="O637" s="83">
        <f>MROUND(((Table46[[#This Row],[X_UTM]]-ORIGIN!$C$5)/400),1)</f>
        <v>228</v>
      </c>
      <c r="P637" s="83">
        <f>MROUND(((Table46[[#This Row],[Y_UTM]]-ORIGIN!$C$6)/400),1)</f>
        <v>179</v>
      </c>
      <c r="Q637" s="92" t="s">
        <v>1486</v>
      </c>
      <c r="R637" s="85" t="s">
        <v>849</v>
      </c>
      <c r="S637" s="85">
        <v>11</v>
      </c>
      <c r="T637">
        <v>3</v>
      </c>
      <c r="U637">
        <v>0</v>
      </c>
      <c r="V637" s="2" t="s">
        <v>1054</v>
      </c>
      <c r="W637" s="86"/>
    </row>
    <row r="638" spans="1:23" x14ac:dyDescent="0.25">
      <c r="A638" s="69" t="s">
        <v>1029</v>
      </c>
      <c r="B638" s="73">
        <v>13755</v>
      </c>
      <c r="C638" s="73">
        <v>13755</v>
      </c>
      <c r="D638" s="73" t="s">
        <v>1050</v>
      </c>
      <c r="E638" s="73" t="s">
        <v>1051</v>
      </c>
      <c r="F638" s="73">
        <v>549889.30008700001</v>
      </c>
      <c r="G638" s="73">
        <v>2849322.8555700001</v>
      </c>
      <c r="H638" s="73"/>
      <c r="I638" s="73"/>
      <c r="J638" s="73"/>
      <c r="K638" s="73"/>
      <c r="L638" s="77">
        <v>28775</v>
      </c>
      <c r="M638" s="77">
        <v>42583</v>
      </c>
      <c r="N638" s="73" t="s">
        <v>1049</v>
      </c>
      <c r="O638" s="83">
        <f>MROUND(((Table46[[#This Row],[X_UTM]]-ORIGIN!$C$5)/400),1)</f>
        <v>228</v>
      </c>
      <c r="P638" s="83">
        <f>MROUND(((Table46[[#This Row],[Y_UTM]]-ORIGIN!$C$6)/400),1)</f>
        <v>179</v>
      </c>
      <c r="Q638" s="92" t="s">
        <v>1483</v>
      </c>
      <c r="R638" s="85" t="s">
        <v>849</v>
      </c>
      <c r="S638" s="85">
        <v>11</v>
      </c>
      <c r="T638">
        <v>3</v>
      </c>
      <c r="U638">
        <v>0</v>
      </c>
      <c r="V638" s="2" t="s">
        <v>1054</v>
      </c>
      <c r="W638" s="86"/>
    </row>
    <row r="639" spans="1:23" x14ac:dyDescent="0.25">
      <c r="A639" s="69" t="s">
        <v>1030</v>
      </c>
      <c r="B639" s="73">
        <v>11943</v>
      </c>
      <c r="C639" s="73">
        <v>11943</v>
      </c>
      <c r="D639" s="73" t="s">
        <v>1050</v>
      </c>
      <c r="E639" s="73" t="s">
        <v>1051</v>
      </c>
      <c r="F639" s="73">
        <v>551827.86786899995</v>
      </c>
      <c r="G639" s="73">
        <v>2850833.1187300002</v>
      </c>
      <c r="H639" s="73"/>
      <c r="I639" s="73"/>
      <c r="J639" s="73"/>
      <c r="K639" s="73"/>
      <c r="L639" s="77">
        <v>30641</v>
      </c>
      <c r="M639" s="77">
        <v>42583</v>
      </c>
      <c r="N639" s="73" t="s">
        <v>1049</v>
      </c>
      <c r="O639" s="83">
        <f>MROUND(((Table46[[#This Row],[X_UTM]]-ORIGIN!$C$5)/400),1)</f>
        <v>233</v>
      </c>
      <c r="P639" s="83">
        <f>MROUND(((Table46[[#This Row],[Y_UTM]]-ORIGIN!$C$6)/400),1)</f>
        <v>183</v>
      </c>
      <c r="Q639" t="s">
        <v>1645</v>
      </c>
      <c r="R639" s="85" t="s">
        <v>660</v>
      </c>
      <c r="S639" s="85">
        <v>12</v>
      </c>
      <c r="T639">
        <v>3</v>
      </c>
      <c r="U639">
        <v>0</v>
      </c>
      <c r="V639" s="2" t="s">
        <v>1054</v>
      </c>
      <c r="W639" s="86"/>
    </row>
    <row r="640" spans="1:23" x14ac:dyDescent="0.25">
      <c r="A640" s="70" t="s">
        <v>940</v>
      </c>
      <c r="B640" s="74">
        <v>11891</v>
      </c>
      <c r="C640" s="74">
        <v>11891</v>
      </c>
      <c r="D640" s="74" t="s">
        <v>444</v>
      </c>
      <c r="E640" s="74" t="s">
        <v>1048</v>
      </c>
      <c r="F640" s="74">
        <v>551827.86786899995</v>
      </c>
      <c r="G640" s="74">
        <v>2850833.1187300002</v>
      </c>
      <c r="H640" s="74"/>
      <c r="I640" s="74"/>
      <c r="J640" s="74"/>
      <c r="K640" s="74"/>
      <c r="L640" s="78">
        <v>30651</v>
      </c>
      <c r="M640" s="78">
        <v>42555</v>
      </c>
      <c r="N640" s="74" t="s">
        <v>1049</v>
      </c>
      <c r="O640" s="83">
        <f>MROUND(((Table46[[#This Row],[X_UTM]]-ORIGIN!$C$5)/400),1)</f>
        <v>233</v>
      </c>
      <c r="P640" s="83">
        <f>MROUND(((Table46[[#This Row],[Y_UTM]]-ORIGIN!$C$6)/400),1)</f>
        <v>183</v>
      </c>
      <c r="Q640" t="s">
        <v>1647</v>
      </c>
      <c r="R640" s="85" t="s">
        <v>660</v>
      </c>
      <c r="S640" s="85">
        <v>12</v>
      </c>
      <c r="T640">
        <v>3</v>
      </c>
      <c r="U640">
        <v>0</v>
      </c>
      <c r="V640" s="2" t="s">
        <v>1054</v>
      </c>
      <c r="W640" s="86"/>
    </row>
    <row r="641" spans="1:23" x14ac:dyDescent="0.25">
      <c r="A641" s="69" t="s">
        <v>1031</v>
      </c>
      <c r="B641" s="73">
        <v>18682</v>
      </c>
      <c r="C641" s="73">
        <v>18682</v>
      </c>
      <c r="D641" s="73" t="s">
        <v>1050</v>
      </c>
      <c r="E641" s="73" t="s">
        <v>1051</v>
      </c>
      <c r="F641" s="73">
        <v>551827.86786899995</v>
      </c>
      <c r="G641" s="73">
        <v>2850833.1187300002</v>
      </c>
      <c r="H641" s="73"/>
      <c r="I641" s="73"/>
      <c r="J641" s="73"/>
      <c r="K641" s="73"/>
      <c r="L641" s="77">
        <v>30641</v>
      </c>
      <c r="M641" s="77">
        <v>42583</v>
      </c>
      <c r="N641" s="73" t="s">
        <v>1049</v>
      </c>
      <c r="O641" s="83">
        <f>MROUND(((Table46[[#This Row],[X_UTM]]-ORIGIN!$C$5)/400),1)</f>
        <v>233</v>
      </c>
      <c r="P641" s="83">
        <f>MROUND(((Table46[[#This Row],[Y_UTM]]-ORIGIN!$C$6)/400),1)</f>
        <v>183</v>
      </c>
      <c r="Q641" t="s">
        <v>1646</v>
      </c>
      <c r="R641" s="85" t="s">
        <v>660</v>
      </c>
      <c r="S641" s="85">
        <v>12</v>
      </c>
      <c r="T641">
        <v>3</v>
      </c>
      <c r="U641">
        <v>0</v>
      </c>
      <c r="V641" s="2" t="s">
        <v>1054</v>
      </c>
      <c r="W641" s="86"/>
    </row>
    <row r="642" spans="1:23" x14ac:dyDescent="0.25">
      <c r="A642" s="69" t="s">
        <v>1032</v>
      </c>
      <c r="B642" s="73">
        <v>23130</v>
      </c>
      <c r="C642" s="73">
        <v>23130</v>
      </c>
      <c r="D642" s="73" t="s">
        <v>1050</v>
      </c>
      <c r="E642" s="73" t="s">
        <v>1051</v>
      </c>
      <c r="F642" s="73">
        <v>550450.87708200002</v>
      </c>
      <c r="G642" s="73">
        <v>2849324.9868399999</v>
      </c>
      <c r="H642" s="73"/>
      <c r="I642" s="73"/>
      <c r="J642" s="73"/>
      <c r="K642" s="73"/>
      <c r="L642" s="77">
        <v>28598</v>
      </c>
      <c r="M642" s="77">
        <v>42583</v>
      </c>
      <c r="N642" s="73" t="s">
        <v>1049</v>
      </c>
      <c r="O642" s="83">
        <f>MROUND(((Table46[[#This Row],[X_UTM]]-ORIGIN!$C$5)/400),1)</f>
        <v>230</v>
      </c>
      <c r="P642" s="83">
        <f>MROUND(((Table46[[#This Row],[Y_UTM]]-ORIGIN!$C$6)/400),1)</f>
        <v>179</v>
      </c>
      <c r="Q642" t="s">
        <v>1621</v>
      </c>
      <c r="R642" s="85" t="s">
        <v>660</v>
      </c>
      <c r="S642" s="85">
        <v>12</v>
      </c>
      <c r="T642">
        <v>3</v>
      </c>
      <c r="U642">
        <v>0</v>
      </c>
      <c r="V642" s="2" t="s">
        <v>1054</v>
      </c>
      <c r="W642" s="86"/>
    </row>
    <row r="643" spans="1:23" x14ac:dyDescent="0.25">
      <c r="A643" s="70" t="s">
        <v>941</v>
      </c>
      <c r="B643" s="74">
        <v>13880</v>
      </c>
      <c r="C643" s="74">
        <v>13880</v>
      </c>
      <c r="D643" s="74" t="s">
        <v>444</v>
      </c>
      <c r="E643" s="74" t="s">
        <v>1048</v>
      </c>
      <c r="F643" s="74">
        <v>550450.87708200002</v>
      </c>
      <c r="G643" s="74">
        <v>2849324.9868399999</v>
      </c>
      <c r="H643" s="74"/>
      <c r="I643" s="74"/>
      <c r="J643" s="74"/>
      <c r="K643" s="74"/>
      <c r="L643" s="78">
        <v>28597</v>
      </c>
      <c r="M643" s="78">
        <v>42555</v>
      </c>
      <c r="N643" s="74" t="s">
        <v>1049</v>
      </c>
      <c r="O643" s="83">
        <f>MROUND(((Table46[[#This Row],[X_UTM]]-ORIGIN!$C$5)/400),1)</f>
        <v>230</v>
      </c>
      <c r="P643" s="83">
        <f>MROUND(((Table46[[#This Row],[Y_UTM]]-ORIGIN!$C$6)/400),1)</f>
        <v>179</v>
      </c>
      <c r="Q643" t="s">
        <v>1638</v>
      </c>
      <c r="R643" s="85" t="s">
        <v>660</v>
      </c>
      <c r="S643" s="85">
        <v>12</v>
      </c>
      <c r="T643">
        <v>3</v>
      </c>
      <c r="U643">
        <v>0</v>
      </c>
      <c r="V643" s="2" t="s">
        <v>1054</v>
      </c>
      <c r="W643" s="86"/>
    </row>
    <row r="644" spans="1:23" x14ac:dyDescent="0.25">
      <c r="A644" s="69" t="s">
        <v>1033</v>
      </c>
      <c r="B644" s="73">
        <v>23155</v>
      </c>
      <c r="C644" s="73">
        <v>23155</v>
      </c>
      <c r="D644" s="73" t="s">
        <v>1050</v>
      </c>
      <c r="E644" s="73" t="s">
        <v>1051</v>
      </c>
      <c r="F644" s="73">
        <v>550450.87708200002</v>
      </c>
      <c r="G644" s="73">
        <v>2849324.9868399999</v>
      </c>
      <c r="H644" s="73"/>
      <c r="I644" s="73"/>
      <c r="J644" s="73"/>
      <c r="K644" s="73"/>
      <c r="L644" s="77">
        <v>28597</v>
      </c>
      <c r="M644" s="77">
        <v>42583</v>
      </c>
      <c r="N644" s="73" t="s">
        <v>1049</v>
      </c>
      <c r="O644" s="83">
        <f>MROUND(((Table46[[#This Row],[X_UTM]]-ORIGIN!$C$5)/400),1)</f>
        <v>230</v>
      </c>
      <c r="P644" s="83">
        <f>MROUND(((Table46[[#This Row],[Y_UTM]]-ORIGIN!$C$6)/400),1)</f>
        <v>179</v>
      </c>
      <c r="Q644" t="s">
        <v>1622</v>
      </c>
      <c r="R644" s="85" t="s">
        <v>660</v>
      </c>
      <c r="S644" s="85">
        <v>12</v>
      </c>
      <c r="T644">
        <v>3</v>
      </c>
      <c r="U644">
        <v>0</v>
      </c>
      <c r="V644" s="2" t="s">
        <v>1054</v>
      </c>
      <c r="W644" s="86"/>
    </row>
    <row r="645" spans="1:23" x14ac:dyDescent="0.25">
      <c r="A645" s="69" t="s">
        <v>1034</v>
      </c>
      <c r="B645" s="73">
        <v>21793</v>
      </c>
      <c r="C645" s="73">
        <v>21793</v>
      </c>
      <c r="D645" s="73" t="s">
        <v>1050</v>
      </c>
      <c r="E645" s="73" t="s">
        <v>1051</v>
      </c>
      <c r="F645" s="73">
        <v>552163.01797799999</v>
      </c>
      <c r="G645" s="73">
        <v>2838034.65319</v>
      </c>
      <c r="H645" s="73"/>
      <c r="I645" s="73"/>
      <c r="J645" s="73"/>
      <c r="K645" s="73"/>
      <c r="L645" s="77">
        <v>28919</v>
      </c>
      <c r="M645" s="77">
        <v>42583</v>
      </c>
      <c r="N645" s="73" t="s">
        <v>1049</v>
      </c>
      <c r="O645" s="83">
        <f>MROUND(((Table46[[#This Row],[X_UTM]]-ORIGIN!$C$5)/400),1)</f>
        <v>234</v>
      </c>
      <c r="P645" s="83">
        <f>MROUND(((Table46[[#This Row],[Y_UTM]]-ORIGIN!$C$6)/400),1)</f>
        <v>151</v>
      </c>
      <c r="Q645" t="s">
        <v>1623</v>
      </c>
      <c r="R645" s="85" t="s">
        <v>850</v>
      </c>
      <c r="S645" s="85">
        <v>13</v>
      </c>
      <c r="T645">
        <v>3</v>
      </c>
      <c r="U645">
        <v>0</v>
      </c>
      <c r="V645" s="2" t="s">
        <v>1054</v>
      </c>
      <c r="W645" s="86"/>
    </row>
    <row r="646" spans="1:23" x14ac:dyDescent="0.25">
      <c r="A646" s="70" t="s">
        <v>942</v>
      </c>
      <c r="B646" s="74">
        <v>13453</v>
      </c>
      <c r="C646" s="74">
        <v>13453</v>
      </c>
      <c r="D646" s="74" t="s">
        <v>444</v>
      </c>
      <c r="E646" s="74" t="s">
        <v>1048</v>
      </c>
      <c r="F646" s="74">
        <v>552163.01797799999</v>
      </c>
      <c r="G646" s="74">
        <v>2838034.65319</v>
      </c>
      <c r="H646" s="74"/>
      <c r="I646" s="74"/>
      <c r="J646" s="74"/>
      <c r="K646" s="74"/>
      <c r="L646" s="78">
        <v>28919</v>
      </c>
      <c r="M646" s="78">
        <v>42555</v>
      </c>
      <c r="N646" s="74" t="s">
        <v>1049</v>
      </c>
      <c r="O646" s="83">
        <f>MROUND(((Table46[[#This Row],[X_UTM]]-ORIGIN!$C$5)/400),1)</f>
        <v>234</v>
      </c>
      <c r="P646" s="83">
        <f>MROUND(((Table46[[#This Row],[Y_UTM]]-ORIGIN!$C$6)/400),1)</f>
        <v>151</v>
      </c>
      <c r="Q646" s="93" t="s">
        <v>1656</v>
      </c>
      <c r="R646" s="85" t="s">
        <v>850</v>
      </c>
      <c r="S646" s="85">
        <v>13</v>
      </c>
      <c r="T646" s="97">
        <v>3</v>
      </c>
      <c r="U646" s="97">
        <v>0</v>
      </c>
      <c r="V646" s="101" t="s">
        <v>1054</v>
      </c>
      <c r="W646" s="86"/>
    </row>
    <row r="647" spans="1:23" x14ac:dyDescent="0.25">
      <c r="A647" s="69" t="s">
        <v>1035</v>
      </c>
      <c r="B647" s="73">
        <v>21786</v>
      </c>
      <c r="C647" s="73">
        <v>21786</v>
      </c>
      <c r="D647" s="73" t="s">
        <v>1050</v>
      </c>
      <c r="E647" s="73" t="s">
        <v>1051</v>
      </c>
      <c r="F647" s="73">
        <v>552163.01797799999</v>
      </c>
      <c r="G647" s="73">
        <v>2838034.65319</v>
      </c>
      <c r="H647" s="73"/>
      <c r="I647" s="73"/>
      <c r="J647" s="73"/>
      <c r="K647" s="73"/>
      <c r="L647" s="77">
        <v>28919</v>
      </c>
      <c r="M647" s="77">
        <v>42583</v>
      </c>
      <c r="N647" s="73" t="s">
        <v>1049</v>
      </c>
      <c r="O647" s="83">
        <f>MROUND(((Table46[[#This Row],[X_UTM]]-ORIGIN!$C$5)/400),1)</f>
        <v>234</v>
      </c>
      <c r="P647" s="83">
        <f>MROUND(((Table46[[#This Row],[Y_UTM]]-ORIGIN!$C$6)/400),1)</f>
        <v>151</v>
      </c>
      <c r="Q647" t="s">
        <v>1624</v>
      </c>
      <c r="R647" s="85" t="s">
        <v>850</v>
      </c>
      <c r="S647" s="85">
        <v>13</v>
      </c>
      <c r="T647">
        <v>3</v>
      </c>
      <c r="U647" s="97">
        <v>0</v>
      </c>
      <c r="V647" s="101" t="s">
        <v>1054</v>
      </c>
      <c r="W647" s="86"/>
    </row>
    <row r="648" spans="1:23" x14ac:dyDescent="0.25">
      <c r="A648" s="69" t="s">
        <v>1036</v>
      </c>
      <c r="B648" s="73">
        <v>14644</v>
      </c>
      <c r="C648" s="73">
        <v>14644</v>
      </c>
      <c r="D648" s="73" t="s">
        <v>1050</v>
      </c>
      <c r="E648" s="73" t="s">
        <v>1051</v>
      </c>
      <c r="F648" s="73">
        <v>514509.22797000001</v>
      </c>
      <c r="G648" s="73">
        <v>2852140.298</v>
      </c>
      <c r="H648" s="73"/>
      <c r="I648" s="73"/>
      <c r="J648" s="73"/>
      <c r="K648" s="73"/>
      <c r="L648" s="77">
        <v>34740</v>
      </c>
      <c r="M648" s="77">
        <v>42583</v>
      </c>
      <c r="N648" s="73" t="s">
        <v>1049</v>
      </c>
      <c r="O648" s="83">
        <f>MROUND(((Table46[[#This Row],[X_UTM]]-ORIGIN!$C$5)/400),1)</f>
        <v>140</v>
      </c>
      <c r="P648" s="83">
        <f>MROUND(((Table46[[#This Row],[Y_UTM]]-ORIGIN!$C$6)/400),1)</f>
        <v>186</v>
      </c>
      <c r="Q648" t="s">
        <v>1471</v>
      </c>
      <c r="R648" s="85" t="s">
        <v>849</v>
      </c>
      <c r="S648" s="85">
        <v>11</v>
      </c>
      <c r="T648">
        <v>3</v>
      </c>
      <c r="U648" s="97">
        <v>0</v>
      </c>
      <c r="V648" s="101" t="s">
        <v>1054</v>
      </c>
      <c r="W648" s="86"/>
    </row>
    <row r="649" spans="1:23" x14ac:dyDescent="0.25">
      <c r="A649" s="70" t="s">
        <v>943</v>
      </c>
      <c r="B649" s="74">
        <v>7379</v>
      </c>
      <c r="C649" s="74">
        <v>7379</v>
      </c>
      <c r="D649" s="74" t="s">
        <v>444</v>
      </c>
      <c r="E649" s="74" t="s">
        <v>1048</v>
      </c>
      <c r="F649" s="74">
        <v>514509.22797000001</v>
      </c>
      <c r="G649" s="74">
        <v>2852140.298</v>
      </c>
      <c r="H649" s="74"/>
      <c r="I649" s="74"/>
      <c r="J649" s="74"/>
      <c r="K649" s="74"/>
      <c r="L649" s="78">
        <v>34700</v>
      </c>
      <c r="M649" s="78">
        <v>42555</v>
      </c>
      <c r="N649" s="74" t="s">
        <v>1049</v>
      </c>
      <c r="O649" s="83">
        <f>MROUND(((Table46[[#This Row],[X_UTM]]-ORIGIN!$C$5)/400),1)</f>
        <v>140</v>
      </c>
      <c r="P649" s="83">
        <f>MROUND(((Table46[[#This Row],[Y_UTM]]-ORIGIN!$C$6)/400),1)</f>
        <v>186</v>
      </c>
      <c r="Q649" t="s">
        <v>1512</v>
      </c>
      <c r="R649" s="85" t="s">
        <v>849</v>
      </c>
      <c r="S649" s="85">
        <v>11</v>
      </c>
      <c r="T649">
        <v>3</v>
      </c>
      <c r="U649" s="97">
        <v>0</v>
      </c>
      <c r="V649" s="101" t="s">
        <v>1054</v>
      </c>
      <c r="W649" s="86"/>
    </row>
    <row r="650" spans="1:23" x14ac:dyDescent="0.25">
      <c r="A650" s="69" t="s">
        <v>1037</v>
      </c>
      <c r="B650" s="73">
        <v>14712</v>
      </c>
      <c r="C650" s="73">
        <v>14712</v>
      </c>
      <c r="D650" s="71" t="s">
        <v>1050</v>
      </c>
      <c r="E650" s="73" t="s">
        <v>1051</v>
      </c>
      <c r="F650" s="73">
        <v>514509.22797000001</v>
      </c>
      <c r="G650" s="73">
        <v>2852140.298</v>
      </c>
      <c r="H650" s="73"/>
      <c r="I650" s="73"/>
      <c r="J650" s="73"/>
      <c r="K650" s="73"/>
      <c r="L650" s="77">
        <v>34740</v>
      </c>
      <c r="M650" s="77">
        <v>42583</v>
      </c>
      <c r="N650" s="73" t="s">
        <v>1049</v>
      </c>
      <c r="O650" s="83">
        <f>MROUND(((Table46[[#This Row],[X_UTM]]-ORIGIN!$C$5)/400),1)</f>
        <v>140</v>
      </c>
      <c r="P650" s="83">
        <f>MROUND(((Table46[[#This Row],[Y_UTM]]-ORIGIN!$C$6)/400),1)</f>
        <v>186</v>
      </c>
      <c r="Q650" t="s">
        <v>1513</v>
      </c>
      <c r="R650" s="85" t="s">
        <v>849</v>
      </c>
      <c r="S650" s="85">
        <v>11</v>
      </c>
      <c r="T650" s="85">
        <v>3</v>
      </c>
      <c r="U650" s="86">
        <v>0</v>
      </c>
      <c r="V650" s="94" t="s">
        <v>1054</v>
      </c>
      <c r="W650" s="86"/>
    </row>
    <row r="651" spans="1:23" x14ac:dyDescent="0.25">
      <c r="A651" s="69" t="s">
        <v>1038</v>
      </c>
      <c r="B651" s="73">
        <v>16319</v>
      </c>
      <c r="C651" s="73">
        <v>16319</v>
      </c>
      <c r="D651" s="73" t="s">
        <v>1050</v>
      </c>
      <c r="E651" s="73" t="s">
        <v>1051</v>
      </c>
      <c r="F651" s="73">
        <v>515620.48779699998</v>
      </c>
      <c r="G651" s="73">
        <v>2850948.8878700002</v>
      </c>
      <c r="H651" s="73"/>
      <c r="I651" s="73"/>
      <c r="J651" s="73"/>
      <c r="K651" s="73"/>
      <c r="L651" s="77">
        <v>34697</v>
      </c>
      <c r="M651" s="77">
        <v>42583</v>
      </c>
      <c r="N651" s="73" t="s">
        <v>1049</v>
      </c>
      <c r="O651" s="83">
        <f>MROUND(((Table46[[#This Row],[X_UTM]]-ORIGIN!$C$5)/400),1)</f>
        <v>143</v>
      </c>
      <c r="P651" s="83">
        <f>MROUND(((Table46[[#This Row],[Y_UTM]]-ORIGIN!$C$6)/400),1)</f>
        <v>183</v>
      </c>
      <c r="Q651" t="s">
        <v>1506</v>
      </c>
      <c r="R651" s="85" t="s">
        <v>849</v>
      </c>
      <c r="S651" s="85">
        <v>11</v>
      </c>
      <c r="T651" s="97">
        <v>3</v>
      </c>
      <c r="U651" s="97">
        <v>0</v>
      </c>
      <c r="V651" s="101" t="s">
        <v>1054</v>
      </c>
      <c r="W651" s="86"/>
    </row>
    <row r="652" spans="1:23" x14ac:dyDescent="0.25">
      <c r="A652" s="70" t="s">
        <v>944</v>
      </c>
      <c r="B652" s="74">
        <v>7716</v>
      </c>
      <c r="C652" s="74">
        <v>7716</v>
      </c>
      <c r="D652" s="74" t="s">
        <v>444</v>
      </c>
      <c r="E652" s="74" t="s">
        <v>1048</v>
      </c>
      <c r="F652" s="74">
        <v>515620.48779699998</v>
      </c>
      <c r="G652" s="74">
        <v>2850948.8878700002</v>
      </c>
      <c r="H652" s="74"/>
      <c r="I652" s="74"/>
      <c r="J652" s="74"/>
      <c r="K652" s="74"/>
      <c r="L652" s="78">
        <v>31847</v>
      </c>
      <c r="M652" s="78">
        <v>42555</v>
      </c>
      <c r="N652" s="74" t="s">
        <v>1049</v>
      </c>
      <c r="O652" s="83">
        <f>MROUND(((Table46[[#This Row],[X_UTM]]-ORIGIN!$C$5)/400),1)</f>
        <v>143</v>
      </c>
      <c r="P652" s="83">
        <f>MROUND(((Table46[[#This Row],[Y_UTM]]-ORIGIN!$C$6)/400),1)</f>
        <v>183</v>
      </c>
      <c r="Q652" t="s">
        <v>1514</v>
      </c>
      <c r="R652" s="85" t="s">
        <v>849</v>
      </c>
      <c r="S652" s="85">
        <v>11</v>
      </c>
      <c r="T652" s="97">
        <v>3</v>
      </c>
      <c r="U652" s="97">
        <v>0</v>
      </c>
      <c r="V652" s="101" t="s">
        <v>1054</v>
      </c>
      <c r="W652" s="86"/>
    </row>
    <row r="653" spans="1:23" x14ac:dyDescent="0.25">
      <c r="A653" s="69" t="s">
        <v>1039</v>
      </c>
      <c r="B653" s="73">
        <v>16250</v>
      </c>
      <c r="C653" s="73">
        <v>16250</v>
      </c>
      <c r="D653" s="73" t="s">
        <v>1050</v>
      </c>
      <c r="E653" s="73" t="s">
        <v>1051</v>
      </c>
      <c r="F653" s="73">
        <v>515620.48779699998</v>
      </c>
      <c r="G653" s="73">
        <v>2850948.8878700002</v>
      </c>
      <c r="H653" s="73"/>
      <c r="I653" s="73"/>
      <c r="J653" s="73"/>
      <c r="K653" s="73"/>
      <c r="L653" s="77">
        <v>34740</v>
      </c>
      <c r="M653" s="77">
        <v>42583</v>
      </c>
      <c r="N653" s="73" t="s">
        <v>1049</v>
      </c>
      <c r="O653" s="83">
        <f>MROUND(((Table46[[#This Row],[X_UTM]]-ORIGIN!$C$5)/400),1)</f>
        <v>143</v>
      </c>
      <c r="P653" s="83">
        <f>MROUND(((Table46[[#This Row],[Y_UTM]]-ORIGIN!$C$6)/400),1)</f>
        <v>183</v>
      </c>
      <c r="Q653" t="s">
        <v>1515</v>
      </c>
      <c r="R653" s="85" t="s">
        <v>849</v>
      </c>
      <c r="S653" s="85">
        <v>11</v>
      </c>
      <c r="T653">
        <v>3</v>
      </c>
      <c r="U653" s="97">
        <v>0</v>
      </c>
      <c r="V653" s="101" t="s">
        <v>1054</v>
      </c>
      <c r="W653" s="86"/>
    </row>
    <row r="654" spans="1:23" x14ac:dyDescent="0.25">
      <c r="A654" s="69" t="s">
        <v>1040</v>
      </c>
      <c r="B654" s="73">
        <v>1649</v>
      </c>
      <c r="C654" s="73">
        <v>1649</v>
      </c>
      <c r="D654" s="73" t="s">
        <v>1050</v>
      </c>
      <c r="E654" s="73" t="s">
        <v>1051</v>
      </c>
      <c r="F654" s="73">
        <v>541005.40563099994</v>
      </c>
      <c r="G654" s="73">
        <v>2849358.4361299998</v>
      </c>
      <c r="H654" s="73"/>
      <c r="I654" s="73"/>
      <c r="J654" s="73"/>
      <c r="K654" s="73"/>
      <c r="L654" s="77">
        <v>37987</v>
      </c>
      <c r="M654" s="77">
        <v>41220</v>
      </c>
      <c r="N654" s="73" t="s">
        <v>1049</v>
      </c>
      <c r="O654" s="83">
        <f>MROUND(((Table46[[#This Row],[X_UTM]]-ORIGIN!$C$5)/400),1)</f>
        <v>206</v>
      </c>
      <c r="P654" s="83">
        <f>MROUND(((Table46[[#This Row],[Y_UTM]]-ORIGIN!$C$6)/400),1)</f>
        <v>179</v>
      </c>
      <c r="Q654"/>
      <c r="R654" s="85" t="s">
        <v>849</v>
      </c>
      <c r="S654" s="85">
        <v>11</v>
      </c>
      <c r="T654">
        <v>3</v>
      </c>
      <c r="U654" s="97">
        <v>0</v>
      </c>
      <c r="V654" s="101" t="s">
        <v>1054</v>
      </c>
      <c r="W654" s="86"/>
    </row>
    <row r="655" spans="1:23" x14ac:dyDescent="0.25">
      <c r="A655" s="70" t="s">
        <v>945</v>
      </c>
      <c r="B655" s="74">
        <v>1169</v>
      </c>
      <c r="C655" s="74">
        <v>1169</v>
      </c>
      <c r="D655" s="3" t="s">
        <v>444</v>
      </c>
      <c r="E655" s="74" t="s">
        <v>1048</v>
      </c>
      <c r="F655" s="74">
        <v>541005.40563099994</v>
      </c>
      <c r="G655" s="74">
        <v>2849358.4361299998</v>
      </c>
      <c r="H655" s="74"/>
      <c r="I655" s="74"/>
      <c r="J655" s="74"/>
      <c r="K655" s="74"/>
      <c r="L655" s="78">
        <v>36342</v>
      </c>
      <c r="M655" s="78">
        <v>37529</v>
      </c>
      <c r="N655" s="74" t="s">
        <v>1049</v>
      </c>
      <c r="O655" s="83">
        <f>MROUND(((Table46[[#This Row],[X_UTM]]-ORIGIN!$C$5)/400),1)</f>
        <v>206</v>
      </c>
      <c r="P655" s="83">
        <f>MROUND(((Table46[[#This Row],[Y_UTM]]-ORIGIN!$C$6)/400),1)</f>
        <v>179</v>
      </c>
      <c r="Q655"/>
      <c r="R655" s="85" t="s">
        <v>849</v>
      </c>
      <c r="S655" s="85">
        <v>11</v>
      </c>
      <c r="T655" s="85">
        <v>3</v>
      </c>
      <c r="U655" s="86">
        <v>0</v>
      </c>
      <c r="V655" s="94" t="s">
        <v>1054</v>
      </c>
      <c r="W655" s="86"/>
    </row>
    <row r="656" spans="1:23" x14ac:dyDescent="0.25">
      <c r="A656" s="69" t="s">
        <v>1041</v>
      </c>
      <c r="B656" s="73">
        <v>2467</v>
      </c>
      <c r="C656" s="73">
        <v>2467</v>
      </c>
      <c r="D656" s="73" t="s">
        <v>1050</v>
      </c>
      <c r="E656" s="73" t="s">
        <v>1051</v>
      </c>
      <c r="F656" s="73">
        <v>541005.40563099994</v>
      </c>
      <c r="G656" s="73">
        <v>2849358.4361299998</v>
      </c>
      <c r="H656" s="73"/>
      <c r="I656" s="73"/>
      <c r="J656" s="73"/>
      <c r="K656" s="73"/>
      <c r="L656" s="77">
        <v>37987</v>
      </c>
      <c r="M656" s="77">
        <v>41220</v>
      </c>
      <c r="N656" s="73" t="s">
        <v>1049</v>
      </c>
      <c r="O656" s="83">
        <f>MROUND(((Table46[[#This Row],[X_UTM]]-ORIGIN!$C$5)/400),1)</f>
        <v>206</v>
      </c>
      <c r="P656" s="83">
        <f>MROUND(((Table46[[#This Row],[Y_UTM]]-ORIGIN!$C$6)/400),1)</f>
        <v>179</v>
      </c>
      <c r="Q656"/>
      <c r="R656" s="85" t="s">
        <v>849</v>
      </c>
      <c r="S656" s="85">
        <v>11</v>
      </c>
      <c r="T656">
        <v>3</v>
      </c>
      <c r="U656" s="97">
        <v>0</v>
      </c>
      <c r="V656" s="101" t="s">
        <v>1054</v>
      </c>
      <c r="W656" s="86"/>
    </row>
    <row r="657" spans="1:27" x14ac:dyDescent="0.25">
      <c r="A657" s="69" t="s">
        <v>1042</v>
      </c>
      <c r="B657" s="73">
        <v>2169</v>
      </c>
      <c r="C657" s="73">
        <v>2169</v>
      </c>
      <c r="D657" s="73" t="s">
        <v>1050</v>
      </c>
      <c r="E657" s="73" t="s">
        <v>1051</v>
      </c>
      <c r="F657" s="73">
        <v>544783.05665399996</v>
      </c>
      <c r="G657" s="73">
        <v>2849365.4225900001</v>
      </c>
      <c r="H657" s="73"/>
      <c r="I657" s="73"/>
      <c r="J657" s="73"/>
      <c r="K657" s="73"/>
      <c r="L657" s="77">
        <v>37987</v>
      </c>
      <c r="M657" s="77">
        <v>41194</v>
      </c>
      <c r="N657" s="73" t="s">
        <v>1049</v>
      </c>
      <c r="O657" s="83">
        <f>MROUND(((Table46[[#This Row],[X_UTM]]-ORIGIN!$C$5)/400),1)</f>
        <v>215</v>
      </c>
      <c r="P657" s="83">
        <f>MROUND(((Table46[[#This Row],[Y_UTM]]-ORIGIN!$C$6)/400),1)</f>
        <v>179</v>
      </c>
      <c r="Q657"/>
      <c r="R657" s="85" t="s">
        <v>849</v>
      </c>
      <c r="S657" s="85">
        <v>11</v>
      </c>
      <c r="T657">
        <v>3</v>
      </c>
      <c r="U657" s="97">
        <v>0</v>
      </c>
      <c r="V657" s="101" t="s">
        <v>1054</v>
      </c>
      <c r="W657" s="86"/>
    </row>
    <row r="658" spans="1:27" x14ac:dyDescent="0.25">
      <c r="A658" s="70" t="s">
        <v>946</v>
      </c>
      <c r="B658" s="74">
        <v>1168</v>
      </c>
      <c r="C658" s="74">
        <v>1168</v>
      </c>
      <c r="D658" s="74" t="s">
        <v>444</v>
      </c>
      <c r="E658" s="74" t="s">
        <v>1048</v>
      </c>
      <c r="F658" s="74">
        <v>544783.05665399996</v>
      </c>
      <c r="G658" s="74">
        <v>2849365.4225900001</v>
      </c>
      <c r="H658" s="74"/>
      <c r="I658" s="74"/>
      <c r="J658" s="74"/>
      <c r="K658" s="74"/>
      <c r="L658" s="78">
        <v>36342</v>
      </c>
      <c r="M658" s="78">
        <v>37529</v>
      </c>
      <c r="N658" s="74" t="s">
        <v>1049</v>
      </c>
      <c r="O658" s="83">
        <f>MROUND(((Table46[[#This Row],[X_UTM]]-ORIGIN!$C$5)/400),1)</f>
        <v>215</v>
      </c>
      <c r="P658" s="83">
        <f>MROUND(((Table46[[#This Row],[Y_UTM]]-ORIGIN!$C$6)/400),1)</f>
        <v>179</v>
      </c>
      <c r="Q658"/>
      <c r="R658" s="85" t="s">
        <v>849</v>
      </c>
      <c r="S658" s="85">
        <v>11</v>
      </c>
      <c r="T658">
        <v>3</v>
      </c>
      <c r="U658" s="97">
        <v>0</v>
      </c>
      <c r="V658" s="101" t="s">
        <v>1054</v>
      </c>
      <c r="W658" s="86"/>
    </row>
    <row r="659" spans="1:27" x14ac:dyDescent="0.25">
      <c r="A659" s="69" t="s">
        <v>1043</v>
      </c>
      <c r="B659" s="73">
        <v>1714</v>
      </c>
      <c r="C659" s="73">
        <v>1714</v>
      </c>
      <c r="D659" s="6" t="s">
        <v>1050</v>
      </c>
      <c r="E659" s="73" t="s">
        <v>1051</v>
      </c>
      <c r="F659" s="73">
        <v>544783.05665399996</v>
      </c>
      <c r="G659" s="73">
        <v>2849365.4225900001</v>
      </c>
      <c r="H659" s="73"/>
      <c r="I659" s="73"/>
      <c r="J659" s="73"/>
      <c r="K659" s="73"/>
      <c r="L659" s="77">
        <v>37987</v>
      </c>
      <c r="M659" s="77">
        <v>41194</v>
      </c>
      <c r="N659" s="73" t="s">
        <v>1049</v>
      </c>
      <c r="O659" s="83">
        <f>MROUND(((Table46[[#This Row],[X_UTM]]-ORIGIN!$C$5)/400),1)</f>
        <v>215</v>
      </c>
      <c r="P659" s="83">
        <f>MROUND(((Table46[[#This Row],[Y_UTM]]-ORIGIN!$C$6)/400),1)</f>
        <v>179</v>
      </c>
      <c r="Q659"/>
      <c r="R659" s="85" t="s">
        <v>849</v>
      </c>
      <c r="S659" s="85">
        <v>11</v>
      </c>
      <c r="T659" s="85">
        <v>3</v>
      </c>
      <c r="U659" s="86">
        <v>0</v>
      </c>
      <c r="V659" s="94" t="s">
        <v>1054</v>
      </c>
      <c r="W659" s="86"/>
    </row>
    <row r="660" spans="1:27" x14ac:dyDescent="0.25">
      <c r="A660" s="70" t="s">
        <v>947</v>
      </c>
      <c r="B660" s="74">
        <v>1489</v>
      </c>
      <c r="C660" s="74">
        <v>1489</v>
      </c>
      <c r="D660" s="74" t="s">
        <v>444</v>
      </c>
      <c r="E660" s="74" t="s">
        <v>1048</v>
      </c>
      <c r="F660" s="74">
        <v>549901.44112900004</v>
      </c>
      <c r="G660" s="74">
        <v>2849366.48257</v>
      </c>
      <c r="H660" s="74"/>
      <c r="I660" s="74"/>
      <c r="J660" s="74"/>
      <c r="K660" s="74"/>
      <c r="L660" s="78">
        <v>38899</v>
      </c>
      <c r="M660" s="78">
        <v>38961</v>
      </c>
      <c r="N660" s="74" t="s">
        <v>1049</v>
      </c>
      <c r="O660" s="83">
        <f>MROUND(((Table46[[#This Row],[X_UTM]]-ORIGIN!$C$5)/400),1)</f>
        <v>228</v>
      </c>
      <c r="P660" s="83">
        <f>MROUND(((Table46[[#This Row],[Y_UTM]]-ORIGIN!$C$6)/400),1)</f>
        <v>179</v>
      </c>
      <c r="Q660"/>
      <c r="R660" s="85" t="s">
        <v>849</v>
      </c>
      <c r="S660" s="85">
        <v>11</v>
      </c>
      <c r="T660">
        <v>3</v>
      </c>
      <c r="U660" s="97">
        <v>0</v>
      </c>
      <c r="V660" s="101" t="s">
        <v>1054</v>
      </c>
      <c r="W660" s="86"/>
    </row>
    <row r="661" spans="1:27" x14ac:dyDescent="0.25">
      <c r="A661" s="69" t="s">
        <v>1044</v>
      </c>
      <c r="B661" s="73">
        <v>61415</v>
      </c>
      <c r="C661" s="73">
        <v>61415</v>
      </c>
      <c r="D661" s="73" t="s">
        <v>1050</v>
      </c>
      <c r="E661" s="73" t="s">
        <v>1051</v>
      </c>
      <c r="F661" s="73">
        <v>547745.25452099997</v>
      </c>
      <c r="G661" s="73">
        <v>2832327.3353900001</v>
      </c>
      <c r="H661" s="73"/>
      <c r="I661" s="73"/>
      <c r="J661" s="73"/>
      <c r="K661" s="73"/>
      <c r="L661" s="77">
        <v>39916</v>
      </c>
      <c r="M661" s="80">
        <v>42486.541666666664</v>
      </c>
      <c r="N661" s="73" t="s">
        <v>1049</v>
      </c>
      <c r="O661" s="83">
        <f>MROUND(((Table46[[#This Row],[X_UTM]]-ORIGIN!$C$5)/400),1)</f>
        <v>223</v>
      </c>
      <c r="P661" s="83">
        <f>MROUND(((Table46[[#This Row],[Y_UTM]]-ORIGIN!$C$6)/400),1)</f>
        <v>136</v>
      </c>
      <c r="Q661" t="s">
        <v>1508</v>
      </c>
      <c r="R661" s="85" t="s">
        <v>846</v>
      </c>
      <c r="S661" s="85">
        <v>6</v>
      </c>
      <c r="T661">
        <v>3</v>
      </c>
      <c r="U661" s="97">
        <v>0</v>
      </c>
      <c r="V661" s="101" t="s">
        <v>1054</v>
      </c>
      <c r="W661" s="86"/>
    </row>
    <row r="662" spans="1:27" x14ac:dyDescent="0.25">
      <c r="A662" s="104" t="s">
        <v>948</v>
      </c>
      <c r="B662" s="74">
        <v>6664</v>
      </c>
      <c r="C662" s="74">
        <v>6664</v>
      </c>
      <c r="D662" s="74" t="s">
        <v>444</v>
      </c>
      <c r="E662" s="74" t="s">
        <v>1048</v>
      </c>
      <c r="F662" s="74">
        <v>547745.25452099997</v>
      </c>
      <c r="G662" s="74">
        <v>2832327.3353900001</v>
      </c>
      <c r="H662" s="74"/>
      <c r="I662" s="74"/>
      <c r="J662" s="74"/>
      <c r="K662" s="74"/>
      <c r="L662" s="81">
        <v>39967.625</v>
      </c>
      <c r="M662" s="78">
        <v>42541</v>
      </c>
      <c r="N662" s="74" t="s">
        <v>1049</v>
      </c>
      <c r="O662" s="83">
        <f>MROUND(((Table46[[#This Row],[X_UTM]]-ORIGIN!$C$5)/400),1)</f>
        <v>223</v>
      </c>
      <c r="P662" s="83">
        <f>MROUND(((Table46[[#This Row],[Y_UTM]]-ORIGIN!$C$6)/400),1)</f>
        <v>136</v>
      </c>
      <c r="Q662" t="s">
        <v>1507</v>
      </c>
      <c r="R662" s="85" t="s">
        <v>846</v>
      </c>
      <c r="S662" s="85">
        <v>6</v>
      </c>
      <c r="T662">
        <v>3</v>
      </c>
      <c r="U662" s="97">
        <v>0</v>
      </c>
      <c r="V662" s="101" t="s">
        <v>1054</v>
      </c>
      <c r="W662" s="86"/>
    </row>
    <row r="663" spans="1:27" x14ac:dyDescent="0.25">
      <c r="A663" s="69" t="s">
        <v>1045</v>
      </c>
      <c r="B663" s="73">
        <v>61629</v>
      </c>
      <c r="C663" s="73">
        <v>61629</v>
      </c>
      <c r="D663" s="6" t="s">
        <v>1050</v>
      </c>
      <c r="E663" s="73" t="s">
        <v>1051</v>
      </c>
      <c r="F663" s="73">
        <v>547745.25452099997</v>
      </c>
      <c r="G663" s="73">
        <v>2832327.3353900001</v>
      </c>
      <c r="H663" s="73"/>
      <c r="I663" s="73"/>
      <c r="J663" s="73"/>
      <c r="K663" s="73"/>
      <c r="L663" s="77">
        <v>39916</v>
      </c>
      <c r="M663" s="80">
        <v>42486.541666666664</v>
      </c>
      <c r="N663" s="73" t="s">
        <v>1049</v>
      </c>
      <c r="O663" s="83">
        <f>MROUND(((Table46[[#This Row],[X_UTM]]-ORIGIN!$C$5)/400),1)</f>
        <v>223</v>
      </c>
      <c r="P663" s="83">
        <f>MROUND(((Table46[[#This Row],[Y_UTM]]-ORIGIN!$C$6)/400),1)</f>
        <v>136</v>
      </c>
      <c r="Q663" t="s">
        <v>1664</v>
      </c>
      <c r="R663" s="85" t="s">
        <v>846</v>
      </c>
      <c r="S663" s="85">
        <v>6</v>
      </c>
      <c r="T663" s="85">
        <v>3</v>
      </c>
      <c r="U663" s="86">
        <v>0</v>
      </c>
      <c r="V663" s="94" t="s">
        <v>1054</v>
      </c>
      <c r="W663" s="86"/>
    </row>
    <row r="664" spans="1:27" x14ac:dyDescent="0.25">
      <c r="A664" s="113" t="s">
        <v>1597</v>
      </c>
      <c r="B664" s="122"/>
      <c r="C664" s="122"/>
      <c r="D664" s="30" t="s">
        <v>1050</v>
      </c>
      <c r="E664" s="30" t="s">
        <v>1051</v>
      </c>
      <c r="F664" s="122"/>
      <c r="G664" s="122"/>
      <c r="H664" s="122"/>
      <c r="I664" s="122"/>
      <c r="J664" s="122"/>
      <c r="K664" s="122"/>
      <c r="L664" s="125"/>
      <c r="M664" s="125"/>
      <c r="N664" s="122" t="s">
        <v>1049</v>
      </c>
      <c r="O664" s="132"/>
      <c r="P664" s="132"/>
      <c r="Q664" t="s">
        <v>1509</v>
      </c>
      <c r="R664" s="84" t="s">
        <v>1430</v>
      </c>
      <c r="S664" s="58">
        <v>17</v>
      </c>
      <c r="T664" s="61">
        <v>5</v>
      </c>
      <c r="U664" s="61">
        <v>0</v>
      </c>
      <c r="V664" s="61" t="s">
        <v>1053</v>
      </c>
      <c r="W664" s="62"/>
    </row>
    <row r="665" spans="1:27" x14ac:dyDescent="0.25">
      <c r="A665" s="113" t="s">
        <v>1595</v>
      </c>
      <c r="B665" s="122"/>
      <c r="C665" s="122"/>
      <c r="D665" s="84" t="s">
        <v>444</v>
      </c>
      <c r="E665" s="84" t="s">
        <v>1048</v>
      </c>
      <c r="F665" s="122"/>
      <c r="G665" s="122"/>
      <c r="H665" s="122"/>
      <c r="I665" s="122"/>
      <c r="J665" s="122"/>
      <c r="K665" s="122"/>
      <c r="L665" s="125"/>
      <c r="M665" s="125"/>
      <c r="N665" s="122" t="s">
        <v>1049</v>
      </c>
      <c r="O665" s="132"/>
      <c r="P665" s="132"/>
      <c r="Q665" t="s">
        <v>1665</v>
      </c>
      <c r="R665" s="84" t="s">
        <v>1430</v>
      </c>
      <c r="S665" s="58">
        <v>17</v>
      </c>
      <c r="T665" s="61">
        <v>5</v>
      </c>
      <c r="U665" s="61">
        <v>0</v>
      </c>
      <c r="V665" s="61" t="s">
        <v>1053</v>
      </c>
      <c r="W665" s="62"/>
      <c r="Z665">
        <f>AA665*0.3048</f>
        <v>74729.949600000007</v>
      </c>
      <c r="AA665">
        <v>245177</v>
      </c>
    </row>
    <row r="666" spans="1:27" x14ac:dyDescent="0.25">
      <c r="A666" s="113" t="s">
        <v>1596</v>
      </c>
      <c r="B666" s="122"/>
      <c r="C666" s="122"/>
      <c r="D666" s="30" t="s">
        <v>1050</v>
      </c>
      <c r="E666" s="30" t="s">
        <v>1051</v>
      </c>
      <c r="F666" s="122"/>
      <c r="G666" s="122"/>
      <c r="H666" s="122"/>
      <c r="I666" s="122"/>
      <c r="J666" s="122"/>
      <c r="K666" s="122"/>
      <c r="L666" s="125"/>
      <c r="M666" s="125"/>
      <c r="N666" s="122" t="s">
        <v>1049</v>
      </c>
      <c r="O666" s="132"/>
      <c r="P666" s="132"/>
      <c r="Q666" t="s">
        <v>1666</v>
      </c>
      <c r="R666" s="84" t="s">
        <v>1430</v>
      </c>
      <c r="S666" s="58">
        <v>17</v>
      </c>
      <c r="T666" s="61">
        <v>5</v>
      </c>
      <c r="U666" s="61">
        <v>0</v>
      </c>
      <c r="V666" s="61" t="s">
        <v>1053</v>
      </c>
      <c r="W666" s="62"/>
      <c r="Z666">
        <v>74965.948000000004</v>
      </c>
      <c r="AA666">
        <f>Z666/0.3048</f>
        <v>245951.27296587927</v>
      </c>
    </row>
    <row r="667" spans="1:27" x14ac:dyDescent="0.25">
      <c r="A667" s="69" t="s">
        <v>1046</v>
      </c>
      <c r="B667" s="73">
        <v>2641</v>
      </c>
      <c r="C667" s="73">
        <v>2641</v>
      </c>
      <c r="D667" s="73" t="s">
        <v>1050</v>
      </c>
      <c r="E667" s="73" t="s">
        <v>1051</v>
      </c>
      <c r="F667" s="73">
        <v>555323.69143899996</v>
      </c>
      <c r="G667" s="73">
        <v>2849366.5895600002</v>
      </c>
      <c r="H667" s="73"/>
      <c r="I667" s="73"/>
      <c r="J667" s="73"/>
      <c r="K667" s="73"/>
      <c r="L667" s="77">
        <v>38164</v>
      </c>
      <c r="M667" s="77">
        <v>40988</v>
      </c>
      <c r="N667" s="73" t="s">
        <v>1049</v>
      </c>
      <c r="O667" s="83">
        <f>MROUND(((Table46[[#This Row],[X_UTM]]-ORIGIN!$C$5)/400),1)</f>
        <v>242</v>
      </c>
      <c r="P667" s="83">
        <f>MROUND(((Table46[[#This Row],[Y_UTM]]-ORIGIN!$C$6)/400),1)</f>
        <v>179</v>
      </c>
      <c r="Q667"/>
      <c r="R667" s="85" t="s">
        <v>850</v>
      </c>
      <c r="S667" s="85">
        <v>13</v>
      </c>
      <c r="T667">
        <v>3</v>
      </c>
      <c r="U667" s="97">
        <v>0</v>
      </c>
      <c r="V667" s="101" t="s">
        <v>1054</v>
      </c>
      <c r="W667" s="86"/>
      <c r="Z667">
        <v>74965.948000000004</v>
      </c>
      <c r="AA667">
        <f>Z667/0.3048</f>
        <v>245951.27296587927</v>
      </c>
    </row>
    <row r="668" spans="1:27" x14ac:dyDescent="0.25">
      <c r="A668" s="69" t="s">
        <v>1047</v>
      </c>
      <c r="B668" s="73">
        <v>2825</v>
      </c>
      <c r="C668" s="73">
        <v>2825</v>
      </c>
      <c r="D668" s="73" t="s">
        <v>1050</v>
      </c>
      <c r="E668" s="73" t="s">
        <v>1051</v>
      </c>
      <c r="F668" s="73">
        <v>555323.69143899996</v>
      </c>
      <c r="G668" s="73">
        <v>2849366.5895600002</v>
      </c>
      <c r="H668" s="73"/>
      <c r="I668" s="73"/>
      <c r="J668" s="73"/>
      <c r="K668" s="73"/>
      <c r="L668" s="77">
        <v>38164</v>
      </c>
      <c r="M668" s="77">
        <v>40988</v>
      </c>
      <c r="N668" s="73" t="s">
        <v>1049</v>
      </c>
      <c r="O668" s="83">
        <f>MROUND(((Table46[[#This Row],[X_UTM]]-ORIGIN!$C$5)/400),1)</f>
        <v>242</v>
      </c>
      <c r="P668" s="83">
        <f>MROUND(((Table46[[#This Row],[Y_UTM]]-ORIGIN!$C$6)/400),1)</f>
        <v>179</v>
      </c>
      <c r="Q668"/>
      <c r="R668" s="85" t="s">
        <v>850</v>
      </c>
      <c r="S668" s="85">
        <v>13</v>
      </c>
      <c r="T668">
        <v>3</v>
      </c>
      <c r="U668" s="97">
        <v>0</v>
      </c>
      <c r="V668" s="101" t="s">
        <v>1054</v>
      </c>
      <c r="W668" s="86"/>
      <c r="Z668">
        <v>92103.895000000004</v>
      </c>
    </row>
    <row r="669" spans="1:27" x14ac:dyDescent="0.25">
      <c r="A669" s="117" t="s">
        <v>729</v>
      </c>
      <c r="B669" s="30">
        <v>51852</v>
      </c>
      <c r="C669" s="30">
        <v>51852</v>
      </c>
      <c r="D669" s="30" t="s">
        <v>1050</v>
      </c>
      <c r="E669" s="30" t="s">
        <v>1051</v>
      </c>
      <c r="F669" s="30">
        <v>496956.27496800001</v>
      </c>
      <c r="G669" s="30">
        <v>2780827.3837600001</v>
      </c>
      <c r="H669" s="30">
        <v>0.66</v>
      </c>
      <c r="I669" s="30"/>
      <c r="J669" s="30"/>
      <c r="K669" s="30"/>
      <c r="L669" s="129">
        <v>40030.583333333336</v>
      </c>
      <c r="M669" s="129">
        <v>42369.958333333336</v>
      </c>
      <c r="N669" s="30" t="s">
        <v>1052</v>
      </c>
      <c r="O669" s="83">
        <f>MROUND(((Table46[[#This Row],[X_UTM]]-ORIGIN!$C$5)/400),1)</f>
        <v>96</v>
      </c>
      <c r="P669" s="83">
        <f>MROUND(((Table46[[#This Row],[Y_UTM]]-ORIGIN!$C$6)/400),1)</f>
        <v>8</v>
      </c>
      <c r="Q669"/>
      <c r="R669" s="85" t="s">
        <v>1432</v>
      </c>
      <c r="S669" s="85">
        <v>20</v>
      </c>
      <c r="T669">
        <v>3</v>
      </c>
      <c r="U669">
        <v>0</v>
      </c>
      <c r="V669" s="2" t="s">
        <v>1054</v>
      </c>
      <c r="W669" s="86"/>
      <c r="Z669">
        <v>301452.15999999997</v>
      </c>
      <c r="AA669">
        <f>Z669*0.3048</f>
        <v>91882.618367999996</v>
      </c>
    </row>
    <row r="670" spans="1:27" x14ac:dyDescent="0.25">
      <c r="A670" s="121" t="s">
        <v>1598</v>
      </c>
      <c r="B670" s="122"/>
      <c r="C670" s="122"/>
      <c r="D670" s="30" t="s">
        <v>1050</v>
      </c>
      <c r="E670" s="30" t="s">
        <v>1051</v>
      </c>
      <c r="F670" s="122"/>
      <c r="G670" s="122"/>
      <c r="H670" s="122"/>
      <c r="I670" s="122"/>
      <c r="J670" s="122"/>
      <c r="K670" s="122"/>
      <c r="L670" s="125"/>
      <c r="M670" s="125"/>
      <c r="N670" s="122" t="s">
        <v>1049</v>
      </c>
      <c r="O670" s="132"/>
      <c r="P670" s="132"/>
      <c r="Q670" s="57" t="s">
        <v>1599</v>
      </c>
      <c r="R670" s="84" t="s">
        <v>1430</v>
      </c>
      <c r="S670" s="58">
        <v>17</v>
      </c>
      <c r="T670" s="61">
        <v>5</v>
      </c>
      <c r="U670" s="61">
        <v>0</v>
      </c>
      <c r="V670" s="61" t="s">
        <v>1053</v>
      </c>
      <c r="W670" s="62"/>
    </row>
    <row r="671" spans="1:27" x14ac:dyDescent="0.25">
      <c r="A671" s="120" t="s">
        <v>1541</v>
      </c>
      <c r="B671" s="122"/>
      <c r="C671" s="122"/>
      <c r="D671" s="84" t="s">
        <v>444</v>
      </c>
      <c r="E671" s="84" t="s">
        <v>1048</v>
      </c>
      <c r="F671" s="122"/>
      <c r="G671" s="122"/>
      <c r="H671" s="122"/>
      <c r="I671" s="122"/>
      <c r="J671" s="122"/>
      <c r="K671" s="122"/>
      <c r="L671" s="125"/>
      <c r="M671" s="125"/>
      <c r="N671" s="122" t="s">
        <v>1049</v>
      </c>
      <c r="O671" s="132"/>
      <c r="P671" s="132"/>
      <c r="Q671" s="57" t="s">
        <v>1567</v>
      </c>
      <c r="R671" s="84" t="s">
        <v>1430</v>
      </c>
      <c r="S671" s="58">
        <v>17</v>
      </c>
      <c r="T671" s="61">
        <v>5</v>
      </c>
      <c r="U671" s="61">
        <v>0</v>
      </c>
      <c r="V671" s="61" t="s">
        <v>1053</v>
      </c>
      <c r="W671" s="62"/>
    </row>
    <row r="672" spans="1:27" x14ac:dyDescent="0.25">
      <c r="A672" s="117" t="s">
        <v>733</v>
      </c>
      <c r="B672" s="30">
        <v>136439</v>
      </c>
      <c r="C672" s="30">
        <v>136439</v>
      </c>
      <c r="D672" s="30" t="s">
        <v>1050</v>
      </c>
      <c r="E672" s="30" t="s">
        <v>1051</v>
      </c>
      <c r="F672" s="30">
        <v>515257.00828800001</v>
      </c>
      <c r="G672" s="30">
        <v>2817265.17937</v>
      </c>
      <c r="H672" s="30">
        <v>-0.32</v>
      </c>
      <c r="I672" s="30"/>
      <c r="J672" s="30"/>
      <c r="K672" s="30"/>
      <c r="L672" s="129">
        <v>35075.625</v>
      </c>
      <c r="M672" s="129">
        <v>41248.666666666664</v>
      </c>
      <c r="N672" s="30" t="s">
        <v>1052</v>
      </c>
      <c r="O672" s="83">
        <f>MROUND(((Table46[[#This Row],[X_UTM]]-ORIGIN!$C$5)/400),1)</f>
        <v>142</v>
      </c>
      <c r="P672" s="83">
        <f>MROUND(((Table46[[#This Row],[Y_UTM]]-ORIGIN!$C$6)/400),1)</f>
        <v>99</v>
      </c>
      <c r="Q672"/>
      <c r="R672" s="85" t="s">
        <v>844</v>
      </c>
      <c r="S672" s="85">
        <v>0</v>
      </c>
      <c r="T672">
        <v>3</v>
      </c>
      <c r="U672">
        <v>0</v>
      </c>
      <c r="V672" s="2" t="s">
        <v>1054</v>
      </c>
      <c r="W672" s="86"/>
    </row>
    <row r="673" spans="1:23" x14ac:dyDescent="0.25">
      <c r="A673" s="117" t="s">
        <v>735</v>
      </c>
      <c r="B673" s="30">
        <v>167019</v>
      </c>
      <c r="C673" s="30">
        <v>167019</v>
      </c>
      <c r="D673" s="30" t="s">
        <v>1050</v>
      </c>
      <c r="E673" s="30" t="s">
        <v>1051</v>
      </c>
      <c r="F673" s="30">
        <v>503689.99491399998</v>
      </c>
      <c r="G673" s="30">
        <v>2810354.8709900002</v>
      </c>
      <c r="H673" s="30">
        <v>-0.52</v>
      </c>
      <c r="I673" s="30"/>
      <c r="J673" s="30"/>
      <c r="K673" s="30"/>
      <c r="L673" s="129">
        <v>34856.458333333336</v>
      </c>
      <c r="M673" s="129">
        <v>42286.916666666664</v>
      </c>
      <c r="N673" s="30" t="s">
        <v>1052</v>
      </c>
      <c r="O673" s="83">
        <f>MROUND(((Table46[[#This Row],[X_UTM]]-ORIGIN!$C$5)/400),1)</f>
        <v>113</v>
      </c>
      <c r="P673" s="83">
        <f>MROUND(((Table46[[#This Row],[Y_UTM]]-ORIGIN!$C$6)/400),1)</f>
        <v>81</v>
      </c>
      <c r="Q673"/>
      <c r="R673" s="85" t="s">
        <v>1435</v>
      </c>
      <c r="S673" s="85">
        <v>1</v>
      </c>
      <c r="T673">
        <v>3</v>
      </c>
      <c r="U673">
        <v>0</v>
      </c>
      <c r="V673" s="2" t="s">
        <v>1054</v>
      </c>
      <c r="W673" s="86"/>
    </row>
    <row r="674" spans="1:23" x14ac:dyDescent="0.25">
      <c r="A674" s="117" t="s">
        <v>737</v>
      </c>
      <c r="B674" s="30">
        <v>118330</v>
      </c>
      <c r="C674" s="30">
        <v>118330</v>
      </c>
      <c r="D674" s="30" t="s">
        <v>1050</v>
      </c>
      <c r="E674" s="30" t="s">
        <v>1051</v>
      </c>
      <c r="F674" s="30">
        <v>492105.10668800003</v>
      </c>
      <c r="G674" s="30">
        <v>2805265.1135399998</v>
      </c>
      <c r="H674" s="30">
        <v>0.27</v>
      </c>
      <c r="I674" s="30"/>
      <c r="J674" s="30"/>
      <c r="K674" s="30"/>
      <c r="L674" s="130">
        <v>34973</v>
      </c>
      <c r="M674" s="129">
        <v>42316.791666666664</v>
      </c>
      <c r="N674" s="30" t="s">
        <v>1052</v>
      </c>
      <c r="O674" s="83">
        <f>MROUND(((Table46[[#This Row],[X_UTM]]-ORIGIN!$C$5)/400),1)</f>
        <v>84</v>
      </c>
      <c r="P674" s="83">
        <f>MROUND(((Table46[[#This Row],[Y_UTM]]-ORIGIN!$C$6)/400),1)</f>
        <v>69</v>
      </c>
      <c r="Q674"/>
      <c r="R674" s="85" t="s">
        <v>1435</v>
      </c>
      <c r="S674" s="85">
        <v>1</v>
      </c>
      <c r="T674">
        <v>3</v>
      </c>
      <c r="U674">
        <v>0</v>
      </c>
      <c r="V674" s="2" t="s">
        <v>1054</v>
      </c>
      <c r="W674" s="86"/>
    </row>
    <row r="675" spans="1:23" x14ac:dyDescent="0.25">
      <c r="A675" s="117" t="s">
        <v>739</v>
      </c>
      <c r="B675" s="30">
        <v>131726</v>
      </c>
      <c r="C675" s="30">
        <v>131726</v>
      </c>
      <c r="D675" s="30" t="s">
        <v>1050</v>
      </c>
      <c r="E675" s="30" t="s">
        <v>1051</v>
      </c>
      <c r="F675" s="30">
        <v>493922.08812500001</v>
      </c>
      <c r="G675" s="30">
        <v>2811844.0162300002</v>
      </c>
      <c r="H675" s="30">
        <v>0.37</v>
      </c>
      <c r="I675" s="30"/>
      <c r="J675" s="30"/>
      <c r="K675" s="30"/>
      <c r="L675" s="129">
        <v>34726.875</v>
      </c>
      <c r="M675" s="129">
        <v>41178.541666666664</v>
      </c>
      <c r="N675" s="30" t="s">
        <v>1052</v>
      </c>
      <c r="O675" s="83">
        <f>MROUND(((Table46[[#This Row],[X_UTM]]-ORIGIN!$C$5)/400),1)</f>
        <v>88</v>
      </c>
      <c r="P675" s="83">
        <f>MROUND(((Table46[[#This Row],[Y_UTM]]-ORIGIN!$C$6)/400),1)</f>
        <v>85</v>
      </c>
      <c r="Q675"/>
      <c r="R675" s="85" t="s">
        <v>1435</v>
      </c>
      <c r="S675" s="85">
        <v>1</v>
      </c>
      <c r="T675">
        <v>3</v>
      </c>
      <c r="U675">
        <v>0</v>
      </c>
      <c r="V675" s="2" t="s">
        <v>1054</v>
      </c>
      <c r="W675" s="86"/>
    </row>
    <row r="676" spans="1:23" x14ac:dyDescent="0.25">
      <c r="A676" s="117" t="s">
        <v>741</v>
      </c>
      <c r="B676" s="30">
        <v>134593</v>
      </c>
      <c r="C676" s="30">
        <v>134593</v>
      </c>
      <c r="D676" s="30" t="s">
        <v>1050</v>
      </c>
      <c r="E676" s="30" t="s">
        <v>1051</v>
      </c>
      <c r="F676" s="30">
        <v>493997.401488</v>
      </c>
      <c r="G676" s="30">
        <v>2811603.6874600002</v>
      </c>
      <c r="H676" s="30">
        <v>0.16</v>
      </c>
      <c r="I676" s="30"/>
      <c r="J676" s="30"/>
      <c r="K676" s="30"/>
      <c r="L676" s="129">
        <v>34984.625</v>
      </c>
      <c r="M676" s="129">
        <v>41178.5</v>
      </c>
      <c r="N676" s="30" t="s">
        <v>1052</v>
      </c>
      <c r="O676" s="83">
        <f>MROUND(((Table46[[#This Row],[X_UTM]]-ORIGIN!$C$5)/400),1)</f>
        <v>88</v>
      </c>
      <c r="P676" s="83">
        <f>MROUND(((Table46[[#This Row],[Y_UTM]]-ORIGIN!$C$6)/400),1)</f>
        <v>85</v>
      </c>
      <c r="Q676"/>
      <c r="R676" s="85" t="s">
        <v>1435</v>
      </c>
      <c r="S676" s="85">
        <v>1</v>
      </c>
      <c r="T676">
        <v>3</v>
      </c>
      <c r="U676">
        <v>0</v>
      </c>
      <c r="V676" s="2" t="s">
        <v>1054</v>
      </c>
      <c r="W676" s="86"/>
    </row>
    <row r="677" spans="1:23" x14ac:dyDescent="0.25">
      <c r="A677" s="117" t="s">
        <v>744</v>
      </c>
      <c r="B677" s="30">
        <v>167533</v>
      </c>
      <c r="C677" s="30">
        <v>167533</v>
      </c>
      <c r="D677" s="30" t="s">
        <v>1050</v>
      </c>
      <c r="E677" s="30" t="s">
        <v>1051</v>
      </c>
      <c r="F677" s="30">
        <v>496308.93717699999</v>
      </c>
      <c r="G677" s="30">
        <v>2806465.8765099999</v>
      </c>
      <c r="H677" s="30">
        <v>0</v>
      </c>
      <c r="I677" s="30"/>
      <c r="J677" s="30"/>
      <c r="K677" s="30"/>
      <c r="L677" s="129">
        <v>35390.625</v>
      </c>
      <c r="M677" s="129">
        <v>42584.291666666664</v>
      </c>
      <c r="N677" s="30" t="s">
        <v>1052</v>
      </c>
      <c r="O677" s="83">
        <f>MROUND(((Table46[[#This Row],[X_UTM]]-ORIGIN!$C$5)/400),1)</f>
        <v>94</v>
      </c>
      <c r="P677" s="83">
        <f>MROUND(((Table46[[#This Row],[Y_UTM]]-ORIGIN!$C$6)/400),1)</f>
        <v>72</v>
      </c>
      <c r="Q677" t="s">
        <v>1210</v>
      </c>
      <c r="R677" s="85" t="s">
        <v>1435</v>
      </c>
      <c r="S677" s="85">
        <v>1</v>
      </c>
      <c r="T677">
        <v>3</v>
      </c>
      <c r="U677">
        <v>0</v>
      </c>
      <c r="V677" s="2" t="s">
        <v>1054</v>
      </c>
      <c r="W677" s="86"/>
    </row>
    <row r="678" spans="1:23" x14ac:dyDescent="0.25">
      <c r="A678" s="70" t="s">
        <v>949</v>
      </c>
      <c r="B678" s="74">
        <v>158459</v>
      </c>
      <c r="C678" s="74">
        <v>158459</v>
      </c>
      <c r="D678" s="74" t="s">
        <v>444</v>
      </c>
      <c r="E678" s="74" t="s">
        <v>1048</v>
      </c>
      <c r="F678" s="74">
        <v>496308.93717699999</v>
      </c>
      <c r="G678" s="74">
        <v>2806465.8765099999</v>
      </c>
      <c r="H678" s="74">
        <v>0</v>
      </c>
      <c r="I678" s="74"/>
      <c r="J678" s="74"/>
      <c r="K678" s="74"/>
      <c r="L678" s="81">
        <v>35390.625</v>
      </c>
      <c r="M678" s="81">
        <v>42556.25</v>
      </c>
      <c r="N678" s="74" t="s">
        <v>1049</v>
      </c>
      <c r="O678" s="83">
        <f>MROUND(((Table46[[#This Row],[X_UTM]]-ORIGIN!$C$5)/400),1)</f>
        <v>94</v>
      </c>
      <c r="P678" s="83">
        <f>MROUND(((Table46[[#This Row],[Y_UTM]]-ORIGIN!$C$6)/400),1)</f>
        <v>72</v>
      </c>
      <c r="Q678" t="s">
        <v>1209</v>
      </c>
      <c r="R678" s="85" t="s">
        <v>1435</v>
      </c>
      <c r="S678" s="85">
        <v>1</v>
      </c>
      <c r="T678">
        <v>3</v>
      </c>
      <c r="U678" s="97">
        <v>0</v>
      </c>
      <c r="V678" s="101" t="s">
        <v>1054</v>
      </c>
      <c r="W678" s="86"/>
    </row>
    <row r="679" spans="1:23" x14ac:dyDescent="0.25">
      <c r="A679" s="117" t="s">
        <v>748</v>
      </c>
      <c r="B679" s="30">
        <v>146672</v>
      </c>
      <c r="C679" s="30">
        <v>146672</v>
      </c>
      <c r="D679" s="30" t="s">
        <v>1050</v>
      </c>
      <c r="E679" s="30" t="s">
        <v>1051</v>
      </c>
      <c r="F679" s="30">
        <v>520354.11696299998</v>
      </c>
      <c r="G679" s="30">
        <v>2808190.5191199998</v>
      </c>
      <c r="H679" s="30">
        <v>2.4</v>
      </c>
      <c r="I679" s="30"/>
      <c r="J679" s="30"/>
      <c r="K679" s="30"/>
      <c r="L679" s="130">
        <v>35325</v>
      </c>
      <c r="M679" s="130">
        <v>42588</v>
      </c>
      <c r="N679" s="30" t="s">
        <v>1052</v>
      </c>
      <c r="O679" s="83">
        <f>MROUND(((Table46[[#This Row],[X_UTM]]-ORIGIN!$C$5)/400),1)</f>
        <v>154</v>
      </c>
      <c r="P679" s="83">
        <f>MROUND(((Table46[[#This Row],[Y_UTM]]-ORIGIN!$C$6)/400),1)</f>
        <v>76</v>
      </c>
      <c r="Q679"/>
      <c r="R679" s="85" t="s">
        <v>1434</v>
      </c>
      <c r="S679" s="85">
        <v>7</v>
      </c>
      <c r="T679">
        <v>3</v>
      </c>
      <c r="U679">
        <v>0</v>
      </c>
      <c r="V679" s="2" t="s">
        <v>1054</v>
      </c>
      <c r="W679" s="86"/>
    </row>
    <row r="680" spans="1:23" x14ac:dyDescent="0.25">
      <c r="A680" s="43" t="s">
        <v>749</v>
      </c>
      <c r="B680" s="9">
        <v>41725</v>
      </c>
      <c r="C680" s="9">
        <v>41725</v>
      </c>
      <c r="D680" s="9" t="s">
        <v>1050</v>
      </c>
      <c r="E680" s="9" t="s">
        <v>1051</v>
      </c>
      <c r="F680" s="9">
        <v>517147.421477</v>
      </c>
      <c r="G680" s="9">
        <v>2846252.3969899998</v>
      </c>
      <c r="H680" s="9">
        <v>6.98</v>
      </c>
      <c r="I680" s="9"/>
      <c r="J680" s="9"/>
      <c r="K680" s="9"/>
      <c r="L680" s="11">
        <v>40849.5</v>
      </c>
      <c r="M680" s="10">
        <v>42588</v>
      </c>
      <c r="N680" s="9" t="s">
        <v>1052</v>
      </c>
      <c r="O680" s="18">
        <f>MROUND(((Table46[[#This Row],[X_UTM]]-ORIGIN!$C$5)/400),1)</f>
        <v>146</v>
      </c>
      <c r="P680" s="18">
        <f>MROUND(((Table46[[#This Row],[Y_UTM]]-ORIGIN!$C$6)/400),1)</f>
        <v>171</v>
      </c>
      <c r="Q680"/>
      <c r="R680" t="s">
        <v>844</v>
      </c>
      <c r="S680" s="85">
        <v>0</v>
      </c>
      <c r="T680" s="85">
        <v>3</v>
      </c>
      <c r="U680" s="86">
        <v>0</v>
      </c>
      <c r="V680" s="94" t="s">
        <v>1054</v>
      </c>
      <c r="W680" s="86"/>
    </row>
    <row r="681" spans="1:23" x14ac:dyDescent="0.25">
      <c r="A681" s="43" t="s">
        <v>751</v>
      </c>
      <c r="B681" s="9">
        <v>40990</v>
      </c>
      <c r="C681" s="9">
        <v>40990</v>
      </c>
      <c r="D681" s="9" t="s">
        <v>1050</v>
      </c>
      <c r="E681" s="9" t="s">
        <v>1051</v>
      </c>
      <c r="F681" s="9">
        <v>527934.37905700004</v>
      </c>
      <c r="G681" s="9">
        <v>2784416.2338800002</v>
      </c>
      <c r="H681" s="9"/>
      <c r="I681" s="9"/>
      <c r="J681" s="9"/>
      <c r="K681" s="9"/>
      <c r="L681" s="11">
        <v>40177.458333333336</v>
      </c>
      <c r="M681" s="11">
        <v>42528.375</v>
      </c>
      <c r="N681" s="9" t="s">
        <v>1052</v>
      </c>
      <c r="O681" s="18">
        <f>MROUND(((Table46[[#This Row],[X_UTM]]-ORIGIN!$C$5)/400),1)</f>
        <v>173</v>
      </c>
      <c r="P681" s="18">
        <f>MROUND(((Table46[[#This Row],[Y_UTM]]-ORIGIN!$C$6)/400),1)</f>
        <v>17</v>
      </c>
      <c r="Q681"/>
      <c r="R681" t="s">
        <v>1434</v>
      </c>
      <c r="S681">
        <v>7</v>
      </c>
      <c r="T681">
        <v>3</v>
      </c>
      <c r="U681" s="87">
        <v>0</v>
      </c>
      <c r="V681" s="95" t="s">
        <v>1054</v>
      </c>
      <c r="W681" s="87"/>
    </row>
    <row r="682" spans="1:23" x14ac:dyDescent="0.25">
      <c r="A682" s="43" t="s">
        <v>752</v>
      </c>
      <c r="B682" s="9">
        <v>165096</v>
      </c>
      <c r="C682" s="9">
        <v>165096</v>
      </c>
      <c r="D682" s="9" t="s">
        <v>1050</v>
      </c>
      <c r="E682" s="9" t="s">
        <v>1051</v>
      </c>
      <c r="F682" s="9">
        <v>489935.12184099999</v>
      </c>
      <c r="G682" s="9">
        <v>2804163.6497499999</v>
      </c>
      <c r="H682" s="9"/>
      <c r="I682" s="9"/>
      <c r="J682" s="9"/>
      <c r="K682" s="9"/>
      <c r="L682" s="11">
        <v>35187.625</v>
      </c>
      <c r="M682" s="11">
        <v>42588.333333333336</v>
      </c>
      <c r="N682" s="9" t="s">
        <v>1052</v>
      </c>
      <c r="O682" s="18">
        <f>MROUND(((Table46[[#This Row],[X_UTM]]-ORIGIN!$C$5)/400),1)</f>
        <v>78</v>
      </c>
      <c r="P682" s="18">
        <f>MROUND(((Table46[[#This Row],[Y_UTM]]-ORIGIN!$C$6)/400),1)</f>
        <v>66</v>
      </c>
      <c r="Q682"/>
      <c r="R682" t="s">
        <v>1435</v>
      </c>
      <c r="S682">
        <v>1</v>
      </c>
      <c r="T682">
        <v>3</v>
      </c>
      <c r="U682" s="87">
        <v>0</v>
      </c>
      <c r="V682" s="95" t="s">
        <v>1054</v>
      </c>
      <c r="W682" s="87"/>
    </row>
    <row r="683" spans="1:23" x14ac:dyDescent="0.25">
      <c r="A683" s="43" t="s">
        <v>753</v>
      </c>
      <c r="B683" s="9">
        <v>122181</v>
      </c>
      <c r="C683" s="9">
        <v>122181</v>
      </c>
      <c r="D683" s="9" t="s">
        <v>1050</v>
      </c>
      <c r="E683" s="9" t="s">
        <v>1051</v>
      </c>
      <c r="F683" s="9">
        <v>518978.58670799999</v>
      </c>
      <c r="G683" s="9">
        <v>2807103.3039899999</v>
      </c>
      <c r="H683" s="9">
        <v>1.36</v>
      </c>
      <c r="I683" s="9"/>
      <c r="J683" s="9"/>
      <c r="K683" s="9"/>
      <c r="L683" s="11">
        <v>36327.875</v>
      </c>
      <c r="M683" s="10">
        <v>42588</v>
      </c>
      <c r="N683" s="9" t="s">
        <v>1052</v>
      </c>
      <c r="O683" s="18">
        <f>MROUND(((Table46[[#This Row],[X_UTM]]-ORIGIN!$C$5)/400),1)</f>
        <v>151</v>
      </c>
      <c r="P683" s="18">
        <f>MROUND(((Table46[[#This Row],[Y_UTM]]-ORIGIN!$C$6)/400),1)</f>
        <v>73</v>
      </c>
      <c r="Q683"/>
      <c r="R683" t="s">
        <v>1434</v>
      </c>
      <c r="S683">
        <v>7</v>
      </c>
      <c r="T683">
        <v>3</v>
      </c>
      <c r="U683" s="87">
        <v>0</v>
      </c>
      <c r="V683" s="95" t="s">
        <v>1054</v>
      </c>
      <c r="W683" s="87"/>
    </row>
    <row r="684" spans="1:23" x14ac:dyDescent="0.25">
      <c r="A684" s="43" t="s">
        <v>754</v>
      </c>
      <c r="B684" s="9">
        <v>71354</v>
      </c>
      <c r="C684" s="9">
        <v>71354</v>
      </c>
      <c r="D684" s="9" t="s">
        <v>1050</v>
      </c>
      <c r="E684" s="9" t="s">
        <v>1051</v>
      </c>
      <c r="F684" s="9">
        <v>518996.00886399997</v>
      </c>
      <c r="G684" s="9">
        <v>2806876.3221200001</v>
      </c>
      <c r="H684" s="9">
        <v>1.51</v>
      </c>
      <c r="I684" s="9"/>
      <c r="J684" s="9"/>
      <c r="K684" s="9"/>
      <c r="L684" s="11">
        <v>36202.541666666664</v>
      </c>
      <c r="M684" s="11">
        <v>40016.583333333336</v>
      </c>
      <c r="N684" s="9" t="s">
        <v>1052</v>
      </c>
      <c r="O684" s="18">
        <f>MROUND(((Table46[[#This Row],[X_UTM]]-ORIGIN!$C$5)/400),1)</f>
        <v>151</v>
      </c>
      <c r="P684" s="18">
        <f>MROUND(((Table46[[#This Row],[Y_UTM]]-ORIGIN!$C$6)/400),1)</f>
        <v>73</v>
      </c>
      <c r="Q684"/>
      <c r="R684" t="s">
        <v>1434</v>
      </c>
      <c r="S684">
        <v>7</v>
      </c>
      <c r="T684">
        <v>3</v>
      </c>
      <c r="U684" s="87">
        <v>0</v>
      </c>
      <c r="V684" s="95" t="s">
        <v>1054</v>
      </c>
      <c r="W684" s="87"/>
    </row>
    <row r="685" spans="1:23" x14ac:dyDescent="0.25">
      <c r="A685" s="43" t="s">
        <v>758</v>
      </c>
      <c r="B685" s="9">
        <v>152239</v>
      </c>
      <c r="C685" s="9">
        <v>152239</v>
      </c>
      <c r="D685" s="9" t="s">
        <v>1050</v>
      </c>
      <c r="E685" s="9" t="s">
        <v>1051</v>
      </c>
      <c r="F685" s="9">
        <v>542272.19927500002</v>
      </c>
      <c r="G685" s="9">
        <v>2853287.49303</v>
      </c>
      <c r="H685" s="9"/>
      <c r="I685" s="9"/>
      <c r="J685" s="9"/>
      <c r="K685" s="9"/>
      <c r="L685" s="10">
        <v>27977</v>
      </c>
      <c r="M685" s="11">
        <v>42584.291666666664</v>
      </c>
      <c r="N685" s="9" t="s">
        <v>1052</v>
      </c>
      <c r="O685" s="18">
        <f>MROUND(((Table46[[#This Row],[X_UTM]]-ORIGIN!$C$5)/400),1)</f>
        <v>209</v>
      </c>
      <c r="P685" s="18">
        <f>MROUND(((Table46[[#This Row],[Y_UTM]]-ORIGIN!$C$6)/400),1)</f>
        <v>189</v>
      </c>
      <c r="Q685"/>
      <c r="R685" t="s">
        <v>848</v>
      </c>
      <c r="S685">
        <v>10</v>
      </c>
      <c r="T685">
        <v>3</v>
      </c>
      <c r="U685" s="87">
        <v>0</v>
      </c>
      <c r="V685" s="95" t="s">
        <v>1054</v>
      </c>
      <c r="W685" s="87"/>
    </row>
    <row r="686" spans="1:23" x14ac:dyDescent="0.25">
      <c r="A686" s="43" t="s">
        <v>763</v>
      </c>
      <c r="B686" s="9">
        <v>149211</v>
      </c>
      <c r="C686" s="9">
        <v>149211</v>
      </c>
      <c r="D686" s="9" t="s">
        <v>1050</v>
      </c>
      <c r="E686" s="9" t="s">
        <v>1051</v>
      </c>
      <c r="F686" s="9">
        <v>551704.39963999996</v>
      </c>
      <c r="G686" s="9">
        <v>2790299.6169400001</v>
      </c>
      <c r="H686" s="9"/>
      <c r="I686" s="9"/>
      <c r="J686" s="9"/>
      <c r="K686" s="9"/>
      <c r="L686" s="11">
        <v>36278.5</v>
      </c>
      <c r="M686" s="11">
        <v>42584.333333333336</v>
      </c>
      <c r="N686" s="9" t="s">
        <v>1052</v>
      </c>
      <c r="O686" s="18">
        <f>MROUND(((Table46[[#This Row],[X_UTM]]-ORIGIN!$C$5)/400),1)</f>
        <v>233</v>
      </c>
      <c r="P686" s="18">
        <f>MROUND(((Table46[[#This Row],[Y_UTM]]-ORIGIN!$C$6)/400),1)</f>
        <v>31</v>
      </c>
      <c r="Q686"/>
      <c r="R686" t="s">
        <v>847</v>
      </c>
      <c r="S686">
        <v>8</v>
      </c>
      <c r="T686">
        <v>3</v>
      </c>
      <c r="U686" s="87">
        <v>0</v>
      </c>
      <c r="V686" s="95" t="s">
        <v>1054</v>
      </c>
      <c r="W686" s="87"/>
    </row>
    <row r="687" spans="1:23" x14ac:dyDescent="0.25">
      <c r="A687" s="67" t="s">
        <v>950</v>
      </c>
      <c r="B687" s="3">
        <v>147648</v>
      </c>
      <c r="C687" s="3">
        <v>147648</v>
      </c>
      <c r="D687" s="3" t="s">
        <v>444</v>
      </c>
      <c r="E687" s="3" t="s">
        <v>1048</v>
      </c>
      <c r="F687" s="3">
        <v>551704.39963999996</v>
      </c>
      <c r="G687" s="3">
        <v>2790299.6169400001</v>
      </c>
      <c r="H687" s="3"/>
      <c r="I687" s="3"/>
      <c r="J687" s="3"/>
      <c r="K687" s="3"/>
      <c r="L687" s="5">
        <v>36278.5</v>
      </c>
      <c r="M687" s="5">
        <v>42556.208333333336</v>
      </c>
      <c r="N687" s="3" t="s">
        <v>1049</v>
      </c>
      <c r="O687" s="18">
        <f>MROUND(((Table46[[#This Row],[X_UTM]]-ORIGIN!$C$5)/400),1)</f>
        <v>233</v>
      </c>
      <c r="P687" s="18">
        <f>MROUND(((Table46[[#This Row],[Y_UTM]]-ORIGIN!$C$6)/400),1)</f>
        <v>31</v>
      </c>
      <c r="Q687"/>
      <c r="R687" t="s">
        <v>847</v>
      </c>
      <c r="S687">
        <v>8</v>
      </c>
      <c r="T687">
        <v>3</v>
      </c>
      <c r="U687" s="87">
        <v>0</v>
      </c>
      <c r="V687" s="95" t="s">
        <v>1054</v>
      </c>
      <c r="W687" s="87"/>
    </row>
    <row r="688" spans="1:23" x14ac:dyDescent="0.25">
      <c r="A688" s="43" t="s">
        <v>774</v>
      </c>
      <c r="B688" s="9">
        <v>199059</v>
      </c>
      <c r="C688" s="9">
        <v>199059</v>
      </c>
      <c r="D688" s="9" t="s">
        <v>1050</v>
      </c>
      <c r="E688" s="9" t="s">
        <v>1051</v>
      </c>
      <c r="F688" s="9">
        <v>527735.95925299998</v>
      </c>
      <c r="G688" s="9">
        <v>2782398.28363</v>
      </c>
      <c r="H688" s="9"/>
      <c r="I688" s="9"/>
      <c r="J688" s="9"/>
      <c r="K688" s="9"/>
      <c r="L688" s="11">
        <v>34190.416666666664</v>
      </c>
      <c r="M688" s="11">
        <v>42588.416666666664</v>
      </c>
      <c r="N688" s="9" t="s">
        <v>1052</v>
      </c>
      <c r="O688" s="18">
        <f>MROUND(((Table46[[#This Row],[X_UTM]]-ORIGIN!$C$5)/400),1)</f>
        <v>173</v>
      </c>
      <c r="P688" s="18">
        <f>MROUND(((Table46[[#This Row],[Y_UTM]]-ORIGIN!$C$6)/400),1)</f>
        <v>11</v>
      </c>
      <c r="Q688"/>
      <c r="R688" t="s">
        <v>1434</v>
      </c>
      <c r="S688">
        <v>7</v>
      </c>
      <c r="T688">
        <v>3</v>
      </c>
      <c r="U688" s="87">
        <v>0</v>
      </c>
      <c r="V688" s="95" t="s">
        <v>1054</v>
      </c>
      <c r="W688" s="87"/>
    </row>
    <row r="689" spans="1:23" x14ac:dyDescent="0.25">
      <c r="A689" s="43" t="s">
        <v>775</v>
      </c>
      <c r="B689" s="9">
        <v>192363</v>
      </c>
      <c r="C689" s="9">
        <v>192363</v>
      </c>
      <c r="D689" s="9" t="s">
        <v>1050</v>
      </c>
      <c r="E689" s="9" t="s">
        <v>1051</v>
      </c>
      <c r="F689" s="9">
        <v>547004.41035400005</v>
      </c>
      <c r="G689" s="9">
        <v>2788587.12322</v>
      </c>
      <c r="H689" s="9"/>
      <c r="I689" s="9"/>
      <c r="J689" s="9"/>
      <c r="K689" s="9"/>
      <c r="L689" s="11">
        <v>34179.541666666664</v>
      </c>
      <c r="M689" s="11">
        <v>42588.083333333336</v>
      </c>
      <c r="N689" s="9" t="s">
        <v>1052</v>
      </c>
      <c r="O689" s="18">
        <f>MROUND(((Table46[[#This Row],[X_UTM]]-ORIGIN!$C$5)/400),1)</f>
        <v>221</v>
      </c>
      <c r="P689" s="18">
        <f>MROUND(((Table46[[#This Row],[Y_UTM]]-ORIGIN!$C$6)/400),1)</f>
        <v>27</v>
      </c>
      <c r="Q689"/>
      <c r="R689" t="s">
        <v>1439</v>
      </c>
      <c r="S689">
        <v>3</v>
      </c>
      <c r="T689">
        <v>3</v>
      </c>
      <c r="U689" s="87">
        <v>0</v>
      </c>
      <c r="V689" s="95" t="s">
        <v>1054</v>
      </c>
      <c r="W689" s="87"/>
    </row>
    <row r="690" spans="1:23" x14ac:dyDescent="0.25">
      <c r="A690" s="43" t="s">
        <v>776</v>
      </c>
      <c r="B690" s="9">
        <v>173914</v>
      </c>
      <c r="C690" s="9">
        <v>173914</v>
      </c>
      <c r="D690" s="9" t="s">
        <v>1050</v>
      </c>
      <c r="E690" s="9" t="s">
        <v>1051</v>
      </c>
      <c r="F690" s="9">
        <v>503625.62689100002</v>
      </c>
      <c r="G690" s="9">
        <v>2810361.49755</v>
      </c>
      <c r="H690" s="9"/>
      <c r="I690" s="9"/>
      <c r="J690" s="9"/>
      <c r="K690" s="9"/>
      <c r="L690" s="11">
        <v>35158.583333333336</v>
      </c>
      <c r="M690" s="11">
        <v>42588.083333333336</v>
      </c>
      <c r="N690" s="9" t="s">
        <v>1052</v>
      </c>
      <c r="O690" s="18">
        <f>MROUND(((Table46[[#This Row],[X_UTM]]-ORIGIN!$C$5)/400),1)</f>
        <v>113</v>
      </c>
      <c r="P690" s="18">
        <f>MROUND(((Table46[[#This Row],[Y_UTM]]-ORIGIN!$C$6)/400),1)</f>
        <v>81</v>
      </c>
      <c r="Q690"/>
      <c r="R690" t="s">
        <v>1435</v>
      </c>
      <c r="S690">
        <v>1</v>
      </c>
      <c r="T690">
        <v>3</v>
      </c>
      <c r="U690" s="87">
        <v>0</v>
      </c>
      <c r="V690" s="95" t="s">
        <v>1054</v>
      </c>
      <c r="W690" s="87"/>
    </row>
    <row r="691" spans="1:23" x14ac:dyDescent="0.25">
      <c r="A691" s="43" t="s">
        <v>780</v>
      </c>
      <c r="B691" s="9">
        <v>55421</v>
      </c>
      <c r="C691" s="9">
        <v>55421</v>
      </c>
      <c r="D691" s="9" t="s">
        <v>1050</v>
      </c>
      <c r="E691" s="9" t="s">
        <v>1051</v>
      </c>
      <c r="F691" s="9">
        <v>545989.87910200004</v>
      </c>
      <c r="G691" s="9">
        <v>2857214.7387999999</v>
      </c>
      <c r="H691" s="9">
        <v>4.16</v>
      </c>
      <c r="I691" s="9"/>
      <c r="J691" s="9"/>
      <c r="K691" s="9"/>
      <c r="L691" s="11">
        <v>38740.5</v>
      </c>
      <c r="M691" s="11">
        <v>41199.916666666664</v>
      </c>
      <c r="N691" s="9" t="s">
        <v>1052</v>
      </c>
      <c r="O691" s="18">
        <f>MROUND(((Table46[[#This Row],[X_UTM]]-ORIGIN!$C$5)/400),1)</f>
        <v>218</v>
      </c>
      <c r="P691" s="18">
        <f>MROUND(((Table46[[#This Row],[Y_UTM]]-ORIGIN!$C$6)/400),1)</f>
        <v>199</v>
      </c>
      <c r="Q691"/>
      <c r="R691" t="s">
        <v>848</v>
      </c>
      <c r="S691">
        <v>10</v>
      </c>
      <c r="T691">
        <v>3</v>
      </c>
      <c r="U691" s="87">
        <v>0</v>
      </c>
      <c r="V691" s="95" t="s">
        <v>1054</v>
      </c>
      <c r="W691" s="87"/>
    </row>
    <row r="692" spans="1:23" x14ac:dyDescent="0.25">
      <c r="A692" s="43" t="s">
        <v>781</v>
      </c>
      <c r="B692" s="9">
        <v>89375</v>
      </c>
      <c r="C692" s="9">
        <v>89375</v>
      </c>
      <c r="D692" s="9" t="s">
        <v>1050</v>
      </c>
      <c r="E692" s="9" t="s">
        <v>1051</v>
      </c>
      <c r="F692" s="9">
        <v>540142.39993800002</v>
      </c>
      <c r="G692" s="9">
        <v>2857718.3396399999</v>
      </c>
      <c r="H692" s="9">
        <v>4.78</v>
      </c>
      <c r="I692" s="9"/>
      <c r="J692" s="9"/>
      <c r="K692" s="9"/>
      <c r="L692" s="11">
        <v>38740.458333333336</v>
      </c>
      <c r="M692" s="11">
        <v>42584.333333333336</v>
      </c>
      <c r="N692" s="9" t="s">
        <v>1052</v>
      </c>
      <c r="O692" s="18">
        <f>MROUND(((Table46[[#This Row],[X_UTM]]-ORIGIN!$C$5)/400),1)</f>
        <v>204</v>
      </c>
      <c r="P692" s="18">
        <f>MROUND(((Table46[[#This Row],[Y_UTM]]-ORIGIN!$C$6)/400),1)</f>
        <v>200</v>
      </c>
      <c r="Q692"/>
      <c r="R692" t="s">
        <v>848</v>
      </c>
      <c r="S692">
        <v>10</v>
      </c>
      <c r="T692">
        <v>3</v>
      </c>
      <c r="U692" s="87">
        <v>0</v>
      </c>
      <c r="V692" s="95" t="s">
        <v>1054</v>
      </c>
      <c r="W692" s="87"/>
    </row>
    <row r="693" spans="1:23" x14ac:dyDescent="0.25">
      <c r="A693" s="43" t="s">
        <v>782</v>
      </c>
      <c r="B693" s="9">
        <v>144637</v>
      </c>
      <c r="C693" s="9">
        <v>144637</v>
      </c>
      <c r="D693" s="9" t="s">
        <v>1050</v>
      </c>
      <c r="E693" s="9" t="s">
        <v>1051</v>
      </c>
      <c r="F693" s="9">
        <v>512796.081404</v>
      </c>
      <c r="G693" s="9">
        <v>2833171.08158</v>
      </c>
      <c r="H693" s="9">
        <v>3.88</v>
      </c>
      <c r="I693" s="9"/>
      <c r="J693" s="9"/>
      <c r="K693" s="9"/>
      <c r="L693" s="10">
        <v>35154</v>
      </c>
      <c r="M693" s="10">
        <v>42588</v>
      </c>
      <c r="N693" s="9" t="s">
        <v>1052</v>
      </c>
      <c r="O693" s="18">
        <f>MROUND(((Table46[[#This Row],[X_UTM]]-ORIGIN!$C$5)/400),1)</f>
        <v>135</v>
      </c>
      <c r="P693" s="18">
        <f>MROUND(((Table46[[#This Row],[Y_UTM]]-ORIGIN!$C$6)/400),1)</f>
        <v>138</v>
      </c>
      <c r="Q693"/>
      <c r="R693" t="s">
        <v>844</v>
      </c>
      <c r="S693">
        <v>0</v>
      </c>
      <c r="T693">
        <v>3</v>
      </c>
      <c r="U693" s="87">
        <v>0</v>
      </c>
      <c r="V693" s="95" t="s">
        <v>1054</v>
      </c>
      <c r="W693" s="87"/>
    </row>
    <row r="694" spans="1:23" x14ac:dyDescent="0.25">
      <c r="A694" s="43" t="s">
        <v>808</v>
      </c>
      <c r="B694" s="9">
        <v>191146</v>
      </c>
      <c r="C694" s="9">
        <v>191146</v>
      </c>
      <c r="D694" s="9" t="s">
        <v>1050</v>
      </c>
      <c r="E694" s="9" t="s">
        <v>1051</v>
      </c>
      <c r="F694" s="9">
        <v>535299.53549699998</v>
      </c>
      <c r="G694" s="9">
        <v>2789035.4794999999</v>
      </c>
      <c r="H694" s="9"/>
      <c r="I694" s="9"/>
      <c r="J694" s="9"/>
      <c r="K694" s="9"/>
      <c r="L694" s="11">
        <v>34177.416666666664</v>
      </c>
      <c r="M694" s="11">
        <v>42588.5</v>
      </c>
      <c r="N694" s="9" t="s">
        <v>1052</v>
      </c>
      <c r="O694" s="18">
        <f>MROUND(((Table46[[#This Row],[X_UTM]]-ORIGIN!$C$5)/400),1)</f>
        <v>192</v>
      </c>
      <c r="P694" s="18">
        <f>MROUND(((Table46[[#This Row],[Y_UTM]]-ORIGIN!$C$6)/400),1)</f>
        <v>28</v>
      </c>
      <c r="Q694"/>
      <c r="R694" t="s">
        <v>1439</v>
      </c>
      <c r="S694">
        <v>3</v>
      </c>
      <c r="T694">
        <v>3</v>
      </c>
      <c r="U694" s="87">
        <v>0</v>
      </c>
      <c r="V694" s="95" t="s">
        <v>1054</v>
      </c>
      <c r="W694" s="87"/>
    </row>
    <row r="695" spans="1:23" x14ac:dyDescent="0.25">
      <c r="A695" s="43" t="s">
        <v>812</v>
      </c>
      <c r="B695" s="9">
        <v>180731</v>
      </c>
      <c r="C695" s="9">
        <v>180731</v>
      </c>
      <c r="D695" s="9" t="s">
        <v>1050</v>
      </c>
      <c r="E695" s="9" t="s">
        <v>1051</v>
      </c>
      <c r="F695" s="9">
        <v>536354.96499100002</v>
      </c>
      <c r="G695" s="9">
        <v>2786127.0785300001</v>
      </c>
      <c r="H695" s="9"/>
      <c r="I695" s="9"/>
      <c r="J695" s="9"/>
      <c r="K695" s="9"/>
      <c r="L695" s="11">
        <v>34974.291666666664</v>
      </c>
      <c r="M695" s="11">
        <v>42584.333333333336</v>
      </c>
      <c r="N695" s="9" t="s">
        <v>1052</v>
      </c>
      <c r="O695" s="18">
        <f>MROUND(((Table46[[#This Row],[X_UTM]]-ORIGIN!$C$5)/400),1)</f>
        <v>194</v>
      </c>
      <c r="P695" s="18">
        <f>MROUND(((Table46[[#This Row],[Y_UTM]]-ORIGIN!$C$6)/400),1)</f>
        <v>21</v>
      </c>
      <c r="Q695" t="s">
        <v>1214</v>
      </c>
      <c r="R695" t="s">
        <v>1439</v>
      </c>
      <c r="S695">
        <v>3</v>
      </c>
      <c r="T695">
        <v>3</v>
      </c>
      <c r="U695" s="87">
        <v>0</v>
      </c>
      <c r="V695" s="95" t="s">
        <v>1054</v>
      </c>
      <c r="W695" s="87"/>
    </row>
    <row r="696" spans="1:23" x14ac:dyDescent="0.25">
      <c r="A696" s="67" t="s">
        <v>951</v>
      </c>
      <c r="B696" s="3">
        <v>175201</v>
      </c>
      <c r="C696" s="3">
        <v>175201</v>
      </c>
      <c r="D696" s="3" t="s">
        <v>444</v>
      </c>
      <c r="E696" s="3" t="s">
        <v>1048</v>
      </c>
      <c r="F696" s="3">
        <v>536354.96499100002</v>
      </c>
      <c r="G696" s="3">
        <v>2786127.0785300001</v>
      </c>
      <c r="H696" s="3"/>
      <c r="I696" s="3"/>
      <c r="J696" s="3"/>
      <c r="K696" s="3"/>
      <c r="L696" s="5">
        <v>34980.833333333336</v>
      </c>
      <c r="M696" s="5">
        <v>42556.208333333336</v>
      </c>
      <c r="N696" s="3" t="s">
        <v>1049</v>
      </c>
      <c r="O696" s="18">
        <f>MROUND(((Table46[[#This Row],[X_UTM]]-ORIGIN!$C$5)/400),1)</f>
        <v>194</v>
      </c>
      <c r="P696" s="18">
        <f>MROUND(((Table46[[#This Row],[Y_UTM]]-ORIGIN!$C$6)/400),1)</f>
        <v>21</v>
      </c>
      <c r="Q696" t="s">
        <v>1213</v>
      </c>
      <c r="R696" t="s">
        <v>1439</v>
      </c>
      <c r="S696">
        <v>3</v>
      </c>
      <c r="T696">
        <v>3</v>
      </c>
      <c r="U696" s="87">
        <v>0</v>
      </c>
      <c r="V696" s="95" t="s">
        <v>1054</v>
      </c>
      <c r="W696" s="87"/>
    </row>
    <row r="697" spans="1:23" x14ac:dyDescent="0.25">
      <c r="A697" s="43" t="s">
        <v>813</v>
      </c>
      <c r="B697" s="9">
        <v>178112</v>
      </c>
      <c r="C697" s="9">
        <v>178112</v>
      </c>
      <c r="D697" s="9" t="s">
        <v>1050</v>
      </c>
      <c r="E697" s="9" t="s">
        <v>1051</v>
      </c>
      <c r="F697" s="9">
        <v>546981.49166000006</v>
      </c>
      <c r="G697" s="9">
        <v>2788805.19257</v>
      </c>
      <c r="H697" s="9"/>
      <c r="I697" s="9"/>
      <c r="J697" s="9"/>
      <c r="K697" s="9"/>
      <c r="L697" s="11">
        <v>35085.875</v>
      </c>
      <c r="M697" s="11">
        <v>42584.291666666664</v>
      </c>
      <c r="N697" s="9" t="s">
        <v>1052</v>
      </c>
      <c r="O697" s="18">
        <f>MROUND(((Table46[[#This Row],[X_UTM]]-ORIGIN!$C$5)/400),1)</f>
        <v>221</v>
      </c>
      <c r="P697" s="18">
        <f>MROUND(((Table46[[#This Row],[Y_UTM]]-ORIGIN!$C$6)/400),1)</f>
        <v>28</v>
      </c>
      <c r="Q697"/>
      <c r="R697" t="s">
        <v>1439</v>
      </c>
      <c r="S697">
        <v>3</v>
      </c>
      <c r="T697">
        <v>3</v>
      </c>
      <c r="U697" s="87">
        <v>0</v>
      </c>
      <c r="V697" s="95" t="s">
        <v>1054</v>
      </c>
      <c r="W697" s="87"/>
    </row>
    <row r="698" spans="1:23" x14ac:dyDescent="0.25">
      <c r="A698" s="67" t="s">
        <v>952</v>
      </c>
      <c r="B698" s="3">
        <v>176223</v>
      </c>
      <c r="C698" s="3">
        <v>176223</v>
      </c>
      <c r="D698" s="3" t="s">
        <v>444</v>
      </c>
      <c r="E698" s="3" t="s">
        <v>1048</v>
      </c>
      <c r="F698" s="3">
        <v>546981.49166000006</v>
      </c>
      <c r="G698" s="3">
        <v>2788805.19257</v>
      </c>
      <c r="H698" s="3"/>
      <c r="I698" s="3"/>
      <c r="J698" s="3"/>
      <c r="K698" s="3"/>
      <c r="L698" s="4">
        <v>35096</v>
      </c>
      <c r="M698" s="5">
        <v>42556.208333333336</v>
      </c>
      <c r="N698" s="3" t="s">
        <v>1049</v>
      </c>
      <c r="O698" s="18">
        <f>MROUND(((Table46[[#This Row],[X_UTM]]-ORIGIN!$C$5)/400),1)</f>
        <v>221</v>
      </c>
      <c r="P698" s="18">
        <f>MROUND(((Table46[[#This Row],[Y_UTM]]-ORIGIN!$C$6)/400),1)</f>
        <v>28</v>
      </c>
      <c r="Q698"/>
      <c r="R698" t="s">
        <v>1439</v>
      </c>
      <c r="S698">
        <v>3</v>
      </c>
      <c r="T698">
        <v>3</v>
      </c>
      <c r="U698" s="87">
        <v>0</v>
      </c>
      <c r="V698" s="95" t="s">
        <v>1054</v>
      </c>
      <c r="W698" s="87"/>
    </row>
    <row r="699" spans="1:23" x14ac:dyDescent="0.25">
      <c r="A699" s="43" t="s">
        <v>814</v>
      </c>
      <c r="B699" s="9">
        <v>145637</v>
      </c>
      <c r="C699" s="9">
        <v>145637</v>
      </c>
      <c r="D699" s="9" t="s">
        <v>1050</v>
      </c>
      <c r="E699" s="9" t="s">
        <v>1051</v>
      </c>
      <c r="F699" s="9">
        <v>535453.30247300002</v>
      </c>
      <c r="G699" s="9">
        <v>2788401.3759599999</v>
      </c>
      <c r="H699" s="9"/>
      <c r="I699" s="9"/>
      <c r="J699" s="9"/>
      <c r="K699" s="9"/>
      <c r="L699" s="11">
        <v>36371.458333333336</v>
      </c>
      <c r="M699" s="11">
        <v>42584.333333333336</v>
      </c>
      <c r="N699" s="9" t="s">
        <v>1052</v>
      </c>
      <c r="O699" s="18">
        <f>MROUND(((Table46[[#This Row],[X_UTM]]-ORIGIN!$C$5)/400),1)</f>
        <v>192</v>
      </c>
      <c r="P699" s="18">
        <f>MROUND(((Table46[[#This Row],[Y_UTM]]-ORIGIN!$C$6)/400),1)</f>
        <v>27</v>
      </c>
      <c r="Q699" t="s">
        <v>1212</v>
      </c>
      <c r="R699" t="s">
        <v>1439</v>
      </c>
      <c r="S699">
        <v>3</v>
      </c>
      <c r="T699">
        <v>3</v>
      </c>
      <c r="U699" s="87">
        <v>0</v>
      </c>
      <c r="V699" s="95" t="s">
        <v>1054</v>
      </c>
      <c r="W699" s="87"/>
    </row>
    <row r="700" spans="1:23" x14ac:dyDescent="0.25">
      <c r="A700" s="67" t="s">
        <v>953</v>
      </c>
      <c r="B700" s="3">
        <v>144501</v>
      </c>
      <c r="C700" s="3">
        <v>144501</v>
      </c>
      <c r="D700" s="3" t="s">
        <v>444</v>
      </c>
      <c r="E700" s="3" t="s">
        <v>1048</v>
      </c>
      <c r="F700" s="3">
        <v>535453.30247300002</v>
      </c>
      <c r="G700" s="3">
        <v>2788401.3759599999</v>
      </c>
      <c r="H700" s="3"/>
      <c r="I700" s="3"/>
      <c r="J700" s="3"/>
      <c r="K700" s="3"/>
      <c r="L700" s="5">
        <v>36371.458333333336</v>
      </c>
      <c r="M700" s="5">
        <v>42556.208333333336</v>
      </c>
      <c r="N700" s="3" t="s">
        <v>1049</v>
      </c>
      <c r="O700" s="18">
        <f>MROUND(((Table46[[#This Row],[X_UTM]]-ORIGIN!$C$5)/400),1)</f>
        <v>192</v>
      </c>
      <c r="P700" s="18">
        <f>MROUND(((Table46[[#This Row],[Y_UTM]]-ORIGIN!$C$6)/400),1)</f>
        <v>27</v>
      </c>
      <c r="Q700" s="97" t="s">
        <v>1211</v>
      </c>
      <c r="R700" t="s">
        <v>1439</v>
      </c>
      <c r="S700">
        <v>3</v>
      </c>
      <c r="T700">
        <v>3</v>
      </c>
      <c r="U700" s="87">
        <v>0</v>
      </c>
      <c r="V700" s="95" t="s">
        <v>1054</v>
      </c>
      <c r="W700" s="87"/>
    </row>
    <row r="701" spans="1:23" x14ac:dyDescent="0.25">
      <c r="A701" s="67" t="s">
        <v>954</v>
      </c>
      <c r="B701" s="3">
        <v>20385</v>
      </c>
      <c r="C701" s="3">
        <v>20385</v>
      </c>
      <c r="D701" s="3" t="s">
        <v>444</v>
      </c>
      <c r="E701" s="3" t="s">
        <v>1048</v>
      </c>
      <c r="F701" s="3">
        <v>539562.48404300003</v>
      </c>
      <c r="G701" s="3">
        <v>2809322.9855200001</v>
      </c>
      <c r="H701" s="3"/>
      <c r="I701" s="3"/>
      <c r="J701" s="3"/>
      <c r="K701" s="3"/>
      <c r="L701" s="4">
        <v>22167</v>
      </c>
      <c r="M701" s="4">
        <v>42551</v>
      </c>
      <c r="N701" s="3" t="s">
        <v>1049</v>
      </c>
      <c r="O701" s="18">
        <f>MROUND(((Table46[[#This Row],[X_UTM]]-ORIGIN!$C$5)/400),1)</f>
        <v>202</v>
      </c>
      <c r="P701" s="18">
        <f>MROUND(((Table46[[#This Row],[Y_UTM]]-ORIGIN!$C$6)/400),1)</f>
        <v>79</v>
      </c>
      <c r="Q701"/>
      <c r="R701" t="s">
        <v>845</v>
      </c>
      <c r="S701">
        <v>2</v>
      </c>
      <c r="T701">
        <v>3</v>
      </c>
      <c r="U701" s="87">
        <v>0</v>
      </c>
      <c r="V701" s="95" t="s">
        <v>1054</v>
      </c>
      <c r="W701" s="87"/>
    </row>
    <row r="702" spans="1:23" x14ac:dyDescent="0.25">
      <c r="A702" s="43" t="s">
        <v>816</v>
      </c>
      <c r="B702" s="9">
        <v>226</v>
      </c>
      <c r="C702" s="9">
        <v>226</v>
      </c>
      <c r="D702" s="9" t="s">
        <v>1050</v>
      </c>
      <c r="E702" s="9" t="s">
        <v>1051</v>
      </c>
      <c r="F702" s="9">
        <v>539534.40909600002</v>
      </c>
      <c r="G702" s="9">
        <v>2809293.0038399999</v>
      </c>
      <c r="H702" s="9">
        <v>3.51</v>
      </c>
      <c r="I702" s="9"/>
      <c r="J702" s="9"/>
      <c r="K702" s="9"/>
      <c r="L702" s="10">
        <v>36300</v>
      </c>
      <c r="M702" s="10">
        <v>36525</v>
      </c>
      <c r="N702" s="9" t="s">
        <v>1052</v>
      </c>
      <c r="O702" s="18">
        <f>MROUND(((Table46[[#This Row],[X_UTM]]-ORIGIN!$C$5)/400),1)</f>
        <v>202</v>
      </c>
      <c r="P702" s="18">
        <f>MROUND(((Table46[[#This Row],[Y_UTM]]-ORIGIN!$C$6)/400),1)</f>
        <v>79</v>
      </c>
      <c r="Q702"/>
      <c r="R702" t="s">
        <v>845</v>
      </c>
      <c r="S702">
        <v>2</v>
      </c>
      <c r="T702">
        <v>3</v>
      </c>
      <c r="U702" s="87">
        <v>0</v>
      </c>
      <c r="V702" s="95" t="s">
        <v>1054</v>
      </c>
      <c r="W702" s="87"/>
    </row>
    <row r="703" spans="1:23" x14ac:dyDescent="0.25">
      <c r="A703" s="43" t="s">
        <v>819</v>
      </c>
      <c r="B703" s="9">
        <v>159871</v>
      </c>
      <c r="C703" s="9">
        <v>159871</v>
      </c>
      <c r="D703" s="9" t="s">
        <v>1050</v>
      </c>
      <c r="E703" s="9" t="s">
        <v>1051</v>
      </c>
      <c r="F703" s="9">
        <v>539495.22098999994</v>
      </c>
      <c r="G703" s="9">
        <v>2809621.7780599999</v>
      </c>
      <c r="H703" s="9">
        <v>3.51</v>
      </c>
      <c r="I703" s="9"/>
      <c r="J703" s="9"/>
      <c r="K703" s="9"/>
      <c r="L703" s="10">
        <v>22144</v>
      </c>
      <c r="M703" s="10">
        <v>42588</v>
      </c>
      <c r="N703" s="9" t="s">
        <v>1052</v>
      </c>
      <c r="O703" s="18">
        <f>MROUND(((Table46[[#This Row],[X_UTM]]-ORIGIN!$C$5)/400),1)</f>
        <v>202</v>
      </c>
      <c r="P703" s="18">
        <f>MROUND(((Table46[[#This Row],[Y_UTM]]-ORIGIN!$C$6)/400),1)</f>
        <v>80</v>
      </c>
      <c r="Q703"/>
      <c r="R703" t="s">
        <v>845</v>
      </c>
      <c r="S703">
        <v>2</v>
      </c>
      <c r="T703">
        <v>3</v>
      </c>
      <c r="U703" s="87">
        <v>0</v>
      </c>
      <c r="V703" s="95" t="s">
        <v>1054</v>
      </c>
      <c r="W703" s="87"/>
    </row>
    <row r="704" spans="1:23" x14ac:dyDescent="0.25">
      <c r="A704" s="43" t="s">
        <v>821</v>
      </c>
      <c r="B704" s="9">
        <v>147500</v>
      </c>
      <c r="C704" s="9">
        <v>147500</v>
      </c>
      <c r="D704" s="9" t="s">
        <v>1050</v>
      </c>
      <c r="E704" s="9" t="s">
        <v>1051</v>
      </c>
      <c r="F704" s="9">
        <v>537141.65382500004</v>
      </c>
      <c r="G704" s="9">
        <v>2799406.29201</v>
      </c>
      <c r="H704" s="9">
        <v>1.41</v>
      </c>
      <c r="I704" s="9"/>
      <c r="J704" s="9"/>
      <c r="K704" s="9"/>
      <c r="L704" s="10">
        <v>34405</v>
      </c>
      <c r="M704" s="10">
        <v>42588</v>
      </c>
      <c r="N704" s="9" t="s">
        <v>1052</v>
      </c>
      <c r="O704" s="18">
        <f>MROUND(((Table46[[#This Row],[X_UTM]]-ORIGIN!$C$5)/400),1)</f>
        <v>196</v>
      </c>
      <c r="P704" s="18">
        <f>MROUND(((Table46[[#This Row],[Y_UTM]]-ORIGIN!$C$6)/400),1)</f>
        <v>54</v>
      </c>
      <c r="Q704"/>
      <c r="R704" t="s">
        <v>845</v>
      </c>
      <c r="S704">
        <v>2</v>
      </c>
      <c r="T704">
        <v>3</v>
      </c>
      <c r="U704" s="87">
        <v>0</v>
      </c>
      <c r="V704" s="95" t="s">
        <v>1054</v>
      </c>
      <c r="W704" s="87"/>
    </row>
    <row r="705" spans="1:23" x14ac:dyDescent="0.25">
      <c r="A705" s="43" t="s">
        <v>823</v>
      </c>
      <c r="B705" s="9">
        <v>47671</v>
      </c>
      <c r="C705" s="9">
        <v>47671</v>
      </c>
      <c r="D705" s="9" t="s">
        <v>1050</v>
      </c>
      <c r="E705" s="9" t="s">
        <v>1051</v>
      </c>
      <c r="F705" s="9">
        <v>533624.598061</v>
      </c>
      <c r="G705" s="9">
        <v>2792580.2414699998</v>
      </c>
      <c r="H705" s="9"/>
      <c r="I705" s="9"/>
      <c r="J705" s="9"/>
      <c r="K705" s="9"/>
      <c r="L705" s="11">
        <v>37898.625</v>
      </c>
      <c r="M705" s="11">
        <v>40827.375</v>
      </c>
      <c r="N705" s="9" t="s">
        <v>1052</v>
      </c>
      <c r="O705" s="18">
        <f>MROUND(((Table46[[#This Row],[X_UTM]]-ORIGIN!$C$5)/400),1)</f>
        <v>188</v>
      </c>
      <c r="P705" s="18">
        <f>MROUND(((Table46[[#This Row],[Y_UTM]]-ORIGIN!$C$6)/400),1)</f>
        <v>37</v>
      </c>
      <c r="Q705"/>
      <c r="R705" t="s">
        <v>845</v>
      </c>
      <c r="S705">
        <v>2</v>
      </c>
      <c r="T705">
        <v>3</v>
      </c>
      <c r="U705" s="87">
        <v>0</v>
      </c>
      <c r="V705" s="95" t="s">
        <v>1054</v>
      </c>
      <c r="W705" s="87"/>
    </row>
    <row r="706" spans="1:23" x14ac:dyDescent="0.25">
      <c r="A706" s="43" t="s">
        <v>826</v>
      </c>
      <c r="B706" s="9">
        <v>129832</v>
      </c>
      <c r="C706" s="9">
        <v>129832</v>
      </c>
      <c r="D706" s="9" t="s">
        <v>1050</v>
      </c>
      <c r="E706" s="9" t="s">
        <v>1051</v>
      </c>
      <c r="F706" s="9">
        <v>465756.87230400002</v>
      </c>
      <c r="G706" s="9">
        <v>2856748.18793</v>
      </c>
      <c r="H706" s="9"/>
      <c r="I706" s="9"/>
      <c r="J706" s="9"/>
      <c r="K706" s="9"/>
      <c r="L706" s="11">
        <v>37153.541666666664</v>
      </c>
      <c r="M706" s="11">
        <v>42584.333333333336</v>
      </c>
      <c r="N706" s="9" t="s">
        <v>1052</v>
      </c>
      <c r="O706" s="18">
        <f>MROUND(((Table46[[#This Row],[X_UTM]]-ORIGIN!$C$5)/400),1)</f>
        <v>18</v>
      </c>
      <c r="P706" s="18">
        <f>MROUND(((Table46[[#This Row],[Y_UTM]]-ORIGIN!$C$6)/400),1)</f>
        <v>197</v>
      </c>
      <c r="Q706" s="68"/>
      <c r="R706" t="s">
        <v>1431</v>
      </c>
      <c r="S706">
        <v>19</v>
      </c>
      <c r="T706">
        <v>3</v>
      </c>
      <c r="U706">
        <v>0</v>
      </c>
      <c r="V706" s="2" t="s">
        <v>1054</v>
      </c>
      <c r="W706" t="s">
        <v>1478</v>
      </c>
    </row>
    <row r="707" spans="1:23" x14ac:dyDescent="0.25">
      <c r="A707" s="43" t="s">
        <v>827</v>
      </c>
      <c r="B707" s="9">
        <v>113953</v>
      </c>
      <c r="C707" s="9">
        <v>113953</v>
      </c>
      <c r="D707" s="9" t="s">
        <v>1050</v>
      </c>
      <c r="E707" s="9" t="s">
        <v>1051</v>
      </c>
      <c r="F707" s="9">
        <v>554610.19429699995</v>
      </c>
      <c r="G707" s="9">
        <v>2794734.5360400002</v>
      </c>
      <c r="H707" s="9">
        <v>-0.2</v>
      </c>
      <c r="I707" s="9"/>
      <c r="J707" s="9"/>
      <c r="K707" s="9"/>
      <c r="L707" s="11">
        <v>35122.875</v>
      </c>
      <c r="M707" s="11">
        <v>40606.208333333336</v>
      </c>
      <c r="N707" s="9" t="s">
        <v>1052</v>
      </c>
      <c r="O707" s="18">
        <f>MROUND(((Table46[[#This Row],[X_UTM]]-ORIGIN!$C$5)/400),1)</f>
        <v>240</v>
      </c>
      <c r="P707" s="18">
        <f>MROUND(((Table46[[#This Row],[Y_UTM]]-ORIGIN!$C$6)/400),1)</f>
        <v>42</v>
      </c>
      <c r="Q707" s="68"/>
      <c r="R707" t="s">
        <v>847</v>
      </c>
      <c r="S707">
        <v>8</v>
      </c>
      <c r="T707">
        <v>3</v>
      </c>
      <c r="U707">
        <v>0</v>
      </c>
      <c r="V707" s="2" t="s">
        <v>1054</v>
      </c>
    </row>
    <row r="708" spans="1:23" x14ac:dyDescent="0.25">
      <c r="A708" s="43" t="s">
        <v>828</v>
      </c>
      <c r="B708" s="9">
        <v>84314</v>
      </c>
      <c r="C708" s="9">
        <v>84314</v>
      </c>
      <c r="D708" s="9" t="s">
        <v>1050</v>
      </c>
      <c r="E708" s="9" t="s">
        <v>1051</v>
      </c>
      <c r="F708" s="9">
        <v>547118.466549</v>
      </c>
      <c r="G708" s="9">
        <v>2794337.9213700001</v>
      </c>
      <c r="H708" s="9">
        <v>0.1</v>
      </c>
      <c r="I708" s="9"/>
      <c r="J708" s="9"/>
      <c r="K708" s="9"/>
      <c r="L708" s="10">
        <v>35065</v>
      </c>
      <c r="M708" s="11">
        <v>39476.666666666664</v>
      </c>
      <c r="N708" s="9" t="s">
        <v>1052</v>
      </c>
      <c r="O708" s="18">
        <f>MROUND(((Table46[[#This Row],[X_UTM]]-ORIGIN!$C$5)/400),1)</f>
        <v>221</v>
      </c>
      <c r="P708" s="18">
        <f>MROUND(((Table46[[#This Row],[Y_UTM]]-ORIGIN!$C$6)/400),1)</f>
        <v>41</v>
      </c>
      <c r="Q708" s="68"/>
      <c r="R708" t="s">
        <v>847</v>
      </c>
      <c r="S708">
        <v>8</v>
      </c>
      <c r="T708">
        <v>3</v>
      </c>
      <c r="U708">
        <v>0</v>
      </c>
      <c r="V708" s="2" t="s">
        <v>1054</v>
      </c>
    </row>
    <row r="709" spans="1:23" x14ac:dyDescent="0.25">
      <c r="A709" s="43" t="s">
        <v>829</v>
      </c>
      <c r="B709" s="9">
        <v>92031</v>
      </c>
      <c r="C709" s="9">
        <v>92031</v>
      </c>
      <c r="D709" s="9" t="s">
        <v>1050</v>
      </c>
      <c r="E709" s="9" t="s">
        <v>1051</v>
      </c>
      <c r="F709" s="9">
        <v>519158.17947500001</v>
      </c>
      <c r="G709" s="9">
        <v>2853518.30754</v>
      </c>
      <c r="H709" s="9">
        <v>6.6</v>
      </c>
      <c r="I709" s="9"/>
      <c r="J709" s="9"/>
      <c r="K709" s="9"/>
      <c r="L709" s="11">
        <v>37604.291666666664</v>
      </c>
      <c r="M709" s="11">
        <v>42584.333333333336</v>
      </c>
      <c r="N709" s="9" t="s">
        <v>1052</v>
      </c>
      <c r="O709" s="18">
        <f>MROUND(((Table46[[#This Row],[X_UTM]]-ORIGIN!$C$5)/400),1)</f>
        <v>151</v>
      </c>
      <c r="P709" s="18">
        <f>MROUND(((Table46[[#This Row],[Y_UTM]]-ORIGIN!$C$6)/400),1)</f>
        <v>189</v>
      </c>
      <c r="Q709" s="68"/>
      <c r="R709" t="s">
        <v>848</v>
      </c>
      <c r="S709">
        <v>10</v>
      </c>
      <c r="T709">
        <v>3</v>
      </c>
      <c r="U709">
        <v>0</v>
      </c>
      <c r="V709" s="2" t="s">
        <v>1054</v>
      </c>
    </row>
    <row r="710" spans="1:23" x14ac:dyDescent="0.25">
      <c r="A710" s="53" t="s">
        <v>1533</v>
      </c>
      <c r="B710" s="53"/>
      <c r="C710" s="53"/>
      <c r="D710" s="9" t="s">
        <v>1050</v>
      </c>
      <c r="E710" s="9" t="s">
        <v>1051</v>
      </c>
      <c r="F710" s="53"/>
      <c r="G710" s="53"/>
      <c r="H710" s="53"/>
      <c r="I710" s="53"/>
      <c r="J710" s="53"/>
      <c r="K710" s="53"/>
      <c r="L710" s="54"/>
      <c r="M710" s="54"/>
      <c r="N710" s="53" t="s">
        <v>1049</v>
      </c>
      <c r="O710" s="55"/>
      <c r="P710" s="55"/>
      <c r="Q710" s="57" t="s">
        <v>1559</v>
      </c>
      <c r="R710" s="34" t="s">
        <v>1430</v>
      </c>
      <c r="S710" s="59">
        <v>17</v>
      </c>
      <c r="T710" s="61">
        <v>5</v>
      </c>
      <c r="U710" s="61">
        <v>0</v>
      </c>
      <c r="V710" s="61" t="s">
        <v>1053</v>
      </c>
      <c r="W710" s="61"/>
    </row>
    <row r="711" spans="1:23" x14ac:dyDescent="0.25">
      <c r="A711" s="53" t="s">
        <v>1531</v>
      </c>
      <c r="B711" s="53"/>
      <c r="C711" s="53"/>
      <c r="D711" s="38" t="s">
        <v>444</v>
      </c>
      <c r="E711" s="38" t="s">
        <v>1048</v>
      </c>
      <c r="F711" s="53"/>
      <c r="G711" s="53"/>
      <c r="H711" s="53"/>
      <c r="I711" s="53"/>
      <c r="J711" s="53"/>
      <c r="K711" s="53"/>
      <c r="L711" s="54"/>
      <c r="M711" s="54"/>
      <c r="N711" s="53" t="s">
        <v>1049</v>
      </c>
      <c r="O711" s="55"/>
      <c r="P711" s="55"/>
      <c r="Q711" s="57" t="s">
        <v>1560</v>
      </c>
      <c r="R711" s="34" t="s">
        <v>1430</v>
      </c>
      <c r="S711" s="59">
        <v>17</v>
      </c>
      <c r="T711" s="61">
        <v>5</v>
      </c>
      <c r="U711" s="61">
        <v>0</v>
      </c>
      <c r="V711" s="61" t="s">
        <v>1053</v>
      </c>
      <c r="W711" s="61"/>
    </row>
    <row r="712" spans="1:23" x14ac:dyDescent="0.25">
      <c r="A712" s="53" t="s">
        <v>1532</v>
      </c>
      <c r="B712" s="53"/>
      <c r="C712" s="53"/>
      <c r="D712" s="9" t="s">
        <v>1050</v>
      </c>
      <c r="E712" s="9" t="s">
        <v>1051</v>
      </c>
      <c r="F712" s="53"/>
      <c r="G712" s="53"/>
      <c r="H712" s="53"/>
      <c r="I712" s="53"/>
      <c r="J712" s="53"/>
      <c r="K712" s="53"/>
      <c r="L712" s="54"/>
      <c r="M712" s="54"/>
      <c r="N712" s="53" t="s">
        <v>1049</v>
      </c>
      <c r="O712" s="55"/>
      <c r="P712" s="55"/>
      <c r="Q712" s="57" t="s">
        <v>1561</v>
      </c>
      <c r="R712" s="34" t="s">
        <v>1430</v>
      </c>
      <c r="S712" s="59">
        <v>17</v>
      </c>
      <c r="T712" s="61">
        <v>5</v>
      </c>
      <c r="U712" s="61">
        <v>0</v>
      </c>
      <c r="V712" s="61" t="s">
        <v>1053</v>
      </c>
      <c r="W712" s="61"/>
    </row>
    <row r="713" spans="1:23" x14ac:dyDescent="0.25">
      <c r="A713" s="43" t="s">
        <v>830</v>
      </c>
      <c r="B713" s="9">
        <v>55841</v>
      </c>
      <c r="C713" s="9">
        <v>55841</v>
      </c>
      <c r="D713" s="9" t="s">
        <v>1050</v>
      </c>
      <c r="E713" s="9" t="s">
        <v>1051</v>
      </c>
      <c r="F713" s="9">
        <v>530549.98493999999</v>
      </c>
      <c r="G713" s="9">
        <v>2852371.4325899999</v>
      </c>
      <c r="H713" s="9">
        <v>6.18</v>
      </c>
      <c r="I713" s="9"/>
      <c r="J713" s="9"/>
      <c r="K713" s="9"/>
      <c r="L713" s="11">
        <v>37604.291666666664</v>
      </c>
      <c r="M713" s="11">
        <v>41196.916666666664</v>
      </c>
      <c r="N713" s="9" t="s">
        <v>1052</v>
      </c>
      <c r="O713" s="18">
        <f>MROUND(((Table46[[#This Row],[X_UTM]]-ORIGIN!$C$5)/400),1)</f>
        <v>180</v>
      </c>
      <c r="P713" s="18">
        <f>MROUND(((Table46[[#This Row],[Y_UTM]]-ORIGIN!$C$6)/400),1)</f>
        <v>186</v>
      </c>
      <c r="Q713" s="68"/>
      <c r="R713" t="s">
        <v>848</v>
      </c>
      <c r="S713">
        <v>10</v>
      </c>
      <c r="T713">
        <v>3</v>
      </c>
      <c r="U713">
        <v>0</v>
      </c>
      <c r="V713" s="2" t="s">
        <v>1054</v>
      </c>
    </row>
    <row r="714" spans="1:23" x14ac:dyDescent="0.25">
      <c r="A714" s="119" t="s">
        <v>831</v>
      </c>
      <c r="B714" s="12">
        <v>180444</v>
      </c>
      <c r="C714" s="12">
        <v>180444</v>
      </c>
      <c r="D714" s="12" t="s">
        <v>1050</v>
      </c>
      <c r="E714" s="12" t="s">
        <v>1051</v>
      </c>
      <c r="F714" s="12">
        <v>526714.41699699999</v>
      </c>
      <c r="G714" s="12">
        <v>2772956.3777100001</v>
      </c>
      <c r="H714" s="12"/>
      <c r="I714" s="12"/>
      <c r="J714" s="12"/>
      <c r="K714" s="12"/>
      <c r="L714" s="13">
        <v>34190.458333333336</v>
      </c>
      <c r="M714" s="13">
        <v>42588.458333333336</v>
      </c>
      <c r="N714" s="12" t="s">
        <v>1052</v>
      </c>
      <c r="O714" s="18">
        <f>MROUND(((Table46[[#This Row],[X_UTM]]-ORIGIN!$C$5)/400),1)</f>
        <v>170</v>
      </c>
      <c r="P714" s="19">
        <v>6</v>
      </c>
      <c r="Q714"/>
      <c r="R714" t="s">
        <v>1432</v>
      </c>
      <c r="S714">
        <v>0</v>
      </c>
      <c r="T714">
        <v>3</v>
      </c>
      <c r="U714">
        <v>0</v>
      </c>
      <c r="V714" s="2" t="s">
        <v>1054</v>
      </c>
    </row>
    <row r="715" spans="1:23" x14ac:dyDescent="0.25">
      <c r="A715" s="43" t="s">
        <v>833</v>
      </c>
      <c r="B715" s="9">
        <v>181166</v>
      </c>
      <c r="C715" s="9">
        <v>181166</v>
      </c>
      <c r="D715" s="9" t="s">
        <v>1050</v>
      </c>
      <c r="E715" s="9" t="s">
        <v>1051</v>
      </c>
      <c r="F715" s="9">
        <v>506221.45546000003</v>
      </c>
      <c r="G715" s="9">
        <v>2790600.9594100001</v>
      </c>
      <c r="H715" s="9"/>
      <c r="I715" s="9"/>
      <c r="J715" s="9"/>
      <c r="K715" s="9"/>
      <c r="L715" s="11">
        <v>34938.625</v>
      </c>
      <c r="M715" s="11">
        <v>42588.458333333336</v>
      </c>
      <c r="N715" s="9" t="s">
        <v>1052</v>
      </c>
      <c r="O715" s="18">
        <f>MROUND(((Table46[[#This Row],[X_UTM]]-ORIGIN!$C$5)/400),1)</f>
        <v>119</v>
      </c>
      <c r="P715" s="18">
        <f>MROUND(((Table46[[#This Row],[Y_UTM]]-ORIGIN!$C$6)/400),1)</f>
        <v>32</v>
      </c>
      <c r="Q715"/>
      <c r="R715" t="s">
        <v>1432</v>
      </c>
      <c r="S715">
        <v>20</v>
      </c>
      <c r="T715">
        <v>3</v>
      </c>
      <c r="U715">
        <v>0</v>
      </c>
      <c r="V715" s="2" t="s">
        <v>1054</v>
      </c>
    </row>
    <row r="716" spans="1:23" x14ac:dyDescent="0.25">
      <c r="A716" s="43" t="s">
        <v>837</v>
      </c>
      <c r="B716" s="9">
        <v>138341</v>
      </c>
      <c r="C716" s="9">
        <v>138341</v>
      </c>
      <c r="D716" s="9" t="s">
        <v>1050</v>
      </c>
      <c r="E716" s="9" t="s">
        <v>1051</v>
      </c>
      <c r="F716" s="9">
        <v>475012.85515199997</v>
      </c>
      <c r="G716" s="9">
        <v>2843555.4988199999</v>
      </c>
      <c r="H716" s="9"/>
      <c r="I716" s="9"/>
      <c r="J716" s="9"/>
      <c r="K716" s="9"/>
      <c r="L716" s="10">
        <v>36526</v>
      </c>
      <c r="M716" s="11">
        <v>42588.458333333336</v>
      </c>
      <c r="N716" s="9" t="s">
        <v>1052</v>
      </c>
      <c r="O716" s="18">
        <f>MROUND(((Table46[[#This Row],[X_UTM]]-ORIGIN!$C$5)/400),1)</f>
        <v>41</v>
      </c>
      <c r="P716" s="18">
        <f>MROUND(((Table46[[#This Row],[Y_UTM]]-ORIGIN!$C$6)/400),1)</f>
        <v>164</v>
      </c>
      <c r="Q716"/>
      <c r="R716" t="s">
        <v>1436</v>
      </c>
      <c r="S716">
        <v>21</v>
      </c>
      <c r="T716">
        <v>3</v>
      </c>
      <c r="U716">
        <v>0</v>
      </c>
      <c r="V716" s="2" t="s">
        <v>1054</v>
      </c>
    </row>
    <row r="717" spans="1:23" x14ac:dyDescent="0.25">
      <c r="A717" s="53" t="s">
        <v>1539</v>
      </c>
      <c r="B717" s="53"/>
      <c r="C717" s="53"/>
      <c r="D717" s="38" t="s">
        <v>444</v>
      </c>
      <c r="E717" s="38" t="s">
        <v>1048</v>
      </c>
      <c r="F717" s="53"/>
      <c r="G717" s="53"/>
      <c r="H717" s="53"/>
      <c r="I717" s="53"/>
      <c r="J717" s="53"/>
      <c r="K717" s="53"/>
      <c r="L717" s="54"/>
      <c r="M717" s="54"/>
      <c r="N717" s="53" t="s">
        <v>1049</v>
      </c>
      <c r="O717" s="55"/>
      <c r="P717" s="55"/>
      <c r="Q717" s="103" t="s">
        <v>1564</v>
      </c>
      <c r="R717" s="34" t="s">
        <v>1430</v>
      </c>
      <c r="S717" s="59">
        <v>17</v>
      </c>
      <c r="T717" s="61">
        <v>5</v>
      </c>
      <c r="U717" s="61">
        <v>0</v>
      </c>
      <c r="V717" s="61" t="s">
        <v>1053</v>
      </c>
      <c r="W717" s="61"/>
    </row>
    <row r="718" spans="1:23" x14ac:dyDescent="0.25">
      <c r="A718" s="53" t="s">
        <v>1535</v>
      </c>
      <c r="B718" s="53"/>
      <c r="C718" s="53"/>
      <c r="D718" s="9" t="s">
        <v>1050</v>
      </c>
      <c r="E718" s="9" t="s">
        <v>1051</v>
      </c>
      <c r="F718" s="53"/>
      <c r="G718" s="53"/>
      <c r="H718" s="53"/>
      <c r="I718" s="53"/>
      <c r="J718" s="53"/>
      <c r="K718" s="53"/>
      <c r="L718" s="54"/>
      <c r="M718" s="54"/>
      <c r="N718" s="53" t="s">
        <v>1049</v>
      </c>
      <c r="O718" s="55"/>
      <c r="P718" s="55"/>
      <c r="Q718" s="103" t="s">
        <v>1562</v>
      </c>
      <c r="R718" s="34" t="s">
        <v>1430</v>
      </c>
      <c r="S718" s="59">
        <v>17</v>
      </c>
      <c r="T718" s="61">
        <v>5</v>
      </c>
      <c r="U718" s="61">
        <v>0</v>
      </c>
      <c r="V718" s="61" t="s">
        <v>1053</v>
      </c>
      <c r="W718" s="61"/>
    </row>
    <row r="719" spans="1:23" x14ac:dyDescent="0.25">
      <c r="A719" s="53" t="s">
        <v>1536</v>
      </c>
      <c r="B719" s="53"/>
      <c r="C719" s="53"/>
      <c r="D719" s="38" t="s">
        <v>444</v>
      </c>
      <c r="E719" s="38" t="s">
        <v>1048</v>
      </c>
      <c r="F719" s="53"/>
      <c r="G719" s="53"/>
      <c r="H719" s="53"/>
      <c r="I719" s="53"/>
      <c r="J719" s="53"/>
      <c r="K719" s="53"/>
      <c r="L719" s="54"/>
      <c r="M719" s="54"/>
      <c r="N719" s="53" t="s">
        <v>1049</v>
      </c>
      <c r="O719" s="55"/>
      <c r="P719" s="55"/>
      <c r="Q719" s="57" t="s">
        <v>1563</v>
      </c>
      <c r="R719" s="34" t="s">
        <v>1430</v>
      </c>
      <c r="S719" s="59">
        <v>17</v>
      </c>
      <c r="T719" s="61">
        <v>5</v>
      </c>
      <c r="U719" s="61">
        <v>0</v>
      </c>
      <c r="V719" s="61" t="s">
        <v>1053</v>
      </c>
      <c r="W719" s="61"/>
    </row>
    <row r="720" spans="1:23" x14ac:dyDescent="0.25">
      <c r="A720" s="53" t="s">
        <v>1537</v>
      </c>
      <c r="B720" s="53"/>
      <c r="C720" s="53"/>
      <c r="D720" s="9" t="s">
        <v>1050</v>
      </c>
      <c r="E720" s="9" t="s">
        <v>1051</v>
      </c>
      <c r="F720" s="53"/>
      <c r="G720" s="53"/>
      <c r="H720" s="53"/>
      <c r="I720" s="53"/>
      <c r="J720" s="53"/>
      <c r="K720" s="53"/>
      <c r="L720" s="54"/>
      <c r="M720" s="54"/>
      <c r="N720" s="53" t="s">
        <v>1049</v>
      </c>
      <c r="O720" s="55"/>
      <c r="P720" s="55"/>
      <c r="Q720" s="66" t="s">
        <v>1538</v>
      </c>
      <c r="R720" s="34" t="s">
        <v>1430</v>
      </c>
      <c r="S720" s="59">
        <v>17</v>
      </c>
      <c r="T720" s="61">
        <v>5</v>
      </c>
      <c r="U720" s="61">
        <v>0</v>
      </c>
      <c r="V720" s="61" t="s">
        <v>1053</v>
      </c>
      <c r="W720" s="61"/>
    </row>
    <row r="721" spans="1:23" x14ac:dyDescent="0.25">
      <c r="A721" t="s">
        <v>1602</v>
      </c>
      <c r="D721" s="38" t="s">
        <v>444</v>
      </c>
      <c r="E721" s="38" t="s">
        <v>1048</v>
      </c>
      <c r="L721" s="15"/>
      <c r="M721" s="15"/>
      <c r="N721" s="53" t="s">
        <v>1049</v>
      </c>
      <c r="O721" s="2"/>
      <c r="Q721" t="s">
        <v>1639</v>
      </c>
      <c r="R721" s="34" t="s">
        <v>1430</v>
      </c>
      <c r="S721" s="29"/>
      <c r="T721" s="64"/>
      <c r="U721" s="64"/>
      <c r="V721" s="64"/>
      <c r="W721" s="64"/>
    </row>
    <row r="722" spans="1:23" x14ac:dyDescent="0.25">
      <c r="A722" s="53" t="s">
        <v>1545</v>
      </c>
      <c r="B722" s="53"/>
      <c r="C722" s="53"/>
      <c r="D722" s="9" t="s">
        <v>1050</v>
      </c>
      <c r="E722" s="9" t="s">
        <v>1051</v>
      </c>
      <c r="F722" s="53"/>
      <c r="G722" s="53"/>
      <c r="H722" s="53"/>
      <c r="I722" s="53"/>
      <c r="J722" s="53"/>
      <c r="K722" s="53"/>
      <c r="L722" s="54"/>
      <c r="M722" s="54"/>
      <c r="N722" s="53" t="s">
        <v>1049</v>
      </c>
      <c r="O722" s="55"/>
      <c r="P722" s="55"/>
      <c r="Q722" s="57" t="s">
        <v>1568</v>
      </c>
      <c r="R722" s="34" t="s">
        <v>1430</v>
      </c>
      <c r="S722" s="59">
        <v>17</v>
      </c>
      <c r="T722" s="61">
        <v>5</v>
      </c>
      <c r="U722" s="61">
        <v>0</v>
      </c>
      <c r="V722" s="61" t="s">
        <v>1053</v>
      </c>
      <c r="W722" s="61"/>
    </row>
    <row r="723" spans="1:23" x14ac:dyDescent="0.25">
      <c r="A723" s="53" t="s">
        <v>1544</v>
      </c>
      <c r="B723" s="53"/>
      <c r="C723" s="53"/>
      <c r="D723" s="38" t="s">
        <v>444</v>
      </c>
      <c r="E723" s="38" t="s">
        <v>1048</v>
      </c>
      <c r="F723" s="53"/>
      <c r="G723" s="53"/>
      <c r="H723" s="53"/>
      <c r="I723" s="53"/>
      <c r="J723" s="53"/>
      <c r="K723" s="53"/>
      <c r="L723" s="54"/>
      <c r="M723" s="54"/>
      <c r="N723" s="53" t="s">
        <v>1049</v>
      </c>
      <c r="O723" s="55"/>
      <c r="P723" s="55"/>
      <c r="Q723" s="57" t="s">
        <v>1569</v>
      </c>
      <c r="R723" s="34" t="s">
        <v>1430</v>
      </c>
      <c r="S723" s="59">
        <v>17</v>
      </c>
      <c r="T723" s="61">
        <v>5</v>
      </c>
      <c r="U723" s="61">
        <v>0</v>
      </c>
      <c r="V723" s="61" t="s">
        <v>1053</v>
      </c>
      <c r="W723" s="61"/>
    </row>
    <row r="724" spans="1:23" x14ac:dyDescent="0.25">
      <c r="A724" s="53" t="s">
        <v>1546</v>
      </c>
      <c r="B724" s="53"/>
      <c r="C724" s="53"/>
      <c r="D724" s="9" t="s">
        <v>1050</v>
      </c>
      <c r="E724" s="9" t="s">
        <v>1051</v>
      </c>
      <c r="F724" s="53"/>
      <c r="G724" s="53"/>
      <c r="H724" s="53"/>
      <c r="I724" s="53"/>
      <c r="J724" s="53"/>
      <c r="K724" s="53"/>
      <c r="L724" s="54"/>
      <c r="M724" s="54"/>
      <c r="N724" s="53" t="s">
        <v>1049</v>
      </c>
      <c r="O724" s="55"/>
      <c r="P724" s="55"/>
      <c r="Q724" s="57" t="s">
        <v>1570</v>
      </c>
      <c r="R724" s="34" t="s">
        <v>1430</v>
      </c>
      <c r="S724" s="59">
        <v>17</v>
      </c>
      <c r="T724" s="61">
        <v>5</v>
      </c>
      <c r="U724" s="61">
        <v>0</v>
      </c>
      <c r="V724" s="61" t="s">
        <v>1053</v>
      </c>
      <c r="W724" s="61"/>
    </row>
    <row r="725" spans="1:23" x14ac:dyDescent="0.25">
      <c r="A725" s="53" t="s">
        <v>1540</v>
      </c>
      <c r="B725" s="53"/>
      <c r="C725" s="53"/>
      <c r="D725" s="38" t="s">
        <v>444</v>
      </c>
      <c r="E725" s="38" t="s">
        <v>1048</v>
      </c>
      <c r="F725" s="53"/>
      <c r="G725" s="53"/>
      <c r="H725" s="53"/>
      <c r="I725" s="53"/>
      <c r="J725" s="53"/>
      <c r="K725" s="53"/>
      <c r="L725" s="54"/>
      <c r="M725" s="54"/>
      <c r="N725" s="53" t="s">
        <v>1049</v>
      </c>
      <c r="O725" s="55"/>
      <c r="P725" s="55"/>
      <c r="Q725" s="57" t="s">
        <v>1566</v>
      </c>
      <c r="R725" s="34" t="s">
        <v>1430</v>
      </c>
      <c r="S725" s="59">
        <v>17</v>
      </c>
      <c r="T725" s="61">
        <v>5</v>
      </c>
      <c r="U725" s="61">
        <v>0</v>
      </c>
      <c r="V725" s="61" t="s">
        <v>1053</v>
      </c>
      <c r="W725" s="61"/>
    </row>
    <row r="726" spans="1:23" x14ac:dyDescent="0.25">
      <c r="A726" t="s">
        <v>1601</v>
      </c>
      <c r="D726" s="38" t="s">
        <v>444</v>
      </c>
      <c r="E726" s="38" t="s">
        <v>1048</v>
      </c>
      <c r="L726" s="15"/>
      <c r="M726" s="15"/>
      <c r="N726" s="53" t="s">
        <v>1049</v>
      </c>
      <c r="O726" s="2"/>
      <c r="Q726" t="s">
        <v>1642</v>
      </c>
      <c r="R726" s="34" t="s">
        <v>1430</v>
      </c>
      <c r="S726" s="29"/>
      <c r="T726" s="64"/>
      <c r="U726" s="64"/>
      <c r="V726" s="64"/>
      <c r="W726" s="64"/>
    </row>
    <row r="727" spans="1:23" x14ac:dyDescent="0.25">
      <c r="A727" t="s">
        <v>1604</v>
      </c>
      <c r="D727" s="38" t="s">
        <v>444</v>
      </c>
      <c r="E727" s="38" t="s">
        <v>1048</v>
      </c>
      <c r="L727" s="15"/>
      <c r="M727" s="15"/>
      <c r="N727" s="53" t="s">
        <v>1049</v>
      </c>
      <c r="O727" s="2"/>
      <c r="Q727" t="s">
        <v>1641</v>
      </c>
      <c r="R727" s="34" t="s">
        <v>1430</v>
      </c>
      <c r="S727" s="29"/>
      <c r="T727" s="111"/>
      <c r="U727" s="65"/>
      <c r="V727" s="65"/>
      <c r="W727" s="65"/>
    </row>
    <row r="728" spans="1:23" x14ac:dyDescent="0.25">
      <c r="A728" s="53" t="s">
        <v>1551</v>
      </c>
      <c r="B728" s="53"/>
      <c r="C728" s="53"/>
      <c r="D728" s="9" t="s">
        <v>1050</v>
      </c>
      <c r="E728" s="9" t="s">
        <v>1051</v>
      </c>
      <c r="F728" s="53"/>
      <c r="G728" s="53"/>
      <c r="H728" s="53"/>
      <c r="I728" s="53"/>
      <c r="J728" s="53"/>
      <c r="K728" s="53"/>
      <c r="L728" s="54"/>
      <c r="M728" s="54"/>
      <c r="N728" s="53" t="s">
        <v>1049</v>
      </c>
      <c r="O728" s="55"/>
      <c r="P728" s="55"/>
      <c r="Q728" s="57" t="s">
        <v>1571</v>
      </c>
      <c r="R728" s="34" t="s">
        <v>1430</v>
      </c>
      <c r="S728" s="59">
        <v>17</v>
      </c>
      <c r="T728" s="61">
        <v>5</v>
      </c>
      <c r="U728" s="63">
        <v>0</v>
      </c>
      <c r="V728" s="63" t="s">
        <v>1053</v>
      </c>
      <c r="W728" s="63"/>
    </row>
    <row r="729" spans="1:23" x14ac:dyDescent="0.25">
      <c r="A729" s="53" t="s">
        <v>1550</v>
      </c>
      <c r="B729" s="53"/>
      <c r="C729" s="53"/>
      <c r="D729" s="38" t="s">
        <v>444</v>
      </c>
      <c r="E729" s="38" t="s">
        <v>1048</v>
      </c>
      <c r="F729" s="53"/>
      <c r="G729" s="53"/>
      <c r="H729" s="53"/>
      <c r="I729" s="53"/>
      <c r="J729" s="53"/>
      <c r="K729" s="53"/>
      <c r="L729" s="54"/>
      <c r="M729" s="54"/>
      <c r="N729" s="53" t="s">
        <v>1049</v>
      </c>
      <c r="O729" s="55"/>
      <c r="P729" s="55"/>
      <c r="Q729" s="57" t="s">
        <v>1572</v>
      </c>
      <c r="R729" s="34" t="s">
        <v>1430</v>
      </c>
      <c r="S729" s="59">
        <v>17</v>
      </c>
      <c r="T729" s="61">
        <v>5</v>
      </c>
      <c r="U729" s="63">
        <v>0</v>
      </c>
      <c r="V729" s="63" t="s">
        <v>1053</v>
      </c>
      <c r="W729" s="63"/>
    </row>
    <row r="730" spans="1:23" x14ac:dyDescent="0.25">
      <c r="A730" s="53" t="s">
        <v>1549</v>
      </c>
      <c r="B730" s="53"/>
      <c r="C730" s="53"/>
      <c r="D730" s="9" t="s">
        <v>1050</v>
      </c>
      <c r="E730" s="9" t="s">
        <v>1051</v>
      </c>
      <c r="F730" s="53"/>
      <c r="G730" s="53"/>
      <c r="H730" s="53"/>
      <c r="I730" s="53"/>
      <c r="J730" s="53"/>
      <c r="K730" s="53"/>
      <c r="L730" s="54"/>
      <c r="M730" s="54"/>
      <c r="N730" s="53" t="s">
        <v>1049</v>
      </c>
      <c r="O730" s="55"/>
      <c r="P730" s="55"/>
      <c r="Q730" s="57" t="s">
        <v>1573</v>
      </c>
      <c r="R730" s="34" t="s">
        <v>1430</v>
      </c>
      <c r="S730" s="59">
        <v>17</v>
      </c>
      <c r="T730" s="61">
        <v>5</v>
      </c>
      <c r="U730" s="63">
        <v>0</v>
      </c>
      <c r="V730" s="63" t="s">
        <v>1053</v>
      </c>
      <c r="W730" s="63"/>
    </row>
    <row r="731" spans="1:23" x14ac:dyDescent="0.25">
      <c r="A731" t="s">
        <v>1603</v>
      </c>
      <c r="D731" s="38" t="s">
        <v>444</v>
      </c>
      <c r="E731" s="38" t="s">
        <v>1048</v>
      </c>
      <c r="L731" s="15"/>
      <c r="M731" s="15"/>
      <c r="N731" s="53" t="s">
        <v>1049</v>
      </c>
      <c r="O731" s="2"/>
      <c r="Q731" t="s">
        <v>1640</v>
      </c>
      <c r="R731" s="34" t="s">
        <v>1430</v>
      </c>
      <c r="S731" s="29"/>
      <c r="T731" s="64"/>
      <c r="U731" s="135"/>
      <c r="V731" s="135"/>
      <c r="W731" s="135"/>
    </row>
    <row r="732" spans="1:23" x14ac:dyDescent="0.25">
      <c r="A732" s="53" t="s">
        <v>1547</v>
      </c>
      <c r="B732" s="53"/>
      <c r="C732" s="53"/>
      <c r="D732" s="9" t="s">
        <v>1050</v>
      </c>
      <c r="E732" s="9" t="s">
        <v>1051</v>
      </c>
      <c r="F732" s="53"/>
      <c r="G732" s="53"/>
      <c r="H732" s="53"/>
      <c r="I732" s="53"/>
      <c r="J732" s="53"/>
      <c r="K732" s="53"/>
      <c r="L732" s="54"/>
      <c r="M732" s="54"/>
      <c r="N732" s="53" t="s">
        <v>1049</v>
      </c>
      <c r="O732" s="55"/>
      <c r="P732" s="55"/>
      <c r="Q732" s="57" t="s">
        <v>1574</v>
      </c>
      <c r="R732" s="34" t="s">
        <v>1430</v>
      </c>
      <c r="S732" s="58">
        <v>17</v>
      </c>
      <c r="T732" s="60">
        <v>5</v>
      </c>
      <c r="U732" s="62">
        <v>0</v>
      </c>
      <c r="V732" s="62" t="s">
        <v>1053</v>
      </c>
      <c r="W732" s="62"/>
    </row>
    <row r="733" spans="1:23" x14ac:dyDescent="0.25">
      <c r="A733" s="53" t="s">
        <v>1548</v>
      </c>
      <c r="B733" s="53"/>
      <c r="C733" s="53"/>
      <c r="D733" s="38" t="s">
        <v>444</v>
      </c>
      <c r="E733" s="38" t="s">
        <v>1048</v>
      </c>
      <c r="F733" s="53"/>
      <c r="G733" s="53"/>
      <c r="H733" s="53"/>
      <c r="I733" s="53"/>
      <c r="J733" s="53"/>
      <c r="K733" s="53"/>
      <c r="L733" s="54"/>
      <c r="M733" s="54"/>
      <c r="N733" s="53" t="s">
        <v>1049</v>
      </c>
      <c r="O733" s="55"/>
      <c r="P733" s="55"/>
      <c r="Q733" s="57" t="s">
        <v>1575</v>
      </c>
      <c r="R733" s="34" t="s">
        <v>1430</v>
      </c>
      <c r="S733" s="59">
        <v>17</v>
      </c>
      <c r="T733" s="61">
        <v>5</v>
      </c>
      <c r="U733" s="63">
        <v>0</v>
      </c>
      <c r="V733" s="63" t="s">
        <v>1053</v>
      </c>
      <c r="W733" s="63"/>
    </row>
    <row r="734" spans="1:23" x14ac:dyDescent="0.25">
      <c r="A734" s="53" t="s">
        <v>1552</v>
      </c>
      <c r="B734" s="53"/>
      <c r="C734" s="53"/>
      <c r="D734" s="9" t="s">
        <v>1050</v>
      </c>
      <c r="E734" s="9" t="s">
        <v>1051</v>
      </c>
      <c r="F734" s="53"/>
      <c r="G734" s="53"/>
      <c r="H734" s="53"/>
      <c r="I734" s="53"/>
      <c r="J734" s="53"/>
      <c r="K734" s="53"/>
      <c r="L734" s="54"/>
      <c r="M734" s="54"/>
      <c r="N734" s="53" t="s">
        <v>1049</v>
      </c>
      <c r="O734" s="55"/>
      <c r="P734" s="55"/>
      <c r="Q734" s="57" t="s">
        <v>1576</v>
      </c>
      <c r="R734" s="34" t="s">
        <v>1430</v>
      </c>
      <c r="S734" s="59">
        <v>17</v>
      </c>
      <c r="T734" s="61">
        <v>5</v>
      </c>
      <c r="U734" s="63">
        <v>0</v>
      </c>
      <c r="V734" s="63" t="s">
        <v>1053</v>
      </c>
      <c r="W734" s="63"/>
    </row>
    <row r="735" spans="1:23" x14ac:dyDescent="0.25">
      <c r="A735" s="43" t="s">
        <v>838</v>
      </c>
      <c r="B735" s="9">
        <v>164207</v>
      </c>
      <c r="C735" s="9">
        <v>164207</v>
      </c>
      <c r="D735" s="9" t="s">
        <v>1050</v>
      </c>
      <c r="E735" s="9" t="s">
        <v>1051</v>
      </c>
      <c r="F735" s="9">
        <v>495617.47037900001</v>
      </c>
      <c r="G735" s="9">
        <v>2830002.9831699999</v>
      </c>
      <c r="H735" s="9"/>
      <c r="I735" s="9"/>
      <c r="J735" s="9"/>
      <c r="K735" s="9"/>
      <c r="L735" s="11">
        <v>35608.541666666664</v>
      </c>
      <c r="M735" s="11">
        <v>47237.25</v>
      </c>
      <c r="N735" s="9" t="s">
        <v>1052</v>
      </c>
      <c r="O735" s="18">
        <f>MROUND(((Table46[[#This Row],[X_UTM]]-ORIGIN!$C$5)/400),1)</f>
        <v>93</v>
      </c>
      <c r="P735" s="18">
        <f>MROUND(((Table46[[#This Row],[Y_UTM]]-ORIGIN!$C$6)/400),1)</f>
        <v>131</v>
      </c>
      <c r="Q735"/>
      <c r="R735" t="s">
        <v>1437</v>
      </c>
      <c r="S735">
        <v>4</v>
      </c>
      <c r="T735">
        <v>3</v>
      </c>
      <c r="U735" s="87">
        <v>0</v>
      </c>
      <c r="V735" s="95" t="s">
        <v>1054</v>
      </c>
      <c r="W735" s="8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ORIGIN</vt:lpstr>
      <vt:lpstr>SHP_ALL_STATIONS</vt:lpstr>
      <vt:lpstr>M01_MODEL_OBS</vt:lpstr>
      <vt:lpstr>M06_MODEL_OBS</vt:lpstr>
      <vt:lpstr>M01_MODEL_COMP</vt:lpstr>
      <vt:lpstr>M06_MODEL_COMP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2018-12-18T19:08:45Z</dcterms:modified>
</cp:coreProperties>
</file>