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omas\Desktop\ITBA\7° Cuatrimestre\Electrónica 1\Trabajos Prácticos\Electro1_TP1\Ej1\Mediciones\Transistor\"/>
    </mc:Choice>
  </mc:AlternateContent>
  <xr:revisionPtr revIDLastSave="0" documentId="13_ncr:1_{189E5701-4415-4611-BBA2-FB7643E92F72}" xr6:coauthVersionLast="36" xr6:coauthVersionMax="36" xr10:uidLastSave="{00000000-0000-0000-0000-000000000000}"/>
  <bookViews>
    <workbookView xWindow="0" yWindow="0" windowWidth="21333" windowHeight="8213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1" i="1" l="1"/>
  <c r="R70" i="1"/>
  <c r="R69" i="1"/>
  <c r="R68" i="1"/>
  <c r="R67" i="1"/>
  <c r="R66" i="1"/>
  <c r="R65" i="1"/>
  <c r="R64" i="1"/>
  <c r="R63" i="1"/>
  <c r="R62" i="1"/>
  <c r="R61" i="1"/>
  <c r="R60" i="1"/>
  <c r="R74" i="1" s="1"/>
  <c r="W49" i="1"/>
  <c r="W44" i="1"/>
  <c r="W48" i="1"/>
  <c r="W47" i="1"/>
  <c r="W46" i="1"/>
  <c r="W45" i="1"/>
  <c r="W43" i="1"/>
  <c r="W42" i="1"/>
  <c r="W41" i="1"/>
  <c r="W40" i="1"/>
  <c r="W39" i="1"/>
  <c r="W18" i="1"/>
  <c r="W13" i="1"/>
  <c r="W22" i="1"/>
  <c r="W21" i="1"/>
  <c r="W20" i="1"/>
  <c r="W19" i="1"/>
  <c r="W17" i="1"/>
  <c r="W16" i="1"/>
  <c r="W15" i="1"/>
  <c r="W14" i="1"/>
  <c r="J13" i="1"/>
  <c r="J14" i="1"/>
  <c r="J15" i="1"/>
  <c r="J16" i="1"/>
  <c r="J17" i="1"/>
  <c r="J18" i="1"/>
  <c r="J19" i="1"/>
  <c r="J12" i="1"/>
  <c r="Q3" i="1"/>
  <c r="Q4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" i="1"/>
  <c r="C5" i="1"/>
  <c r="C6" i="1"/>
  <c r="C3" i="1"/>
  <c r="C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W51" i="1" l="1"/>
  <c r="W28" i="1"/>
</calcChain>
</file>

<file path=xl/sharedStrings.xml><?xml version="1.0" encoding="utf-8"?>
<sst xmlns="http://schemas.openxmlformats.org/spreadsheetml/2006/main" count="40" uniqueCount="14">
  <si>
    <t>rb</t>
  </si>
  <si>
    <t>rc</t>
  </si>
  <si>
    <t>vrb</t>
  </si>
  <si>
    <t>Ib</t>
  </si>
  <si>
    <t>ic</t>
  </si>
  <si>
    <t>Vec</t>
  </si>
  <si>
    <t>300 micro</t>
  </si>
  <si>
    <t>200 micro</t>
  </si>
  <si>
    <t>ib</t>
  </si>
  <si>
    <t>vec</t>
  </si>
  <si>
    <t>tension entrada</t>
  </si>
  <si>
    <t>2.97</t>
  </si>
  <si>
    <t>3.5</t>
  </si>
  <si>
    <t>2.38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</si>
</sst>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Hoja1!$E$2:$E$28</c:f>
              <c:numCache>
                <c:formatCode>General</c:formatCode>
                <c:ptCount val="27"/>
                <c:pt idx="0">
                  <c:v>2.8999999999999998E-3</c:v>
                </c:pt>
                <c:pt idx="1">
                  <c:v>0.97799999999999998</c:v>
                </c:pt>
                <c:pt idx="2">
                  <c:v>2.09</c:v>
                </c:pt>
                <c:pt idx="3">
                  <c:v>3.75</c:v>
                </c:pt>
                <c:pt idx="4">
                  <c:v>5.9</c:v>
                </c:pt>
                <c:pt idx="5">
                  <c:v>7.73</c:v>
                </c:pt>
                <c:pt idx="6">
                  <c:v>9.6999999999999993</c:v>
                </c:pt>
                <c:pt idx="7">
                  <c:v>12.6</c:v>
                </c:pt>
              </c:numCache>
            </c:numRef>
          </c:cat>
          <c:val>
            <c:numRef>
              <c:f>Hoja1!$D$2:$D$28</c:f>
              <c:numCache>
                <c:formatCode>0.00E+00</c:formatCode>
                <c:ptCount val="27"/>
                <c:pt idx="0">
                  <c:v>3.0000000000000001E-6</c:v>
                </c:pt>
                <c:pt idx="1">
                  <c:v>5.79E-2</c:v>
                </c:pt>
                <c:pt idx="2">
                  <c:v>7.4499999999999997E-2</c:v>
                </c:pt>
                <c:pt idx="3">
                  <c:v>8.6400000000000005E-2</c:v>
                </c:pt>
                <c:pt idx="4">
                  <c:v>9.3299999999999994E-2</c:v>
                </c:pt>
                <c:pt idx="5">
                  <c:v>9.5100000000000004E-2</c:v>
                </c:pt>
                <c:pt idx="6">
                  <c:v>9.6000000000000002E-2</c:v>
                </c:pt>
                <c:pt idx="7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D-485B-87B4-49184085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1251760"/>
        <c:axId val="-1511251216"/>
      </c:lineChart>
      <c:catAx>
        <c:axId val="-151125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11251216"/>
        <c:crosses val="autoZero"/>
        <c:auto val="1"/>
        <c:lblAlgn val="ctr"/>
        <c:lblOffset val="100"/>
        <c:noMultiLvlLbl val="0"/>
      </c:catAx>
      <c:valAx>
        <c:axId val="-15112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51125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Hoja1!$S$2:$S$20</c:f>
              <c:numCache>
                <c:formatCode>General</c:formatCode>
                <c:ptCount val="19"/>
                <c:pt idx="0" formatCode="0.00E+00">
                  <c:v>3.0000000000000001E-3</c:v>
                </c:pt>
                <c:pt idx="1">
                  <c:v>0.17499999999999999</c:v>
                </c:pt>
                <c:pt idx="2">
                  <c:v>0.502</c:v>
                </c:pt>
                <c:pt idx="3">
                  <c:v>0.64300000000000002</c:v>
                </c:pt>
                <c:pt idx="4">
                  <c:v>0.82199999999999995</c:v>
                </c:pt>
                <c:pt idx="5">
                  <c:v>1.0660000000000001</c:v>
                </c:pt>
                <c:pt idx="6">
                  <c:v>1.91</c:v>
                </c:pt>
                <c:pt idx="7">
                  <c:v>2.7</c:v>
                </c:pt>
              </c:numCache>
            </c:numRef>
          </c:cat>
          <c:val>
            <c:numRef>
              <c:f>Hoja1!$R$2:$R$20</c:f>
              <c:numCache>
                <c:formatCode>0.00E+00</c:formatCode>
                <c:ptCount val="19"/>
                <c:pt idx="0" formatCode="General">
                  <c:v>0</c:v>
                </c:pt>
                <c:pt idx="1">
                  <c:v>2.7E-2</c:v>
                </c:pt>
                <c:pt idx="2">
                  <c:v>3.8399999999999997E-2</c:v>
                </c:pt>
                <c:pt idx="3">
                  <c:v>4.1200000000000001E-2</c:v>
                </c:pt>
                <c:pt idx="4">
                  <c:v>4.4600000000000001E-2</c:v>
                </c:pt>
                <c:pt idx="5">
                  <c:v>4.8899999999999999E-2</c:v>
                </c:pt>
                <c:pt idx="6">
                  <c:v>6.08E-2</c:v>
                </c:pt>
                <c:pt idx="7">
                  <c:v>7.0999999999999994E-2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4817-9328-3CD8CDFB4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1889424"/>
        <c:axId val="-1301888880"/>
      </c:lineChart>
      <c:catAx>
        <c:axId val="-130188942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01888880"/>
        <c:crosses val="autoZero"/>
        <c:auto val="1"/>
        <c:lblAlgn val="ctr"/>
        <c:lblOffset val="100"/>
        <c:noMultiLvlLbl val="0"/>
      </c:catAx>
      <c:valAx>
        <c:axId val="-13018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3018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Hoja1!$L$12:$L$34</c:f>
              <c:numCache>
                <c:formatCode>General</c:formatCode>
                <c:ptCount val="23"/>
                <c:pt idx="0" formatCode="0.00E+00">
                  <c:v>2.5000000000000001E-3</c:v>
                </c:pt>
                <c:pt idx="1">
                  <c:v>0.32</c:v>
                </c:pt>
                <c:pt idx="2">
                  <c:v>0.63800000000000001</c:v>
                </c:pt>
                <c:pt idx="3">
                  <c:v>0.97599999999999998</c:v>
                </c:pt>
                <c:pt idx="4">
                  <c:v>1.274</c:v>
                </c:pt>
                <c:pt idx="5">
                  <c:v>1.6990000000000001</c:v>
                </c:pt>
                <c:pt idx="6">
                  <c:v>2.73</c:v>
                </c:pt>
                <c:pt idx="7">
                  <c:v>3.38</c:v>
                </c:pt>
              </c:numCache>
            </c:numRef>
          </c:cat>
          <c:val>
            <c:numRef>
              <c:f>Hoja1!$K$12:$K$34</c:f>
              <c:numCache>
                <c:formatCode>0.00E+00</c:formatCode>
                <c:ptCount val="23"/>
                <c:pt idx="0" formatCode="General">
                  <c:v>0</c:v>
                </c:pt>
                <c:pt idx="1">
                  <c:v>2.3800000000000002E-2</c:v>
                </c:pt>
                <c:pt idx="2">
                  <c:v>2.98E-2</c:v>
                </c:pt>
                <c:pt idx="3">
                  <c:v>3.5200000000000002E-2</c:v>
                </c:pt>
                <c:pt idx="4">
                  <c:v>3.9E-2</c:v>
                </c:pt>
                <c:pt idx="5">
                  <c:v>4.36E-2</c:v>
                </c:pt>
                <c:pt idx="6">
                  <c:v>4.87E-2</c:v>
                </c:pt>
                <c:pt idx="7">
                  <c:v>5.1200000000000002E-2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E-4C06-B112-B8664C3F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0415072"/>
        <c:axId val="-1610410720"/>
      </c:lineChart>
      <c:catAx>
        <c:axId val="-161041507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10410720"/>
        <c:crosses val="autoZero"/>
        <c:auto val="1"/>
        <c:lblAlgn val="ctr"/>
        <c:lblOffset val="100"/>
        <c:noMultiLvlLbl val="0"/>
      </c:catAx>
      <c:valAx>
        <c:axId val="-16104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1041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55555555555557E-2"/>
          <c:y val="9.2592592592592587E-2"/>
          <c:w val="0.84466666666666668"/>
          <c:h val="0.735771361913094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Hoja1!$Y$13:$Y$35</c:f>
              <c:numCache>
                <c:formatCode>0.00E+00</c:formatCode>
                <c:ptCount val="23"/>
                <c:pt idx="0">
                  <c:v>1.6999999999999999E-3</c:v>
                </c:pt>
                <c:pt idx="1">
                  <c:v>0.15859999999999999</c:v>
                </c:pt>
                <c:pt idx="2">
                  <c:v>0.45200000000000001</c:v>
                </c:pt>
                <c:pt idx="3">
                  <c:v>0.68500000000000005</c:v>
                </c:pt>
                <c:pt idx="4">
                  <c:v>0.88300000000000001</c:v>
                </c:pt>
                <c:pt idx="5">
                  <c:v>1.1299999999999999</c:v>
                </c:pt>
                <c:pt idx="6">
                  <c:v>2.0099999999999998</c:v>
                </c:pt>
                <c:pt idx="7">
                  <c:v>2.69</c:v>
                </c:pt>
                <c:pt idx="8">
                  <c:v>4.01</c:v>
                </c:pt>
                <c:pt idx="9">
                  <c:v>5.58</c:v>
                </c:pt>
              </c:numCache>
            </c:numRef>
          </c:xVal>
          <c:yVal>
            <c:numRef>
              <c:f>Hoja1!$X$13:$X$35</c:f>
              <c:numCache>
                <c:formatCode>0.00E+00</c:formatCode>
                <c:ptCount val="23"/>
                <c:pt idx="0" formatCode="General">
                  <c:v>0</c:v>
                </c:pt>
                <c:pt idx="1">
                  <c:v>1.2E-2</c:v>
                </c:pt>
                <c:pt idx="2">
                  <c:v>1.9199999999999998E-2</c:v>
                </c:pt>
                <c:pt idx="3">
                  <c:v>2.23E-2</c:v>
                </c:pt>
                <c:pt idx="4">
                  <c:v>2.4299999999999999E-2</c:v>
                </c:pt>
                <c:pt idx="5">
                  <c:v>2.5399999999999999E-2</c:v>
                </c:pt>
                <c:pt idx="6">
                  <c:v>2.6700000000000002E-2</c:v>
                </c:pt>
                <c:pt idx="7">
                  <c:v>2.76E-2</c:v>
                </c:pt>
                <c:pt idx="8">
                  <c:v>2.87E-2</c:v>
                </c:pt>
                <c:pt idx="9">
                  <c:v>3.0499999999999999E-2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D-4744-AF25-41E90DEDF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Hoja1!$Y$39:$Y$60</c:f>
              <c:numCache>
                <c:formatCode>0.00E+00</c:formatCode>
                <c:ptCount val="22"/>
                <c:pt idx="0">
                  <c:v>2.3999999999999998E-3</c:v>
                </c:pt>
                <c:pt idx="1">
                  <c:v>0.11600000000000001</c:v>
                </c:pt>
                <c:pt idx="2">
                  <c:v>0.28299999999999997</c:v>
                </c:pt>
                <c:pt idx="3">
                  <c:v>0.50600000000000001</c:v>
                </c:pt>
                <c:pt idx="4">
                  <c:v>0.86899999999999999</c:v>
                </c:pt>
                <c:pt idx="5">
                  <c:v>1.24</c:v>
                </c:pt>
                <c:pt idx="6">
                  <c:v>1.64</c:v>
                </c:pt>
                <c:pt idx="7">
                  <c:v>1.95</c:v>
                </c:pt>
                <c:pt idx="8">
                  <c:v>2.5499999999999998</c:v>
                </c:pt>
                <c:pt idx="9">
                  <c:v>3.84</c:v>
                </c:pt>
                <c:pt idx="10">
                  <c:v>4.9000000000000004</c:v>
                </c:pt>
              </c:numCache>
            </c:numRef>
          </c:xVal>
          <c:yVal>
            <c:numRef>
              <c:f>Hoja1!$X$39:$X$60</c:f>
              <c:numCache>
                <c:formatCode>0.00E+00</c:formatCode>
                <c:ptCount val="22"/>
                <c:pt idx="0" formatCode="General">
                  <c:v>0</c:v>
                </c:pt>
                <c:pt idx="1">
                  <c:v>1.0999999999999999E-2</c:v>
                </c:pt>
                <c:pt idx="2">
                  <c:v>2.1700000000000001E-2</c:v>
                </c:pt>
                <c:pt idx="3">
                  <c:v>2.6100000000000002E-2</c:v>
                </c:pt>
                <c:pt idx="4">
                  <c:v>3.2000000000000001E-2</c:v>
                </c:pt>
                <c:pt idx="5">
                  <c:v>3.6900000000000002E-2</c:v>
                </c:pt>
                <c:pt idx="6">
                  <c:v>4.0300000000000002E-2</c:v>
                </c:pt>
                <c:pt idx="7">
                  <c:v>4.2099999999999999E-2</c:v>
                </c:pt>
                <c:pt idx="8">
                  <c:v>4.3799999999999999E-2</c:v>
                </c:pt>
                <c:pt idx="9">
                  <c:v>4.6899999999999997E-2</c:v>
                </c:pt>
                <c:pt idx="10">
                  <c:v>5.0200000000000002E-2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D-4744-AF25-41E90DEDF83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Hoja1!$T$60:$T$73</c:f>
              <c:numCache>
                <c:formatCode>0.00E+00</c:formatCode>
                <c:ptCount val="14"/>
                <c:pt idx="0">
                  <c:v>2.3999999999999998E-3</c:v>
                </c:pt>
                <c:pt idx="1">
                  <c:v>9.2700000000000005E-2</c:v>
                </c:pt>
                <c:pt idx="2">
                  <c:v>0.25600000000000001</c:v>
                </c:pt>
                <c:pt idx="3">
                  <c:v>0.45900000000000002</c:v>
                </c:pt>
                <c:pt idx="4">
                  <c:v>0.63500000000000001</c:v>
                </c:pt>
                <c:pt idx="5">
                  <c:v>0.89700000000000002</c:v>
                </c:pt>
                <c:pt idx="6">
                  <c:v>1.17</c:v>
                </c:pt>
                <c:pt idx="7">
                  <c:v>1.66</c:v>
                </c:pt>
                <c:pt idx="8">
                  <c:v>2.0299999999999998</c:v>
                </c:pt>
                <c:pt idx="9">
                  <c:v>3.51</c:v>
                </c:pt>
                <c:pt idx="10">
                  <c:v>4.51</c:v>
                </c:pt>
                <c:pt idx="11">
                  <c:v>6.07</c:v>
                </c:pt>
              </c:numCache>
            </c:numRef>
          </c:xVal>
          <c:yVal>
            <c:numRef>
              <c:f>Hoja1!$S$60:$S$70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6.7000000000000002E-3</c:v>
                </c:pt>
                <c:pt idx="2">
                  <c:v>1.8700000000000001E-2</c:v>
                </c:pt>
                <c:pt idx="3">
                  <c:v>2.2599999999999999E-2</c:v>
                </c:pt>
                <c:pt idx="4">
                  <c:v>2.5499999999999998E-2</c:v>
                </c:pt>
                <c:pt idx="5">
                  <c:v>2.92E-2</c:v>
                </c:pt>
                <c:pt idx="6">
                  <c:v>3.1899999999999998E-2</c:v>
                </c:pt>
                <c:pt idx="7">
                  <c:v>3.4099999999999998E-2</c:v>
                </c:pt>
                <c:pt idx="8">
                  <c:v>3.5799999999999998E-2</c:v>
                </c:pt>
                <c:pt idx="9">
                  <c:v>3.78E-2</c:v>
                </c:pt>
                <c:pt idx="10">
                  <c:v>3.9300000000000002E-2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D-4744-AF25-41E90DED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9445376"/>
        <c:axId val="-1289449728"/>
      </c:scatterChart>
      <c:valAx>
        <c:axId val="-12894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89449728"/>
        <c:crosses val="autoZero"/>
        <c:crossBetween val="midCat"/>
      </c:valAx>
      <c:valAx>
        <c:axId val="-12894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2894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9</xdr:row>
      <xdr:rowOff>161925</xdr:rowOff>
    </xdr:from>
    <xdr:to>
      <xdr:col>7</xdr:col>
      <xdr:colOff>114300</xdr:colOff>
      <xdr:row>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10</xdr:row>
      <xdr:rowOff>95250</xdr:rowOff>
    </xdr:from>
    <xdr:to>
      <xdr:col>19</xdr:col>
      <xdr:colOff>323850</xdr:colOff>
      <xdr:row>24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721098</xdr:colOff>
      <xdr:row>17</xdr:row>
      <xdr:rowOff>34613</xdr:rowOff>
    </xdr:from>
    <xdr:to>
      <xdr:col>18</xdr:col>
      <xdr:colOff>721098</xdr:colOff>
      <xdr:row>31</xdr:row>
      <xdr:rowOff>104588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218661</xdr:colOff>
      <xdr:row>53</xdr:row>
      <xdr:rowOff>60877</xdr:rowOff>
    </xdr:from>
    <xdr:to>
      <xdr:col>28</xdr:col>
      <xdr:colOff>218661</xdr:colOff>
      <xdr:row>67</xdr:row>
      <xdr:rowOff>137077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74"/>
  <sheetViews>
    <sheetView tabSelected="1" topLeftCell="K5" zoomScale="85" zoomScaleNormal="85" workbookViewId="0">
      <selection activeCell="O71" sqref="O71"/>
    </sheetView>
  </sheetViews>
  <sheetFormatPr baseColWidth="10" defaultRowHeight="14.35" x14ac:dyDescent="0.5"/>
  <cols>
    <col min="3" max="3" width="9.41015625" bestFit="1" customWidth="1"/>
    <col min="14" max="14" width="10.8203125" customWidth="1"/>
    <col min="15" max="15" width="14.703125" customWidth="1"/>
  </cols>
  <sheetData>
    <row r="1" spans="2:28" x14ac:dyDescent="0.5">
      <c r="B1" t="s">
        <v>2</v>
      </c>
      <c r="C1" t="s">
        <v>3</v>
      </c>
      <c r="D1" t="s">
        <v>4</v>
      </c>
      <c r="E1" t="s">
        <v>5</v>
      </c>
      <c r="F1" t="s">
        <v>6</v>
      </c>
      <c r="J1" t="s">
        <v>0</v>
      </c>
      <c r="K1" t="s">
        <v>1</v>
      </c>
      <c r="N1" t="s">
        <v>7</v>
      </c>
      <c r="P1" t="s">
        <v>2</v>
      </c>
      <c r="Q1" t="s">
        <v>8</v>
      </c>
      <c r="R1" t="s">
        <v>4</v>
      </c>
      <c r="S1" t="s">
        <v>9</v>
      </c>
      <c r="V1" t="s">
        <v>0</v>
      </c>
      <c r="W1" t="s">
        <v>1</v>
      </c>
      <c r="Y1" t="s">
        <v>2</v>
      </c>
      <c r="Z1" t="s">
        <v>8</v>
      </c>
      <c r="AA1" t="s">
        <v>4</v>
      </c>
      <c r="AB1" t="s">
        <v>9</v>
      </c>
    </row>
    <row r="2" spans="2:28" x14ac:dyDescent="0.5">
      <c r="B2">
        <v>9.27</v>
      </c>
      <c r="C2">
        <f>(B2/$J$2)*(10^6)</f>
        <v>289.68749999999994</v>
      </c>
      <c r="D2" s="1">
        <v>3.0000000000000001E-6</v>
      </c>
      <c r="E2">
        <v>2.8999999999999998E-3</v>
      </c>
      <c r="J2">
        <v>32000</v>
      </c>
      <c r="K2">
        <v>148.5</v>
      </c>
      <c r="P2">
        <v>6.31</v>
      </c>
      <c r="Q2">
        <f>(P2/$J$2)*10^6</f>
        <v>197.1875</v>
      </c>
      <c r="R2">
        <v>0</v>
      </c>
      <c r="S2" s="1">
        <v>3.0000000000000001E-3</v>
      </c>
      <c r="V2">
        <v>32000</v>
      </c>
      <c r="W2">
        <v>996</v>
      </c>
    </row>
    <row r="3" spans="2:28" x14ac:dyDescent="0.5">
      <c r="B3">
        <v>9.1</v>
      </c>
      <c r="C3">
        <f t="shared" ref="C3:C24" si="0">(B3/$J$2)*(10^6)</f>
        <v>284.375</v>
      </c>
      <c r="D3" s="1">
        <v>5.79E-2</v>
      </c>
      <c r="E3">
        <v>0.97799999999999998</v>
      </c>
      <c r="P3">
        <v>6.19</v>
      </c>
      <c r="Q3">
        <f t="shared" ref="Q3:Q20" si="1">(P3/$J$2)*10^6</f>
        <v>193.4375</v>
      </c>
      <c r="R3" s="1">
        <v>2.7E-2</v>
      </c>
      <c r="S3">
        <v>0.17499999999999999</v>
      </c>
    </row>
    <row r="4" spans="2:28" x14ac:dyDescent="0.5">
      <c r="B4">
        <v>9.11</v>
      </c>
      <c r="C4">
        <f t="shared" si="0"/>
        <v>284.6875</v>
      </c>
      <c r="D4" s="1">
        <v>7.4499999999999997E-2</v>
      </c>
      <c r="E4">
        <v>2.09</v>
      </c>
      <c r="P4">
        <v>6.17</v>
      </c>
      <c r="Q4">
        <f t="shared" si="1"/>
        <v>192.8125</v>
      </c>
      <c r="R4" s="1">
        <v>3.8399999999999997E-2</v>
      </c>
      <c r="S4">
        <v>0.502</v>
      </c>
    </row>
    <row r="5" spans="2:28" x14ac:dyDescent="0.5">
      <c r="B5">
        <v>9.15</v>
      </c>
      <c r="C5">
        <f t="shared" si="0"/>
        <v>285.9375</v>
      </c>
      <c r="D5" s="1">
        <v>8.6400000000000005E-2</v>
      </c>
      <c r="E5">
        <v>3.75</v>
      </c>
      <c r="P5">
        <v>6.18</v>
      </c>
      <c r="Q5">
        <f t="shared" si="1"/>
        <v>193.125</v>
      </c>
      <c r="R5" s="1">
        <v>4.1200000000000001E-2</v>
      </c>
      <c r="S5">
        <v>0.64300000000000002</v>
      </c>
    </row>
    <row r="6" spans="2:28" x14ac:dyDescent="0.5">
      <c r="B6">
        <v>9.2100000000000009</v>
      </c>
      <c r="C6">
        <f t="shared" si="0"/>
        <v>287.81250000000006</v>
      </c>
      <c r="D6" s="1">
        <v>9.3299999999999994E-2</v>
      </c>
      <c r="E6">
        <v>5.9</v>
      </c>
      <c r="P6">
        <v>6.18</v>
      </c>
      <c r="Q6">
        <f t="shared" si="1"/>
        <v>193.125</v>
      </c>
      <c r="R6" s="1">
        <v>4.4600000000000001E-2</v>
      </c>
      <c r="S6">
        <v>0.82199999999999995</v>
      </c>
    </row>
    <row r="7" spans="2:28" x14ac:dyDescent="0.5">
      <c r="B7">
        <v>9.2799999999999994</v>
      </c>
      <c r="C7">
        <f t="shared" si="0"/>
        <v>290</v>
      </c>
      <c r="D7" s="1">
        <v>9.5100000000000004E-2</v>
      </c>
      <c r="E7">
        <v>7.73</v>
      </c>
      <c r="P7">
        <v>6.21</v>
      </c>
      <c r="Q7">
        <f t="shared" si="1"/>
        <v>194.0625</v>
      </c>
      <c r="R7" s="1">
        <v>4.8899999999999999E-2</v>
      </c>
      <c r="S7">
        <v>1.0660000000000001</v>
      </c>
    </row>
    <row r="8" spans="2:28" x14ac:dyDescent="0.5">
      <c r="B8">
        <v>9.34</v>
      </c>
      <c r="C8">
        <f t="shared" si="0"/>
        <v>291.875</v>
      </c>
      <c r="D8" s="1">
        <v>9.6000000000000002E-2</v>
      </c>
      <c r="E8">
        <v>9.6999999999999993</v>
      </c>
      <c r="P8">
        <v>6.21</v>
      </c>
      <c r="Q8">
        <f t="shared" si="1"/>
        <v>194.0625</v>
      </c>
      <c r="R8" s="1">
        <v>6.08E-2</v>
      </c>
      <c r="S8">
        <v>1.91</v>
      </c>
    </row>
    <row r="9" spans="2:28" x14ac:dyDescent="0.5">
      <c r="B9">
        <v>9.3000000000000007</v>
      </c>
      <c r="C9">
        <f t="shared" si="0"/>
        <v>290.62500000000006</v>
      </c>
      <c r="D9" s="1">
        <v>0.108</v>
      </c>
      <c r="E9">
        <v>12.6</v>
      </c>
      <c r="P9">
        <v>6.21</v>
      </c>
      <c r="Q9">
        <f t="shared" si="1"/>
        <v>194.0625</v>
      </c>
      <c r="R9" s="1">
        <v>7.0999999999999994E-2</v>
      </c>
      <c r="S9">
        <v>2.7</v>
      </c>
    </row>
    <row r="10" spans="2:28" x14ac:dyDescent="0.5">
      <c r="C10">
        <f t="shared" si="0"/>
        <v>0</v>
      </c>
    </row>
    <row r="11" spans="2:28" x14ac:dyDescent="0.5">
      <c r="C11">
        <f t="shared" si="0"/>
        <v>0</v>
      </c>
      <c r="I11" t="s">
        <v>2</v>
      </c>
      <c r="J11" t="s">
        <v>8</v>
      </c>
      <c r="K11" t="s">
        <v>4</v>
      </c>
      <c r="L11" t="s">
        <v>9</v>
      </c>
      <c r="Q11">
        <f t="shared" si="1"/>
        <v>0</v>
      </c>
    </row>
    <row r="12" spans="2:28" x14ac:dyDescent="0.5">
      <c r="C12">
        <f t="shared" si="0"/>
        <v>0</v>
      </c>
      <c r="I12">
        <v>3.13</v>
      </c>
      <c r="J12">
        <f>(I12/$J$2)*10^6</f>
        <v>97.8125</v>
      </c>
      <c r="K12">
        <v>0</v>
      </c>
      <c r="L12" s="1">
        <v>2.5000000000000001E-3</v>
      </c>
      <c r="Q12">
        <f t="shared" si="1"/>
        <v>0</v>
      </c>
      <c r="V12" t="s">
        <v>2</v>
      </c>
      <c r="W12" t="s">
        <v>8</v>
      </c>
      <c r="X12" t="s">
        <v>4</v>
      </c>
      <c r="Y12" t="s">
        <v>9</v>
      </c>
    </row>
    <row r="13" spans="2:28" x14ac:dyDescent="0.5">
      <c r="C13">
        <f t="shared" si="0"/>
        <v>0</v>
      </c>
      <c r="I13">
        <v>3.01</v>
      </c>
      <c r="J13">
        <f t="shared" ref="J13:J19" si="2">(I13/$J$2)*10^6</f>
        <v>94.062499999999986</v>
      </c>
      <c r="K13" s="1">
        <v>2.3800000000000002E-2</v>
      </c>
      <c r="L13">
        <v>0.32</v>
      </c>
      <c r="Q13">
        <f t="shared" si="1"/>
        <v>0</v>
      </c>
      <c r="V13">
        <v>1.74</v>
      </c>
      <c r="W13">
        <f>(V13/$V$2)*10^6</f>
        <v>54.375</v>
      </c>
      <c r="X13">
        <v>0</v>
      </c>
      <c r="Y13" s="1">
        <v>1.6999999999999999E-3</v>
      </c>
      <c r="AA13" t="s">
        <v>10</v>
      </c>
    </row>
    <row r="14" spans="2:28" x14ac:dyDescent="0.5">
      <c r="C14">
        <f t="shared" si="0"/>
        <v>0</v>
      </c>
      <c r="I14">
        <v>3</v>
      </c>
      <c r="J14">
        <f t="shared" si="2"/>
        <v>93.75</v>
      </c>
      <c r="K14" s="1">
        <v>2.98E-2</v>
      </c>
      <c r="L14">
        <v>0.63800000000000001</v>
      </c>
      <c r="Q14">
        <f t="shared" si="1"/>
        <v>0</v>
      </c>
      <c r="V14">
        <v>1.65</v>
      </c>
      <c r="W14">
        <f>(V14/$J$2)*10^6</f>
        <v>51.5625</v>
      </c>
      <c r="X14" s="1">
        <v>1.2E-2</v>
      </c>
      <c r="Y14" s="1">
        <v>0.15859999999999999</v>
      </c>
      <c r="AA14" t="s">
        <v>13</v>
      </c>
    </row>
    <row r="15" spans="2:28" x14ac:dyDescent="0.5">
      <c r="C15">
        <f t="shared" si="0"/>
        <v>0</v>
      </c>
      <c r="I15">
        <v>3</v>
      </c>
      <c r="J15">
        <f t="shared" si="2"/>
        <v>93.75</v>
      </c>
      <c r="K15" s="1">
        <v>3.5200000000000002E-2</v>
      </c>
      <c r="L15">
        <v>0.97599999999999998</v>
      </c>
      <c r="Q15">
        <f t="shared" si="1"/>
        <v>0</v>
      </c>
      <c r="V15">
        <v>1.63</v>
      </c>
      <c r="W15">
        <f>(V15/$J$2)*10^6</f>
        <v>50.9375</v>
      </c>
      <c r="X15" s="1">
        <v>1.9199999999999998E-2</v>
      </c>
      <c r="Y15" s="1">
        <v>0.45200000000000001</v>
      </c>
    </row>
    <row r="16" spans="2:28" x14ac:dyDescent="0.5">
      <c r="C16">
        <f t="shared" si="0"/>
        <v>0</v>
      </c>
      <c r="I16">
        <v>3</v>
      </c>
      <c r="J16">
        <f t="shared" si="2"/>
        <v>93.75</v>
      </c>
      <c r="K16" s="1">
        <v>3.9E-2</v>
      </c>
      <c r="L16">
        <v>1.274</v>
      </c>
      <c r="Q16">
        <f t="shared" si="1"/>
        <v>0</v>
      </c>
      <c r="V16">
        <v>1.63</v>
      </c>
      <c r="W16">
        <f>(V16/$J$2)*10^6</f>
        <v>50.9375</v>
      </c>
      <c r="X16" s="1">
        <v>2.23E-2</v>
      </c>
      <c r="Y16" s="1">
        <v>0.68500000000000005</v>
      </c>
    </row>
    <row r="17" spans="3:25" x14ac:dyDescent="0.5">
      <c r="C17">
        <f t="shared" si="0"/>
        <v>0</v>
      </c>
      <c r="I17">
        <v>3</v>
      </c>
      <c r="J17">
        <f t="shared" si="2"/>
        <v>93.75</v>
      </c>
      <c r="K17" s="1">
        <v>4.36E-2</v>
      </c>
      <c r="L17">
        <v>1.6990000000000001</v>
      </c>
      <c r="Q17">
        <f t="shared" si="1"/>
        <v>0</v>
      </c>
      <c r="V17">
        <v>1.63</v>
      </c>
      <c r="W17">
        <f>(V17/$J$2)*10^6</f>
        <v>50.9375</v>
      </c>
      <c r="X17" s="1">
        <v>2.4299999999999999E-2</v>
      </c>
      <c r="Y17" s="1">
        <v>0.88300000000000001</v>
      </c>
    </row>
    <row r="18" spans="3:25" x14ac:dyDescent="0.5">
      <c r="C18">
        <f t="shared" si="0"/>
        <v>0</v>
      </c>
      <c r="I18">
        <v>3</v>
      </c>
      <c r="J18">
        <f t="shared" si="2"/>
        <v>93.75</v>
      </c>
      <c r="K18" s="1">
        <v>4.87E-2</v>
      </c>
      <c r="L18">
        <v>2.73</v>
      </c>
      <c r="Q18">
        <f t="shared" si="1"/>
        <v>0</v>
      </c>
      <c r="V18">
        <v>1.63</v>
      </c>
      <c r="W18">
        <f>(V18/$J$2)*10^6</f>
        <v>50.9375</v>
      </c>
      <c r="X18" s="1">
        <v>2.5399999999999999E-2</v>
      </c>
      <c r="Y18" s="1">
        <v>1.1299999999999999</v>
      </c>
    </row>
    <row r="19" spans="3:25" x14ac:dyDescent="0.5">
      <c r="C19">
        <f t="shared" si="0"/>
        <v>0</v>
      </c>
      <c r="I19">
        <v>3</v>
      </c>
      <c r="J19">
        <f t="shared" si="2"/>
        <v>93.75</v>
      </c>
      <c r="K19" s="1">
        <v>5.1200000000000002E-2</v>
      </c>
      <c r="L19">
        <v>3.38</v>
      </c>
      <c r="Q19">
        <f t="shared" si="1"/>
        <v>0</v>
      </c>
      <c r="V19">
        <v>1.63</v>
      </c>
      <c r="W19">
        <f>(V19/$J$2)*10^6</f>
        <v>50.9375</v>
      </c>
      <c r="X19" s="1">
        <v>2.6700000000000002E-2</v>
      </c>
      <c r="Y19" s="1">
        <v>2.0099999999999998</v>
      </c>
    </row>
    <row r="20" spans="3:25" x14ac:dyDescent="0.5">
      <c r="C20">
        <f t="shared" si="0"/>
        <v>0</v>
      </c>
      <c r="Q20">
        <f t="shared" si="1"/>
        <v>0</v>
      </c>
      <c r="V20">
        <v>1.64</v>
      </c>
      <c r="W20">
        <f>(V20/$J$2)*10^6</f>
        <v>51.25</v>
      </c>
      <c r="X20" s="1">
        <v>2.76E-2</v>
      </c>
      <c r="Y20" s="1">
        <v>2.69</v>
      </c>
    </row>
    <row r="21" spans="3:25" x14ac:dyDescent="0.5">
      <c r="C21">
        <f t="shared" si="0"/>
        <v>0</v>
      </c>
      <c r="V21">
        <v>1.64</v>
      </c>
      <c r="W21">
        <f>(V21/$J$2)*10^6</f>
        <v>51.25</v>
      </c>
      <c r="X21" s="1">
        <v>2.87E-2</v>
      </c>
      <c r="Y21" s="1">
        <v>4.01</v>
      </c>
    </row>
    <row r="22" spans="3:25" x14ac:dyDescent="0.5">
      <c r="C22">
        <f t="shared" si="0"/>
        <v>0</v>
      </c>
      <c r="V22">
        <v>1.65</v>
      </c>
      <c r="W22">
        <f>(V22/$J$2)*10^6</f>
        <v>51.5625</v>
      </c>
      <c r="X22" s="1">
        <v>3.0499999999999999E-2</v>
      </c>
      <c r="Y22" s="1">
        <v>5.58</v>
      </c>
    </row>
    <row r="23" spans="3:25" x14ac:dyDescent="0.5">
      <c r="C23">
        <f t="shared" si="0"/>
        <v>0</v>
      </c>
    </row>
    <row r="24" spans="3:25" x14ac:dyDescent="0.5">
      <c r="C24">
        <f t="shared" si="0"/>
        <v>0</v>
      </c>
    </row>
    <row r="28" spans="3:25" x14ac:dyDescent="0.5">
      <c r="W28">
        <f>AVERAGE(W13:W22)</f>
        <v>51.46875</v>
      </c>
    </row>
    <row r="38" spans="19:25" x14ac:dyDescent="0.5">
      <c r="S38" t="s">
        <v>10</v>
      </c>
      <c r="V38" t="s">
        <v>2</v>
      </c>
      <c r="W38" t="s">
        <v>8</v>
      </c>
      <c r="X38" t="s">
        <v>4</v>
      </c>
      <c r="Y38" t="s">
        <v>9</v>
      </c>
    </row>
    <row r="39" spans="19:25" x14ac:dyDescent="0.5">
      <c r="S39" t="s">
        <v>12</v>
      </c>
      <c r="V39">
        <v>2.84</v>
      </c>
      <c r="W39">
        <f>(V39/$V$2)*10^6</f>
        <v>88.749999999999986</v>
      </c>
      <c r="X39">
        <v>0</v>
      </c>
      <c r="Y39" s="1">
        <v>2.3999999999999998E-3</v>
      </c>
    </row>
    <row r="40" spans="19:25" x14ac:dyDescent="0.5">
      <c r="V40">
        <v>2.74</v>
      </c>
      <c r="W40">
        <f t="shared" ref="W40:W49" si="3">(V40/$J$2)*10^6</f>
        <v>85.625000000000014</v>
      </c>
      <c r="X40" s="1">
        <v>1.0999999999999999E-2</v>
      </c>
      <c r="Y40" s="1">
        <v>0.11600000000000001</v>
      </c>
    </row>
    <row r="41" spans="19:25" x14ac:dyDescent="0.5">
      <c r="V41">
        <v>2.71</v>
      </c>
      <c r="W41">
        <f t="shared" si="3"/>
        <v>84.6875</v>
      </c>
      <c r="X41" s="1">
        <v>2.1700000000000001E-2</v>
      </c>
      <c r="Y41" s="1">
        <v>0.28299999999999997</v>
      </c>
    </row>
    <row r="42" spans="19:25" x14ac:dyDescent="0.5">
      <c r="V42">
        <v>2.71</v>
      </c>
      <c r="W42">
        <f t="shared" si="3"/>
        <v>84.6875</v>
      </c>
      <c r="X42" s="1">
        <v>2.6100000000000002E-2</v>
      </c>
      <c r="Y42" s="1">
        <v>0.50600000000000001</v>
      </c>
    </row>
    <row r="43" spans="19:25" x14ac:dyDescent="0.5">
      <c r="V43">
        <v>2.71</v>
      </c>
      <c r="W43">
        <f t="shared" si="3"/>
        <v>84.6875</v>
      </c>
      <c r="X43" s="1">
        <v>3.2000000000000001E-2</v>
      </c>
      <c r="Y43" s="1">
        <v>0.86899999999999999</v>
      </c>
    </row>
    <row r="44" spans="19:25" x14ac:dyDescent="0.5">
      <c r="V44">
        <v>2.7</v>
      </c>
      <c r="W44">
        <f t="shared" si="3"/>
        <v>84.375</v>
      </c>
      <c r="X44" s="1">
        <v>3.6900000000000002E-2</v>
      </c>
      <c r="Y44" s="1">
        <v>1.24</v>
      </c>
    </row>
    <row r="45" spans="19:25" x14ac:dyDescent="0.5">
      <c r="V45">
        <v>2.7</v>
      </c>
      <c r="W45">
        <f t="shared" si="3"/>
        <v>84.375</v>
      </c>
      <c r="X45" s="1">
        <v>4.0300000000000002E-2</v>
      </c>
      <c r="Y45" s="1">
        <v>1.64</v>
      </c>
    </row>
    <row r="46" spans="19:25" x14ac:dyDescent="0.5">
      <c r="V46">
        <v>2.71</v>
      </c>
      <c r="W46">
        <f t="shared" si="3"/>
        <v>84.6875</v>
      </c>
      <c r="X46" s="1">
        <v>4.2099999999999999E-2</v>
      </c>
      <c r="Y46" s="1">
        <v>1.95</v>
      </c>
    </row>
    <row r="47" spans="19:25" x14ac:dyDescent="0.5">
      <c r="V47">
        <v>2.71</v>
      </c>
      <c r="W47">
        <f t="shared" si="3"/>
        <v>84.6875</v>
      </c>
      <c r="X47" s="1">
        <v>4.3799999999999999E-2</v>
      </c>
      <c r="Y47" s="1">
        <v>2.5499999999999998</v>
      </c>
    </row>
    <row r="48" spans="19:25" x14ac:dyDescent="0.5">
      <c r="V48">
        <v>2.73</v>
      </c>
      <c r="W48">
        <f t="shared" si="3"/>
        <v>85.3125</v>
      </c>
      <c r="X48" s="1">
        <v>4.6899999999999997E-2</v>
      </c>
      <c r="Y48" s="1">
        <v>3.84</v>
      </c>
    </row>
    <row r="49" spans="15:25" x14ac:dyDescent="0.5">
      <c r="V49">
        <v>2.74</v>
      </c>
      <c r="W49">
        <f t="shared" si="3"/>
        <v>85.625000000000014</v>
      </c>
      <c r="X49" s="1">
        <v>5.0200000000000002E-2</v>
      </c>
      <c r="Y49" s="1">
        <v>4.9000000000000004</v>
      </c>
    </row>
    <row r="51" spans="15:25" x14ac:dyDescent="0.5">
      <c r="W51">
        <f>AVERAGE(W39:W49)</f>
        <v>85.227272727272734</v>
      </c>
    </row>
    <row r="59" spans="15:25" x14ac:dyDescent="0.5">
      <c r="Q59" t="s">
        <v>2</v>
      </c>
      <c r="R59" t="s">
        <v>8</v>
      </c>
      <c r="S59" t="s">
        <v>4</v>
      </c>
      <c r="T59" t="s">
        <v>9</v>
      </c>
    </row>
    <row r="60" spans="15:25" x14ac:dyDescent="0.5">
      <c r="O60" t="s">
        <v>10</v>
      </c>
      <c r="Q60">
        <v>2.3199999999999998</v>
      </c>
      <c r="R60">
        <f>(Q60/$V$2)*10^6</f>
        <v>72.5</v>
      </c>
      <c r="S60">
        <v>0</v>
      </c>
      <c r="T60" s="1">
        <v>2.3999999999999998E-3</v>
      </c>
    </row>
    <row r="61" spans="15:25" x14ac:dyDescent="0.5">
      <c r="O61" t="s">
        <v>11</v>
      </c>
      <c r="Q61">
        <v>2.2400000000000002</v>
      </c>
      <c r="R61">
        <f t="shared" ref="R61:R71" si="4">(Q61/$J$2)*10^6</f>
        <v>70.000000000000014</v>
      </c>
      <c r="S61" s="1">
        <v>6.7000000000000002E-3</v>
      </c>
      <c r="T61" s="1">
        <v>9.2700000000000005E-2</v>
      </c>
    </row>
    <row r="62" spans="15:25" x14ac:dyDescent="0.5">
      <c r="Q62">
        <v>2.19</v>
      </c>
      <c r="R62">
        <f t="shared" si="4"/>
        <v>68.4375</v>
      </c>
      <c r="S62" s="1">
        <v>1.8700000000000001E-2</v>
      </c>
      <c r="T62" s="1">
        <v>0.25600000000000001</v>
      </c>
    </row>
    <row r="63" spans="15:25" x14ac:dyDescent="0.5">
      <c r="Q63">
        <v>2.19</v>
      </c>
      <c r="R63">
        <f t="shared" si="4"/>
        <v>68.4375</v>
      </c>
      <c r="S63" s="1">
        <v>2.2599999999999999E-2</v>
      </c>
      <c r="T63" s="1">
        <v>0.45900000000000002</v>
      </c>
    </row>
    <row r="64" spans="15:25" x14ac:dyDescent="0.5">
      <c r="Q64">
        <v>2.19</v>
      </c>
      <c r="R64">
        <f t="shared" si="4"/>
        <v>68.4375</v>
      </c>
      <c r="S64" s="1">
        <v>2.5499999999999998E-2</v>
      </c>
      <c r="T64" s="1">
        <v>0.63500000000000001</v>
      </c>
    </row>
    <row r="65" spans="17:20" x14ac:dyDescent="0.5">
      <c r="Q65">
        <v>2.19</v>
      </c>
      <c r="R65">
        <f t="shared" si="4"/>
        <v>68.4375</v>
      </c>
      <c r="S65" s="1">
        <v>2.92E-2</v>
      </c>
      <c r="T65" s="1">
        <v>0.89700000000000002</v>
      </c>
    </row>
    <row r="66" spans="17:20" x14ac:dyDescent="0.5">
      <c r="Q66">
        <v>2.1800000000000002</v>
      </c>
      <c r="R66">
        <f t="shared" si="4"/>
        <v>68.125</v>
      </c>
      <c r="S66" s="1">
        <v>3.1899999999999998E-2</v>
      </c>
      <c r="T66" s="1">
        <v>1.17</v>
      </c>
    </row>
    <row r="67" spans="17:20" x14ac:dyDescent="0.5">
      <c r="Q67">
        <v>2.19</v>
      </c>
      <c r="R67">
        <f t="shared" si="4"/>
        <v>68.4375</v>
      </c>
      <c r="S67" s="1">
        <v>3.4099999999999998E-2</v>
      </c>
      <c r="T67" s="1">
        <v>1.66</v>
      </c>
    </row>
    <row r="68" spans="17:20" x14ac:dyDescent="0.5">
      <c r="Q68">
        <v>2.2000000000000002</v>
      </c>
      <c r="R68">
        <f t="shared" si="4"/>
        <v>68.75</v>
      </c>
      <c r="S68" s="1">
        <v>3.5799999999999998E-2</v>
      </c>
      <c r="T68" s="1">
        <v>2.0299999999999998</v>
      </c>
    </row>
    <row r="69" spans="17:20" x14ac:dyDescent="0.5">
      <c r="Q69">
        <v>2.2000000000000002</v>
      </c>
      <c r="R69">
        <f t="shared" si="4"/>
        <v>68.75</v>
      </c>
      <c r="S69" s="1">
        <v>3.78E-2</v>
      </c>
      <c r="T69" s="1">
        <v>3.51</v>
      </c>
    </row>
    <row r="70" spans="17:20" x14ac:dyDescent="0.5">
      <c r="Q70">
        <v>2.21</v>
      </c>
      <c r="R70">
        <f t="shared" si="4"/>
        <v>69.0625</v>
      </c>
      <c r="S70" s="1">
        <v>3.9300000000000002E-2</v>
      </c>
      <c r="T70" s="1">
        <v>4.51</v>
      </c>
    </row>
    <row r="71" spans="17:20" x14ac:dyDescent="0.5">
      <c r="Q71">
        <v>2.2200000000000002</v>
      </c>
      <c r="R71">
        <f t="shared" si="4"/>
        <v>69.375</v>
      </c>
      <c r="S71" s="1">
        <v>4.1700000000000001E-2</v>
      </c>
      <c r="T71" s="1">
        <v>6.07</v>
      </c>
    </row>
    <row r="74" spans="17:20" x14ac:dyDescent="0.5">
      <c r="R74">
        <f>AVERAGE(R60:R71)</f>
        <v>69.0625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Tomas Gonzalez</cp:lastModifiedBy>
  <dcterms:created xsi:type="dcterms:W3CDTF">2018-09-13T16:48:45Z</dcterms:created>
  <dcterms:modified xsi:type="dcterms:W3CDTF">2018-09-19T04:13:04Z</dcterms:modified>
</cp:coreProperties>
</file>