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GitHub\TC_TP2\Ej1\Mediciones\"/>
    </mc:Choice>
  </mc:AlternateContent>
  <bookViews>
    <workbookView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T2" i="1" s="1"/>
  <c r="T23" i="1"/>
  <c r="T24" i="1"/>
  <c r="T25" i="1"/>
  <c r="T26" i="1"/>
  <c r="T27" i="1"/>
  <c r="T28" i="1"/>
  <c r="T29" i="1"/>
  <c r="T30" i="1"/>
  <c r="T31" i="1"/>
  <c r="T3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S24" i="1"/>
  <c r="S25" i="1"/>
  <c r="S26" i="1"/>
  <c r="S27" i="1"/>
  <c r="S28" i="1"/>
  <c r="S29" i="1"/>
  <c r="S30" i="1"/>
  <c r="S31" i="1"/>
  <c r="L20" i="1"/>
  <c r="M20" i="1" s="1"/>
  <c r="L3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1" i="1"/>
  <c r="M21" i="1" s="1"/>
  <c r="L22" i="1"/>
  <c r="M22" i="1" s="1"/>
  <c r="L23" i="1"/>
  <c r="L24" i="1"/>
  <c r="L25" i="1"/>
  <c r="L26" i="1"/>
  <c r="M26" i="1" s="1"/>
  <c r="L27" i="1"/>
  <c r="L28" i="1"/>
  <c r="L29" i="1"/>
  <c r="L30" i="1"/>
  <c r="M30" i="1" s="1"/>
  <c r="L31" i="1"/>
  <c r="L32" i="1"/>
  <c r="L33" i="1"/>
  <c r="L34" i="1"/>
  <c r="L2" i="1"/>
  <c r="M2" i="1" s="1"/>
  <c r="M31" i="1"/>
  <c r="M3" i="1"/>
  <c r="M23" i="1"/>
  <c r="M24" i="1"/>
  <c r="M25" i="1"/>
  <c r="M27" i="1"/>
  <c r="M28" i="1"/>
  <c r="M29" i="1"/>
  <c r="E3" i="1"/>
  <c r="E4" i="1"/>
  <c r="E5" i="1"/>
  <c r="E6" i="1"/>
  <c r="E7" i="1"/>
  <c r="E8" i="1"/>
  <c r="E9" i="1"/>
  <c r="E10" i="1"/>
  <c r="E11" i="1"/>
  <c r="E12" i="1"/>
  <c r="E13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E14" i="1" s="1"/>
  <c r="D15" i="1"/>
  <c r="E15" i="1" s="1"/>
  <c r="D16" i="1"/>
  <c r="E16" i="1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<sst xmlns="http://schemas.openxmlformats.org/spreadsheetml/2006/main" count="20" uniqueCount="9">
  <si>
    <t>frecuencia (kHz)</t>
  </si>
  <si>
    <t>vin</t>
  </si>
  <si>
    <t>vout</t>
  </si>
  <si>
    <t>fase</t>
  </si>
  <si>
    <t>corriente</t>
  </si>
  <si>
    <t>R</t>
  </si>
  <si>
    <t>impedancia entrada</t>
  </si>
  <si>
    <t>frecuencia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</si>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</sst>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P23" sqref="P23"/>
    </sheetView>
  </sheetViews>
  <sheetFormatPr baseColWidth="10" defaultRowHeight="15" x14ac:dyDescent="0.25"/>
  <cols>
    <col min="1" max="1" width="15.42578125" customWidth="1"/>
    <col min="4" max="4" width="12" bestFit="1" customWidth="1"/>
    <col min="5" max="5" width="19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3</v>
      </c>
      <c r="G1" t="s">
        <v>5</v>
      </c>
      <c r="I1" t="s">
        <v>7</v>
      </c>
      <c r="J1" t="s">
        <v>1</v>
      </c>
      <c r="K1" t="s">
        <v>2</v>
      </c>
      <c r="L1" t="s">
        <v>4</v>
      </c>
      <c r="M1" t="s">
        <v>8</v>
      </c>
      <c r="N1" t="s">
        <v>3</v>
      </c>
      <c r="P1" t="s">
        <v>7</v>
      </c>
      <c r="Q1" t="s">
        <v>1</v>
      </c>
      <c r="R1" t="s">
        <v>2</v>
      </c>
      <c r="S1" t="s">
        <v>4</v>
      </c>
      <c r="T1" t="s">
        <v>8</v>
      </c>
      <c r="U1" t="s">
        <v>3</v>
      </c>
      <c r="W1" t="s">
        <v>5</v>
      </c>
    </row>
    <row r="2" spans="1:23" x14ac:dyDescent="0.25">
      <c r="A2">
        <v>9</v>
      </c>
      <c r="B2">
        <v>2</v>
      </c>
      <c r="C2">
        <v>0.86399999999999999</v>
      </c>
      <c r="D2">
        <f>(B2-C2)/(G$2*2)</f>
        <v>1.7212121212121212E-5</v>
      </c>
      <c r="E2">
        <f>C2/(2*D2)</f>
        <v>25098.591549295776</v>
      </c>
      <c r="F2">
        <v>0</v>
      </c>
      <c r="G2">
        <v>33000</v>
      </c>
      <c r="I2">
        <v>1</v>
      </c>
      <c r="J2">
        <v>0.97599999999999998</v>
      </c>
      <c r="K2">
        <v>0.42199999999999999</v>
      </c>
      <c r="L2">
        <f>(J2-K2)/(2*G$2)</f>
        <v>8.3939393939393954E-6</v>
      </c>
      <c r="M2">
        <f>K2/(2*L2)</f>
        <v>25137.184115523462</v>
      </c>
      <c r="N2">
        <v>0</v>
      </c>
      <c r="P2">
        <v>1</v>
      </c>
      <c r="Q2">
        <v>1.89</v>
      </c>
      <c r="R2">
        <v>0.75</v>
      </c>
      <c r="S2">
        <f>(Q2-R2)/(2*W$2)</f>
        <v>2.5909090909090906E-6</v>
      </c>
      <c r="T2">
        <f>(R2)/(2*S2)</f>
        <v>144736.84210526317</v>
      </c>
      <c r="U2">
        <v>0</v>
      </c>
      <c r="W2">
        <v>220000</v>
      </c>
    </row>
    <row r="3" spans="1:23" x14ac:dyDescent="0.25">
      <c r="A3">
        <v>15</v>
      </c>
      <c r="B3">
        <v>2</v>
      </c>
      <c r="C3">
        <v>0.86399999999999999</v>
      </c>
      <c r="D3">
        <f>(B3-C3)/(2*G$2)</f>
        <v>1.7212121212121212E-5</v>
      </c>
      <c r="E3">
        <f t="shared" ref="E3:E35" si="0">C3/(2*D3)</f>
        <v>25098.591549295776</v>
      </c>
      <c r="F3">
        <v>1</v>
      </c>
      <c r="I3">
        <v>65</v>
      </c>
      <c r="J3">
        <v>1</v>
      </c>
      <c r="K3">
        <v>0.43</v>
      </c>
      <c r="L3">
        <f t="shared" ref="L3:L34" si="1">(J3-K3)/(2*G$2)</f>
        <v>8.636363636363637E-6</v>
      </c>
      <c r="M3">
        <f t="shared" ref="M3:M31" si="2">K3/(2*L3)</f>
        <v>24894.73684210526</v>
      </c>
      <c r="N3">
        <v>5</v>
      </c>
      <c r="P3">
        <v>50</v>
      </c>
      <c r="Q3">
        <v>2</v>
      </c>
      <c r="R3">
        <v>0.69599999999999995</v>
      </c>
      <c r="S3">
        <f t="shared" ref="S3:S31" si="3">(Q3-R3)/(2*W$2)</f>
        <v>2.9636363636363638E-6</v>
      </c>
      <c r="T3">
        <f t="shared" ref="T3:T32" si="4">(R3)/(2*S3)</f>
        <v>117423.31288343557</v>
      </c>
      <c r="U3">
        <v>25</v>
      </c>
    </row>
    <row r="4" spans="1:23" x14ac:dyDescent="0.25">
      <c r="A4">
        <v>20</v>
      </c>
      <c r="B4">
        <v>1</v>
      </c>
      <c r="C4">
        <v>0.432</v>
      </c>
      <c r="D4">
        <f t="shared" ref="D3:D32" si="5">(B4-C4)/(2*G$2)</f>
        <v>8.6060606060606062E-6</v>
      </c>
      <c r="E4">
        <f t="shared" si="0"/>
        <v>25098.591549295776</v>
      </c>
      <c r="F4">
        <v>0</v>
      </c>
      <c r="I4">
        <v>70</v>
      </c>
      <c r="J4">
        <v>1</v>
      </c>
      <c r="K4">
        <v>0.43</v>
      </c>
      <c r="L4">
        <f t="shared" si="1"/>
        <v>8.636363636363637E-6</v>
      </c>
      <c r="M4">
        <f t="shared" si="2"/>
        <v>24894.73684210526</v>
      </c>
      <c r="N4">
        <v>5</v>
      </c>
      <c r="P4">
        <v>100</v>
      </c>
      <c r="Q4">
        <v>2</v>
      </c>
      <c r="R4">
        <v>0.53900000000000003</v>
      </c>
      <c r="S4">
        <f t="shared" si="3"/>
        <v>3.320454545454545E-6</v>
      </c>
      <c r="T4">
        <f t="shared" si="4"/>
        <v>81163.586584531164</v>
      </c>
      <c r="U4">
        <v>40</v>
      </c>
    </row>
    <row r="5" spans="1:23" x14ac:dyDescent="0.25">
      <c r="A5">
        <v>30</v>
      </c>
      <c r="B5">
        <v>1</v>
      </c>
      <c r="C5">
        <v>0.433</v>
      </c>
      <c r="D5">
        <f t="shared" si="5"/>
        <v>8.5909090909090907E-6</v>
      </c>
      <c r="E5">
        <f t="shared" si="0"/>
        <v>25201.0582010582</v>
      </c>
      <c r="F5">
        <v>2</v>
      </c>
      <c r="I5">
        <v>100</v>
      </c>
      <c r="J5">
        <v>1</v>
      </c>
      <c r="K5">
        <v>0.42899999999999999</v>
      </c>
      <c r="L5">
        <f t="shared" si="1"/>
        <v>8.6515151515151507E-6</v>
      </c>
      <c r="M5">
        <f t="shared" si="2"/>
        <v>24793.345008756569</v>
      </c>
      <c r="N5">
        <v>7</v>
      </c>
      <c r="P5">
        <v>200</v>
      </c>
      <c r="Q5">
        <v>2</v>
      </c>
      <c r="R5">
        <v>0.34200000000000003</v>
      </c>
      <c r="S5">
        <f t="shared" si="3"/>
        <v>3.7681818181818178E-6</v>
      </c>
      <c r="T5">
        <f t="shared" si="4"/>
        <v>45379.975874547657</v>
      </c>
      <c r="U5">
        <v>50</v>
      </c>
    </row>
    <row r="6" spans="1:23" x14ac:dyDescent="0.25">
      <c r="A6">
        <v>40</v>
      </c>
      <c r="B6">
        <v>0.72</v>
      </c>
      <c r="C6">
        <v>0.30399999999999999</v>
      </c>
      <c r="D6">
        <f t="shared" si="5"/>
        <v>6.3030303030303026E-6</v>
      </c>
      <c r="E6">
        <f t="shared" si="0"/>
        <v>24115.384615384617</v>
      </c>
      <c r="F6">
        <v>3</v>
      </c>
      <c r="I6">
        <v>150</v>
      </c>
      <c r="J6">
        <v>1</v>
      </c>
      <c r="K6">
        <v>0.42399999999999999</v>
      </c>
      <c r="L6">
        <f t="shared" si="1"/>
        <v>8.7272727272727278E-6</v>
      </c>
      <c r="M6">
        <f t="shared" si="2"/>
        <v>24291.666666666664</v>
      </c>
      <c r="N6">
        <v>12</v>
      </c>
      <c r="P6">
        <v>300</v>
      </c>
      <c r="Q6">
        <v>2</v>
      </c>
      <c r="R6">
        <v>0.25</v>
      </c>
      <c r="S6">
        <f t="shared" si="3"/>
        <v>3.9772727272727275E-6</v>
      </c>
      <c r="T6">
        <f t="shared" si="4"/>
        <v>31428.571428571428</v>
      </c>
      <c r="U6">
        <v>50</v>
      </c>
    </row>
    <row r="7" spans="1:23" x14ac:dyDescent="0.25">
      <c r="A7">
        <v>50</v>
      </c>
      <c r="B7">
        <v>0.72499999999999998</v>
      </c>
      <c r="C7">
        <v>0.30399999999999999</v>
      </c>
      <c r="D7">
        <f t="shared" si="5"/>
        <v>6.3787878787878788E-6</v>
      </c>
      <c r="E7">
        <f t="shared" si="0"/>
        <v>23828.978622327792</v>
      </c>
      <c r="F7">
        <v>4</v>
      </c>
      <c r="I7">
        <v>200</v>
      </c>
      <c r="J7">
        <v>0.82899999999999996</v>
      </c>
      <c r="K7">
        <v>0.32900000000000001</v>
      </c>
      <c r="L7">
        <f t="shared" si="1"/>
        <v>7.5757575757575747E-6</v>
      </c>
      <c r="M7">
        <f t="shared" si="2"/>
        <v>21714.000000000004</v>
      </c>
      <c r="N7">
        <v>15</v>
      </c>
      <c r="P7">
        <v>400</v>
      </c>
      <c r="Q7">
        <v>2</v>
      </c>
      <c r="R7">
        <v>0.20399999999999999</v>
      </c>
      <c r="S7">
        <f t="shared" si="3"/>
        <v>4.0818181818181815E-6</v>
      </c>
      <c r="T7">
        <f t="shared" si="4"/>
        <v>24988.864142538976</v>
      </c>
      <c r="U7">
        <v>48</v>
      </c>
    </row>
    <row r="8" spans="1:23" x14ac:dyDescent="0.25">
      <c r="A8">
        <v>60</v>
      </c>
      <c r="B8">
        <v>0.73</v>
      </c>
      <c r="C8">
        <v>0.30399999999999999</v>
      </c>
      <c r="D8">
        <f t="shared" si="5"/>
        <v>6.4545454545454542E-6</v>
      </c>
      <c r="E8">
        <f t="shared" si="0"/>
        <v>23549.29577464789</v>
      </c>
      <c r="F8">
        <v>5</v>
      </c>
      <c r="I8">
        <v>250</v>
      </c>
      <c r="J8">
        <v>0.82</v>
      </c>
      <c r="K8">
        <v>0.32100000000000001</v>
      </c>
      <c r="L8">
        <f t="shared" si="1"/>
        <v>7.5606060606060602E-6</v>
      </c>
      <c r="M8">
        <f t="shared" si="2"/>
        <v>21228.456913827657</v>
      </c>
      <c r="N8">
        <v>20</v>
      </c>
      <c r="P8">
        <v>600</v>
      </c>
      <c r="Q8">
        <v>2</v>
      </c>
      <c r="R8">
        <v>0.16</v>
      </c>
      <c r="S8">
        <f t="shared" si="3"/>
        <v>4.1818181818181823E-6</v>
      </c>
      <c r="T8">
        <f t="shared" si="4"/>
        <v>19130.434782608692</v>
      </c>
      <c r="U8">
        <v>40</v>
      </c>
    </row>
    <row r="9" spans="1:23" x14ac:dyDescent="0.25">
      <c r="A9">
        <v>70</v>
      </c>
      <c r="B9">
        <v>0.73</v>
      </c>
      <c r="C9">
        <v>0.30399999999999999</v>
      </c>
      <c r="D9">
        <f t="shared" si="5"/>
        <v>6.4545454545454542E-6</v>
      </c>
      <c r="E9">
        <f t="shared" si="0"/>
        <v>23549.29577464789</v>
      </c>
      <c r="F9">
        <v>6</v>
      </c>
      <c r="I9">
        <v>300</v>
      </c>
      <c r="J9">
        <v>0.52</v>
      </c>
      <c r="K9">
        <v>0.19400000000000001</v>
      </c>
      <c r="L9">
        <f t="shared" si="1"/>
        <v>4.9393939393939396E-6</v>
      </c>
      <c r="M9">
        <f t="shared" si="2"/>
        <v>19638.036809815952</v>
      </c>
      <c r="N9">
        <v>23</v>
      </c>
      <c r="P9">
        <v>800</v>
      </c>
      <c r="Q9">
        <v>2</v>
      </c>
      <c r="R9">
        <v>0.14000000000000001</v>
      </c>
      <c r="S9">
        <f t="shared" si="3"/>
        <v>4.2272727272727268E-6</v>
      </c>
      <c r="T9">
        <f t="shared" si="4"/>
        <v>16559.139784946241</v>
      </c>
      <c r="U9">
        <v>34</v>
      </c>
    </row>
    <row r="10" spans="1:23" x14ac:dyDescent="0.25">
      <c r="A10">
        <v>80</v>
      </c>
      <c r="B10">
        <v>0.72499999999999998</v>
      </c>
      <c r="C10">
        <v>0.30399999999999999</v>
      </c>
      <c r="D10">
        <f t="shared" si="5"/>
        <v>6.3787878787878788E-6</v>
      </c>
      <c r="E10">
        <f t="shared" si="0"/>
        <v>23828.978622327792</v>
      </c>
      <c r="F10">
        <v>7</v>
      </c>
      <c r="I10">
        <v>400</v>
      </c>
      <c r="J10">
        <v>0.52500000000000002</v>
      </c>
      <c r="K10">
        <v>0.18</v>
      </c>
      <c r="L10">
        <f t="shared" si="1"/>
        <v>5.2272727272727274E-6</v>
      </c>
      <c r="M10">
        <f t="shared" si="2"/>
        <v>17217.391304347824</v>
      </c>
      <c r="N10">
        <v>28</v>
      </c>
      <c r="P10">
        <v>1000</v>
      </c>
      <c r="Q10">
        <v>2</v>
      </c>
      <c r="R10">
        <v>0.126</v>
      </c>
      <c r="S10">
        <f t="shared" si="3"/>
        <v>4.259090909090909E-6</v>
      </c>
      <c r="T10">
        <f t="shared" si="4"/>
        <v>14791.889007470651</v>
      </c>
      <c r="U10">
        <v>31</v>
      </c>
    </row>
    <row r="11" spans="1:23" x14ac:dyDescent="0.25">
      <c r="A11">
        <v>90</v>
      </c>
      <c r="B11">
        <v>0.23200000000000001</v>
      </c>
      <c r="C11">
        <v>0.09</v>
      </c>
      <c r="D11">
        <f t="shared" si="5"/>
        <v>2.1515151515151515E-6</v>
      </c>
      <c r="E11">
        <f t="shared" si="0"/>
        <v>20915.492957746479</v>
      </c>
      <c r="F11">
        <v>10</v>
      </c>
      <c r="I11">
        <v>500</v>
      </c>
      <c r="J11">
        <v>0.56999999999999995</v>
      </c>
      <c r="K11">
        <v>0.17</v>
      </c>
      <c r="L11">
        <f t="shared" si="1"/>
        <v>6.0606060606060593E-6</v>
      </c>
      <c r="M11">
        <f t="shared" si="2"/>
        <v>14025.000000000004</v>
      </c>
      <c r="N11">
        <v>30</v>
      </c>
      <c r="P11">
        <v>1400</v>
      </c>
      <c r="Q11">
        <v>2</v>
      </c>
      <c r="R11">
        <v>0.11700000000000001</v>
      </c>
      <c r="S11">
        <f t="shared" si="3"/>
        <v>4.2795454545454547E-6</v>
      </c>
      <c r="T11">
        <f t="shared" si="4"/>
        <v>13669.676048858206</v>
      </c>
      <c r="U11">
        <v>21</v>
      </c>
    </row>
    <row r="12" spans="1:23" x14ac:dyDescent="0.25">
      <c r="A12">
        <v>100</v>
      </c>
      <c r="B12">
        <v>0.22</v>
      </c>
      <c r="C12">
        <v>8.6999999999999994E-2</v>
      </c>
      <c r="D12">
        <f t="shared" si="5"/>
        <v>2.0151515151515153E-6</v>
      </c>
      <c r="E12">
        <f t="shared" si="0"/>
        <v>21586.466165413531</v>
      </c>
      <c r="F12">
        <v>11</v>
      </c>
      <c r="I12">
        <v>600</v>
      </c>
      <c r="J12">
        <v>0.56000000000000005</v>
      </c>
      <c r="K12">
        <v>0.154</v>
      </c>
      <c r="L12">
        <f t="shared" si="1"/>
        <v>6.1515151515151518E-6</v>
      </c>
      <c r="M12">
        <f t="shared" si="2"/>
        <v>12517.241379310344</v>
      </c>
      <c r="N12">
        <v>36</v>
      </c>
      <c r="P12">
        <v>1600</v>
      </c>
      <c r="Q12">
        <v>2</v>
      </c>
      <c r="R12">
        <v>0.12</v>
      </c>
      <c r="S12">
        <f t="shared" si="3"/>
        <v>4.2727272727272722E-6</v>
      </c>
      <c r="T12">
        <f t="shared" si="4"/>
        <v>14042.553191489364</v>
      </c>
      <c r="U12">
        <v>21</v>
      </c>
    </row>
    <row r="13" spans="1:23" x14ac:dyDescent="0.25">
      <c r="A13">
        <v>150</v>
      </c>
      <c r="B13">
        <v>0.2</v>
      </c>
      <c r="C13">
        <v>7.6999999999999999E-2</v>
      </c>
      <c r="D13">
        <f t="shared" si="5"/>
        <v>1.8636363636363639E-6</v>
      </c>
      <c r="E13">
        <f t="shared" si="0"/>
        <v>20658.536585365851</v>
      </c>
      <c r="F13">
        <v>11</v>
      </c>
      <c r="I13">
        <v>700</v>
      </c>
      <c r="J13">
        <v>0.56000000000000005</v>
      </c>
      <c r="K13">
        <v>0.14199999999999999</v>
      </c>
      <c r="L13">
        <f t="shared" si="1"/>
        <v>6.3333333333333342E-6</v>
      </c>
      <c r="M13">
        <f t="shared" si="2"/>
        <v>11210.526315789471</v>
      </c>
      <c r="N13">
        <v>32</v>
      </c>
      <c r="P13">
        <v>1800</v>
      </c>
      <c r="Q13">
        <v>2</v>
      </c>
      <c r="R13">
        <v>0.11799999999999999</v>
      </c>
      <c r="S13">
        <f t="shared" si="3"/>
        <v>4.2772727272727272E-6</v>
      </c>
      <c r="T13">
        <f t="shared" si="4"/>
        <v>13793.836344314559</v>
      </c>
      <c r="U13">
        <v>20</v>
      </c>
    </row>
    <row r="14" spans="1:23" x14ac:dyDescent="0.25">
      <c r="A14">
        <v>200</v>
      </c>
      <c r="B14">
        <v>0.107</v>
      </c>
      <c r="C14">
        <v>4.2000000000000003E-2</v>
      </c>
      <c r="D14">
        <f t="shared" si="5"/>
        <v>9.8484848484848496E-7</v>
      </c>
      <c r="E14">
        <f t="shared" si="0"/>
        <v>21323.076923076922</v>
      </c>
      <c r="F14">
        <v>17</v>
      </c>
      <c r="I14">
        <v>800</v>
      </c>
      <c r="J14">
        <v>0.5</v>
      </c>
      <c r="K14">
        <v>0.128</v>
      </c>
      <c r="L14">
        <f t="shared" si="1"/>
        <v>5.6363636363636361E-6</v>
      </c>
      <c r="M14">
        <f t="shared" si="2"/>
        <v>11354.83870967742</v>
      </c>
      <c r="N14">
        <v>40</v>
      </c>
      <c r="P14">
        <v>2000</v>
      </c>
      <c r="Q14">
        <v>2</v>
      </c>
      <c r="R14">
        <v>0.11799999999999999</v>
      </c>
      <c r="S14">
        <f t="shared" si="3"/>
        <v>4.2772727272727272E-6</v>
      </c>
      <c r="T14">
        <f t="shared" si="4"/>
        <v>13793.836344314559</v>
      </c>
      <c r="U14">
        <v>20</v>
      </c>
    </row>
    <row r="15" spans="1:23" x14ac:dyDescent="0.25">
      <c r="A15">
        <v>300</v>
      </c>
      <c r="B15">
        <v>0.105</v>
      </c>
      <c r="C15">
        <v>3.7999999999999999E-2</v>
      </c>
      <c r="D15">
        <f t="shared" si="5"/>
        <v>1.0151515151515152E-6</v>
      </c>
      <c r="E15">
        <f t="shared" si="0"/>
        <v>18716.417910447759</v>
      </c>
      <c r="F15">
        <v>20</v>
      </c>
      <c r="I15">
        <v>900</v>
      </c>
      <c r="J15">
        <v>0.51900000000000002</v>
      </c>
      <c r="K15">
        <v>0.12</v>
      </c>
      <c r="L15">
        <f t="shared" si="1"/>
        <v>6.0454545454545456E-6</v>
      </c>
      <c r="M15">
        <f t="shared" si="2"/>
        <v>9924.8120300751871</v>
      </c>
      <c r="N15">
        <v>40</v>
      </c>
      <c r="P15">
        <v>2500</v>
      </c>
      <c r="Q15">
        <v>1</v>
      </c>
      <c r="R15">
        <v>6.2E-2</v>
      </c>
      <c r="S15">
        <f t="shared" si="3"/>
        <v>2.1318181818181816E-6</v>
      </c>
      <c r="T15">
        <f t="shared" si="4"/>
        <v>14541.577825159917</v>
      </c>
      <c r="U15">
        <v>20</v>
      </c>
    </row>
    <row r="16" spans="1:23" x14ac:dyDescent="0.25">
      <c r="A16">
        <v>400</v>
      </c>
      <c r="B16">
        <v>0.10199999999999999</v>
      </c>
      <c r="C16">
        <v>3.4000000000000002E-2</v>
      </c>
      <c r="D16">
        <f t="shared" si="5"/>
        <v>1.0303030303030302E-6</v>
      </c>
      <c r="E16">
        <f t="shared" si="0"/>
        <v>16500.000000000004</v>
      </c>
      <c r="F16">
        <v>25</v>
      </c>
      <c r="I16">
        <v>1000</v>
      </c>
      <c r="J16">
        <v>0.51500000000000001</v>
      </c>
      <c r="K16">
        <v>0.112</v>
      </c>
      <c r="L16">
        <f t="shared" si="1"/>
        <v>6.1060606060606064E-6</v>
      </c>
      <c r="M16">
        <f t="shared" si="2"/>
        <v>9171.2158808933</v>
      </c>
      <c r="N16">
        <v>41</v>
      </c>
      <c r="P16">
        <v>3000</v>
      </c>
      <c r="Q16">
        <v>1</v>
      </c>
      <c r="R16">
        <v>6.2E-2</v>
      </c>
      <c r="S16">
        <f t="shared" si="3"/>
        <v>2.1318181818181816E-6</v>
      </c>
      <c r="T16">
        <f t="shared" si="4"/>
        <v>14541.577825159917</v>
      </c>
      <c r="U16">
        <v>14</v>
      </c>
    </row>
    <row r="17" spans="4:21" x14ac:dyDescent="0.25">
      <c r="D17">
        <f t="shared" si="5"/>
        <v>0</v>
      </c>
      <c r="E17" t="e">
        <f t="shared" si="0"/>
        <v>#DIV/0!</v>
      </c>
      <c r="I17">
        <v>1500</v>
      </c>
      <c r="J17">
        <v>0.19</v>
      </c>
      <c r="K17">
        <v>3.2000000000000001E-2</v>
      </c>
      <c r="L17">
        <f t="shared" si="1"/>
        <v>2.393939393939394E-6</v>
      </c>
      <c r="M17">
        <f t="shared" si="2"/>
        <v>6683.5443037974683</v>
      </c>
      <c r="N17">
        <v>46</v>
      </c>
      <c r="P17">
        <v>3500</v>
      </c>
      <c r="Q17">
        <v>1</v>
      </c>
      <c r="R17">
        <v>0.06</v>
      </c>
      <c r="S17">
        <f t="shared" si="3"/>
        <v>2.1363636363636361E-6</v>
      </c>
      <c r="T17">
        <f t="shared" si="4"/>
        <v>14042.553191489364</v>
      </c>
      <c r="U17">
        <v>6</v>
      </c>
    </row>
    <row r="18" spans="4:21" x14ac:dyDescent="0.25">
      <c r="D18">
        <f t="shared" si="5"/>
        <v>0</v>
      </c>
      <c r="E18" t="e">
        <f t="shared" si="0"/>
        <v>#DIV/0!</v>
      </c>
      <c r="I18">
        <v>2000</v>
      </c>
      <c r="J18">
        <v>0.19</v>
      </c>
      <c r="K18">
        <v>2.7E-2</v>
      </c>
      <c r="L18">
        <f t="shared" si="1"/>
        <v>2.4696969696969698E-6</v>
      </c>
      <c r="M18">
        <f t="shared" si="2"/>
        <v>5466.2576687116562</v>
      </c>
      <c r="N18">
        <v>40</v>
      </c>
      <c r="P18">
        <v>4000</v>
      </c>
      <c r="Q18">
        <v>0.72</v>
      </c>
      <c r="R18">
        <v>4.1000000000000002E-2</v>
      </c>
      <c r="S18">
        <f t="shared" si="3"/>
        <v>1.543181818181818E-6</v>
      </c>
      <c r="T18">
        <f t="shared" si="4"/>
        <v>13284.241531664215</v>
      </c>
      <c r="U18">
        <v>6</v>
      </c>
    </row>
    <row r="19" spans="4:21" x14ac:dyDescent="0.25">
      <c r="D19">
        <f t="shared" si="5"/>
        <v>0</v>
      </c>
      <c r="E19" t="e">
        <f t="shared" si="0"/>
        <v>#DIV/0!</v>
      </c>
      <c r="I19">
        <v>3000</v>
      </c>
      <c r="J19">
        <v>0.17</v>
      </c>
      <c r="K19">
        <v>0.02</v>
      </c>
      <c r="L19">
        <f t="shared" si="1"/>
        <v>2.2727272727272732E-6</v>
      </c>
      <c r="M19">
        <f t="shared" si="2"/>
        <v>4399.9999999999991</v>
      </c>
      <c r="N19">
        <v>38</v>
      </c>
      <c r="P19">
        <v>5000</v>
      </c>
      <c r="Q19">
        <v>0.748</v>
      </c>
      <c r="R19">
        <v>4.1000000000000002E-2</v>
      </c>
      <c r="S19">
        <f t="shared" si="3"/>
        <v>1.6068181818181817E-6</v>
      </c>
      <c r="T19">
        <f t="shared" si="4"/>
        <v>12758.13295615276</v>
      </c>
      <c r="U19">
        <v>7</v>
      </c>
    </row>
    <row r="20" spans="4:21" x14ac:dyDescent="0.25">
      <c r="D20">
        <f t="shared" si="5"/>
        <v>0</v>
      </c>
      <c r="E20" t="e">
        <f t="shared" si="0"/>
        <v>#DIV/0!</v>
      </c>
      <c r="I20">
        <v>4000</v>
      </c>
      <c r="J20">
        <v>0.21</v>
      </c>
      <c r="K20">
        <v>2.3E-2</v>
      </c>
      <c r="L20">
        <f t="shared" si="1"/>
        <v>2.8333333333333335E-6</v>
      </c>
      <c r="M20">
        <f t="shared" si="2"/>
        <v>4058.8235294117644</v>
      </c>
      <c r="P20">
        <v>6000</v>
      </c>
      <c r="Q20">
        <v>0.54</v>
      </c>
      <c r="R20">
        <v>3.2000000000000001E-2</v>
      </c>
      <c r="S20">
        <f t="shared" si="3"/>
        <v>1.1545454545454545E-6</v>
      </c>
      <c r="T20">
        <f t="shared" si="4"/>
        <v>13858.267716535433</v>
      </c>
      <c r="U20">
        <v>7</v>
      </c>
    </row>
    <row r="21" spans="4:21" x14ac:dyDescent="0.25">
      <c r="D21">
        <f t="shared" si="5"/>
        <v>0</v>
      </c>
      <c r="E21" t="e">
        <f t="shared" si="0"/>
        <v>#DIV/0!</v>
      </c>
      <c r="I21">
        <v>6000</v>
      </c>
      <c r="J21">
        <v>0.193</v>
      </c>
      <c r="K21">
        <v>2.3E-2</v>
      </c>
      <c r="L21">
        <f>(J21-K21)/(2*G$2)</f>
        <v>2.575757575757576E-6</v>
      </c>
      <c r="M21">
        <f>K21/(2*L21)</f>
        <v>4464.7058823529405</v>
      </c>
      <c r="N21">
        <v>28</v>
      </c>
      <c r="P21">
        <v>7000</v>
      </c>
      <c r="Q21">
        <v>0.54800000000000004</v>
      </c>
      <c r="R21">
        <v>3.1E-2</v>
      </c>
      <c r="S21">
        <f t="shared" si="3"/>
        <v>1.175E-6</v>
      </c>
      <c r="T21">
        <f t="shared" si="4"/>
        <v>13191.489361702128</v>
      </c>
      <c r="U21">
        <v>10</v>
      </c>
    </row>
    <row r="22" spans="4:21" x14ac:dyDescent="0.25">
      <c r="D22">
        <f t="shared" si="5"/>
        <v>0</v>
      </c>
      <c r="E22" t="e">
        <f t="shared" si="0"/>
        <v>#DIV/0!</v>
      </c>
      <c r="L22">
        <f t="shared" si="1"/>
        <v>0</v>
      </c>
      <c r="M22" t="e">
        <f t="shared" si="2"/>
        <v>#DIV/0!</v>
      </c>
      <c r="P22">
        <v>10000</v>
      </c>
      <c r="Q22">
        <v>0.61</v>
      </c>
      <c r="R22">
        <v>3.5000000000000003E-2</v>
      </c>
      <c r="S22">
        <f t="shared" si="3"/>
        <v>1.3068181818181816E-6</v>
      </c>
      <c r="T22">
        <f t="shared" si="4"/>
        <v>13391.30434782609</v>
      </c>
      <c r="U22">
        <v>10</v>
      </c>
    </row>
    <row r="23" spans="4:21" x14ac:dyDescent="0.25">
      <c r="D23">
        <f t="shared" si="5"/>
        <v>0</v>
      </c>
      <c r="E23" t="e">
        <f t="shared" si="0"/>
        <v>#DIV/0!</v>
      </c>
      <c r="L23">
        <f t="shared" si="1"/>
        <v>0</v>
      </c>
      <c r="M23" t="e">
        <f t="shared" si="2"/>
        <v>#DIV/0!</v>
      </c>
      <c r="S23">
        <f t="shared" si="3"/>
        <v>0</v>
      </c>
      <c r="T23" t="e">
        <f t="shared" si="4"/>
        <v>#DIV/0!</v>
      </c>
    </row>
    <row r="24" spans="4:21" x14ac:dyDescent="0.25">
      <c r="D24">
        <f t="shared" si="5"/>
        <v>0</v>
      </c>
      <c r="E24" t="e">
        <f t="shared" si="0"/>
        <v>#DIV/0!</v>
      </c>
      <c r="L24">
        <f t="shared" si="1"/>
        <v>0</v>
      </c>
      <c r="M24" t="e">
        <f t="shared" si="2"/>
        <v>#DIV/0!</v>
      </c>
      <c r="S24">
        <f t="shared" si="3"/>
        <v>0</v>
      </c>
      <c r="T24" t="e">
        <f t="shared" si="4"/>
        <v>#DIV/0!</v>
      </c>
    </row>
    <row r="25" spans="4:21" x14ac:dyDescent="0.25">
      <c r="D25">
        <f t="shared" si="5"/>
        <v>0</v>
      </c>
      <c r="E25" t="e">
        <f t="shared" si="0"/>
        <v>#DIV/0!</v>
      </c>
      <c r="L25">
        <f t="shared" si="1"/>
        <v>0</v>
      </c>
      <c r="M25" t="e">
        <f t="shared" si="2"/>
        <v>#DIV/0!</v>
      </c>
      <c r="S25">
        <f t="shared" si="3"/>
        <v>0</v>
      </c>
      <c r="T25" t="e">
        <f t="shared" si="4"/>
        <v>#DIV/0!</v>
      </c>
    </row>
    <row r="26" spans="4:21" x14ac:dyDescent="0.25">
      <c r="D26">
        <f t="shared" si="5"/>
        <v>0</v>
      </c>
      <c r="E26" t="e">
        <f t="shared" si="0"/>
        <v>#DIV/0!</v>
      </c>
      <c r="L26">
        <f t="shared" si="1"/>
        <v>0</v>
      </c>
      <c r="M26" t="e">
        <f t="shared" si="2"/>
        <v>#DIV/0!</v>
      </c>
      <c r="S26">
        <f t="shared" si="3"/>
        <v>0</v>
      </c>
      <c r="T26" t="e">
        <f t="shared" si="4"/>
        <v>#DIV/0!</v>
      </c>
    </row>
    <row r="27" spans="4:21" x14ac:dyDescent="0.25">
      <c r="D27">
        <f t="shared" si="5"/>
        <v>0</v>
      </c>
      <c r="E27" t="e">
        <f t="shared" si="0"/>
        <v>#DIV/0!</v>
      </c>
      <c r="L27">
        <f t="shared" si="1"/>
        <v>0</v>
      </c>
      <c r="M27" t="e">
        <f t="shared" si="2"/>
        <v>#DIV/0!</v>
      </c>
      <c r="S27">
        <f t="shared" si="3"/>
        <v>0</v>
      </c>
      <c r="T27" t="e">
        <f t="shared" si="4"/>
        <v>#DIV/0!</v>
      </c>
    </row>
    <row r="28" spans="4:21" x14ac:dyDescent="0.25">
      <c r="D28">
        <f t="shared" si="5"/>
        <v>0</v>
      </c>
      <c r="E28" t="e">
        <f t="shared" si="0"/>
        <v>#DIV/0!</v>
      </c>
      <c r="L28">
        <f t="shared" si="1"/>
        <v>0</v>
      </c>
      <c r="M28" t="e">
        <f t="shared" si="2"/>
        <v>#DIV/0!</v>
      </c>
      <c r="S28">
        <f t="shared" si="3"/>
        <v>0</v>
      </c>
      <c r="T28" t="e">
        <f t="shared" si="4"/>
        <v>#DIV/0!</v>
      </c>
    </row>
    <row r="29" spans="4:21" x14ac:dyDescent="0.25">
      <c r="D29">
        <f t="shared" si="5"/>
        <v>0</v>
      </c>
      <c r="E29" t="e">
        <f t="shared" si="0"/>
        <v>#DIV/0!</v>
      </c>
      <c r="L29">
        <f t="shared" si="1"/>
        <v>0</v>
      </c>
      <c r="M29" t="e">
        <f t="shared" si="2"/>
        <v>#DIV/0!</v>
      </c>
      <c r="S29">
        <f t="shared" si="3"/>
        <v>0</v>
      </c>
      <c r="T29" t="e">
        <f t="shared" si="4"/>
        <v>#DIV/0!</v>
      </c>
    </row>
    <row r="30" spans="4:21" x14ac:dyDescent="0.25">
      <c r="D30">
        <f t="shared" si="5"/>
        <v>0</v>
      </c>
      <c r="E30" t="e">
        <f t="shared" si="0"/>
        <v>#DIV/0!</v>
      </c>
      <c r="L30">
        <f t="shared" si="1"/>
        <v>0</v>
      </c>
      <c r="M30" t="e">
        <f>K30/(2*L30)</f>
        <v>#DIV/0!</v>
      </c>
      <c r="S30">
        <f t="shared" si="3"/>
        <v>0</v>
      </c>
      <c r="T30" t="e">
        <f t="shared" si="4"/>
        <v>#DIV/0!</v>
      </c>
    </row>
    <row r="31" spans="4:21" x14ac:dyDescent="0.25">
      <c r="D31">
        <f t="shared" si="5"/>
        <v>0</v>
      </c>
      <c r="E31" t="e">
        <f t="shared" si="0"/>
        <v>#DIV/0!</v>
      </c>
      <c r="L31">
        <f t="shared" si="1"/>
        <v>0</v>
      </c>
      <c r="M31" t="e">
        <f t="shared" si="2"/>
        <v>#DIV/0!</v>
      </c>
      <c r="S31">
        <f t="shared" si="3"/>
        <v>0</v>
      </c>
      <c r="T31" t="e">
        <f t="shared" si="4"/>
        <v>#DIV/0!</v>
      </c>
    </row>
    <row r="32" spans="4:21" x14ac:dyDescent="0.25">
      <c r="D32">
        <f t="shared" si="5"/>
        <v>0</v>
      </c>
      <c r="E32" t="e">
        <f t="shared" si="0"/>
        <v>#DIV/0!</v>
      </c>
      <c r="L32">
        <f t="shared" si="1"/>
        <v>0</v>
      </c>
      <c r="T32" t="e">
        <f t="shared" si="4"/>
        <v>#DIV/0!</v>
      </c>
    </row>
    <row r="33" spans="4:12" x14ac:dyDescent="0.25">
      <c r="D33">
        <f t="shared" ref="D3:D35" si="6">(B33-C33/(2*G$2))</f>
        <v>0</v>
      </c>
      <c r="E33" t="e">
        <f t="shared" si="0"/>
        <v>#DIV/0!</v>
      </c>
      <c r="L33">
        <f t="shared" si="1"/>
        <v>0</v>
      </c>
    </row>
    <row r="34" spans="4:12" x14ac:dyDescent="0.25">
      <c r="D34">
        <f t="shared" si="6"/>
        <v>0</v>
      </c>
      <c r="E34" t="e">
        <f t="shared" si="0"/>
        <v>#DIV/0!</v>
      </c>
      <c r="L34">
        <f t="shared" si="1"/>
        <v>0</v>
      </c>
    </row>
    <row r="35" spans="4:12" x14ac:dyDescent="0.25">
      <c r="D35">
        <f t="shared" si="6"/>
        <v>0</v>
      </c>
      <c r="E35" t="e">
        <f t="shared" si="0"/>
        <v>#DIV/0!</v>
      </c>
    </row>
    <row r="36" spans="4:12" x14ac:dyDescent="0.25">
      <c r="D36" t="e">
        <f t="shared" ref="D3:D36" si="7">20*LOG10(C36/B36)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2018-08-29T16:37:26Z</dcterms:created>
  <dcterms:modified xsi:type="dcterms:W3CDTF">2018-08-29T22:07:52Z</dcterms:modified>
</cp:coreProperties>
</file>