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2\Mediciones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6" i="1"/>
  <c r="F6" i="1"/>
  <c r="F7" i="1"/>
  <c r="F8" i="1"/>
  <c r="F11" i="1"/>
  <c r="F15" i="1"/>
  <c r="F17" i="1"/>
  <c r="E26" i="1" l="1"/>
  <c r="E27" i="1"/>
  <c r="E28" i="1"/>
  <c r="E29" i="1"/>
  <c r="E30" i="1"/>
  <c r="E31" i="1"/>
  <c r="E32" i="1"/>
  <c r="E33" i="1"/>
  <c r="E34" i="1"/>
  <c r="E35" i="1"/>
  <c r="E36" i="1"/>
  <c r="E37" i="1"/>
  <c r="E25" i="1"/>
</calcChain>
</file>

<file path=xl/sharedStrings.xml><?xml version="1.0" encoding="utf-8"?>
<sst xmlns="http://schemas.openxmlformats.org/spreadsheetml/2006/main" count="14" uniqueCount="10">
  <si>
    <t>f(kHz)</t>
  </si>
  <si>
    <t>Vin pkpk</t>
  </si>
  <si>
    <t>V_R1 pkpk</t>
  </si>
  <si>
    <t>fase (°)</t>
  </si>
  <si>
    <t>R1(Ohm)</t>
  </si>
  <si>
    <t>|Z| dB</t>
  </si>
  <si>
    <t>Vin' pkpk</t>
  </si>
  <si>
    <t>V_R pkpk</t>
  </si>
  <si>
    <t>r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</si>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</sst>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9492563429571"/>
          <c:y val="7.407407407407407E-2"/>
          <c:w val="0.81490507436570425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6">
                  <c:v>50</c:v>
                </c:pt>
                <c:pt idx="7">
                  <c:v>70</c:v>
                </c:pt>
                <c:pt idx="9">
                  <c:v>1000</c:v>
                </c:pt>
                <c:pt idx="10">
                  <c:v>100</c:v>
                </c:pt>
                <c:pt idx="11">
                  <c:v>500</c:v>
                </c:pt>
                <c:pt idx="12">
                  <c:v>200</c:v>
                </c:pt>
              </c:numCache>
            </c:numRef>
          </c:xVal>
          <c:yVal>
            <c:numRef>
              <c:f>Sheet1!$F$5:$F$19</c:f>
              <c:numCache>
                <c:formatCode>0.00E+00</c:formatCode>
                <c:ptCount val="15"/>
                <c:pt idx="1">
                  <c:v>145.84053582756604</c:v>
                </c:pt>
                <c:pt idx="2">
                  <c:v>140.40551911948623</c:v>
                </c:pt>
                <c:pt idx="3">
                  <c:v>134.44263297095637</c:v>
                </c:pt>
                <c:pt idx="6">
                  <c:v>125.43197340130185</c:v>
                </c:pt>
                <c:pt idx="10">
                  <c:v>118.6878708752859</c:v>
                </c:pt>
                <c:pt idx="12">
                  <c:v>118.90067973980632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3-41F7-9AA2-CEE378E2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5480"/>
        <c:axId val="414246464"/>
      </c:scatterChart>
      <c:valAx>
        <c:axId val="414245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6464"/>
        <c:crosses val="autoZero"/>
        <c:crossBetween val="midCat"/>
      </c:valAx>
      <c:valAx>
        <c:axId val="4142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Sheet1!$A$25:$A$43</c:f>
              <c:numCache>
                <c:formatCode>General</c:formatCode>
                <c:ptCount val="1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200</c:v>
                </c:pt>
              </c:numCache>
            </c:numRef>
          </c:xVal>
          <c:yVal>
            <c:numRef>
              <c:f>Sheet1!$E$25:$E$43</c:f>
              <c:numCache>
                <c:formatCode>0.00E+00</c:formatCode>
                <c:ptCount val="19"/>
                <c:pt idx="0">
                  <c:v>124.14298906419086</c:v>
                </c:pt>
                <c:pt idx="1">
                  <c:v>117.45186524068201</c:v>
                </c:pt>
                <c:pt idx="2">
                  <c:v>145.57507201905656</c:v>
                </c:pt>
                <c:pt idx="3">
                  <c:v>124.1772486135087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D-4C6D-B0E9-B25686F7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06752"/>
        <c:axId val="365506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6">
                        <c:v>50</c:v>
                      </c:pt>
                      <c:pt idx="7">
                        <c:v>70</c:v>
                      </c:pt>
                      <c:pt idx="9">
                        <c:v>1000</c:v>
                      </c:pt>
                      <c:pt idx="10">
                        <c:v>100</c:v>
                      </c:pt>
                      <c:pt idx="11">
                        <c:v>500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299</c:v>
                      </c:pt>
                      <c:pt idx="2">
                        <c:v>300</c:v>
                      </c:pt>
                      <c:pt idx="3">
                        <c:v>302</c:v>
                      </c:pt>
                      <c:pt idx="6">
                        <c:v>301</c:v>
                      </c:pt>
                      <c:pt idx="7">
                        <c:v>305</c:v>
                      </c:pt>
                      <c:pt idx="9">
                        <c:v>302</c:v>
                      </c:pt>
                      <c:pt idx="10">
                        <c:v>305</c:v>
                      </c:pt>
                      <c:pt idx="11">
                        <c:v>302</c:v>
                      </c:pt>
                      <c:pt idx="12">
                        <c:v>307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2AD-4C6D-B0E9-B25686F754B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6">
                        <c:v>50</c:v>
                      </c:pt>
                      <c:pt idx="7">
                        <c:v>70</c:v>
                      </c:pt>
                      <c:pt idx="9">
                        <c:v>1000</c:v>
                      </c:pt>
                      <c:pt idx="10">
                        <c:v>100</c:v>
                      </c:pt>
                      <c:pt idx="11">
                        <c:v>500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Sheet1!$C$5:$C$19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14.5</c:v>
                      </c:pt>
                      <c:pt idx="2">
                        <c:v>27.2</c:v>
                      </c:pt>
                      <c:pt idx="3">
                        <c:v>54.4</c:v>
                      </c:pt>
                      <c:pt idx="6">
                        <c:v>153</c:v>
                      </c:pt>
                      <c:pt idx="7">
                        <c:v>250</c:v>
                      </c:pt>
                      <c:pt idx="9">
                        <c:v>297</c:v>
                      </c:pt>
                      <c:pt idx="10">
                        <c:v>337</c:v>
                      </c:pt>
                      <c:pt idx="11">
                        <c:v>301</c:v>
                      </c:pt>
                      <c:pt idx="12">
                        <c:v>331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2AD-4C6D-B0E9-B25686F754B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6">
                        <c:v>50</c:v>
                      </c:pt>
                      <c:pt idx="7">
                        <c:v>70</c:v>
                      </c:pt>
                      <c:pt idx="9">
                        <c:v>1000</c:v>
                      </c:pt>
                      <c:pt idx="10">
                        <c:v>100</c:v>
                      </c:pt>
                      <c:pt idx="11">
                        <c:v>500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70</c:v>
                      </c:pt>
                      <c:pt idx="2">
                        <c:v>78</c:v>
                      </c:pt>
                      <c:pt idx="3">
                        <c:v>85</c:v>
                      </c:pt>
                      <c:pt idx="6">
                        <c:v>85</c:v>
                      </c:pt>
                      <c:pt idx="7">
                        <c:v>72</c:v>
                      </c:pt>
                      <c:pt idx="9">
                        <c:v>2</c:v>
                      </c:pt>
                      <c:pt idx="10">
                        <c:v>47</c:v>
                      </c:pt>
                      <c:pt idx="11">
                        <c:v>5</c:v>
                      </c:pt>
                      <c:pt idx="12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2AD-4C6D-B0E9-B25686F754B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6">
                        <c:v>50</c:v>
                      </c:pt>
                      <c:pt idx="7">
                        <c:v>70</c:v>
                      </c:pt>
                      <c:pt idx="9">
                        <c:v>1000</c:v>
                      </c:pt>
                      <c:pt idx="10">
                        <c:v>100</c:v>
                      </c:pt>
                      <c:pt idx="11">
                        <c:v>500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Sheet1!$E$5:$E$19</c15:sqref>
                        </c15:formulaRef>
                      </c:ext>
                    </c:extLst>
                    <c:numCache>
                      <c:formatCode>0.00E+00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2AD-4C6D-B0E9-B25686F754B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6">
                        <c:v>50</c:v>
                      </c:pt>
                      <c:pt idx="7">
                        <c:v>70</c:v>
                      </c:pt>
                      <c:pt idx="9">
                        <c:v>1000</c:v>
                      </c:pt>
                      <c:pt idx="10">
                        <c:v>100</c:v>
                      </c:pt>
                      <c:pt idx="11">
                        <c:v>500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Sheet1!$F$5:$F$19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1">
                        <c:v>145.84053582756604</c:v>
                      </c:pt>
                      <c:pt idx="2">
                        <c:v>140.40551911948623</c:v>
                      </c:pt>
                      <c:pt idx="3">
                        <c:v>134.44263297095637</c:v>
                      </c:pt>
                      <c:pt idx="6">
                        <c:v>125.43197340130185</c:v>
                      </c:pt>
                      <c:pt idx="10">
                        <c:v>118.6878708752859</c:v>
                      </c:pt>
                      <c:pt idx="12">
                        <c:v>118.90067973980632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2AD-4C6D-B0E9-B25686F754B8}"/>
                  </c:ext>
                </c:extLst>
              </c15:ser>
            </c15:filteredScatterSeries>
          </c:ext>
        </c:extLst>
      </c:scatterChart>
      <c:valAx>
        <c:axId val="36550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6424"/>
        <c:crosses val="autoZero"/>
        <c:crossBetween val="midCat"/>
      </c:valAx>
      <c:valAx>
        <c:axId val="3655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Sheet1!$A$25:$A$43</c:f>
              <c:numCache>
                <c:formatCode>General</c:formatCode>
                <c:ptCount val="1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200</c:v>
                </c:pt>
              </c:numCache>
            </c:numRef>
          </c:xVal>
          <c:yVal>
            <c:numRef>
              <c:f>Sheet1!$D$25:$D$43</c:f>
              <c:numCache>
                <c:formatCode>General</c:formatCode>
                <c:ptCount val="19"/>
                <c:pt idx="0">
                  <c:v>165</c:v>
                </c:pt>
                <c:pt idx="1">
                  <c:v>240</c:v>
                </c:pt>
                <c:pt idx="2">
                  <c:v>260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309-A411-85FA1134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5056"/>
        <c:axId val="331349256"/>
      </c:scatterChart>
      <c:valAx>
        <c:axId val="36716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9256"/>
        <c:crosses val="autoZero"/>
        <c:crossBetween val="midCat"/>
      </c:valAx>
      <c:valAx>
        <c:axId val="3313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152400</xdr:rowOff>
    </xdr:from>
    <xdr:to>
      <xdr:col>15</xdr:col>
      <xdr:colOff>47625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343FC-9BC3-48FC-8280-5E8C7A18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21</xdr:row>
      <xdr:rowOff>123825</xdr:rowOff>
    </xdr:from>
    <xdr:to>
      <xdr:col>14</xdr:col>
      <xdr:colOff>76200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B9105-B112-4A9E-B74B-070C3B73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</xdr:colOff>
      <xdr:row>40</xdr:row>
      <xdr:rowOff>85725</xdr:rowOff>
    </xdr:from>
    <xdr:to>
      <xdr:col>14</xdr:col>
      <xdr:colOff>404812</xdr:colOff>
      <xdr:row>54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123CD-63F0-4086-898D-E5D6924F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14" sqref="E14"/>
    </sheetView>
  </sheetViews>
  <sheetFormatPr defaultRowHeight="15" x14ac:dyDescent="0.25"/>
  <cols>
    <col min="3" max="3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I1" t="s">
        <v>4</v>
      </c>
      <c r="J1" s="1">
        <v>990000</v>
      </c>
    </row>
    <row r="2" spans="1:10" x14ac:dyDescent="0.25">
      <c r="E2" s="1"/>
      <c r="F2" s="2"/>
    </row>
    <row r="3" spans="1:10" x14ac:dyDescent="0.25">
      <c r="B3" t="s">
        <v>9</v>
      </c>
      <c r="C3" t="s">
        <v>9</v>
      </c>
    </row>
    <row r="5" spans="1:10" x14ac:dyDescent="0.25">
      <c r="E5" s="1"/>
      <c r="F5" s="1"/>
    </row>
    <row r="6" spans="1:10" x14ac:dyDescent="0.25">
      <c r="A6">
        <v>5</v>
      </c>
      <c r="B6">
        <v>299</v>
      </c>
      <c r="C6">
        <v>14.5</v>
      </c>
      <c r="D6">
        <v>70</v>
      </c>
      <c r="E6" s="1"/>
      <c r="F6" s="1">
        <f t="shared" ref="F6:F19" si="0">20*LOG(B6*$F$22/C6)</f>
        <v>145.84053582756604</v>
      </c>
      <c r="G6" s="1">
        <f>B6*$F$22/C6</f>
        <v>19589655.172413792</v>
      </c>
    </row>
    <row r="7" spans="1:10" x14ac:dyDescent="0.25">
      <c r="A7">
        <v>10</v>
      </c>
      <c r="B7">
        <v>300</v>
      </c>
      <c r="C7">
        <v>27.2</v>
      </c>
      <c r="D7">
        <v>78</v>
      </c>
      <c r="E7" s="1"/>
      <c r="F7" s="1">
        <f t="shared" si="0"/>
        <v>140.40551911948623</v>
      </c>
      <c r="G7" s="1">
        <f t="shared" ref="G7:G17" si="1">B7*$F$22/C7</f>
        <v>10477941.176470589</v>
      </c>
    </row>
    <row r="8" spans="1:10" x14ac:dyDescent="0.25">
      <c r="A8">
        <v>20</v>
      </c>
      <c r="B8">
        <v>302</v>
      </c>
      <c r="C8">
        <v>54.4</v>
      </c>
      <c r="D8">
        <v>85</v>
      </c>
      <c r="E8" s="1"/>
      <c r="F8" s="1">
        <f t="shared" si="0"/>
        <v>134.44263297095637</v>
      </c>
      <c r="G8" s="1">
        <f t="shared" si="1"/>
        <v>5273897.0588235296</v>
      </c>
    </row>
    <row r="9" spans="1:10" x14ac:dyDescent="0.25">
      <c r="E9" s="1"/>
      <c r="F9" s="1"/>
      <c r="G9" s="1" t="e">
        <f t="shared" si="1"/>
        <v>#DIV/0!</v>
      </c>
    </row>
    <row r="10" spans="1:10" x14ac:dyDescent="0.25">
      <c r="E10" s="1"/>
      <c r="F10" s="1"/>
      <c r="G10" s="1" t="e">
        <f t="shared" si="1"/>
        <v>#DIV/0!</v>
      </c>
    </row>
    <row r="11" spans="1:10" x14ac:dyDescent="0.25">
      <c r="A11">
        <v>50</v>
      </c>
      <c r="B11">
        <v>301</v>
      </c>
      <c r="C11">
        <v>153</v>
      </c>
      <c r="D11">
        <v>85</v>
      </c>
      <c r="E11" s="1"/>
      <c r="F11" s="1">
        <f t="shared" si="0"/>
        <v>125.43197340130185</v>
      </c>
      <c r="G11" s="1">
        <f t="shared" si="1"/>
        <v>1868954.2483660132</v>
      </c>
    </row>
    <row r="12" spans="1:10" x14ac:dyDescent="0.25">
      <c r="A12">
        <v>70</v>
      </c>
      <c r="B12">
        <v>305</v>
      </c>
      <c r="C12">
        <v>250</v>
      </c>
      <c r="D12">
        <v>72</v>
      </c>
      <c r="E12" s="1"/>
      <c r="F12" s="1"/>
      <c r="G12" s="1">
        <f t="shared" si="1"/>
        <v>1159000</v>
      </c>
    </row>
    <row r="13" spans="1:10" x14ac:dyDescent="0.25">
      <c r="E13" s="1"/>
      <c r="F13" s="1"/>
      <c r="G13" s="1" t="e">
        <f t="shared" si="1"/>
        <v>#DIV/0!</v>
      </c>
    </row>
    <row r="14" spans="1:10" x14ac:dyDescent="0.25">
      <c r="A14">
        <v>1000</v>
      </c>
      <c r="B14">
        <v>302</v>
      </c>
      <c r="C14">
        <v>297</v>
      </c>
      <c r="D14">
        <v>2</v>
      </c>
      <c r="E14" s="1"/>
      <c r="F14" s="1"/>
      <c r="G14" s="1">
        <f t="shared" si="1"/>
        <v>965993.26599326602</v>
      </c>
    </row>
    <row r="15" spans="1:10" x14ac:dyDescent="0.25">
      <c r="A15">
        <v>100</v>
      </c>
      <c r="B15">
        <v>305</v>
      </c>
      <c r="C15">
        <v>337</v>
      </c>
      <c r="D15">
        <v>47</v>
      </c>
      <c r="E15" s="1"/>
      <c r="F15" s="1">
        <f t="shared" si="0"/>
        <v>118.6878708752859</v>
      </c>
      <c r="G15" s="1">
        <f t="shared" si="1"/>
        <v>859792.28486646886</v>
      </c>
    </row>
    <row r="16" spans="1:10" x14ac:dyDescent="0.25">
      <c r="A16">
        <v>500</v>
      </c>
      <c r="B16">
        <v>302</v>
      </c>
      <c r="C16">
        <v>301</v>
      </c>
      <c r="D16">
        <v>5</v>
      </c>
      <c r="E16" s="1"/>
      <c r="F16" s="1"/>
      <c r="G16" s="1">
        <f t="shared" si="1"/>
        <v>953156.14617940201</v>
      </c>
    </row>
    <row r="17" spans="1:7" x14ac:dyDescent="0.25">
      <c r="A17">
        <v>200</v>
      </c>
      <c r="B17">
        <v>307</v>
      </c>
      <c r="C17">
        <v>331</v>
      </c>
      <c r="D17">
        <v>15</v>
      </c>
      <c r="E17" s="1"/>
      <c r="F17" s="1">
        <f t="shared" si="0"/>
        <v>118.90067973980632</v>
      </c>
      <c r="G17" s="1">
        <f t="shared" si="1"/>
        <v>881117.82477341394</v>
      </c>
    </row>
    <row r="18" spans="1:7" x14ac:dyDescent="0.25">
      <c r="E18" s="1"/>
      <c r="F18" s="1"/>
    </row>
    <row r="19" spans="1:7" x14ac:dyDescent="0.25">
      <c r="E19" s="1"/>
      <c r="F19" s="1"/>
    </row>
    <row r="22" spans="1:7" x14ac:dyDescent="0.25">
      <c r="E22" t="s">
        <v>8</v>
      </c>
      <c r="F22" s="1">
        <v>950000</v>
      </c>
    </row>
    <row r="24" spans="1:7" x14ac:dyDescent="0.25">
      <c r="A24" t="s">
        <v>0</v>
      </c>
      <c r="B24" t="s">
        <v>6</v>
      </c>
      <c r="C24" t="s">
        <v>7</v>
      </c>
      <c r="D24" t="s">
        <v>3</v>
      </c>
      <c r="E24" t="s">
        <v>5</v>
      </c>
    </row>
    <row r="25" spans="1:7" x14ac:dyDescent="0.25">
      <c r="A25">
        <v>100</v>
      </c>
      <c r="B25">
        <v>0.21199999999999999</v>
      </c>
      <c r="C25">
        <v>0.125</v>
      </c>
      <c r="D25">
        <v>165</v>
      </c>
      <c r="E25" s="1">
        <f>20*LOG(B25*$F$22/C25)</f>
        <v>124.14298906419086</v>
      </c>
    </row>
    <row r="26" spans="1:7" x14ac:dyDescent="0.25">
      <c r="A26">
        <v>50</v>
      </c>
      <c r="B26">
        <v>0.314</v>
      </c>
      <c r="C26">
        <v>0.4</v>
      </c>
      <c r="D26">
        <v>240</v>
      </c>
      <c r="E26" s="1">
        <f t="shared" ref="E26:E37" si="2">20*LOG(B26*$F$22/C26)</f>
        <v>117.45186524068201</v>
      </c>
    </row>
    <row r="27" spans="1:7" x14ac:dyDescent="0.25">
      <c r="A27">
        <v>20</v>
      </c>
      <c r="B27">
        <v>0.3</v>
      </c>
      <c r="C27">
        <v>1.4999999999999999E-2</v>
      </c>
      <c r="D27">
        <v>260</v>
      </c>
      <c r="E27" s="1">
        <f t="shared" si="2"/>
        <v>145.57507201905656</v>
      </c>
    </row>
    <row r="28" spans="1:7" x14ac:dyDescent="0.25">
      <c r="A28">
        <v>200</v>
      </c>
      <c r="B28">
        <v>0.252</v>
      </c>
      <c r="C28">
        <v>0.14799999999999999</v>
      </c>
      <c r="D28">
        <v>82</v>
      </c>
      <c r="E28" s="1">
        <f t="shared" si="2"/>
        <v>124.1772486135087</v>
      </c>
    </row>
    <row r="29" spans="1:7" x14ac:dyDescent="0.25">
      <c r="E29" s="1" t="e">
        <f t="shared" si="2"/>
        <v>#DIV/0!</v>
      </c>
    </row>
    <row r="30" spans="1:7" x14ac:dyDescent="0.25">
      <c r="E30" s="1" t="e">
        <f t="shared" si="2"/>
        <v>#DIV/0!</v>
      </c>
    </row>
    <row r="31" spans="1:7" x14ac:dyDescent="0.25">
      <c r="E31" s="1" t="e">
        <f t="shared" si="2"/>
        <v>#DIV/0!</v>
      </c>
    </row>
    <row r="32" spans="1:7" x14ac:dyDescent="0.25">
      <c r="E32" s="1" t="e">
        <f t="shared" si="2"/>
        <v>#DIV/0!</v>
      </c>
    </row>
    <row r="33" spans="5:5" x14ac:dyDescent="0.25">
      <c r="E33" s="1" t="e">
        <f t="shared" si="2"/>
        <v>#DIV/0!</v>
      </c>
    </row>
    <row r="34" spans="5:5" x14ac:dyDescent="0.25">
      <c r="E34" s="1" t="e">
        <f t="shared" si="2"/>
        <v>#DIV/0!</v>
      </c>
    </row>
    <row r="35" spans="5:5" x14ac:dyDescent="0.25">
      <c r="E35" s="1" t="e">
        <f t="shared" si="2"/>
        <v>#DIV/0!</v>
      </c>
    </row>
    <row r="36" spans="5:5" x14ac:dyDescent="0.25">
      <c r="E36" s="1" t="e">
        <f t="shared" si="2"/>
        <v>#DIV/0!</v>
      </c>
    </row>
    <row r="37" spans="5:5" x14ac:dyDescent="0.25">
      <c r="E37" s="1" t="e">
        <f t="shared" si="2"/>
        <v>#DIV/0!</v>
      </c>
    </row>
  </sheetData>
  <sortState ref="A5:F19">
    <sortCondition ref="A5:A1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2018-08-22T12:27:02Z</dcterms:created>
  <dcterms:modified xsi:type="dcterms:W3CDTF">2018-08-30T18:48:58Z</dcterms:modified>
</cp:coreProperties>
</file>