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PC\Downloads\"/>
    </mc:Choice>
  </mc:AlternateContent>
  <xr:revisionPtr revIDLastSave="0" documentId="8_{DA5120D4-52B6-42E9-8D63-F6FBE51E414B}" xr6:coauthVersionLast="47" xr6:coauthVersionMax="47" xr10:uidLastSave="{00000000-0000-0000-0000-000000000000}"/>
  <bookViews>
    <workbookView xWindow="-110" yWindow="-110" windowWidth="19420" windowHeight="10300" xr2:uid="{970655F0-6F23-438F-B0C6-61BDE556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B22" i="1"/>
  <c r="AB23" i="1"/>
  <c r="AB24" i="1"/>
  <c r="AB2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5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5" i="1"/>
  <c r="W25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5" i="1"/>
  <c r="V25" i="1" s="1"/>
  <c r="U6" i="1"/>
  <c r="U7" i="1"/>
  <c r="U8" i="1"/>
  <c r="U9" i="1"/>
  <c r="Z9" i="1" s="1"/>
  <c r="U10" i="1"/>
  <c r="Z10" i="1" s="1"/>
  <c r="U11" i="1"/>
  <c r="U12" i="1"/>
  <c r="U13" i="1"/>
  <c r="U14" i="1"/>
  <c r="U15" i="1"/>
  <c r="U16" i="1"/>
  <c r="U17" i="1"/>
  <c r="U18" i="1"/>
  <c r="Z18" i="1" s="1"/>
  <c r="U19" i="1"/>
  <c r="U20" i="1"/>
  <c r="Z8" i="1"/>
  <c r="Z11" i="1"/>
  <c r="Z12" i="1"/>
  <c r="Z7" i="1"/>
  <c r="Z19" i="1"/>
  <c r="Z20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5" i="1"/>
  <c r="T23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5" i="1"/>
  <c r="R24" i="1" s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5" i="1"/>
  <c r="P6" i="1"/>
  <c r="P7" i="1"/>
  <c r="P8" i="1"/>
  <c r="P9" i="1"/>
  <c r="P23" i="1" s="1"/>
  <c r="P10" i="1"/>
  <c r="P11" i="1"/>
  <c r="P12" i="1"/>
  <c r="P25" i="1" s="1"/>
  <c r="P13" i="1"/>
  <c r="P14" i="1"/>
  <c r="P15" i="1"/>
  <c r="P16" i="1"/>
  <c r="P17" i="1"/>
  <c r="P18" i="1"/>
  <c r="P19" i="1"/>
  <c r="P20" i="1"/>
  <c r="P5" i="1"/>
  <c r="P24" i="1" s="1"/>
  <c r="O23" i="1"/>
  <c r="O24" i="1"/>
  <c r="O2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5" i="1"/>
  <c r="N23" i="1"/>
  <c r="N24" i="1"/>
  <c r="N25" i="1"/>
  <c r="E25" i="1"/>
  <c r="F25" i="1"/>
  <c r="G25" i="1"/>
  <c r="H25" i="1"/>
  <c r="E24" i="1"/>
  <c r="F24" i="1"/>
  <c r="G24" i="1"/>
  <c r="H24" i="1"/>
  <c r="E23" i="1"/>
  <c r="F23" i="1"/>
  <c r="G23" i="1"/>
  <c r="H23" i="1"/>
  <c r="E22" i="1"/>
  <c r="F22" i="1"/>
  <c r="G22" i="1"/>
  <c r="H22" i="1"/>
  <c r="AB6" i="1"/>
  <c r="AB7" i="1"/>
  <c r="AB14" i="1"/>
  <c r="AB15" i="1"/>
  <c r="Z6" i="1"/>
  <c r="Z14" i="1"/>
  <c r="Z15" i="1"/>
  <c r="Z16" i="1"/>
  <c r="Z17" i="1"/>
  <c r="U4" i="1"/>
  <c r="V4" i="1"/>
  <c r="W4" i="1"/>
  <c r="T4" i="1"/>
  <c r="O4" i="1"/>
  <c r="P4" i="1" s="1"/>
  <c r="Q4" i="1" s="1"/>
  <c r="R4" i="1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  <c r="K5" i="1"/>
  <c r="L5" i="1"/>
  <c r="M5" i="1"/>
  <c r="J4" i="1"/>
  <c r="K4" i="1" s="1"/>
  <c r="L4" i="1" s="1"/>
  <c r="M4" i="1" s="1"/>
  <c r="E4" i="1"/>
  <c r="F4" i="1" s="1"/>
  <c r="G4" i="1" s="1"/>
  <c r="H4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5" i="1"/>
  <c r="S5" i="1" s="1"/>
  <c r="D25" i="1"/>
  <c r="C25" i="1"/>
  <c r="D24" i="1"/>
  <c r="D23" i="1"/>
  <c r="D22" i="1"/>
  <c r="C24" i="1"/>
  <c r="C23" i="1"/>
  <c r="C22" i="1"/>
  <c r="N18" i="1"/>
  <c r="N19" i="1"/>
  <c r="N20" i="1"/>
  <c r="N17" i="1"/>
  <c r="N16" i="1"/>
  <c r="N15" i="1"/>
  <c r="N14" i="1"/>
  <c r="N13" i="1"/>
  <c r="X13" i="1" s="1"/>
  <c r="N12" i="1"/>
  <c r="N11" i="1"/>
  <c r="N10" i="1"/>
  <c r="N9" i="1"/>
  <c r="X9" i="1" s="1"/>
  <c r="N8" i="1"/>
  <c r="N7" i="1"/>
  <c r="N6" i="1"/>
  <c r="N5" i="1"/>
  <c r="X5" i="1" s="1"/>
  <c r="AB13" i="1" l="1"/>
  <c r="AB20" i="1"/>
  <c r="AB12" i="1"/>
  <c r="AB19" i="1"/>
  <c r="AB11" i="1"/>
  <c r="AB18" i="1"/>
  <c r="AB10" i="1"/>
  <c r="AB17" i="1"/>
  <c r="AB9" i="1"/>
  <c r="AB16" i="1"/>
  <c r="AB8" i="1"/>
  <c r="W22" i="1"/>
  <c r="W23" i="1"/>
  <c r="W24" i="1"/>
  <c r="AA25" i="1"/>
  <c r="AA22" i="1"/>
  <c r="V24" i="1"/>
  <c r="V22" i="1"/>
  <c r="V23" i="1"/>
  <c r="Z13" i="1"/>
  <c r="U23" i="1"/>
  <c r="U24" i="1"/>
  <c r="U25" i="1"/>
  <c r="Z5" i="1"/>
  <c r="Z23" i="1" s="1"/>
  <c r="Z22" i="1"/>
  <c r="U22" i="1"/>
  <c r="T22" i="1"/>
  <c r="T24" i="1"/>
  <c r="T25" i="1"/>
  <c r="AB5" i="1"/>
  <c r="R25" i="1"/>
  <c r="R22" i="1"/>
  <c r="R23" i="1"/>
  <c r="Q23" i="1"/>
  <c r="Q24" i="1"/>
  <c r="Q25" i="1"/>
  <c r="Q22" i="1"/>
  <c r="Z25" i="1"/>
  <c r="P22" i="1"/>
  <c r="Z24" i="1"/>
  <c r="O22" i="1"/>
  <c r="X11" i="1"/>
  <c r="X15" i="1"/>
  <c r="X18" i="1"/>
  <c r="X10" i="1"/>
  <c r="X8" i="1"/>
  <c r="X12" i="1"/>
  <c r="S22" i="1"/>
  <c r="X17" i="1"/>
  <c r="X20" i="1"/>
  <c r="X7" i="1"/>
  <c r="X19" i="1"/>
  <c r="X6" i="1"/>
  <c r="X14" i="1"/>
  <c r="S25" i="1"/>
  <c r="S23" i="1"/>
  <c r="X16" i="1"/>
  <c r="S24" i="1"/>
  <c r="N22" i="1"/>
  <c r="AA23" i="1" l="1"/>
  <c r="AA24" i="1"/>
  <c r="Y25" i="1"/>
  <c r="Y23" i="1"/>
  <c r="Y22" i="1"/>
  <c r="Y24" i="1"/>
  <c r="X24" i="1"/>
  <c r="X25" i="1"/>
  <c r="X22" i="1"/>
  <c r="X23" i="1"/>
</calcChain>
</file>

<file path=xl/sharedStrings.xml><?xml version="1.0" encoding="utf-8"?>
<sst xmlns="http://schemas.openxmlformats.org/spreadsheetml/2006/main" count="47" uniqueCount="46">
  <si>
    <t>EMPLOYEE PAYROLL</t>
  </si>
  <si>
    <t>FIRST NAME</t>
  </si>
  <si>
    <t>LAST NAME</t>
  </si>
  <si>
    <t>HOURLY WAGE</t>
  </si>
  <si>
    <t>HOURS WORKED</t>
  </si>
  <si>
    <t>PAY</t>
  </si>
  <si>
    <t>Alice</t>
  </si>
  <si>
    <t>Cooper</t>
  </si>
  <si>
    <t>Bob</t>
  </si>
  <si>
    <t>Fisher</t>
  </si>
  <si>
    <t>Blake</t>
  </si>
  <si>
    <t>Rivera</t>
  </si>
  <si>
    <t>Candice</t>
  </si>
  <si>
    <t>Jude</t>
  </si>
  <si>
    <t>Jeniffer</t>
  </si>
  <si>
    <t>Monica</t>
  </si>
  <si>
    <t>Geller</t>
  </si>
  <si>
    <t>Rachel</t>
  </si>
  <si>
    <t>Green</t>
  </si>
  <si>
    <t>James</t>
  </si>
  <si>
    <t>Bond</t>
  </si>
  <si>
    <t>William</t>
  </si>
  <si>
    <t>Shakespeare</t>
  </si>
  <si>
    <t>Lexi</t>
  </si>
  <si>
    <t>Hensler</t>
  </si>
  <si>
    <t>Pierson</t>
  </si>
  <si>
    <t>Salvetore</t>
  </si>
  <si>
    <t>Paxton</t>
  </si>
  <si>
    <t>Yoshida</t>
  </si>
  <si>
    <t>Mindy</t>
  </si>
  <si>
    <t>Williams</t>
  </si>
  <si>
    <t>Jackie</t>
  </si>
  <si>
    <t>Chan</t>
  </si>
  <si>
    <t>Marcello</t>
  </si>
  <si>
    <t>Joseph</t>
  </si>
  <si>
    <t>Kendal</t>
  </si>
  <si>
    <t>Jenner</t>
  </si>
  <si>
    <t>Aniston</t>
  </si>
  <si>
    <t>MAXIMUM</t>
  </si>
  <si>
    <t>MINIMUM</t>
  </si>
  <si>
    <t>AVERAGE</t>
  </si>
  <si>
    <t>TOTAL</t>
  </si>
  <si>
    <t>OVERTIME HOURS</t>
  </si>
  <si>
    <t>Ms. LAKSHAYA SHONA S</t>
  </si>
  <si>
    <t>OVERTIME BONUS</t>
  </si>
  <si>
    <t xml:space="preserve"> 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</si>
</sst>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64" fontId="0" fillId="4" borderId="0" xfId="0" applyNumberFormat="1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164" fontId="0" fillId="5" borderId="0" xfId="0" applyNumberFormat="1" applyFill="1"/>
    <xf numFmtId="1" fontId="0" fillId="6" borderId="0" xfId="0" applyNumberFormat="1" applyFill="1"/>
    <xf numFmtId="0" fontId="0" fillId="6" borderId="0" xfId="0" applyNumberFormat="1" applyFill="1"/>
    <xf numFmtId="16" fontId="0" fillId="7" borderId="0" xfId="0" applyNumberFormat="1" applyFill="1" applyAlignment="1">
      <alignment horizontal="center"/>
    </xf>
    <xf numFmtId="16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8845-2117-4524-8AE2-9C3A8664ACEB}">
  <dimension ref="A1:AD25"/>
  <sheetViews>
    <sheetView tabSelected="1" topLeftCell="L1" zoomScale="57" zoomScaleNormal="57" workbookViewId="0">
      <selection activeCell="AE22" sqref="AE22"/>
    </sheetView>
  </sheetViews>
  <sheetFormatPr defaultRowHeight="14.5" x14ac:dyDescent="0.35"/>
  <cols>
    <col min="1" max="1" width="15.90625" customWidth="1"/>
    <col min="2" max="2" width="15.453125" customWidth="1"/>
    <col min="3" max="3" width="13.26953125" customWidth="1"/>
    <col min="4" max="8" width="15.36328125" customWidth="1"/>
    <col min="9" max="13" width="19" customWidth="1"/>
    <col min="14" max="14" width="18.36328125" customWidth="1"/>
    <col min="15" max="15" width="17.7265625" customWidth="1"/>
    <col min="16" max="16" width="18.1796875" customWidth="1"/>
    <col min="17" max="17" width="19.36328125" customWidth="1"/>
    <col min="18" max="18" width="17.7265625" customWidth="1"/>
    <col min="19" max="19" width="18.453125" customWidth="1"/>
    <col min="20" max="20" width="16.90625" customWidth="1"/>
    <col min="21" max="21" width="19.08984375" customWidth="1"/>
    <col min="22" max="22" width="18.453125" customWidth="1"/>
    <col min="23" max="23" width="16.08984375" customWidth="1"/>
    <col min="24" max="24" width="19" customWidth="1"/>
    <col min="25" max="25" width="18.08984375" customWidth="1"/>
    <col min="26" max="26" width="16.54296875" customWidth="1"/>
    <col min="27" max="27" width="16.453125" customWidth="1"/>
    <col min="28" max="28" width="17.7265625" customWidth="1"/>
    <col min="30" max="31" width="17.453125" customWidth="1"/>
  </cols>
  <sheetData>
    <row r="1" spans="1:30" x14ac:dyDescent="0.35">
      <c r="A1" t="s">
        <v>0</v>
      </c>
      <c r="C1" t="s">
        <v>43</v>
      </c>
    </row>
    <row r="3" spans="1:30" x14ac:dyDescent="0.35">
      <c r="D3" s="7" t="s">
        <v>4</v>
      </c>
      <c r="E3" s="7"/>
      <c r="F3" s="7"/>
      <c r="G3" s="7"/>
      <c r="H3" s="7"/>
      <c r="I3" s="8" t="s">
        <v>42</v>
      </c>
      <c r="J3" s="8"/>
      <c r="K3" s="8"/>
      <c r="L3" s="8"/>
      <c r="M3" s="8"/>
      <c r="N3" s="11" t="s">
        <v>5</v>
      </c>
      <c r="O3" s="11"/>
      <c r="P3" s="11"/>
      <c r="Q3" s="11"/>
      <c r="R3" s="11"/>
      <c r="S3" s="14" t="s">
        <v>44</v>
      </c>
      <c r="T3" s="14"/>
      <c r="U3" s="14"/>
      <c r="V3" s="14"/>
      <c r="W3" s="14"/>
      <c r="X3" s="21" t="s">
        <v>41</v>
      </c>
      <c r="Y3" s="22"/>
      <c r="Z3" s="22"/>
      <c r="AA3" s="22"/>
      <c r="AB3" s="22"/>
      <c r="AD3" s="1" t="s">
        <v>45</v>
      </c>
    </row>
    <row r="4" spans="1:30" x14ac:dyDescent="0.35">
      <c r="A4" s="1" t="s">
        <v>1</v>
      </c>
      <c r="B4" s="1" t="s">
        <v>2</v>
      </c>
      <c r="C4" s="1" t="s">
        <v>3</v>
      </c>
      <c r="D4" s="5">
        <v>45292</v>
      </c>
      <c r="E4" s="5">
        <f>D4+7</f>
        <v>45299</v>
      </c>
      <c r="F4" s="5">
        <f t="shared" ref="F4:H4" si="0">E4+7</f>
        <v>45306</v>
      </c>
      <c r="G4" s="5">
        <f t="shared" si="0"/>
        <v>45313</v>
      </c>
      <c r="H4" s="5">
        <f t="shared" si="0"/>
        <v>45320</v>
      </c>
      <c r="I4" s="9">
        <v>45292</v>
      </c>
      <c r="J4" s="9">
        <f>I4+7</f>
        <v>45299</v>
      </c>
      <c r="K4" s="9">
        <f t="shared" ref="K4:M4" si="1">J4+7</f>
        <v>45306</v>
      </c>
      <c r="L4" s="9">
        <f t="shared" si="1"/>
        <v>45313</v>
      </c>
      <c r="M4" s="9">
        <f t="shared" si="1"/>
        <v>45320</v>
      </c>
      <c r="N4" s="12">
        <v>45292</v>
      </c>
      <c r="O4" s="12">
        <f>N4+7</f>
        <v>45299</v>
      </c>
      <c r="P4" s="12">
        <f t="shared" ref="P4:R4" si="2">O4+7</f>
        <v>45306</v>
      </c>
      <c r="Q4" s="12">
        <f t="shared" si="2"/>
        <v>45313</v>
      </c>
      <c r="R4" s="12">
        <f t="shared" si="2"/>
        <v>45320</v>
      </c>
      <c r="S4" s="15">
        <v>45292</v>
      </c>
      <c r="T4" s="15">
        <f>S4+7</f>
        <v>45299</v>
      </c>
      <c r="U4" s="15">
        <f t="shared" ref="U4:W4" si="3">T4+7</f>
        <v>45306</v>
      </c>
      <c r="V4" s="15">
        <f t="shared" si="3"/>
        <v>45313</v>
      </c>
      <c r="W4" s="15">
        <f t="shared" si="3"/>
        <v>45320</v>
      </c>
      <c r="X4" s="19">
        <v>45292</v>
      </c>
      <c r="Y4" s="19">
        <v>45299</v>
      </c>
      <c r="Z4" s="19">
        <v>45306</v>
      </c>
      <c r="AA4" s="19">
        <v>45313</v>
      </c>
      <c r="AB4" s="19">
        <v>45320</v>
      </c>
    </row>
    <row r="5" spans="1:30" x14ac:dyDescent="0.35">
      <c r="A5" t="s">
        <v>6</v>
      </c>
      <c r="B5" t="s">
        <v>7</v>
      </c>
      <c r="C5" s="2">
        <v>15.9</v>
      </c>
      <c r="D5" s="6">
        <v>41</v>
      </c>
      <c r="E5" s="6">
        <v>38</v>
      </c>
      <c r="F5" s="6">
        <v>42</v>
      </c>
      <c r="G5" s="6">
        <v>40</v>
      </c>
      <c r="H5" s="6">
        <v>39</v>
      </c>
      <c r="I5" s="10">
        <f>IF(D5&gt;40,D5-40,0)</f>
        <v>1</v>
      </c>
      <c r="J5" s="10">
        <f t="shared" ref="J5:M20" si="4">IF(E5&gt;40,E5-40,0)</f>
        <v>0</v>
      </c>
      <c r="K5" s="10">
        <f t="shared" si="4"/>
        <v>2</v>
      </c>
      <c r="L5" s="10">
        <f t="shared" si="4"/>
        <v>0</v>
      </c>
      <c r="M5" s="10">
        <f t="shared" si="4"/>
        <v>0</v>
      </c>
      <c r="N5" s="13">
        <f>C5*D5</f>
        <v>651.9</v>
      </c>
      <c r="O5" s="13">
        <f>C5*E5</f>
        <v>604.20000000000005</v>
      </c>
      <c r="P5" s="13">
        <f>C5*F5</f>
        <v>667.80000000000007</v>
      </c>
      <c r="Q5" s="13">
        <f>C5*G5</f>
        <v>636</v>
      </c>
      <c r="R5" s="13">
        <f>C5*H5</f>
        <v>620.1</v>
      </c>
      <c r="S5" s="16">
        <f>0.5*C5*I5</f>
        <v>7.95</v>
      </c>
      <c r="T5" s="16">
        <f>0.5*C5*J5</f>
        <v>0</v>
      </c>
      <c r="U5" s="16">
        <f>0.5*C5*K5</f>
        <v>15.9</v>
      </c>
      <c r="V5" s="16">
        <f>0.5*C5*K5</f>
        <v>15.9</v>
      </c>
      <c r="W5" s="16">
        <f>0.5*C5*M5</f>
        <v>0</v>
      </c>
      <c r="X5" s="20">
        <f>N5+S5</f>
        <v>659.85</v>
      </c>
      <c r="Y5" s="20">
        <f>O5+T5</f>
        <v>604.20000000000005</v>
      </c>
      <c r="Z5" s="20">
        <f t="shared" ref="Y5:AB20" si="5">P5+U5</f>
        <v>683.7</v>
      </c>
      <c r="AA5" s="20">
        <f t="shared" si="5"/>
        <v>651.9</v>
      </c>
      <c r="AB5" s="20">
        <f t="shared" si="5"/>
        <v>620.1</v>
      </c>
      <c r="AD5" s="2">
        <f>SUM(X5:AB5)</f>
        <v>3219.75</v>
      </c>
    </row>
    <row r="6" spans="1:30" x14ac:dyDescent="0.35">
      <c r="A6" t="s">
        <v>8</v>
      </c>
      <c r="B6" t="s">
        <v>9</v>
      </c>
      <c r="C6" s="2">
        <v>26</v>
      </c>
      <c r="D6" s="6">
        <v>39</v>
      </c>
      <c r="E6" s="6">
        <v>42</v>
      </c>
      <c r="F6" s="6">
        <v>40</v>
      </c>
      <c r="G6" s="6">
        <v>39</v>
      </c>
      <c r="H6" s="6">
        <v>44</v>
      </c>
      <c r="I6" s="10">
        <f t="shared" ref="I6:I20" si="6">IF(D6&gt;40,D6-40,0)</f>
        <v>0</v>
      </c>
      <c r="J6" s="10">
        <f t="shared" si="4"/>
        <v>2</v>
      </c>
      <c r="K6" s="10">
        <f t="shared" si="4"/>
        <v>0</v>
      </c>
      <c r="L6" s="10">
        <f t="shared" si="4"/>
        <v>0</v>
      </c>
      <c r="M6" s="10">
        <f t="shared" si="4"/>
        <v>4</v>
      </c>
      <c r="N6" s="13">
        <f>C6*D6</f>
        <v>1014</v>
      </c>
      <c r="O6" s="13">
        <f t="shared" ref="O6:O20" si="7">C6*E6</f>
        <v>1092</v>
      </c>
      <c r="P6" s="13">
        <f t="shared" ref="P6:P20" si="8">C6*F6</f>
        <v>1040</v>
      </c>
      <c r="Q6" s="13">
        <f t="shared" ref="Q6:Q20" si="9">C6*G6</f>
        <v>1014</v>
      </c>
      <c r="R6" s="13">
        <f t="shared" ref="R6:R20" si="10">C6*H6</f>
        <v>1144</v>
      </c>
      <c r="S6" s="16">
        <f t="shared" ref="S6:S20" si="11">0.5*C6*I6</f>
        <v>0</v>
      </c>
      <c r="T6" s="16">
        <f t="shared" ref="T6:T20" si="12">0.5*C6*J6</f>
        <v>26</v>
      </c>
      <c r="U6" s="16">
        <f t="shared" ref="U6:U20" si="13">0.5*C6*K6</f>
        <v>0</v>
      </c>
      <c r="V6" s="16">
        <f t="shared" ref="V6:V20" si="14">0.5*C6*K6</f>
        <v>0</v>
      </c>
      <c r="W6" s="16">
        <f t="shared" ref="W6:W20" si="15">0.5*C6*M6</f>
        <v>52</v>
      </c>
      <c r="X6" s="20">
        <f t="shared" ref="X6:X20" si="16">N6+S6</f>
        <v>1014</v>
      </c>
      <c r="Y6" s="20">
        <f t="shared" ref="Y6:Y20" si="17">O6+T6</f>
        <v>1118</v>
      </c>
      <c r="Z6" s="20">
        <f t="shared" si="5"/>
        <v>1040</v>
      </c>
      <c r="AA6" s="20">
        <f t="shared" si="5"/>
        <v>1014</v>
      </c>
      <c r="AB6" s="20">
        <f t="shared" si="5"/>
        <v>1196</v>
      </c>
      <c r="AD6" s="2">
        <f t="shared" ref="AD6:AD20" si="18">SUM(X6:AB6)</f>
        <v>5382</v>
      </c>
    </row>
    <row r="7" spans="1:30" x14ac:dyDescent="0.35">
      <c r="A7" t="s">
        <v>10</v>
      </c>
      <c r="B7" t="s">
        <v>11</v>
      </c>
      <c r="C7" s="2">
        <v>17.2</v>
      </c>
      <c r="D7" s="6">
        <v>45</v>
      </c>
      <c r="E7" s="6">
        <v>43</v>
      </c>
      <c r="F7" s="6">
        <v>37</v>
      </c>
      <c r="G7" s="6">
        <v>38</v>
      </c>
      <c r="H7" s="6">
        <v>41</v>
      </c>
      <c r="I7" s="10">
        <f t="shared" si="6"/>
        <v>5</v>
      </c>
      <c r="J7" s="10">
        <f t="shared" si="4"/>
        <v>3</v>
      </c>
      <c r="K7" s="10">
        <f t="shared" si="4"/>
        <v>0</v>
      </c>
      <c r="L7" s="10">
        <f t="shared" si="4"/>
        <v>0</v>
      </c>
      <c r="M7" s="10">
        <f t="shared" si="4"/>
        <v>1</v>
      </c>
      <c r="N7" s="13">
        <f>C7*D7</f>
        <v>774</v>
      </c>
      <c r="O7" s="13">
        <f t="shared" si="7"/>
        <v>739.6</v>
      </c>
      <c r="P7" s="13">
        <f t="shared" si="8"/>
        <v>636.4</v>
      </c>
      <c r="Q7" s="13">
        <f t="shared" si="9"/>
        <v>653.6</v>
      </c>
      <c r="R7" s="13">
        <f t="shared" si="10"/>
        <v>705.19999999999993</v>
      </c>
      <c r="S7" s="16">
        <f t="shared" si="11"/>
        <v>43</v>
      </c>
      <c r="T7" s="16">
        <f t="shared" si="12"/>
        <v>25.799999999999997</v>
      </c>
      <c r="U7" s="16">
        <f t="shared" si="13"/>
        <v>0</v>
      </c>
      <c r="V7" s="16">
        <f t="shared" si="14"/>
        <v>0</v>
      </c>
      <c r="W7" s="16">
        <f t="shared" si="15"/>
        <v>8.6</v>
      </c>
      <c r="X7" s="20">
        <f t="shared" si="16"/>
        <v>817</v>
      </c>
      <c r="Y7" s="20">
        <f t="shared" si="17"/>
        <v>765.4</v>
      </c>
      <c r="Z7" s="20">
        <f t="shared" si="5"/>
        <v>636.4</v>
      </c>
      <c r="AA7" s="20">
        <f t="shared" si="5"/>
        <v>653.6</v>
      </c>
      <c r="AB7" s="20">
        <f t="shared" si="5"/>
        <v>713.8</v>
      </c>
      <c r="AD7" s="2">
        <f t="shared" si="18"/>
        <v>3586.2</v>
      </c>
    </row>
    <row r="8" spans="1:30" x14ac:dyDescent="0.35">
      <c r="A8" t="s">
        <v>12</v>
      </c>
      <c r="B8" t="s">
        <v>13</v>
      </c>
      <c r="C8" s="2">
        <v>8.44</v>
      </c>
      <c r="D8" s="6">
        <v>41</v>
      </c>
      <c r="E8" s="6">
        <v>39</v>
      </c>
      <c r="F8" s="6">
        <v>39</v>
      </c>
      <c r="G8" s="6">
        <v>41</v>
      </c>
      <c r="H8" s="6">
        <v>38</v>
      </c>
      <c r="I8" s="10">
        <f t="shared" si="6"/>
        <v>1</v>
      </c>
      <c r="J8" s="10">
        <f t="shared" si="4"/>
        <v>0</v>
      </c>
      <c r="K8" s="10">
        <f t="shared" si="4"/>
        <v>0</v>
      </c>
      <c r="L8" s="10">
        <f t="shared" si="4"/>
        <v>1</v>
      </c>
      <c r="M8" s="10">
        <f t="shared" si="4"/>
        <v>0</v>
      </c>
      <c r="N8" s="13">
        <f>C8*D8</f>
        <v>346.03999999999996</v>
      </c>
      <c r="O8" s="13">
        <f t="shared" si="7"/>
        <v>329.15999999999997</v>
      </c>
      <c r="P8" s="13">
        <f t="shared" si="8"/>
        <v>329.15999999999997</v>
      </c>
      <c r="Q8" s="13">
        <f t="shared" si="9"/>
        <v>346.03999999999996</v>
      </c>
      <c r="R8" s="13">
        <f t="shared" si="10"/>
        <v>320.71999999999997</v>
      </c>
      <c r="S8" s="16">
        <f t="shared" si="11"/>
        <v>4.22</v>
      </c>
      <c r="T8" s="16">
        <f t="shared" si="12"/>
        <v>0</v>
      </c>
      <c r="U8" s="16">
        <f t="shared" si="13"/>
        <v>0</v>
      </c>
      <c r="V8" s="16">
        <f t="shared" si="14"/>
        <v>0</v>
      </c>
      <c r="W8" s="16">
        <f t="shared" si="15"/>
        <v>0</v>
      </c>
      <c r="X8" s="20">
        <f t="shared" si="16"/>
        <v>350.26</v>
      </c>
      <c r="Y8" s="20">
        <f t="shared" si="17"/>
        <v>329.15999999999997</v>
      </c>
      <c r="Z8" s="20">
        <f t="shared" si="5"/>
        <v>329.15999999999997</v>
      </c>
      <c r="AA8" s="20">
        <f t="shared" si="5"/>
        <v>346.03999999999996</v>
      </c>
      <c r="AB8" s="20">
        <f t="shared" si="5"/>
        <v>320.71999999999997</v>
      </c>
      <c r="AD8" s="2">
        <f t="shared" si="18"/>
        <v>1675.34</v>
      </c>
    </row>
    <row r="9" spans="1:30" x14ac:dyDescent="0.35">
      <c r="A9" t="s">
        <v>14</v>
      </c>
      <c r="B9" t="s">
        <v>37</v>
      </c>
      <c r="C9" s="2">
        <v>23</v>
      </c>
      <c r="D9" s="6">
        <v>38</v>
      </c>
      <c r="E9" s="6">
        <v>41</v>
      </c>
      <c r="F9" s="6">
        <v>44</v>
      </c>
      <c r="G9" s="6">
        <v>44</v>
      </c>
      <c r="H9" s="6">
        <v>39</v>
      </c>
      <c r="I9" s="10">
        <f t="shared" si="6"/>
        <v>0</v>
      </c>
      <c r="J9" s="10">
        <f t="shared" si="4"/>
        <v>1</v>
      </c>
      <c r="K9" s="10">
        <f t="shared" si="4"/>
        <v>4</v>
      </c>
      <c r="L9" s="10">
        <f t="shared" si="4"/>
        <v>4</v>
      </c>
      <c r="M9" s="10">
        <f t="shared" si="4"/>
        <v>0</v>
      </c>
      <c r="N9" s="13">
        <f>C9*D9</f>
        <v>874</v>
      </c>
      <c r="O9" s="13">
        <f t="shared" si="7"/>
        <v>943</v>
      </c>
      <c r="P9" s="13">
        <f t="shared" si="8"/>
        <v>1012</v>
      </c>
      <c r="Q9" s="13">
        <f t="shared" si="9"/>
        <v>1012</v>
      </c>
      <c r="R9" s="13">
        <f t="shared" si="10"/>
        <v>897</v>
      </c>
      <c r="S9" s="16">
        <f t="shared" si="11"/>
        <v>0</v>
      </c>
      <c r="T9" s="16">
        <f t="shared" si="12"/>
        <v>11.5</v>
      </c>
      <c r="U9" s="16">
        <f t="shared" si="13"/>
        <v>46</v>
      </c>
      <c r="V9" s="16">
        <f t="shared" si="14"/>
        <v>46</v>
      </c>
      <c r="W9" s="16">
        <f t="shared" si="15"/>
        <v>0</v>
      </c>
      <c r="X9" s="20">
        <f t="shared" si="16"/>
        <v>874</v>
      </c>
      <c r="Y9" s="20">
        <f t="shared" si="17"/>
        <v>954.5</v>
      </c>
      <c r="Z9" s="20">
        <f t="shared" si="5"/>
        <v>1058</v>
      </c>
      <c r="AA9" s="20">
        <f t="shared" si="5"/>
        <v>1058</v>
      </c>
      <c r="AB9" s="20">
        <f t="shared" si="5"/>
        <v>897</v>
      </c>
      <c r="AD9" s="2">
        <f t="shared" si="18"/>
        <v>4841.5</v>
      </c>
    </row>
    <row r="10" spans="1:30" x14ac:dyDescent="0.35">
      <c r="A10" t="s">
        <v>15</v>
      </c>
      <c r="B10" t="s">
        <v>16</v>
      </c>
      <c r="C10" s="2">
        <v>19</v>
      </c>
      <c r="D10" s="6">
        <v>42</v>
      </c>
      <c r="E10" s="6">
        <v>39</v>
      </c>
      <c r="F10" s="6">
        <v>43</v>
      </c>
      <c r="G10" s="6">
        <v>43</v>
      </c>
      <c r="H10" s="6">
        <v>43</v>
      </c>
      <c r="I10" s="10">
        <f t="shared" si="6"/>
        <v>2</v>
      </c>
      <c r="J10" s="10">
        <f t="shared" si="4"/>
        <v>0</v>
      </c>
      <c r="K10" s="10">
        <f t="shared" si="4"/>
        <v>3</v>
      </c>
      <c r="L10" s="10">
        <f t="shared" si="4"/>
        <v>3</v>
      </c>
      <c r="M10" s="10">
        <f t="shared" si="4"/>
        <v>3</v>
      </c>
      <c r="N10" s="13">
        <f>C10*D10</f>
        <v>798</v>
      </c>
      <c r="O10" s="13">
        <f t="shared" si="7"/>
        <v>741</v>
      </c>
      <c r="P10" s="13">
        <f t="shared" si="8"/>
        <v>817</v>
      </c>
      <c r="Q10" s="13">
        <f t="shared" si="9"/>
        <v>817</v>
      </c>
      <c r="R10" s="13">
        <f t="shared" si="10"/>
        <v>817</v>
      </c>
      <c r="S10" s="16">
        <f t="shared" si="11"/>
        <v>19</v>
      </c>
      <c r="T10" s="16">
        <f t="shared" si="12"/>
        <v>0</v>
      </c>
      <c r="U10" s="16">
        <f t="shared" si="13"/>
        <v>28.5</v>
      </c>
      <c r="V10" s="16">
        <f t="shared" si="14"/>
        <v>28.5</v>
      </c>
      <c r="W10" s="16">
        <f t="shared" si="15"/>
        <v>28.5</v>
      </c>
      <c r="X10" s="20">
        <f t="shared" si="16"/>
        <v>817</v>
      </c>
      <c r="Y10" s="20">
        <f t="shared" si="17"/>
        <v>741</v>
      </c>
      <c r="Z10" s="20">
        <f t="shared" si="5"/>
        <v>845.5</v>
      </c>
      <c r="AA10" s="20">
        <f t="shared" si="5"/>
        <v>845.5</v>
      </c>
      <c r="AB10" s="20">
        <f t="shared" si="5"/>
        <v>845.5</v>
      </c>
      <c r="AD10" s="2">
        <f t="shared" si="18"/>
        <v>4094.5</v>
      </c>
    </row>
    <row r="11" spans="1:30" x14ac:dyDescent="0.35">
      <c r="A11" t="s">
        <v>17</v>
      </c>
      <c r="B11" t="s">
        <v>18</v>
      </c>
      <c r="C11" s="2">
        <v>18.2</v>
      </c>
      <c r="D11" s="6">
        <v>43</v>
      </c>
      <c r="E11" s="6">
        <v>40</v>
      </c>
      <c r="F11" s="6">
        <v>41</v>
      </c>
      <c r="G11" s="6">
        <v>40</v>
      </c>
      <c r="H11" s="6">
        <v>42</v>
      </c>
      <c r="I11" s="10">
        <f t="shared" si="6"/>
        <v>3</v>
      </c>
      <c r="J11" s="10">
        <f t="shared" si="4"/>
        <v>0</v>
      </c>
      <c r="K11" s="10">
        <f t="shared" si="4"/>
        <v>1</v>
      </c>
      <c r="L11" s="10">
        <f t="shared" si="4"/>
        <v>0</v>
      </c>
      <c r="M11" s="10">
        <f t="shared" si="4"/>
        <v>2</v>
      </c>
      <c r="N11" s="13">
        <f>C11*D11</f>
        <v>782.6</v>
      </c>
      <c r="O11" s="13">
        <f t="shared" si="7"/>
        <v>728</v>
      </c>
      <c r="P11" s="13">
        <f t="shared" si="8"/>
        <v>746.19999999999993</v>
      </c>
      <c r="Q11" s="13">
        <f t="shared" si="9"/>
        <v>728</v>
      </c>
      <c r="R11" s="13">
        <f t="shared" si="10"/>
        <v>764.4</v>
      </c>
      <c r="S11" s="16">
        <f t="shared" si="11"/>
        <v>27.299999999999997</v>
      </c>
      <c r="T11" s="16">
        <f t="shared" si="12"/>
        <v>0</v>
      </c>
      <c r="U11" s="16">
        <f t="shared" si="13"/>
        <v>9.1</v>
      </c>
      <c r="V11" s="16">
        <f t="shared" si="14"/>
        <v>9.1</v>
      </c>
      <c r="W11" s="16">
        <f t="shared" si="15"/>
        <v>18.2</v>
      </c>
      <c r="X11" s="20">
        <f t="shared" si="16"/>
        <v>809.9</v>
      </c>
      <c r="Y11" s="20">
        <f t="shared" si="17"/>
        <v>728</v>
      </c>
      <c r="Z11" s="20">
        <f t="shared" si="5"/>
        <v>755.3</v>
      </c>
      <c r="AA11" s="20">
        <f t="shared" si="5"/>
        <v>737.1</v>
      </c>
      <c r="AB11" s="20">
        <f t="shared" si="5"/>
        <v>782.6</v>
      </c>
      <c r="AD11" s="2">
        <f t="shared" si="18"/>
        <v>3812.8999999999996</v>
      </c>
    </row>
    <row r="12" spans="1:30" x14ac:dyDescent="0.35">
      <c r="A12" t="s">
        <v>19</v>
      </c>
      <c r="B12" t="s">
        <v>20</v>
      </c>
      <c r="C12" s="2">
        <v>24.7</v>
      </c>
      <c r="D12" s="6">
        <v>44</v>
      </c>
      <c r="E12" s="6">
        <v>42</v>
      </c>
      <c r="F12" s="6">
        <v>39</v>
      </c>
      <c r="G12" s="6">
        <v>37</v>
      </c>
      <c r="H12" s="6">
        <v>41</v>
      </c>
      <c r="I12" s="10">
        <f t="shared" si="6"/>
        <v>4</v>
      </c>
      <c r="J12" s="10">
        <f t="shared" si="4"/>
        <v>2</v>
      </c>
      <c r="K12" s="10">
        <f t="shared" si="4"/>
        <v>0</v>
      </c>
      <c r="L12" s="10">
        <f t="shared" si="4"/>
        <v>0</v>
      </c>
      <c r="M12" s="10">
        <f t="shared" si="4"/>
        <v>1</v>
      </c>
      <c r="N12" s="13">
        <f>C12*D12</f>
        <v>1086.8</v>
      </c>
      <c r="O12" s="13">
        <f t="shared" si="7"/>
        <v>1037.3999999999999</v>
      </c>
      <c r="P12" s="13">
        <f t="shared" si="8"/>
        <v>963.3</v>
      </c>
      <c r="Q12" s="13">
        <f t="shared" si="9"/>
        <v>913.9</v>
      </c>
      <c r="R12" s="13">
        <f t="shared" si="10"/>
        <v>1012.6999999999999</v>
      </c>
      <c r="S12" s="16">
        <f t="shared" si="11"/>
        <v>49.4</v>
      </c>
      <c r="T12" s="16">
        <f t="shared" si="12"/>
        <v>24.7</v>
      </c>
      <c r="U12" s="16">
        <f t="shared" si="13"/>
        <v>0</v>
      </c>
      <c r="V12" s="16">
        <f t="shared" si="14"/>
        <v>0</v>
      </c>
      <c r="W12" s="16">
        <f t="shared" si="15"/>
        <v>12.35</v>
      </c>
      <c r="X12" s="20">
        <f t="shared" si="16"/>
        <v>1136.2</v>
      </c>
      <c r="Y12" s="20">
        <f t="shared" si="17"/>
        <v>1062.0999999999999</v>
      </c>
      <c r="Z12" s="20">
        <f t="shared" si="5"/>
        <v>963.3</v>
      </c>
      <c r="AA12" s="20">
        <f t="shared" si="5"/>
        <v>913.9</v>
      </c>
      <c r="AB12" s="20">
        <f t="shared" si="5"/>
        <v>1025.05</v>
      </c>
      <c r="AD12" s="2">
        <f t="shared" si="18"/>
        <v>5100.55</v>
      </c>
    </row>
    <row r="13" spans="1:30" x14ac:dyDescent="0.35">
      <c r="A13" t="s">
        <v>21</v>
      </c>
      <c r="B13" t="s">
        <v>22</v>
      </c>
      <c r="C13" s="2">
        <v>19</v>
      </c>
      <c r="D13" s="6">
        <v>41</v>
      </c>
      <c r="E13" s="6">
        <v>38</v>
      </c>
      <c r="F13" s="6">
        <v>42</v>
      </c>
      <c r="G13" s="6">
        <v>41</v>
      </c>
      <c r="H13" s="6">
        <v>40</v>
      </c>
      <c r="I13" s="10">
        <f t="shared" si="6"/>
        <v>1</v>
      </c>
      <c r="J13" s="10">
        <f t="shared" si="4"/>
        <v>0</v>
      </c>
      <c r="K13" s="10">
        <f t="shared" si="4"/>
        <v>2</v>
      </c>
      <c r="L13" s="10">
        <f t="shared" si="4"/>
        <v>1</v>
      </c>
      <c r="M13" s="10">
        <f t="shared" si="4"/>
        <v>0</v>
      </c>
      <c r="N13" s="13">
        <f>C13*D13</f>
        <v>779</v>
      </c>
      <c r="O13" s="13">
        <f t="shared" si="7"/>
        <v>722</v>
      </c>
      <c r="P13" s="13">
        <f t="shared" si="8"/>
        <v>798</v>
      </c>
      <c r="Q13" s="13">
        <f t="shared" si="9"/>
        <v>779</v>
      </c>
      <c r="R13" s="13">
        <f t="shared" si="10"/>
        <v>760</v>
      </c>
      <c r="S13" s="16">
        <f t="shared" si="11"/>
        <v>9.5</v>
      </c>
      <c r="T13" s="16">
        <f t="shared" si="12"/>
        <v>0</v>
      </c>
      <c r="U13" s="16">
        <f t="shared" si="13"/>
        <v>19</v>
      </c>
      <c r="V13" s="16">
        <f t="shared" si="14"/>
        <v>19</v>
      </c>
      <c r="W13" s="16">
        <f t="shared" si="15"/>
        <v>0</v>
      </c>
      <c r="X13" s="20">
        <f t="shared" si="16"/>
        <v>788.5</v>
      </c>
      <c r="Y13" s="20">
        <f t="shared" si="17"/>
        <v>722</v>
      </c>
      <c r="Z13" s="20">
        <f t="shared" si="5"/>
        <v>817</v>
      </c>
      <c r="AA13" s="20">
        <f t="shared" si="5"/>
        <v>798</v>
      </c>
      <c r="AB13" s="20">
        <f t="shared" si="5"/>
        <v>760</v>
      </c>
      <c r="AD13" s="2">
        <f t="shared" si="18"/>
        <v>3885.5</v>
      </c>
    </row>
    <row r="14" spans="1:30" x14ac:dyDescent="0.35">
      <c r="A14" t="s">
        <v>23</v>
      </c>
      <c r="B14" t="s">
        <v>24</v>
      </c>
      <c r="C14" s="2">
        <v>13.8</v>
      </c>
      <c r="D14" s="6">
        <v>39</v>
      </c>
      <c r="E14" s="6">
        <v>44</v>
      </c>
      <c r="F14" s="6">
        <v>43</v>
      </c>
      <c r="G14" s="6">
        <v>37</v>
      </c>
      <c r="H14" s="6">
        <v>39</v>
      </c>
      <c r="I14" s="10">
        <f t="shared" si="6"/>
        <v>0</v>
      </c>
      <c r="J14" s="10">
        <f t="shared" si="4"/>
        <v>4</v>
      </c>
      <c r="K14" s="10">
        <f t="shared" si="4"/>
        <v>3</v>
      </c>
      <c r="L14" s="10">
        <f t="shared" si="4"/>
        <v>0</v>
      </c>
      <c r="M14" s="10">
        <f t="shared" si="4"/>
        <v>0</v>
      </c>
      <c r="N14" s="13">
        <f>C14*D14</f>
        <v>538.20000000000005</v>
      </c>
      <c r="O14" s="13">
        <f t="shared" si="7"/>
        <v>607.20000000000005</v>
      </c>
      <c r="P14" s="13">
        <f t="shared" si="8"/>
        <v>593.4</v>
      </c>
      <c r="Q14" s="13">
        <f t="shared" si="9"/>
        <v>510.6</v>
      </c>
      <c r="R14" s="13">
        <f t="shared" si="10"/>
        <v>538.20000000000005</v>
      </c>
      <c r="S14" s="16">
        <f t="shared" si="11"/>
        <v>0</v>
      </c>
      <c r="T14" s="16">
        <f t="shared" si="12"/>
        <v>27.6</v>
      </c>
      <c r="U14" s="16">
        <f t="shared" si="13"/>
        <v>20.700000000000003</v>
      </c>
      <c r="V14" s="16">
        <f t="shared" si="14"/>
        <v>20.700000000000003</v>
      </c>
      <c r="W14" s="16">
        <f t="shared" si="15"/>
        <v>0</v>
      </c>
      <c r="X14" s="20">
        <f t="shared" si="16"/>
        <v>538.20000000000005</v>
      </c>
      <c r="Y14" s="20">
        <f t="shared" si="17"/>
        <v>634.80000000000007</v>
      </c>
      <c r="Z14" s="20">
        <f t="shared" si="5"/>
        <v>614.1</v>
      </c>
      <c r="AA14" s="20">
        <f t="shared" si="5"/>
        <v>531.30000000000007</v>
      </c>
      <c r="AB14" s="20">
        <f t="shared" si="5"/>
        <v>538.20000000000005</v>
      </c>
      <c r="AD14" s="2">
        <f t="shared" si="18"/>
        <v>2856.6000000000004</v>
      </c>
    </row>
    <row r="15" spans="1:30" x14ac:dyDescent="0.35">
      <c r="A15" t="s">
        <v>25</v>
      </c>
      <c r="B15" t="s">
        <v>26</v>
      </c>
      <c r="C15" s="2">
        <v>17</v>
      </c>
      <c r="D15" s="6">
        <v>38</v>
      </c>
      <c r="E15" s="6">
        <v>42</v>
      </c>
      <c r="F15" s="6">
        <v>44</v>
      </c>
      <c r="G15" s="6">
        <v>40</v>
      </c>
      <c r="H15" s="6">
        <v>37</v>
      </c>
      <c r="I15" s="10">
        <f t="shared" si="6"/>
        <v>0</v>
      </c>
      <c r="J15" s="10">
        <f t="shared" si="4"/>
        <v>2</v>
      </c>
      <c r="K15" s="10">
        <f t="shared" si="4"/>
        <v>4</v>
      </c>
      <c r="L15" s="10">
        <f t="shared" si="4"/>
        <v>0</v>
      </c>
      <c r="M15" s="10">
        <f t="shared" si="4"/>
        <v>0</v>
      </c>
      <c r="N15" s="13">
        <f>C15*D15</f>
        <v>646</v>
      </c>
      <c r="O15" s="13">
        <f t="shared" si="7"/>
        <v>714</v>
      </c>
      <c r="P15" s="13">
        <f t="shared" si="8"/>
        <v>748</v>
      </c>
      <c r="Q15" s="13">
        <f t="shared" si="9"/>
        <v>680</v>
      </c>
      <c r="R15" s="13">
        <f t="shared" si="10"/>
        <v>629</v>
      </c>
      <c r="S15" s="16">
        <f t="shared" si="11"/>
        <v>0</v>
      </c>
      <c r="T15" s="16">
        <f t="shared" si="12"/>
        <v>17</v>
      </c>
      <c r="U15" s="16">
        <f t="shared" si="13"/>
        <v>34</v>
      </c>
      <c r="V15" s="16">
        <f t="shared" si="14"/>
        <v>34</v>
      </c>
      <c r="W15" s="16">
        <f t="shared" si="15"/>
        <v>0</v>
      </c>
      <c r="X15" s="20">
        <f t="shared" si="16"/>
        <v>646</v>
      </c>
      <c r="Y15" s="20">
        <f t="shared" si="17"/>
        <v>731</v>
      </c>
      <c r="Z15" s="20">
        <f t="shared" si="5"/>
        <v>782</v>
      </c>
      <c r="AA15" s="20">
        <f t="shared" si="5"/>
        <v>714</v>
      </c>
      <c r="AB15" s="20">
        <f t="shared" si="5"/>
        <v>629</v>
      </c>
      <c r="AD15" s="2">
        <f t="shared" si="18"/>
        <v>3502</v>
      </c>
    </row>
    <row r="16" spans="1:30" x14ac:dyDescent="0.35">
      <c r="A16" t="s">
        <v>27</v>
      </c>
      <c r="B16" t="s">
        <v>28</v>
      </c>
      <c r="C16" s="2">
        <v>12.8</v>
      </c>
      <c r="D16" s="6">
        <v>41</v>
      </c>
      <c r="E16" s="6">
        <v>41</v>
      </c>
      <c r="F16" s="6">
        <v>38</v>
      </c>
      <c r="G16" s="6">
        <v>38</v>
      </c>
      <c r="H16" s="6">
        <v>41</v>
      </c>
      <c r="I16" s="10">
        <f t="shared" si="6"/>
        <v>1</v>
      </c>
      <c r="J16" s="10">
        <f t="shared" si="4"/>
        <v>1</v>
      </c>
      <c r="K16" s="10">
        <f t="shared" si="4"/>
        <v>0</v>
      </c>
      <c r="L16" s="10">
        <f t="shared" si="4"/>
        <v>0</v>
      </c>
      <c r="M16" s="10">
        <f t="shared" si="4"/>
        <v>1</v>
      </c>
      <c r="N16" s="13">
        <f>C16*D16</f>
        <v>524.80000000000007</v>
      </c>
      <c r="O16" s="13">
        <f t="shared" si="7"/>
        <v>524.80000000000007</v>
      </c>
      <c r="P16" s="13">
        <f t="shared" si="8"/>
        <v>486.40000000000003</v>
      </c>
      <c r="Q16" s="13">
        <f t="shared" si="9"/>
        <v>486.40000000000003</v>
      </c>
      <c r="R16" s="13">
        <f t="shared" si="10"/>
        <v>524.80000000000007</v>
      </c>
      <c r="S16" s="16">
        <f t="shared" si="11"/>
        <v>6.4</v>
      </c>
      <c r="T16" s="16">
        <f t="shared" si="12"/>
        <v>6.4</v>
      </c>
      <c r="U16" s="16">
        <f t="shared" si="13"/>
        <v>0</v>
      </c>
      <c r="V16" s="16">
        <f t="shared" si="14"/>
        <v>0</v>
      </c>
      <c r="W16" s="16">
        <f t="shared" si="15"/>
        <v>6.4</v>
      </c>
      <c r="X16" s="20">
        <f t="shared" si="16"/>
        <v>531.20000000000005</v>
      </c>
      <c r="Y16" s="20">
        <f t="shared" si="17"/>
        <v>531.20000000000005</v>
      </c>
      <c r="Z16" s="20">
        <f t="shared" si="5"/>
        <v>486.40000000000003</v>
      </c>
      <c r="AA16" s="20">
        <f t="shared" si="5"/>
        <v>486.40000000000003</v>
      </c>
      <c r="AB16" s="20">
        <f t="shared" si="5"/>
        <v>531.20000000000005</v>
      </c>
      <c r="AD16" s="2">
        <f t="shared" si="18"/>
        <v>2566.4000000000005</v>
      </c>
    </row>
    <row r="17" spans="1:30" x14ac:dyDescent="0.35">
      <c r="A17" t="s">
        <v>29</v>
      </c>
      <c r="B17" t="s">
        <v>30</v>
      </c>
      <c r="C17" s="2">
        <v>29</v>
      </c>
      <c r="D17" s="6">
        <v>40</v>
      </c>
      <c r="E17" s="6">
        <v>40</v>
      </c>
      <c r="F17" s="6">
        <v>37</v>
      </c>
      <c r="G17" s="6">
        <v>41</v>
      </c>
      <c r="H17" s="6">
        <v>44</v>
      </c>
      <c r="I17" s="10">
        <f t="shared" si="6"/>
        <v>0</v>
      </c>
      <c r="J17" s="10">
        <f t="shared" si="4"/>
        <v>0</v>
      </c>
      <c r="K17" s="10">
        <f t="shared" si="4"/>
        <v>0</v>
      </c>
      <c r="L17" s="10">
        <f t="shared" si="4"/>
        <v>1</v>
      </c>
      <c r="M17" s="10">
        <f t="shared" si="4"/>
        <v>4</v>
      </c>
      <c r="N17" s="13">
        <f>C17*D17</f>
        <v>1160</v>
      </c>
      <c r="O17" s="13">
        <f t="shared" si="7"/>
        <v>1160</v>
      </c>
      <c r="P17" s="13">
        <f t="shared" si="8"/>
        <v>1073</v>
      </c>
      <c r="Q17" s="13">
        <f t="shared" si="9"/>
        <v>1189</v>
      </c>
      <c r="R17" s="13">
        <f t="shared" si="10"/>
        <v>1276</v>
      </c>
      <c r="S17" s="16">
        <f t="shared" si="11"/>
        <v>0</v>
      </c>
      <c r="T17" s="16">
        <f t="shared" si="12"/>
        <v>0</v>
      </c>
      <c r="U17" s="16">
        <f t="shared" si="13"/>
        <v>0</v>
      </c>
      <c r="V17" s="16">
        <f t="shared" si="14"/>
        <v>0</v>
      </c>
      <c r="W17" s="16">
        <f t="shared" si="15"/>
        <v>58</v>
      </c>
      <c r="X17" s="20">
        <f t="shared" si="16"/>
        <v>1160</v>
      </c>
      <c r="Y17" s="20">
        <f t="shared" si="17"/>
        <v>1160</v>
      </c>
      <c r="Z17" s="20">
        <f t="shared" si="5"/>
        <v>1073</v>
      </c>
      <c r="AA17" s="20">
        <f t="shared" si="5"/>
        <v>1189</v>
      </c>
      <c r="AB17" s="20">
        <f t="shared" si="5"/>
        <v>1334</v>
      </c>
      <c r="AD17" s="2">
        <f t="shared" si="18"/>
        <v>5916</v>
      </c>
    </row>
    <row r="18" spans="1:30" x14ac:dyDescent="0.35">
      <c r="A18" t="s">
        <v>31</v>
      </c>
      <c r="B18" t="s">
        <v>32</v>
      </c>
      <c r="C18" s="2">
        <v>21.89</v>
      </c>
      <c r="D18" s="6">
        <v>39</v>
      </c>
      <c r="E18" s="6">
        <v>38</v>
      </c>
      <c r="F18" s="6">
        <v>40</v>
      </c>
      <c r="G18" s="6">
        <v>40</v>
      </c>
      <c r="H18" s="6">
        <v>37</v>
      </c>
      <c r="I18" s="10">
        <f t="shared" si="6"/>
        <v>0</v>
      </c>
      <c r="J18" s="10">
        <f t="shared" si="4"/>
        <v>0</v>
      </c>
      <c r="K18" s="10">
        <f t="shared" si="4"/>
        <v>0</v>
      </c>
      <c r="L18" s="10">
        <f t="shared" si="4"/>
        <v>0</v>
      </c>
      <c r="M18" s="10">
        <f t="shared" si="4"/>
        <v>0</v>
      </c>
      <c r="N18" s="13">
        <f>C18*D18</f>
        <v>853.71</v>
      </c>
      <c r="O18" s="13">
        <f t="shared" si="7"/>
        <v>831.82</v>
      </c>
      <c r="P18" s="13">
        <f t="shared" si="8"/>
        <v>875.6</v>
      </c>
      <c r="Q18" s="13">
        <f t="shared" si="9"/>
        <v>875.6</v>
      </c>
      <c r="R18" s="13">
        <f t="shared" si="10"/>
        <v>809.93000000000006</v>
      </c>
      <c r="S18" s="16">
        <f t="shared" si="11"/>
        <v>0</v>
      </c>
      <c r="T18" s="16">
        <f t="shared" si="12"/>
        <v>0</v>
      </c>
      <c r="U18" s="16">
        <f t="shared" si="13"/>
        <v>0</v>
      </c>
      <c r="V18" s="16">
        <f t="shared" si="14"/>
        <v>0</v>
      </c>
      <c r="W18" s="16">
        <f t="shared" si="15"/>
        <v>0</v>
      </c>
      <c r="X18" s="20">
        <f t="shared" si="16"/>
        <v>853.71</v>
      </c>
      <c r="Y18" s="20">
        <f t="shared" si="17"/>
        <v>831.82</v>
      </c>
      <c r="Z18" s="20">
        <f t="shared" si="5"/>
        <v>875.6</v>
      </c>
      <c r="AA18" s="20">
        <f t="shared" si="5"/>
        <v>875.6</v>
      </c>
      <c r="AB18" s="20">
        <f t="shared" si="5"/>
        <v>809.93000000000006</v>
      </c>
      <c r="AD18" s="2">
        <f t="shared" si="18"/>
        <v>4246.66</v>
      </c>
    </row>
    <row r="19" spans="1:30" x14ac:dyDescent="0.35">
      <c r="A19" t="s">
        <v>33</v>
      </c>
      <c r="B19" t="s">
        <v>34</v>
      </c>
      <c r="C19" s="2">
        <v>14.7</v>
      </c>
      <c r="D19" s="6">
        <v>43</v>
      </c>
      <c r="E19" s="6">
        <v>39</v>
      </c>
      <c r="F19" s="6">
        <v>43</v>
      </c>
      <c r="G19" s="6">
        <v>38</v>
      </c>
      <c r="H19" s="6">
        <v>38</v>
      </c>
      <c r="I19" s="10">
        <f t="shared" si="6"/>
        <v>3</v>
      </c>
      <c r="J19" s="10">
        <f t="shared" si="4"/>
        <v>0</v>
      </c>
      <c r="K19" s="10">
        <f t="shared" si="4"/>
        <v>3</v>
      </c>
      <c r="L19" s="10">
        <f t="shared" si="4"/>
        <v>0</v>
      </c>
      <c r="M19" s="10">
        <f t="shared" si="4"/>
        <v>0</v>
      </c>
      <c r="N19" s="13">
        <f>C19*D19</f>
        <v>632.1</v>
      </c>
      <c r="O19" s="13">
        <f t="shared" si="7"/>
        <v>573.29999999999995</v>
      </c>
      <c r="P19" s="13">
        <f t="shared" si="8"/>
        <v>632.1</v>
      </c>
      <c r="Q19" s="13">
        <f t="shared" si="9"/>
        <v>558.6</v>
      </c>
      <c r="R19" s="13">
        <f t="shared" si="10"/>
        <v>558.6</v>
      </c>
      <c r="S19" s="16">
        <f t="shared" si="11"/>
        <v>22.049999999999997</v>
      </c>
      <c r="T19" s="16">
        <f t="shared" si="12"/>
        <v>0</v>
      </c>
      <c r="U19" s="16">
        <f t="shared" si="13"/>
        <v>22.049999999999997</v>
      </c>
      <c r="V19" s="16">
        <f t="shared" si="14"/>
        <v>22.049999999999997</v>
      </c>
      <c r="W19" s="16">
        <f t="shared" si="15"/>
        <v>0</v>
      </c>
      <c r="X19" s="20">
        <f t="shared" si="16"/>
        <v>654.15</v>
      </c>
      <c r="Y19" s="20">
        <f t="shared" si="17"/>
        <v>573.29999999999995</v>
      </c>
      <c r="Z19" s="20">
        <f t="shared" si="5"/>
        <v>654.15</v>
      </c>
      <c r="AA19" s="20">
        <f t="shared" si="5"/>
        <v>580.65</v>
      </c>
      <c r="AB19" s="20">
        <f t="shared" si="5"/>
        <v>558.6</v>
      </c>
      <c r="AD19" s="2">
        <f t="shared" si="18"/>
        <v>3020.85</v>
      </c>
    </row>
    <row r="20" spans="1:30" x14ac:dyDescent="0.35">
      <c r="A20" t="s">
        <v>35</v>
      </c>
      <c r="B20" t="s">
        <v>36</v>
      </c>
      <c r="C20" s="2">
        <v>26</v>
      </c>
      <c r="D20" s="6">
        <v>42</v>
      </c>
      <c r="E20" s="6">
        <v>40</v>
      </c>
      <c r="F20" s="6">
        <v>42</v>
      </c>
      <c r="G20" s="6">
        <v>41</v>
      </c>
      <c r="H20" s="6">
        <v>41</v>
      </c>
      <c r="I20" s="10">
        <f t="shared" si="6"/>
        <v>2</v>
      </c>
      <c r="J20" s="10">
        <f t="shared" si="4"/>
        <v>0</v>
      </c>
      <c r="K20" s="10">
        <f t="shared" si="4"/>
        <v>2</v>
      </c>
      <c r="L20" s="10">
        <f t="shared" si="4"/>
        <v>1</v>
      </c>
      <c r="M20" s="10">
        <f t="shared" si="4"/>
        <v>1</v>
      </c>
      <c r="N20" s="13">
        <f>C20*D20</f>
        <v>1092</v>
      </c>
      <c r="O20" s="13">
        <f t="shared" si="7"/>
        <v>1040</v>
      </c>
      <c r="P20" s="13">
        <f t="shared" si="8"/>
        <v>1092</v>
      </c>
      <c r="Q20" s="13">
        <f t="shared" si="9"/>
        <v>1066</v>
      </c>
      <c r="R20" s="13">
        <f t="shared" si="10"/>
        <v>1066</v>
      </c>
      <c r="S20" s="16">
        <f t="shared" si="11"/>
        <v>26</v>
      </c>
      <c r="T20" s="16">
        <f t="shared" si="12"/>
        <v>0</v>
      </c>
      <c r="U20" s="16">
        <f t="shared" si="13"/>
        <v>26</v>
      </c>
      <c r="V20" s="16">
        <f t="shared" si="14"/>
        <v>26</v>
      </c>
      <c r="W20" s="16">
        <f t="shared" si="15"/>
        <v>13</v>
      </c>
      <c r="X20" s="20">
        <f t="shared" si="16"/>
        <v>1118</v>
      </c>
      <c r="Y20" s="20">
        <f t="shared" si="17"/>
        <v>1040</v>
      </c>
      <c r="Z20" s="20">
        <f t="shared" si="5"/>
        <v>1118</v>
      </c>
      <c r="AA20" s="20">
        <f t="shared" si="5"/>
        <v>1092</v>
      </c>
      <c r="AB20" s="20">
        <f t="shared" si="5"/>
        <v>1079</v>
      </c>
      <c r="AD20" s="2">
        <f t="shared" si="18"/>
        <v>5447</v>
      </c>
    </row>
    <row r="22" spans="1:30" x14ac:dyDescent="0.35">
      <c r="B22" t="s">
        <v>38</v>
      </c>
      <c r="C22" s="2">
        <f>MAX(C5:C20)</f>
        <v>29</v>
      </c>
      <c r="D22" s="17">
        <f>MAX(D5:D20)</f>
        <v>45</v>
      </c>
      <c r="E22" s="17">
        <f t="shared" ref="E22:H22" si="19">MAX(E5:E20)</f>
        <v>44</v>
      </c>
      <c r="F22" s="17">
        <f t="shared" si="19"/>
        <v>44</v>
      </c>
      <c r="G22" s="17">
        <f t="shared" si="19"/>
        <v>44</v>
      </c>
      <c r="H22" s="17">
        <f t="shared" si="19"/>
        <v>44</v>
      </c>
      <c r="I22" s="4"/>
      <c r="J22" s="4"/>
      <c r="K22" s="4"/>
      <c r="L22" s="4"/>
      <c r="M22" s="4"/>
      <c r="N22" s="13">
        <f>MAX(N5:N20)</f>
        <v>1160</v>
      </c>
      <c r="O22" s="13">
        <f t="shared" ref="O22:Q22" si="20">MAX(O5:O20)</f>
        <v>1160</v>
      </c>
      <c r="P22" s="13">
        <f t="shared" si="20"/>
        <v>1092</v>
      </c>
      <c r="Q22" s="13">
        <f t="shared" si="20"/>
        <v>1189</v>
      </c>
      <c r="R22" s="13">
        <f>MAX(R5:R20)</f>
        <v>1276</v>
      </c>
      <c r="S22" s="16">
        <f t="shared" ref="S22:AB22" si="21">MAX(S5:S20)</f>
        <v>49.4</v>
      </c>
      <c r="T22" s="16">
        <f t="shared" si="21"/>
        <v>27.6</v>
      </c>
      <c r="U22" s="16">
        <f t="shared" si="21"/>
        <v>46</v>
      </c>
      <c r="V22" s="16">
        <f t="shared" si="21"/>
        <v>46</v>
      </c>
      <c r="W22" s="16">
        <f t="shared" si="21"/>
        <v>58</v>
      </c>
      <c r="X22" s="20">
        <f t="shared" si="21"/>
        <v>1160</v>
      </c>
      <c r="Y22" s="20">
        <f t="shared" si="21"/>
        <v>1160</v>
      </c>
      <c r="Z22" s="20">
        <f t="shared" si="21"/>
        <v>1118</v>
      </c>
      <c r="AA22" s="20">
        <f t="shared" si="21"/>
        <v>1189</v>
      </c>
      <c r="AB22" s="20">
        <f t="shared" si="21"/>
        <v>1334</v>
      </c>
      <c r="AD22" s="23">
        <f t="shared" ref="AD22" si="22">MAX(AD5:AD20)</f>
        <v>5916</v>
      </c>
    </row>
    <row r="23" spans="1:30" x14ac:dyDescent="0.35">
      <c r="B23" t="s">
        <v>39</v>
      </c>
      <c r="C23" s="2">
        <f>MIN(C5:C20)</f>
        <v>8.44</v>
      </c>
      <c r="D23" s="17">
        <f>MIN(D5:D20)</f>
        <v>38</v>
      </c>
      <c r="E23" s="17">
        <f t="shared" ref="E23:I23" si="23">MIN(E5:E20)</f>
        <v>38</v>
      </c>
      <c r="F23" s="17">
        <f t="shared" si="23"/>
        <v>37</v>
      </c>
      <c r="G23" s="17">
        <f t="shared" si="23"/>
        <v>37</v>
      </c>
      <c r="H23" s="17">
        <f t="shared" si="23"/>
        <v>37</v>
      </c>
      <c r="I23" s="4"/>
      <c r="J23" s="4"/>
      <c r="K23" s="4"/>
      <c r="L23" s="4"/>
      <c r="M23" s="4"/>
      <c r="N23" s="13">
        <f>MIN(N5:N20)</f>
        <v>346.03999999999996</v>
      </c>
      <c r="O23" s="13">
        <f t="shared" ref="O23" si="24">MAX(O6:O21)</f>
        <v>1160</v>
      </c>
      <c r="P23" s="13">
        <f t="shared" ref="O23:R23" si="25">MIN(P5:P20)</f>
        <v>329.15999999999997</v>
      </c>
      <c r="Q23" s="13">
        <f t="shared" si="25"/>
        <v>346.03999999999996</v>
      </c>
      <c r="R23" s="13">
        <f t="shared" si="25"/>
        <v>320.71999999999997</v>
      </c>
      <c r="S23" s="16">
        <f t="shared" ref="S23:AB23" si="26">MIN(S5:S20)</f>
        <v>0</v>
      </c>
      <c r="T23" s="16">
        <f t="shared" si="26"/>
        <v>0</v>
      </c>
      <c r="U23" s="16">
        <f t="shared" si="26"/>
        <v>0</v>
      </c>
      <c r="V23" s="16">
        <f t="shared" si="26"/>
        <v>0</v>
      </c>
      <c r="W23" s="16">
        <f t="shared" si="26"/>
        <v>0</v>
      </c>
      <c r="X23" s="20">
        <f t="shared" si="26"/>
        <v>350.26</v>
      </c>
      <c r="Y23" s="20">
        <f t="shared" si="26"/>
        <v>329.15999999999997</v>
      </c>
      <c r="Z23" s="20">
        <f t="shared" si="26"/>
        <v>329.15999999999997</v>
      </c>
      <c r="AA23" s="20">
        <f t="shared" si="26"/>
        <v>346.03999999999996</v>
      </c>
      <c r="AB23" s="20">
        <f t="shared" si="26"/>
        <v>320.71999999999997</v>
      </c>
      <c r="AD23" s="23">
        <f t="shared" ref="AD23" si="27">MIN(AD5:AD20)</f>
        <v>1675.34</v>
      </c>
    </row>
    <row r="24" spans="1:30" x14ac:dyDescent="0.35">
      <c r="B24" t="s">
        <v>40</v>
      </c>
      <c r="C24" s="2">
        <f>AVERAGE(C5:C20)</f>
        <v>19.164375</v>
      </c>
      <c r="D24" s="17">
        <f>AVERAGE(D5:D20)</f>
        <v>41</v>
      </c>
      <c r="E24" s="17">
        <f t="shared" ref="E24:H24" si="28">AVERAGE(E5:E20)</f>
        <v>40.375</v>
      </c>
      <c r="F24" s="17">
        <f t="shared" si="28"/>
        <v>40.875</v>
      </c>
      <c r="G24" s="17">
        <f t="shared" si="28"/>
        <v>39.875</v>
      </c>
      <c r="H24" s="17">
        <f t="shared" si="28"/>
        <v>40.25</v>
      </c>
      <c r="I24" s="4"/>
      <c r="J24" s="4"/>
      <c r="K24" s="4"/>
      <c r="L24" s="4"/>
      <c r="M24" s="4"/>
      <c r="N24" s="13">
        <f>AVERAGE(N5:N20)</f>
        <v>784.57187499999998</v>
      </c>
      <c r="O24" s="13">
        <f t="shared" ref="O24" si="29">MAX(O7:O22)</f>
        <v>1160</v>
      </c>
      <c r="P24" s="13">
        <f t="shared" ref="O24:R24" si="30">AVERAGE(P5:P20)</f>
        <v>781.89750000000004</v>
      </c>
      <c r="Q24" s="13">
        <f t="shared" si="30"/>
        <v>766.60874999999999</v>
      </c>
      <c r="R24" s="13">
        <f t="shared" si="30"/>
        <v>777.72812499999998</v>
      </c>
      <c r="S24" s="16">
        <f t="shared" ref="S24:AB24" si="31">AVERAGE(S5:S20)</f>
        <v>13.42625</v>
      </c>
      <c r="T24" s="16">
        <f t="shared" si="31"/>
        <v>8.6875</v>
      </c>
      <c r="U24" s="16">
        <f t="shared" si="31"/>
        <v>13.828125</v>
      </c>
      <c r="V24" s="16">
        <f t="shared" si="31"/>
        <v>13.828125</v>
      </c>
      <c r="W24" s="16">
        <f t="shared" si="31"/>
        <v>12.315625000000001</v>
      </c>
      <c r="X24" s="20">
        <f t="shared" si="31"/>
        <v>797.99812499999996</v>
      </c>
      <c r="Y24" s="20">
        <f t="shared" si="31"/>
        <v>782.90499999999997</v>
      </c>
      <c r="Z24" s="20">
        <f t="shared" si="31"/>
        <v>795.72562500000004</v>
      </c>
      <c r="AA24" s="20">
        <f t="shared" si="31"/>
        <v>780.43687499999999</v>
      </c>
      <c r="AB24" s="20">
        <f t="shared" si="31"/>
        <v>790.04375000000005</v>
      </c>
      <c r="AD24" s="23">
        <f t="shared" ref="AD24" si="32">AVERAGE(AD5:AD20)</f>
        <v>3947.1093750000005</v>
      </c>
    </row>
    <row r="25" spans="1:30" x14ac:dyDescent="0.35">
      <c r="B25" t="s">
        <v>41</v>
      </c>
      <c r="C25" s="2">
        <f>SUM(C5:C20)</f>
        <v>306.63</v>
      </c>
      <c r="D25" s="18">
        <f>SUM(D5:D20)</f>
        <v>656</v>
      </c>
      <c r="E25" s="18">
        <f t="shared" ref="E25:H25" si="33">SUM(E5:E20)</f>
        <v>646</v>
      </c>
      <c r="F25" s="18">
        <f t="shared" si="33"/>
        <v>654</v>
      </c>
      <c r="G25" s="18">
        <f t="shared" si="33"/>
        <v>638</v>
      </c>
      <c r="H25" s="18">
        <f t="shared" si="33"/>
        <v>644</v>
      </c>
      <c r="I25" s="3"/>
      <c r="J25" s="3"/>
      <c r="K25" s="3"/>
      <c r="L25" s="3"/>
      <c r="M25" s="3"/>
      <c r="N25" s="13">
        <f>SUM(N5:N20)</f>
        <v>12553.15</v>
      </c>
      <c r="O25" s="13">
        <f t="shared" ref="O25" si="34">MAX(O8:O23)</f>
        <v>1160</v>
      </c>
      <c r="P25" s="13">
        <f t="shared" ref="O25:R25" si="35">SUM(P5:P20)</f>
        <v>12510.36</v>
      </c>
      <c r="Q25" s="13">
        <f t="shared" si="35"/>
        <v>12265.74</v>
      </c>
      <c r="R25" s="13">
        <f t="shared" si="35"/>
        <v>12443.65</v>
      </c>
      <c r="S25" s="16">
        <f t="shared" ref="S25:AB25" si="36">SUM(S5:S20)</f>
        <v>214.82</v>
      </c>
      <c r="T25" s="16">
        <f t="shared" si="36"/>
        <v>139</v>
      </c>
      <c r="U25" s="16">
        <f t="shared" si="36"/>
        <v>221.25</v>
      </c>
      <c r="V25" s="16">
        <f t="shared" si="36"/>
        <v>221.25</v>
      </c>
      <c r="W25" s="16">
        <f t="shared" si="36"/>
        <v>197.05</v>
      </c>
      <c r="X25" s="20">
        <f t="shared" si="36"/>
        <v>12767.97</v>
      </c>
      <c r="Y25" s="20">
        <f t="shared" si="36"/>
        <v>12526.48</v>
      </c>
      <c r="Z25" s="20">
        <f t="shared" si="36"/>
        <v>12731.61</v>
      </c>
      <c r="AA25" s="20">
        <f t="shared" si="36"/>
        <v>12486.99</v>
      </c>
      <c r="AB25" s="20">
        <f t="shared" si="36"/>
        <v>12640.7</v>
      </c>
      <c r="AD25" s="23">
        <f t="shared" ref="AD25" si="37">SUM(AD5:AD20)</f>
        <v>63153.750000000007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shonasonuabc@gmail.com</dc:creator>
  <cp:lastModifiedBy>shonasonuabc@gmail.com</cp:lastModifiedBy>
  <dcterms:created xsi:type="dcterms:W3CDTF">2024-10-03T08:07:21Z</dcterms:created>
  <dcterms:modified xsi:type="dcterms:W3CDTF">2024-10-03T10:38:39Z</dcterms:modified>
</cp:coreProperties>
</file>