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CEC4B02-F55F-485B-B73E-E475C69AF36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car inventory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50" i="1" s="1"/>
  <c r="D50" i="1"/>
  <c r="E50" i="1"/>
  <c r="F50" i="1"/>
  <c r="G50" i="1" s="1"/>
  <c r="I50" i="1" s="1"/>
  <c r="M50" i="1"/>
  <c r="B39" i="1"/>
  <c r="C39" i="1" s="1"/>
  <c r="D39" i="1"/>
  <c r="F39" i="1"/>
  <c r="G39" i="1" s="1"/>
  <c r="I39" i="1" s="1"/>
  <c r="M39" i="1"/>
  <c r="B31" i="1"/>
  <c r="C31" i="1"/>
  <c r="D31" i="1"/>
  <c r="E31" i="1" s="1"/>
  <c r="F31" i="1"/>
  <c r="N31" i="1" s="1"/>
  <c r="G31" i="1"/>
  <c r="I31" i="1"/>
  <c r="M31" i="1"/>
  <c r="B36" i="1"/>
  <c r="C36" i="1" s="1"/>
  <c r="D36" i="1"/>
  <c r="E36" i="1" s="1"/>
  <c r="F36" i="1"/>
  <c r="G36" i="1"/>
  <c r="I36" i="1" s="1"/>
  <c r="M36" i="1"/>
  <c r="N36" i="1"/>
  <c r="B34" i="1"/>
  <c r="C34" i="1" s="1"/>
  <c r="D34" i="1"/>
  <c r="E34" i="1" s="1"/>
  <c r="F34" i="1"/>
  <c r="G34" i="1" s="1"/>
  <c r="I34" i="1" s="1"/>
  <c r="M34" i="1"/>
  <c r="B41" i="1"/>
  <c r="C41" i="1" s="1"/>
  <c r="D41" i="1"/>
  <c r="E41" i="1" s="1"/>
  <c r="F41" i="1"/>
  <c r="G41" i="1" s="1"/>
  <c r="I41" i="1" s="1"/>
  <c r="M41" i="1"/>
  <c r="B15" i="1"/>
  <c r="C15" i="1" s="1"/>
  <c r="D15" i="1"/>
  <c r="E15" i="1" s="1"/>
  <c r="F15" i="1"/>
  <c r="N15" i="1" s="1"/>
  <c r="G15" i="1"/>
  <c r="I15" i="1" s="1"/>
  <c r="M15" i="1"/>
  <c r="B47" i="1"/>
  <c r="C47" i="1"/>
  <c r="D47" i="1"/>
  <c r="E47" i="1" s="1"/>
  <c r="F47" i="1"/>
  <c r="G47" i="1" s="1"/>
  <c r="I47" i="1" s="1"/>
  <c r="M47" i="1"/>
  <c r="B29" i="1"/>
  <c r="C29" i="1" s="1"/>
  <c r="D29" i="1"/>
  <c r="E29" i="1" s="1"/>
  <c r="F29" i="1"/>
  <c r="G29" i="1"/>
  <c r="I29" i="1" s="1"/>
  <c r="M29" i="1"/>
  <c r="B2" i="1"/>
  <c r="C2" i="1" s="1"/>
  <c r="D2" i="1"/>
  <c r="E2" i="1" s="1"/>
  <c r="F2" i="1"/>
  <c r="N2" i="1" s="1"/>
  <c r="M2" i="1"/>
  <c r="B9" i="1"/>
  <c r="C9" i="1" s="1"/>
  <c r="D9" i="1"/>
  <c r="N9" i="1" s="1"/>
  <c r="F9" i="1"/>
  <c r="G9" i="1"/>
  <c r="I9" i="1"/>
  <c r="M9" i="1"/>
  <c r="B14" i="1"/>
  <c r="C14" i="1" s="1"/>
  <c r="D14" i="1"/>
  <c r="E14" i="1" s="1"/>
  <c r="F14" i="1"/>
  <c r="G14" i="1" s="1"/>
  <c r="I14" i="1" s="1"/>
  <c r="M14" i="1"/>
  <c r="N14" i="1"/>
  <c r="B43" i="1"/>
  <c r="C43" i="1"/>
  <c r="D43" i="1"/>
  <c r="E43" i="1" s="1"/>
  <c r="F43" i="1"/>
  <c r="G43" i="1" s="1"/>
  <c r="I43" i="1" s="1"/>
  <c r="M43" i="1"/>
  <c r="B45" i="1"/>
  <c r="C45" i="1" s="1"/>
  <c r="D45" i="1"/>
  <c r="E45" i="1"/>
  <c r="F45" i="1"/>
  <c r="G45" i="1" s="1"/>
  <c r="I45" i="1" s="1"/>
  <c r="M45" i="1"/>
  <c r="B52" i="1"/>
  <c r="C52" i="1"/>
  <c r="D52" i="1"/>
  <c r="E52" i="1" s="1"/>
  <c r="F52" i="1"/>
  <c r="G52" i="1"/>
  <c r="I52" i="1" s="1"/>
  <c r="M52" i="1"/>
  <c r="B21" i="1"/>
  <c r="C21" i="1" s="1"/>
  <c r="D21" i="1"/>
  <c r="E21" i="1" s="1"/>
  <c r="F21" i="1"/>
  <c r="G21" i="1" s="1"/>
  <c r="I21" i="1" s="1"/>
  <c r="M21" i="1"/>
  <c r="B16" i="1"/>
  <c r="C16" i="1" s="1"/>
  <c r="D16" i="1"/>
  <c r="E16" i="1"/>
  <c r="F16" i="1"/>
  <c r="G16" i="1" s="1"/>
  <c r="I16" i="1" s="1"/>
  <c r="M16" i="1"/>
  <c r="B10" i="1"/>
  <c r="C10" i="1" s="1"/>
  <c r="D10" i="1"/>
  <c r="E10" i="1" s="1"/>
  <c r="F10" i="1"/>
  <c r="M10" i="1"/>
  <c r="B11" i="1"/>
  <c r="C11" i="1"/>
  <c r="D11" i="1"/>
  <c r="E11" i="1" s="1"/>
  <c r="F11" i="1"/>
  <c r="G11" i="1" s="1"/>
  <c r="I11" i="1" s="1"/>
  <c r="M11" i="1"/>
  <c r="B30" i="1"/>
  <c r="C30" i="1" s="1"/>
  <c r="D30" i="1"/>
  <c r="E30" i="1" s="1"/>
  <c r="F30" i="1"/>
  <c r="G30" i="1" s="1"/>
  <c r="I30" i="1" s="1"/>
  <c r="M30" i="1"/>
  <c r="B26" i="1"/>
  <c r="C26" i="1" s="1"/>
  <c r="D26" i="1"/>
  <c r="E26" i="1"/>
  <c r="F26" i="1"/>
  <c r="G26" i="1" s="1"/>
  <c r="I26" i="1" s="1"/>
  <c r="M26" i="1"/>
  <c r="B27" i="1"/>
  <c r="C27" i="1" s="1"/>
  <c r="D27" i="1"/>
  <c r="N27" i="1" s="1"/>
  <c r="F27" i="1"/>
  <c r="G27" i="1" s="1"/>
  <c r="I27" i="1" s="1"/>
  <c r="M27" i="1"/>
  <c r="B49" i="1"/>
  <c r="C49" i="1"/>
  <c r="D49" i="1"/>
  <c r="E49" i="1" s="1"/>
  <c r="F49" i="1"/>
  <c r="G49" i="1"/>
  <c r="I49" i="1" s="1"/>
  <c r="M49" i="1"/>
  <c r="B22" i="1"/>
  <c r="C22" i="1"/>
  <c r="D22" i="1"/>
  <c r="E22" i="1" s="1"/>
  <c r="F22" i="1"/>
  <c r="G22" i="1" s="1"/>
  <c r="I22" i="1" s="1"/>
  <c r="M22" i="1"/>
  <c r="B32" i="1"/>
  <c r="C32" i="1" s="1"/>
  <c r="D32" i="1"/>
  <c r="E32" i="1" s="1"/>
  <c r="F32" i="1"/>
  <c r="G32" i="1"/>
  <c r="I32" i="1" s="1"/>
  <c r="M32" i="1"/>
  <c r="N32" i="1"/>
  <c r="B37" i="1"/>
  <c r="C37" i="1" s="1"/>
  <c r="D37" i="1"/>
  <c r="E37" i="1" s="1"/>
  <c r="F37" i="1"/>
  <c r="N37" i="1" s="1"/>
  <c r="M37" i="1"/>
  <c r="B18" i="1"/>
  <c r="C18" i="1"/>
  <c r="D18" i="1"/>
  <c r="N18" i="1" s="1"/>
  <c r="E18" i="1"/>
  <c r="F18" i="1"/>
  <c r="G18" i="1" s="1"/>
  <c r="I18" i="1" s="1"/>
  <c r="M18" i="1"/>
  <c r="B48" i="1"/>
  <c r="C48" i="1" s="1"/>
  <c r="D48" i="1"/>
  <c r="E48" i="1" s="1"/>
  <c r="F48" i="1"/>
  <c r="N48" i="1" s="1"/>
  <c r="G48" i="1"/>
  <c r="I48" i="1" s="1"/>
  <c r="M48" i="1"/>
  <c r="B42" i="1"/>
  <c r="C42" i="1"/>
  <c r="D42" i="1"/>
  <c r="E42" i="1" s="1"/>
  <c r="F42" i="1"/>
  <c r="G42" i="1" s="1"/>
  <c r="I42" i="1" s="1"/>
  <c r="M42" i="1"/>
  <c r="B25" i="1"/>
  <c r="N25" i="1" s="1"/>
  <c r="D25" i="1"/>
  <c r="E25" i="1" s="1"/>
  <c r="F25" i="1"/>
  <c r="G25" i="1" s="1"/>
  <c r="I25" i="1" s="1"/>
  <c r="M25" i="1"/>
  <c r="B51" i="1"/>
  <c r="C51" i="1"/>
  <c r="D51" i="1"/>
  <c r="E51" i="1" s="1"/>
  <c r="F51" i="1"/>
  <c r="G51" i="1" s="1"/>
  <c r="I51" i="1" s="1"/>
  <c r="M51" i="1"/>
  <c r="B17" i="1"/>
  <c r="C17" i="1" s="1"/>
  <c r="D17" i="1"/>
  <c r="E17" i="1" s="1"/>
  <c r="F17" i="1"/>
  <c r="G17" i="1" s="1"/>
  <c r="I17" i="1" s="1"/>
  <c r="M17" i="1"/>
  <c r="B13" i="1"/>
  <c r="C13" i="1" s="1"/>
  <c r="D13" i="1"/>
  <c r="E13" i="1" s="1"/>
  <c r="F13" i="1"/>
  <c r="G13" i="1" s="1"/>
  <c r="I13" i="1" s="1"/>
  <c r="M13" i="1"/>
  <c r="B8" i="1"/>
  <c r="C8" i="1" s="1"/>
  <c r="D8" i="1"/>
  <c r="E8" i="1" s="1"/>
  <c r="F8" i="1"/>
  <c r="N8" i="1" s="1"/>
  <c r="M8" i="1"/>
  <c r="B7" i="1"/>
  <c r="C7" i="1"/>
  <c r="D7" i="1"/>
  <c r="E7" i="1" s="1"/>
  <c r="F7" i="1"/>
  <c r="N7" i="1" s="1"/>
  <c r="G7" i="1"/>
  <c r="I7" i="1"/>
  <c r="M7" i="1"/>
  <c r="N28" i="1"/>
  <c r="N3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3" i="1"/>
  <c r="I40" i="1"/>
  <c r="I46" i="1"/>
  <c r="G24" i="1"/>
  <c r="I24" i="1" s="1"/>
  <c r="G38" i="1"/>
  <c r="I38" i="1" s="1"/>
  <c r="G40" i="1"/>
  <c r="G20" i="1"/>
  <c r="I20" i="1" s="1"/>
  <c r="G12" i="1"/>
  <c r="I12" i="1" s="1"/>
  <c r="G46" i="1"/>
  <c r="F23" i="1"/>
  <c r="N23" i="1" s="1"/>
  <c r="D23" i="1"/>
  <c r="E23" i="1" s="1"/>
  <c r="C23" i="1"/>
  <c r="B23" i="1"/>
  <c r="F3" i="1"/>
  <c r="G3" i="1" s="1"/>
  <c r="I3" i="1" s="1"/>
  <c r="E3" i="1"/>
  <c r="D3" i="1"/>
  <c r="B3" i="1"/>
  <c r="C3" i="1" s="1"/>
  <c r="F19" i="1"/>
  <c r="G19" i="1" s="1"/>
  <c r="I19" i="1" s="1"/>
  <c r="E19" i="1"/>
  <c r="D19" i="1"/>
  <c r="C19" i="1"/>
  <c r="B19" i="1"/>
  <c r="F46" i="1"/>
  <c r="D46" i="1"/>
  <c r="N46" i="1" s="1"/>
  <c r="C46" i="1"/>
  <c r="B46" i="1"/>
  <c r="F12" i="1"/>
  <c r="E12" i="1"/>
  <c r="D12" i="1"/>
  <c r="B12" i="1"/>
  <c r="N12" i="1" s="1"/>
  <c r="F6" i="1"/>
  <c r="G6" i="1" s="1"/>
  <c r="I6" i="1" s="1"/>
  <c r="E6" i="1"/>
  <c r="D6" i="1"/>
  <c r="B6" i="1"/>
  <c r="C6" i="1" s="1"/>
  <c r="F20" i="1"/>
  <c r="D20" i="1"/>
  <c r="E20" i="1" s="1"/>
  <c r="B20" i="1"/>
  <c r="C20" i="1" s="1"/>
  <c r="F5" i="1"/>
  <c r="G5" i="1" s="1"/>
  <c r="I5" i="1" s="1"/>
  <c r="D5" i="1"/>
  <c r="E5" i="1" s="1"/>
  <c r="C5" i="1"/>
  <c r="B5" i="1"/>
  <c r="N5" i="1" s="1"/>
  <c r="F4" i="1"/>
  <c r="N4" i="1" s="1"/>
  <c r="D4" i="1"/>
  <c r="E4" i="1" s="1"/>
  <c r="C4" i="1"/>
  <c r="B4" i="1"/>
  <c r="F28" i="1"/>
  <c r="G28" i="1" s="1"/>
  <c r="I28" i="1" s="1"/>
  <c r="E28" i="1"/>
  <c r="D28" i="1"/>
  <c r="B28" i="1"/>
  <c r="C28" i="1" s="1"/>
  <c r="F33" i="1"/>
  <c r="G33" i="1" s="1"/>
  <c r="I33" i="1" s="1"/>
  <c r="E33" i="1"/>
  <c r="D33" i="1"/>
  <c r="C33" i="1"/>
  <c r="B33" i="1"/>
  <c r="F40" i="1"/>
  <c r="D40" i="1"/>
  <c r="N40" i="1" s="1"/>
  <c r="C40" i="1"/>
  <c r="B40" i="1"/>
  <c r="F38" i="1"/>
  <c r="E38" i="1"/>
  <c r="D38" i="1"/>
  <c r="B38" i="1"/>
  <c r="N38" i="1" s="1"/>
  <c r="F35" i="1"/>
  <c r="G35" i="1" s="1"/>
  <c r="I35" i="1" s="1"/>
  <c r="E35" i="1"/>
  <c r="D35" i="1"/>
  <c r="B35" i="1"/>
  <c r="C35" i="1" s="1"/>
  <c r="F24" i="1"/>
  <c r="D24" i="1"/>
  <c r="E24" i="1" s="1"/>
  <c r="B24" i="1"/>
  <c r="N24" i="1" s="1"/>
  <c r="F44" i="1"/>
  <c r="G44" i="1" s="1"/>
  <c r="I44" i="1" s="1"/>
  <c r="D44" i="1"/>
  <c r="E44" i="1" s="1"/>
  <c r="C44" i="1"/>
  <c r="B44" i="1"/>
  <c r="N44" i="1" s="1"/>
  <c r="F53" i="1"/>
  <c r="G53" i="1" s="1"/>
  <c r="I53" i="1" s="1"/>
  <c r="D53" i="1"/>
  <c r="E53" i="1" s="1"/>
  <c r="C53" i="1"/>
  <c r="B53" i="1"/>
  <c r="N53" i="1" s="1"/>
  <c r="C24" i="1" l="1"/>
  <c r="N45" i="1"/>
  <c r="C38" i="1"/>
  <c r="C12" i="1"/>
  <c r="N22" i="1"/>
  <c r="N10" i="1"/>
  <c r="N52" i="1"/>
  <c r="G23" i="1"/>
  <c r="I23" i="1" s="1"/>
  <c r="G4" i="1"/>
  <c r="I4" i="1" s="1"/>
  <c r="N6" i="1"/>
  <c r="N35" i="1"/>
  <c r="E27" i="1"/>
  <c r="E9" i="1"/>
  <c r="N19" i="1"/>
  <c r="N33" i="1"/>
  <c r="N39" i="1"/>
  <c r="E40" i="1"/>
  <c r="E46" i="1"/>
  <c r="N20" i="1"/>
  <c r="N17" i="1"/>
  <c r="N49" i="1"/>
  <c r="N30" i="1"/>
  <c r="N11" i="1"/>
  <c r="N16" i="1"/>
  <c r="N21" i="1"/>
  <c r="N47" i="1"/>
  <c r="G8" i="1"/>
  <c r="I8" i="1" s="1"/>
  <c r="N51" i="1"/>
  <c r="C25" i="1"/>
  <c r="G37" i="1"/>
  <c r="I37" i="1" s="1"/>
  <c r="G10" i="1"/>
  <c r="I10" i="1" s="1"/>
  <c r="G2" i="1"/>
  <c r="I2" i="1" s="1"/>
  <c r="N29" i="1"/>
  <c r="N41" i="1"/>
  <c r="N42" i="1"/>
  <c r="N26" i="1"/>
  <c r="N43" i="1"/>
  <c r="N34" i="1"/>
  <c r="E39" i="1"/>
  <c r="N13" i="1"/>
  <c r="N50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<sst xmlns="http://schemas.openxmlformats.org/spreadsheetml/2006/main" count="225" uniqueCount="126">
  <si>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</si>
  <si>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</si>
  <si>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</si>
  <si>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</si>
  <si>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</si>
  <si>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</si>
  <si>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</si>
  <si>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</si>
  <si>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</si>
  <si>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</si>
  <si>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</si>
  <si>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</si>
  <si>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</si>
  <si>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</si>
  <si>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</si>
  <si>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</si>
  <si>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</si>
  <si>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</si>
  <si>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</si>
  <si>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</si>
  <si>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</si>
  <si>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</si>
  <si>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</si>
  <si>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</si>
  <si>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</si>
  <si>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</si>
  <si>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FD06FCS006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</si>
  <si>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</si>
  <si>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</si>
  <si>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</si>
  <si>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</si>
  <si>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</si>
  <si>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</si>
  <si>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</si>
  <si>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</si>
  <si>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</si>
  <si>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</si>
  <si>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</si>
  <si>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</si>
  <si>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</si>
  <si>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GM09CMR014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</si>
  <si>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</si>
  <si>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</si>
  <si>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</si>
  <si>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</si>
  <si>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</si>
  <si>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</si>
  <si>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</si>
  <si>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</si>
  <si>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</si>
  <si>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</si>
  <si>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</si>
  <si>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</si>
  <si>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</si>
  <si>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</si>
  <si>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</si>
  <si>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</si>
  <si>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</si>
  <si>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</si>
  <si>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</si>
  <si>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</si>
  <si>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</si>
  <si>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</si>
  <si>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</si>
  <si>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</si>
  <si>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</si>
  <si>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</si>
  <si>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</si>
  <si>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</si>
  <si>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</si>
  <si>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</si>
  <si>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</si>
  <si>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HO05ODY037</t>
  </si>
  <si>
    <t>HO07ODY038</t>
  </si>
  <si>
    <t>HO08ODY039</t>
  </si>
  <si>
    <t>HO01ODY040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</si>
  <si>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</si>
  <si>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</si>
  <si>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</si>
  <si>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</si>
  <si>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</si>
  <si>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</si>
  <si>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</si>
  <si>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</si>
  <si>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</si>
  <si>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</si>
  <si>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</si>
  <si>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</si>
  <si>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</si>
  <si>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</si>
  <si>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</si>
  <si>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Camrey</t>
  </si>
  <si>
    <t>FD</t>
  </si>
  <si>
    <t>Ford</t>
  </si>
  <si>
    <t>CAR</t>
  </si>
  <si>
    <t>Caravan</t>
  </si>
  <si>
    <t xml:space="preserve"> 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</si>
  <si>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</si>
  <si>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</si>
  <si>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</si>
  <si>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</si>
  <si>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</si>
  <si>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</si>
  <si>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</si>
  <si>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</si>
  <si>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</si>
  <si>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</si>
  <si>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</si>
  <si>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</si>
  <si>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</si>
  <si>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</si>
  <si>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</si>
  <si>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</si>
  <si>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</si>
  <si>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</si>
  <si>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</si>
  <si>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Mustung</t>
  </si>
  <si>
    <t>ODY</t>
  </si>
  <si>
    <t>Odyssey</t>
  </si>
  <si>
    <t>PTC</t>
  </si>
  <si>
    <t>PT Cruiser</t>
  </si>
  <si>
    <t>SLV</t>
  </si>
  <si>
    <t>Silverado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</si>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</sst>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43" fontId="0" fillId="0" borderId="0" xfId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8CB-B13E-33EDF319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65840"/>
        <c:axId val="977866320"/>
      </c:barChart>
      <c:catAx>
        <c:axId val="9778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6320"/>
        <c:crosses val="autoZero"/>
        <c:auto val="1"/>
        <c:lblAlgn val="ctr"/>
        <c:lblOffset val="100"/>
        <c:noMultiLvlLbl val="0"/>
      </c:catAx>
      <c:valAx>
        <c:axId val="9778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2-43D6-86EB-779E6329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858160"/>
        <c:axId val="977858640"/>
      </c:scatterChart>
      <c:valAx>
        <c:axId val="9778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Age of the car (Years)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12143482064741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58640"/>
        <c:crosses val="autoZero"/>
        <c:crossBetween val="midCat"/>
      </c:valAx>
      <c:valAx>
        <c:axId val="9778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17E1B-F871-A25E-5ACB-75A6C543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</xdr:colOff>
      <xdr:row>1</xdr:row>
      <xdr:rowOff>6350</xdr:rowOff>
    </xdr:from>
    <xdr:to>
      <xdr:col>21</xdr:col>
      <xdr:colOff>174625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B9998-FCC8-09B2-1AC1-DF9099C3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-PC" refreshedDate="45584.433169791664" createdVersion="8" refreshedVersion="8" minRefreshableVersion="3" recordCount="52" xr:uid="{A8F58663-9EC4-48BA-BB6E-C30F2BEE7531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ung"/>
    <s v="06"/>
    <n v="8"/>
    <n v="40326.800000000003"/>
    <n v="4744.3294117647065"/>
    <s v="Black"/>
    <x v="0"/>
    <n v="50000"/>
    <s v="Yes"/>
    <s v="FD06MTGBLA001"/>
  </r>
  <r>
    <s v="FD06MTG002"/>
    <s v="FD"/>
    <s v="Ford"/>
    <s v="MTG"/>
    <s v="Mustung"/>
    <s v="06"/>
    <n v="8"/>
    <n v="44974.8"/>
    <n v="5291.1529411764714"/>
    <s v="White"/>
    <x v="1"/>
    <n v="50000"/>
    <s v="Yes"/>
    <s v="FD06MTGWHI002"/>
  </r>
  <r>
    <s v="FD08MTG003"/>
    <s v="FD"/>
    <s v="Ford"/>
    <s v="MTG"/>
    <s v="Mustung"/>
    <s v="08"/>
    <n v="6"/>
    <n v="44946.5"/>
    <n v="6914.8461538461543"/>
    <s v="Green"/>
    <x v="2"/>
    <n v="50000"/>
    <s v="Yes"/>
    <s v="FD08MTGGRE003"/>
  </r>
  <r>
    <s v="FD08MTG004"/>
    <s v="FD"/>
    <s v="Ford"/>
    <s v="MTG"/>
    <s v="Mustung"/>
    <s v="08"/>
    <n v="6"/>
    <n v="37558.800000000003"/>
    <n v="5778.2769230769236"/>
    <s v="Black"/>
    <x v="3"/>
    <n v="50000"/>
    <s v="Yes"/>
    <s v="FD08MTGBLA004"/>
  </r>
  <r>
    <s v="FD08MTG005"/>
    <s v="FD"/>
    <s v="Ford"/>
    <s v="MTG"/>
    <s v="Mustung"/>
    <s v="08"/>
    <n v="6"/>
    <n v="36438.5"/>
    <n v="5605.9230769230771"/>
    <s v="White"/>
    <x v="0"/>
    <n v="50000"/>
    <s v="Yes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FCSWHI010"/>
  </r>
  <r>
    <s v="FD12FCS011"/>
    <s v="FD"/>
    <s v="Ford"/>
    <s v="FCS"/>
    <s v="Focus"/>
    <s v="12"/>
    <n v="2"/>
    <n v="19341.7"/>
    <n v="7736.68"/>
    <s v="White"/>
    <x v="7"/>
    <n v="75000"/>
    <s v="Yes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es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es"/>
    <s v="TY03CORBLA026"/>
  </r>
  <r>
    <s v="TY14COR027"/>
    <s v="TY"/>
    <s v="Toyota"/>
    <s v="COR"/>
    <s v="Corola"/>
    <s v="14"/>
    <n v="0"/>
    <n v="17556.3"/>
    <n v="35112.6"/>
    <s v="Blue"/>
    <x v="6"/>
    <n v="100000"/>
    <s v="Yes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es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ODYBLA040"/>
  </r>
  <r>
    <s v="HO14ODY041"/>
    <s v="HO"/>
    <s v="Honda"/>
    <s v="ODY"/>
    <s v="Odyssey"/>
    <s v="14"/>
    <n v="0"/>
    <n v="3708.1"/>
    <n v="7416.2"/>
    <s v="Black"/>
    <x v="1"/>
    <n v="100000"/>
    <s v="Yes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es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es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es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90A1B-21BB-4F7E-B4D2-D54B6B864B8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6B4A-A6B2-4313-A9E3-B6584EA50AA2}">
  <dimension ref="A3:B21"/>
  <sheetViews>
    <sheetView zoomScale="66" workbookViewId="0">
      <selection activeCell="R14" sqref="R14"/>
    </sheetView>
  </sheetViews>
  <sheetFormatPr defaultRowHeight="14.5"/>
  <cols>
    <col min="1" max="1" width="12.36328125" bestFit="1" customWidth="1"/>
    <col min="2" max="2" width="11.54296875" bestFit="1" customWidth="1"/>
  </cols>
  <sheetData>
    <row r="3" spans="1:2">
      <c r="A3" s="4" t="s">
        <v>123</v>
      </c>
      <c r="B3" t="s">
        <v>125</v>
      </c>
    </row>
    <row r="4" spans="1:2">
      <c r="A4" s="5" t="s">
        <v>43</v>
      </c>
      <c r="B4" s="6">
        <v>144647.69999999998</v>
      </c>
    </row>
    <row r="5" spans="1:2">
      <c r="A5" s="5" t="s">
        <v>52</v>
      </c>
      <c r="B5" s="6">
        <v>150656.40000000002</v>
      </c>
    </row>
    <row r="6" spans="1:2">
      <c r="A6" s="5" t="s">
        <v>27</v>
      </c>
      <c r="B6" s="6">
        <v>154427.9</v>
      </c>
    </row>
    <row r="7" spans="1:2">
      <c r="A7" s="5" t="s">
        <v>60</v>
      </c>
      <c r="B7" s="6">
        <v>179986</v>
      </c>
    </row>
    <row r="8" spans="1:2">
      <c r="A8" s="5" t="s">
        <v>30</v>
      </c>
      <c r="B8" s="6">
        <v>143640.70000000001</v>
      </c>
    </row>
    <row r="9" spans="1:2">
      <c r="A9" s="5" t="s">
        <v>47</v>
      </c>
      <c r="B9" s="6">
        <v>135078.20000000001</v>
      </c>
    </row>
    <row r="10" spans="1:2">
      <c r="A10" s="5" t="s">
        <v>24</v>
      </c>
      <c r="B10" s="6">
        <v>184693.8</v>
      </c>
    </row>
    <row r="11" spans="1:2">
      <c r="A11" s="5" t="s">
        <v>22</v>
      </c>
      <c r="B11" s="6">
        <v>127731.3</v>
      </c>
    </row>
    <row r="12" spans="1:2">
      <c r="A12" s="5" t="s">
        <v>19</v>
      </c>
      <c r="B12" s="6">
        <v>70964.899999999994</v>
      </c>
    </row>
    <row r="13" spans="1:2">
      <c r="A13" s="5" t="s">
        <v>33</v>
      </c>
      <c r="B13" s="6">
        <v>65315</v>
      </c>
    </row>
    <row r="14" spans="1:2">
      <c r="A14" s="5" t="s">
        <v>39</v>
      </c>
      <c r="B14" s="6">
        <v>138561.5</v>
      </c>
    </row>
    <row r="15" spans="1:2">
      <c r="A15" s="5" t="s">
        <v>41</v>
      </c>
      <c r="B15" s="6">
        <v>141229.4</v>
      </c>
    </row>
    <row r="16" spans="1:2">
      <c r="A16" s="5" t="s">
        <v>16</v>
      </c>
      <c r="B16" s="6">
        <v>305432.40000000002</v>
      </c>
    </row>
    <row r="17" spans="1:2">
      <c r="A17" s="5" t="s">
        <v>54</v>
      </c>
      <c r="B17" s="6">
        <v>177713.9</v>
      </c>
    </row>
    <row r="18" spans="1:2">
      <c r="A18" s="5" t="s">
        <v>45</v>
      </c>
      <c r="B18" s="6">
        <v>65964.899999999994</v>
      </c>
    </row>
    <row r="19" spans="1:2">
      <c r="A19" s="5" t="s">
        <v>37</v>
      </c>
      <c r="B19" s="6">
        <v>130601.59999999999</v>
      </c>
    </row>
    <row r="20" spans="1:2">
      <c r="A20" s="5" t="s">
        <v>35</v>
      </c>
      <c r="B20" s="6">
        <v>19341.7</v>
      </c>
    </row>
    <row r="21" spans="1:2">
      <c r="A21" s="5" t="s">
        <v>124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F9" sqref="F9"/>
    </sheetView>
  </sheetViews>
  <sheetFormatPr defaultColWidth="9" defaultRowHeight="14.5"/>
  <cols>
    <col min="1" max="1" width="14.36328125" customWidth="1"/>
    <col min="2" max="2" width="8.26953125" customWidth="1"/>
    <col min="3" max="3" width="15.453125" customWidth="1"/>
    <col min="4" max="4" width="8.6328125" customWidth="1"/>
    <col min="5" max="5" width="16.81640625" customWidth="1"/>
    <col min="6" max="6" width="16.36328125" customWidth="1"/>
    <col min="8" max="8" width="11.1796875" style="3" bestFit="1" customWidth="1"/>
    <col min="9" max="9" width="10.36328125" style="3" customWidth="1"/>
    <col min="11" max="11" width="13.26953125" customWidth="1"/>
    <col min="12" max="12" width="13.90625" customWidth="1"/>
    <col min="14" max="14" width="19.90625" customWidth="1"/>
  </cols>
  <sheetData>
    <row r="1" spans="1:14" ht="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62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 + 0.5)</f>
        <v>35112.6</v>
      </c>
      <c r="J2" t="s">
        <v>50</v>
      </c>
      <c r="K2" t="s">
        <v>33</v>
      </c>
      <c r="L2">
        <v>100000</v>
      </c>
      <c r="M2" t="str">
        <f>IF(H2&lt;=L2,"Yes","No")</f>
        <v>Yes</v>
      </c>
      <c r="N2" t="str">
        <f>CONCATENATE(B2,F2,D2,UPPER(LEFT(J2,3)),RIGHT(A2,3))</f>
        <v>TY14CORBLU027</v>
      </c>
    </row>
    <row r="3" spans="1:14">
      <c r="A3" t="s">
        <v>44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 + 0.5)</f>
        <v>28579.200000000001</v>
      </c>
      <c r="J3" t="s">
        <v>18</v>
      </c>
      <c r="K3" t="s">
        <v>45</v>
      </c>
      <c r="L3">
        <v>100000</v>
      </c>
      <c r="M3" t="str">
        <f>IF(H3&lt;=L3,"Yes","No")</f>
        <v>Yes</v>
      </c>
      <c r="N3" t="str">
        <f>CONCATENATE(B3,F3,D3,UPPER(LEFT(J3,3)),RIGHT(A3,3))</f>
        <v>GM14CMRWHI016</v>
      </c>
    </row>
    <row r="4" spans="1:14">
      <c r="A4" t="s">
        <v>31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 + 0.5)</f>
        <v>18424.733333333334</v>
      </c>
      <c r="J4" t="s">
        <v>15</v>
      </c>
      <c r="K4" t="s">
        <v>16</v>
      </c>
      <c r="L4">
        <v>75000</v>
      </c>
      <c r="M4" t="str">
        <f>IF(H4&lt;=L4,"Yes","No")</f>
        <v>Yes</v>
      </c>
      <c r="N4" t="str">
        <f>CONCATENATE(B4,F4,D4,UPPER(LEFT(J4,3)),RIGHT(A4,3))</f>
        <v>FD13FCSBLA009</v>
      </c>
    </row>
    <row r="5" spans="1:14">
      <c r="A5" t="s">
        <v>32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 + 0.5)</f>
        <v>18356.533333333333</v>
      </c>
      <c r="J5" t="s">
        <v>18</v>
      </c>
      <c r="K5" t="s">
        <v>33</v>
      </c>
      <c r="L5">
        <v>75000</v>
      </c>
      <c r="M5" t="str">
        <f>IF(H5&lt;=L5,"Yes","No")</f>
        <v>Yes</v>
      </c>
      <c r="N5" t="str">
        <f>CONCATENATE(B5,F5,D5,UPPER(LEFT(J5,3)),RIGHT(A5,3))</f>
        <v>FD13FCSWHI010</v>
      </c>
    </row>
    <row r="6" spans="1:14">
      <c r="A6" t="s">
        <v>36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 + 0.5)</f>
        <v>15014.4</v>
      </c>
      <c r="J6" t="s">
        <v>15</v>
      </c>
      <c r="K6" t="s">
        <v>37</v>
      </c>
      <c r="L6">
        <v>75000</v>
      </c>
      <c r="M6" t="str">
        <f>IF(H6&lt;=L6,"Yes","No")</f>
        <v>Yes</v>
      </c>
      <c r="N6" t="str">
        <f>CONCATENATE(B6,F6,D6,UPPER(LEFT(J6,3)),RIGHT(A6,3))</f>
        <v>FD13FCSBLA012</v>
      </c>
    </row>
    <row r="7" spans="1:14">
      <c r="A7" t="s">
        <v>87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 + 0.5)</f>
        <v>14792.333333333334</v>
      </c>
      <c r="J7" t="s">
        <v>50</v>
      </c>
      <c r="K7" t="s">
        <v>27</v>
      </c>
      <c r="L7">
        <v>100000</v>
      </c>
      <c r="M7" t="str">
        <f>IF(H7&lt;=L7,"Yes","No")</f>
        <v>Yes</v>
      </c>
      <c r="N7" t="str">
        <f>CONCATENATE(B7,F7,D7,UPPER(LEFT(J7,3)),RIGHT(A7,3))</f>
        <v>HY13ELABLU052</v>
      </c>
    </row>
    <row r="8" spans="1:14">
      <c r="A8" t="s">
        <v>86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 + 0.5)</f>
        <v>13482.6</v>
      </c>
      <c r="J8" t="s">
        <v>15</v>
      </c>
      <c r="K8" t="s">
        <v>33</v>
      </c>
      <c r="L8">
        <v>100000</v>
      </c>
      <c r="M8" t="str">
        <f>IF(H8&lt;=L8,"Yes","No")</f>
        <v>Yes</v>
      </c>
      <c r="N8" t="str">
        <f>CONCATENATE(B8,F8,D8,UPPER(LEFT(J8,3)),RIGHT(A8,3))</f>
        <v>HY13ELABLA051</v>
      </c>
    </row>
    <row r="9" spans="1:14">
      <c r="A9" t="s">
        <v>63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 + 0.5)</f>
        <v>11840.76</v>
      </c>
      <c r="J9" t="s">
        <v>15</v>
      </c>
      <c r="K9" t="s">
        <v>41</v>
      </c>
      <c r="L9">
        <v>100000</v>
      </c>
      <c r="M9" t="str">
        <f>IF(H9&lt;=L9,"Yes","No")</f>
        <v>Yes</v>
      </c>
      <c r="N9" t="str">
        <f>CONCATENATE(B9,F9,D9,UPPER(LEFT(J9,3)),RIGHT(A9,3))</f>
        <v>TY12CORBLA028</v>
      </c>
    </row>
    <row r="10" spans="1:14">
      <c r="A10" t="s">
        <v>70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 + 0.5)</f>
        <v>9805.2800000000007</v>
      </c>
      <c r="J10" t="s">
        <v>15</v>
      </c>
      <c r="K10" t="s">
        <v>47</v>
      </c>
      <c r="L10">
        <v>75000</v>
      </c>
      <c r="M10" t="str">
        <f>IF(H10&lt;=L10,"Yes","No")</f>
        <v>Yes</v>
      </c>
      <c r="N10" t="str">
        <f>CONCATENATE(B10,F10,D10,UPPER(LEFT(J10,3)),RIGHT(A10,3))</f>
        <v>HO12CIVBLA035</v>
      </c>
    </row>
    <row r="11" spans="1:14">
      <c r="A11" t="s">
        <v>71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 + 0.5)</f>
        <v>9245.0666666666675</v>
      </c>
      <c r="J11" t="s">
        <v>15</v>
      </c>
      <c r="K11" t="s">
        <v>52</v>
      </c>
      <c r="L11">
        <v>75000</v>
      </c>
      <c r="M11" t="str">
        <f>IF(H11&lt;=L11,"Yes","No")</f>
        <v>Yes</v>
      </c>
      <c r="N11" t="str">
        <f>CONCATENATE(B11,F11,D11,UPPER(LEFT(J11,3)),RIGHT(A11,3))</f>
        <v>HO13CIVBLA036</v>
      </c>
    </row>
    <row r="12" spans="1:14">
      <c r="A12" t="s">
        <v>38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 + 0.5)</f>
        <v>9121.9333333333325</v>
      </c>
      <c r="J12" t="s">
        <v>15</v>
      </c>
      <c r="K12" t="s">
        <v>39</v>
      </c>
      <c r="L12">
        <v>75000</v>
      </c>
      <c r="M12" t="str">
        <f>IF(H12&lt;=L12,"Yes","No")</f>
        <v>Yes</v>
      </c>
      <c r="N12" t="str">
        <f>CONCATENATE(B12,F12,D12,UPPER(LEFT(J12,3)),RIGHT(A12,3))</f>
        <v>FD13FCSBLA013</v>
      </c>
    </row>
    <row r="13" spans="1:14">
      <c r="A13" t="s">
        <v>85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 + 0.5)</f>
        <v>8912.7999999999993</v>
      </c>
      <c r="J13" t="s">
        <v>50</v>
      </c>
      <c r="K13" t="s">
        <v>19</v>
      </c>
      <c r="L13">
        <v>100000</v>
      </c>
      <c r="M13" t="str">
        <f>IF(H13&lt;=L13,"Yes","No")</f>
        <v>Yes</v>
      </c>
      <c r="N13" t="str">
        <f>CONCATENATE(B13,F13,D13,UPPER(LEFT(J13,3)),RIGHT(A13,3))</f>
        <v>HY12ELABLU050</v>
      </c>
    </row>
    <row r="14" spans="1:14">
      <c r="A14" t="s">
        <v>64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 + 0.5)</f>
        <v>8851.2800000000007</v>
      </c>
      <c r="J14" t="s">
        <v>50</v>
      </c>
      <c r="K14" t="s">
        <v>52</v>
      </c>
      <c r="L14">
        <v>100000</v>
      </c>
      <c r="M14" t="str">
        <f>IF(H14&lt;=L14,"Yes","No")</f>
        <v>Yes</v>
      </c>
      <c r="N14" t="str">
        <f>CONCATENATE(B14,F14,D14,UPPER(LEFT(J14,3)),RIGHT(A14,3))</f>
        <v>TY12CAMBLU029</v>
      </c>
    </row>
    <row r="15" spans="1:14">
      <c r="A15" t="s">
        <v>57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 + 0.5)</f>
        <v>8748.0363636363636</v>
      </c>
      <c r="J15" t="s">
        <v>18</v>
      </c>
      <c r="K15" t="s">
        <v>30</v>
      </c>
      <c r="L15">
        <v>100000</v>
      </c>
      <c r="M15" t="str">
        <f>IF(H15&lt;=L15,"Yes","No")</f>
        <v>Yes</v>
      </c>
      <c r="N15" t="str">
        <f>CONCATENATE(B15,F15,D15,UPPER(LEFT(J15,3)),RIGHT(A15,3))</f>
        <v>TY09CAMWHI024</v>
      </c>
    </row>
    <row r="16" spans="1:14">
      <c r="A16" t="s">
        <v>69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 + 0.5)</f>
        <v>8730.0857142857149</v>
      </c>
      <c r="J16" t="s">
        <v>15</v>
      </c>
      <c r="K16" t="s">
        <v>22</v>
      </c>
      <c r="L16">
        <v>75000</v>
      </c>
      <c r="M16" t="str">
        <f>IF(H16&lt;=L16,"Yes","No")</f>
        <v>Yes</v>
      </c>
      <c r="N16" t="str">
        <f>CONCATENATE(B16,F16,D16,UPPER(LEFT(J16,3)),RIGHT(A16,3))</f>
        <v>HO11CIVBLA034</v>
      </c>
    </row>
    <row r="17" spans="1:14">
      <c r="A17" t="s">
        <v>84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 + 0.5)</f>
        <v>8314.9428571428562</v>
      </c>
      <c r="J17" t="s">
        <v>15</v>
      </c>
      <c r="K17" t="s">
        <v>45</v>
      </c>
      <c r="L17">
        <v>100000</v>
      </c>
      <c r="M17" t="str">
        <f>IF(H17&lt;=L17,"Yes","No")</f>
        <v>Yes</v>
      </c>
      <c r="N17" t="str">
        <f>CONCATENATE(B17,F17,D17,UPPER(LEFT(J17,3)),RIGHT(A17,3))</f>
        <v>HY11ELABLA049</v>
      </c>
    </row>
    <row r="18" spans="1:14">
      <c r="A18" t="s">
        <v>79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 + 0.5)</f>
        <v>7826.9142857142861</v>
      </c>
      <c r="J18" t="s">
        <v>15</v>
      </c>
      <c r="K18" t="s">
        <v>37</v>
      </c>
      <c r="L18">
        <v>75000</v>
      </c>
      <c r="M18" t="str">
        <f>IF(H18&lt;=L18,"Yes","No")</f>
        <v>Yes</v>
      </c>
      <c r="N18" t="str">
        <f>CONCATENATE(B18,F18,D18,UPPER(LEFT(J18,3)),RIGHT(A18,3))</f>
        <v>CR11PTCBLA044</v>
      </c>
    </row>
    <row r="19" spans="1:14">
      <c r="A19" t="s">
        <v>42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 + 0.5)</f>
        <v>7768.44</v>
      </c>
      <c r="J19" t="s">
        <v>15</v>
      </c>
      <c r="K19" t="s">
        <v>43</v>
      </c>
      <c r="L19">
        <v>100000</v>
      </c>
      <c r="M19" t="str">
        <f>IF(H19&lt;=L19,"Yes","No")</f>
        <v>Yes</v>
      </c>
      <c r="N19" t="str">
        <f>CONCATENATE(B19,F19,D19,UPPER(LEFT(J19,3)),RIGHT(A19,3))</f>
        <v>GM12CMRBLA015</v>
      </c>
    </row>
    <row r="20" spans="1:14">
      <c r="A20" t="s">
        <v>34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 + 0.5)</f>
        <v>7736.68</v>
      </c>
      <c r="J20" t="s">
        <v>18</v>
      </c>
      <c r="K20" t="s">
        <v>35</v>
      </c>
      <c r="L20">
        <v>75000</v>
      </c>
      <c r="M20" t="str">
        <f>IF(H20&lt;=L20,"Yes","No")</f>
        <v>Yes</v>
      </c>
      <c r="N20" t="str">
        <f>CONCATENATE(B20,F20,D20,UPPER(LEFT(J20,3)),RIGHT(A20,3))</f>
        <v>FD12FCSWHI011</v>
      </c>
    </row>
    <row r="21" spans="1:14">
      <c r="A21" t="s">
        <v>68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 + 0.5)</f>
        <v>7439.3777777777768</v>
      </c>
      <c r="J21" t="s">
        <v>15</v>
      </c>
      <c r="K21" t="s">
        <v>54</v>
      </c>
      <c r="L21">
        <v>75000</v>
      </c>
      <c r="M21" t="str">
        <f>IF(H21&lt;=L21,"Yes","No")</f>
        <v>Yes</v>
      </c>
      <c r="N21" t="str">
        <f>CONCATENATE(B21,F21,D21,UPPER(LEFT(J21,3)),RIGHT(A21,3))</f>
        <v>HO10CIVBLA033</v>
      </c>
    </row>
    <row r="22" spans="1:14">
      <c r="A22" t="s">
        <v>76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 + 0.5)</f>
        <v>7416.2</v>
      </c>
      <c r="J22" t="s">
        <v>15</v>
      </c>
      <c r="K22" t="s">
        <v>19</v>
      </c>
      <c r="L22">
        <v>100000</v>
      </c>
      <c r="M22" t="str">
        <f>IF(H22&lt;=L22,"Yes","No")</f>
        <v>Yes</v>
      </c>
      <c r="N22" t="str">
        <f>CONCATENATE(B22,F22,D22,UPPER(LEFT(J22,3)),RIGHT(A22,3))</f>
        <v>HO14ODYBLA041</v>
      </c>
    </row>
    <row r="23" spans="1:14">
      <c r="A23" t="s">
        <v>46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 + 0.5)</f>
        <v>6920.9777777777781</v>
      </c>
      <c r="J23" t="s">
        <v>15</v>
      </c>
      <c r="K23" t="s">
        <v>47</v>
      </c>
      <c r="L23">
        <v>100000</v>
      </c>
      <c r="M23" t="str">
        <f>IF(H23&lt;=L23,"Yes","No")</f>
        <v>Yes</v>
      </c>
      <c r="N23" t="str">
        <f>CONCATENATE(B23,F23,D23,UPPER(LEFT(J23,3)),RIGHT(A23,3))</f>
        <v>GM10SLVBLA017</v>
      </c>
    </row>
    <row r="24" spans="1:14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Mustung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 + 0.5)</f>
        <v>6914.8461538461543</v>
      </c>
      <c r="J24" t="s">
        <v>21</v>
      </c>
      <c r="K24" t="s">
        <v>22</v>
      </c>
      <c r="L24">
        <v>50000</v>
      </c>
      <c r="M24" t="str">
        <f>IF(H24&lt;=L24,"Yes","No")</f>
        <v>Yes</v>
      </c>
      <c r="N24" t="str">
        <f>CONCATENATE(B24,F24,D24,UPPER(LEFT(J24,3)),RIGHT(A24,3))</f>
        <v>FD08MTGGRE003</v>
      </c>
    </row>
    <row r="25" spans="1:14">
      <c r="A25" t="s">
        <v>82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 + 0.5)</f>
        <v>6907.3523809523804</v>
      </c>
      <c r="J25" t="s">
        <v>18</v>
      </c>
      <c r="K25" t="s">
        <v>43</v>
      </c>
      <c r="L25">
        <v>75000</v>
      </c>
      <c r="M25" t="str">
        <f>IF(H25&lt;=L25,"Yes","No")</f>
        <v>Yes</v>
      </c>
      <c r="N25" t="str">
        <f>CONCATENATE(B25,F25,D25,UPPER(LEFT(J25,3)),RIGHT(A25,3))</f>
        <v>CR04CARWHI047</v>
      </c>
    </row>
    <row r="26" spans="1:14">
      <c r="A26" t="s">
        <v>73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 + 0.5)</f>
        <v>6780.5466666666662</v>
      </c>
      <c r="J26" t="s">
        <v>15</v>
      </c>
      <c r="K26" t="s">
        <v>54</v>
      </c>
      <c r="L26">
        <v>100000</v>
      </c>
      <c r="M26" t="str">
        <f>IF(H26&lt;=L26,"Yes","No")</f>
        <v>Yes</v>
      </c>
      <c r="N26" t="str">
        <f>CONCATENATE(B26,F26,D26,UPPER(LEFT(J26,3)),RIGHT(A26,3))</f>
        <v>HO07ODYBLA038</v>
      </c>
    </row>
    <row r="27" spans="1:14">
      <c r="A27" t="s">
        <v>74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 + 0.5)</f>
        <v>6539.1692307692301</v>
      </c>
      <c r="J27" t="s">
        <v>18</v>
      </c>
      <c r="K27" t="s">
        <v>39</v>
      </c>
      <c r="L27">
        <v>100000</v>
      </c>
      <c r="M27" t="str">
        <f>IF(H27&lt;=L27,"Yes","No")</f>
        <v>Yes</v>
      </c>
      <c r="N27" t="str">
        <f>CONCATENATE(B27,F27,D27,UPPER(LEFT(J27,3)),RIGHT(A27,3))</f>
        <v>HO08ODYWHI039</v>
      </c>
    </row>
    <row r="28" spans="1:14">
      <c r="A28" t="s">
        <v>29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 + 0.5)</f>
        <v>6388.545454545455</v>
      </c>
      <c r="J28" t="s">
        <v>15</v>
      </c>
      <c r="K28" t="s">
        <v>30</v>
      </c>
      <c r="L28">
        <v>75000</v>
      </c>
      <c r="M28" t="str">
        <f>IF(H28&lt;=L28,"Yes","No")</f>
        <v>Yes</v>
      </c>
      <c r="N28" t="str">
        <f>CONCATENATE(B28,F28,D28,UPPER(LEFT(J28,3)),RIGHT(A28,3))</f>
        <v>FD09FCSBLA008</v>
      </c>
    </row>
    <row r="29" spans="1:14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 + 0.5)</f>
        <v>6386.4695652173905</v>
      </c>
      <c r="J29" t="s">
        <v>15</v>
      </c>
      <c r="K29" t="s">
        <v>60</v>
      </c>
      <c r="L29">
        <v>100000</v>
      </c>
      <c r="M29" t="str">
        <f>IF(H29&lt;=L29,"Yes","No")</f>
        <v>Yes</v>
      </c>
      <c r="N29" t="str">
        <f>CONCATENATE(B29,F29,D29,UPPER(LEFT(J29,3)),RIGHT(A29,3))</f>
        <v>TY03CORBLA026</v>
      </c>
    </row>
    <row r="30" spans="1:14">
      <c r="A30" t="s">
        <v>72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 + 0.5)</f>
        <v>6356.7894736842109</v>
      </c>
      <c r="J30" t="s">
        <v>18</v>
      </c>
      <c r="K30" t="s">
        <v>30</v>
      </c>
      <c r="L30">
        <v>100000</v>
      </c>
      <c r="M30" t="str">
        <f>IF(H30&lt;=L30,"Yes","No")</f>
        <v>Yes</v>
      </c>
      <c r="N30" t="str">
        <f>CONCATENATE(B30,F30,D30,UPPER(LEFT(J30,3)),RIGHT(A30,3))</f>
        <v>HO05ODYWHI037</v>
      </c>
    </row>
    <row r="31" spans="1:14">
      <c r="A31" t="s">
        <v>51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 + 0.5)</f>
        <v>6197.8702702702703</v>
      </c>
      <c r="J31" t="s">
        <v>21</v>
      </c>
      <c r="K31" t="s">
        <v>52</v>
      </c>
      <c r="L31">
        <v>100000</v>
      </c>
      <c r="M31" t="str">
        <f>IF(H31&lt;=L31,"Yes","No")</f>
        <v>No</v>
      </c>
      <c r="N31" t="str">
        <f>CONCATENATE(B31,F31,D31,UPPER(LEFT(J31,3)),RIGHT(A31,3))</f>
        <v>TY96CAMGRE020</v>
      </c>
    </row>
    <row r="32" spans="1:14">
      <c r="A32" t="s">
        <v>77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 + 0.5)</f>
        <v>6146.8571428571431</v>
      </c>
      <c r="J32" t="s">
        <v>50</v>
      </c>
      <c r="K32" t="s">
        <v>16</v>
      </c>
      <c r="L32">
        <v>75000</v>
      </c>
      <c r="M32" t="str">
        <f>IF(H32&lt;=L32,"Yes","No")</f>
        <v>Yes</v>
      </c>
      <c r="N32" t="str">
        <f>CONCATENATE(B32,F32,D32,UPPER(LEFT(J32,3)),RIGHT(A32,3))</f>
        <v>CR04PTCBLU042</v>
      </c>
    </row>
    <row r="33" spans="1:14">
      <c r="A33" t="s">
        <v>28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 + 0.5)</f>
        <v>6144.6470588235297</v>
      </c>
      <c r="J33" t="s">
        <v>21</v>
      </c>
      <c r="K33" t="s">
        <v>22</v>
      </c>
      <c r="L33">
        <v>75000</v>
      </c>
      <c r="M33" t="str">
        <f>IF(H33&lt;=L33,"Yes","No")</f>
        <v>Yes</v>
      </c>
      <c r="N33" t="str">
        <f>CONCATENATE(B33,F33,D33,UPPER(LEFT(J33,3)),RIGHT(A33,3))</f>
        <v>FD06FCSGRE007</v>
      </c>
    </row>
    <row r="34" spans="1:14">
      <c r="A34" t="s">
        <v>55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 + 0.5)</f>
        <v>5926.0689655172409</v>
      </c>
      <c r="J34" t="s">
        <v>21</v>
      </c>
      <c r="K34" t="s">
        <v>27</v>
      </c>
      <c r="L34">
        <v>100000</v>
      </c>
      <c r="M34" t="str">
        <f>IF(H34&lt;=L34,"Yes","No")</f>
        <v>Yes</v>
      </c>
      <c r="N34" t="str">
        <f>CONCATENATE(B34,F34,D34,UPPER(LEFT(J34,3)),RIGHT(A34,3))</f>
        <v>TY00CAMGRE022</v>
      </c>
    </row>
    <row r="35" spans="1:14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Mustung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 + 0.5)</f>
        <v>5778.2769230769236</v>
      </c>
      <c r="J35" t="s">
        <v>15</v>
      </c>
      <c r="K35" t="s">
        <v>24</v>
      </c>
      <c r="L35">
        <v>50000</v>
      </c>
      <c r="M35" t="str">
        <f>IF(H35&lt;=L35,"Yes","No")</f>
        <v>Yes</v>
      </c>
      <c r="N35" t="str">
        <f>CONCATENATE(B35,F35,D35,UPPER(LEFT(J35,3)),RIGHT(A35,3))</f>
        <v>FD08MTGBLA004</v>
      </c>
    </row>
    <row r="36" spans="1:14">
      <c r="A36" t="s">
        <v>53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 + 0.5)</f>
        <v>5659.5515151515156</v>
      </c>
      <c r="J36" t="s">
        <v>15</v>
      </c>
      <c r="K36" t="s">
        <v>54</v>
      </c>
      <c r="L36">
        <v>100000</v>
      </c>
      <c r="M36" t="str">
        <f>IF(H36&lt;=L36,"Yes","No")</f>
        <v>Yes</v>
      </c>
      <c r="N36" t="str">
        <f>CONCATENATE(B36,F36,D36,UPPER(LEFT(J36,3)),RIGHT(A36,3))</f>
        <v>TY98CAMBLA021</v>
      </c>
    </row>
    <row r="37" spans="1:14">
      <c r="A37" t="s">
        <v>78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 + 0.5)</f>
        <v>5609.8933333333325</v>
      </c>
      <c r="J37" t="s">
        <v>21</v>
      </c>
      <c r="K37" t="s">
        <v>60</v>
      </c>
      <c r="L37">
        <v>75000</v>
      </c>
      <c r="M37" t="str">
        <f>IF(H37&lt;=L37,"Yes","No")</f>
        <v>Yes</v>
      </c>
      <c r="N37" t="str">
        <f>CONCATENATE(B37,F37,D37,UPPER(LEFT(J37,3)),RIGHT(A37,3))</f>
        <v>CR07PTCGRE043</v>
      </c>
    </row>
    <row r="38" spans="1:14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Mustung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 + 0.5)</f>
        <v>5605.9230769230771</v>
      </c>
      <c r="J38" t="s">
        <v>18</v>
      </c>
      <c r="K38" t="s">
        <v>16</v>
      </c>
      <c r="L38">
        <v>50000</v>
      </c>
      <c r="M38" t="str">
        <f>IF(H38&lt;=L38,"Yes","No")</f>
        <v>Yes</v>
      </c>
      <c r="N38" t="str">
        <f>CONCATENATE(B38,F38,D38,UPPER(LEFT(J38,3)),RIGHT(A38,3))</f>
        <v>FD08MTGWHI005</v>
      </c>
    </row>
    <row r="39" spans="1:14">
      <c r="A39" t="s">
        <v>49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 + 0.5)</f>
        <v>5564.5379310344833</v>
      </c>
      <c r="J39" t="s">
        <v>50</v>
      </c>
      <c r="K39" t="s">
        <v>37</v>
      </c>
      <c r="L39">
        <v>100000</v>
      </c>
      <c r="M39" t="str">
        <f>IF(H39&lt;=L39,"Yes","No")</f>
        <v>Yes</v>
      </c>
      <c r="N39" t="str">
        <f>CONCATENATE(B39,F39,D39,UPPER(LEFT(J39,3)),RIGHT(A39,3))</f>
        <v>GM00SLVBLU019</v>
      </c>
    </row>
    <row r="40" spans="1:14">
      <c r="A40" t="s">
        <v>26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 + 0.5)</f>
        <v>5448.4000000000005</v>
      </c>
      <c r="J40" t="s">
        <v>21</v>
      </c>
      <c r="K40" t="s">
        <v>27</v>
      </c>
      <c r="L40">
        <v>75000</v>
      </c>
      <c r="M40" t="str">
        <f>IF(H40&lt;=L40,"Yes","No")</f>
        <v>Yes</v>
      </c>
      <c r="N40" t="str">
        <f>CONCATENATE(B40,F40,D40,UPPER(LEFT(J40,3)),RIGHT(A40,3))</f>
        <v>FD06FCSGRE006</v>
      </c>
    </row>
    <row r="41" spans="1:14">
      <c r="A41" t="s">
        <v>56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 + 0.5)</f>
        <v>5426.3280000000004</v>
      </c>
      <c r="J41" t="s">
        <v>15</v>
      </c>
      <c r="K41" t="s">
        <v>16</v>
      </c>
      <c r="L41">
        <v>100000</v>
      </c>
      <c r="M41" t="str">
        <f>IF(H41&lt;=L41,"Yes","No")</f>
        <v>Yes</v>
      </c>
      <c r="N41" t="str">
        <f>CONCATENATE(B41,F41,D41,UPPER(LEFT(J41,3)),RIGHT(A41,3))</f>
        <v>TY02CAMBLA023</v>
      </c>
    </row>
    <row r="42" spans="1:14">
      <c r="A42" t="s">
        <v>81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 + 0.5)</f>
        <v>5327.1103448275862</v>
      </c>
      <c r="J42" t="s">
        <v>15</v>
      </c>
      <c r="K42" t="s">
        <v>24</v>
      </c>
      <c r="L42">
        <v>75000</v>
      </c>
      <c r="M42" t="str">
        <f>IF(H42&lt;=L42,"Yes","No")</f>
        <v>No</v>
      </c>
      <c r="N42" t="str">
        <f>CONCATENATE(B42,F42,D42,UPPER(LEFT(J42,3)),RIGHT(A42,3))</f>
        <v>CR00CARBLA046</v>
      </c>
    </row>
    <row r="43" spans="1:14">
      <c r="A43" t="s">
        <v>65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 + 0.5)</f>
        <v>5314.4516129032254</v>
      </c>
      <c r="J43" t="s">
        <v>18</v>
      </c>
      <c r="K43" t="s">
        <v>39</v>
      </c>
      <c r="L43">
        <v>75000</v>
      </c>
      <c r="M43" t="str">
        <f>IF(H43&lt;=L43,"Yes","No")</f>
        <v>No</v>
      </c>
      <c r="N43" t="str">
        <f>CONCATENATE(B43,F43,D43,UPPER(LEFT(J43,3)),RIGHT(A43,3))</f>
        <v>HO99CIVWHI030</v>
      </c>
    </row>
    <row r="44" spans="1:14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Mustung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 + 0.5)</f>
        <v>5291.1529411764714</v>
      </c>
      <c r="J44" t="s">
        <v>18</v>
      </c>
      <c r="K44" t="s">
        <v>19</v>
      </c>
      <c r="L44">
        <v>50000</v>
      </c>
      <c r="M44" t="str">
        <f>IF(H44&lt;=L44,"Yes","No")</f>
        <v>Yes</v>
      </c>
      <c r="N44" t="str">
        <f>CONCATENATE(B44,F44,D44,UPPER(LEFT(J44,3)),RIGHT(A44,3))</f>
        <v>FD06MTGWHI002</v>
      </c>
    </row>
    <row r="45" spans="1:14">
      <c r="A45" t="s">
        <v>66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 + 0.5)</f>
        <v>5177.177777777777</v>
      </c>
      <c r="J45" t="s">
        <v>50</v>
      </c>
      <c r="K45" t="s">
        <v>24</v>
      </c>
      <c r="L45">
        <v>75000</v>
      </c>
      <c r="M45" t="str">
        <f>IF(H45&lt;=L45,"Yes","No")</f>
        <v>Yes</v>
      </c>
      <c r="N45" t="str">
        <f>CONCATENATE(B45,F45,D45,UPPER(LEFT(J45,3)),RIGHT(A45,3))</f>
        <v>HO01CIVBLU031</v>
      </c>
    </row>
    <row r="46" spans="1:14">
      <c r="A46" t="s">
        <v>40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 + 0.5)</f>
        <v>5175.4181818181814</v>
      </c>
      <c r="J46" t="s">
        <v>18</v>
      </c>
      <c r="K46" t="s">
        <v>41</v>
      </c>
      <c r="L46">
        <v>100000</v>
      </c>
      <c r="M46" t="str">
        <f>IF(H46&lt;=L46,"Yes","No")</f>
        <v>Yes</v>
      </c>
      <c r="N46" t="str">
        <f>CONCATENATE(B46,F46,D46,UPPER(LEFT(J46,3)),RIGHT(A46,3))</f>
        <v>GM09CMRWHI014</v>
      </c>
    </row>
    <row r="47" spans="1:14">
      <c r="A47" t="s">
        <v>58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 + 0.5)</f>
        <v>5157.3919999999998</v>
      </c>
      <c r="J47" t="s">
        <v>59</v>
      </c>
      <c r="K47" t="s">
        <v>60</v>
      </c>
      <c r="L47">
        <v>100000</v>
      </c>
      <c r="M47" t="str">
        <f>IF(H47&lt;=L47,"Yes","No")</f>
        <v>Yes</v>
      </c>
      <c r="N47" t="str">
        <f>CONCATENATE(B47,F47,D47,UPPER(LEFT(J47,3)),RIGHT(A47,3))</f>
        <v>TY02CORRED025</v>
      </c>
    </row>
    <row r="48" spans="1:14">
      <c r="A48" t="s">
        <v>80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 + 0.5)</f>
        <v>5123.9096774193549</v>
      </c>
      <c r="J48" t="s">
        <v>21</v>
      </c>
      <c r="K48" t="s">
        <v>47</v>
      </c>
      <c r="L48">
        <v>75000</v>
      </c>
      <c r="M48" t="str">
        <f>IF(H48&lt;=L48,"Yes","No")</f>
        <v>No</v>
      </c>
      <c r="N48" t="str">
        <f>CONCATENATE(B48,F48,D48,UPPER(LEFT(J48,3)),RIGHT(A48,3))</f>
        <v>CR99CARGRE045</v>
      </c>
    </row>
    <row r="49" spans="1:14">
      <c r="A49" t="s">
        <v>75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 + 0.5)</f>
        <v>5085.844444444444</v>
      </c>
      <c r="J49" t="s">
        <v>15</v>
      </c>
      <c r="K49" t="s">
        <v>16</v>
      </c>
      <c r="L49">
        <v>100000</v>
      </c>
      <c r="M49" t="str">
        <f>IF(H49&lt;=L49,"Yes","No")</f>
        <v>Yes</v>
      </c>
      <c r="N49" t="str">
        <f>CONCATENATE(B49,F49,D49,UPPER(LEFT(J49,3)),RIGHT(A49,3))</f>
        <v>HO01ODYBLA040</v>
      </c>
    </row>
    <row r="50" spans="1:14">
      <c r="A50" t="s">
        <v>48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 + 0.5)</f>
        <v>5040.1636363636362</v>
      </c>
      <c r="J50" t="s">
        <v>15</v>
      </c>
      <c r="K50" t="s">
        <v>41</v>
      </c>
      <c r="L50">
        <v>100000</v>
      </c>
      <c r="M50" t="str">
        <f>IF(H50&lt;=L50,"Yes","No")</f>
        <v>Yes</v>
      </c>
      <c r="N50" t="str">
        <f>CONCATENATE(B50,F50,D50,UPPER(LEFT(J50,3)),RIGHT(A50,3))</f>
        <v>GM98SLVBLA018</v>
      </c>
    </row>
    <row r="51" spans="1:14">
      <c r="A51" t="s">
        <v>83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 + 0.5)</f>
        <v>5018.9904761904763</v>
      </c>
      <c r="J51" t="s">
        <v>59</v>
      </c>
      <c r="K51" t="s">
        <v>43</v>
      </c>
      <c r="L51">
        <v>75000</v>
      </c>
      <c r="M51" t="str">
        <f>IF(H51&lt;=L51,"Yes","No")</f>
        <v>Yes</v>
      </c>
      <c r="N51" t="str">
        <f>CONCATENATE(B51,F51,D51,UPPER(LEFT(J51,3)),RIGHT(A51,3))</f>
        <v>CR04CARRED048</v>
      </c>
    </row>
    <row r="52" spans="1:14">
      <c r="A52" t="s">
        <v>67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 + 0.5)</f>
        <v>5016.2222222222226</v>
      </c>
      <c r="J52" t="s">
        <v>50</v>
      </c>
      <c r="K52" t="s">
        <v>45</v>
      </c>
      <c r="L52">
        <v>75000</v>
      </c>
      <c r="M52" t="str">
        <f>IF(H52&lt;=L52,"Yes","No")</f>
        <v>Yes</v>
      </c>
      <c r="N52" t="str">
        <f>CONCATENATE(B52,F52,D52,UPPER(LEFT(J52,3)),RIGHT(A52,3))</f>
        <v>HO10CIVBLU032</v>
      </c>
    </row>
    <row r="53" spans="1:14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Mustung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 + 0.5)</f>
        <v>4744.3294117647065</v>
      </c>
      <c r="J53" t="s">
        <v>15</v>
      </c>
      <c r="K53" t="s">
        <v>16</v>
      </c>
      <c r="L53">
        <v>50000</v>
      </c>
      <c r="M53" t="str">
        <f>IF(H53&lt;=L53,"Yes","No")</f>
        <v>Yes</v>
      </c>
      <c r="N53" t="str">
        <f>CONCATENATE(B53,F53,D53,UPPER(LEFT(J53,3)),RIGHT(A53,3))</f>
        <v>FD06MTGBLA001</v>
      </c>
    </row>
    <row r="56" spans="1:14">
      <c r="B56" t="s">
        <v>88</v>
      </c>
      <c r="C56" t="s">
        <v>89</v>
      </c>
      <c r="D56" t="s">
        <v>90</v>
      </c>
      <c r="E56" t="s">
        <v>91</v>
      </c>
    </row>
    <row r="57" spans="1:14">
      <c r="B57" t="s">
        <v>92</v>
      </c>
      <c r="C57" t="s">
        <v>93</v>
      </c>
      <c r="D57" t="s">
        <v>94</v>
      </c>
      <c r="E57" t="s">
        <v>95</v>
      </c>
    </row>
    <row r="58" spans="1:14">
      <c r="A58" t="s">
        <v>96</v>
      </c>
      <c r="B58" t="s">
        <v>97</v>
      </c>
      <c r="C58" t="s">
        <v>98</v>
      </c>
      <c r="D58" t="s">
        <v>99</v>
      </c>
      <c r="E58" t="s">
        <v>100</v>
      </c>
    </row>
    <row r="59" spans="1:14">
      <c r="B59" t="s">
        <v>101</v>
      </c>
      <c r="C59" t="s">
        <v>102</v>
      </c>
      <c r="D59" t="s">
        <v>103</v>
      </c>
      <c r="E59" t="s">
        <v>104</v>
      </c>
    </row>
    <row r="60" spans="1:14">
      <c r="B60" t="s">
        <v>105</v>
      </c>
      <c r="C60" t="s">
        <v>106</v>
      </c>
      <c r="D60" t="s">
        <v>107</v>
      </c>
      <c r="E60" t="s">
        <v>108</v>
      </c>
    </row>
    <row r="61" spans="1:14">
      <c r="B61" t="s">
        <v>109</v>
      </c>
      <c r="C61" t="s">
        <v>110</v>
      </c>
      <c r="D61" t="s">
        <v>111</v>
      </c>
      <c r="E61" t="s">
        <v>112</v>
      </c>
    </row>
    <row r="62" spans="1:14">
      <c r="D62" t="s">
        <v>113</v>
      </c>
      <c r="E62" t="s">
        <v>114</v>
      </c>
    </row>
    <row r="63" spans="1:14">
      <c r="D63" t="s">
        <v>115</v>
      </c>
      <c r="E63" t="s">
        <v>116</v>
      </c>
    </row>
    <row r="64" spans="1:14">
      <c r="D64" t="s">
        <v>117</v>
      </c>
      <c r="E64" t="s">
        <v>118</v>
      </c>
    </row>
    <row r="65" spans="4:5">
      <c r="D65" t="s">
        <v>119</v>
      </c>
      <c r="E65" t="s">
        <v>120</v>
      </c>
    </row>
    <row r="66" spans="4:5">
      <c r="D66" t="s">
        <v>121</v>
      </c>
      <c r="E66" t="s">
        <v>122</v>
      </c>
    </row>
  </sheetData>
  <sortState xmlns:xlrd2="http://schemas.microsoft.com/office/spreadsheetml/2017/richdata2" ref="A2:N53">
    <sortCondition descending="1" ref="I2:I53"/>
  </sortState>
  <phoneticPr fontId="2" type="noConversion"/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Admin-PC</dc:creator>
  <cp:lastModifiedBy>shonasonuabc@gmail.com</cp:lastModifiedBy>
  <dcterms:created xsi:type="dcterms:W3CDTF">2024-10-18T13:27:00Z</dcterms:created>
  <dcterms:modified xsi:type="dcterms:W3CDTF">2024-10-19T05:44:59Z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6EF137AF78B34F6AA6E494A41D7EE5BC_12</vt:lpwstr>
  </property>
  <property fmtid="{D5CDD505-2E9C-101B-9397-08002B2CF9AE}" pid="3" name="KSOProductBuildVer">
    <vt:lpwstr>1033-12.2.0.18607</vt:lpwstr>
  </property>
</Properties>
</file>