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2525" activeTab="3"/>
  </bookViews>
  <sheets>
    <sheet name="Sheet1" sheetId="1" r:id="rId1"/>
    <sheet name="Sheet2" sheetId="2" r:id="rId2"/>
    <sheet name="Soil_vg" sheetId="4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M7" i="3" s="1"/>
  <c r="G8" i="3"/>
  <c r="M8" i="3" s="1"/>
  <c r="G9" i="3"/>
  <c r="M9" i="3" s="1"/>
  <c r="G10" i="3"/>
  <c r="M10" i="3" s="1"/>
  <c r="G11" i="3"/>
  <c r="G12" i="3"/>
  <c r="G13" i="3"/>
  <c r="G14" i="3"/>
  <c r="G15" i="3"/>
  <c r="G16" i="3"/>
  <c r="G17" i="3"/>
  <c r="M17" i="3" s="1"/>
  <c r="G18" i="3"/>
  <c r="M18" i="3" s="1"/>
  <c r="G19" i="3"/>
  <c r="G20" i="3"/>
  <c r="G21" i="3"/>
  <c r="G22" i="3"/>
  <c r="G23" i="3"/>
  <c r="G24" i="3"/>
  <c r="M24" i="3" s="1"/>
  <c r="G25" i="3"/>
  <c r="M25" i="3" s="1"/>
  <c r="G26" i="3"/>
  <c r="G27" i="3"/>
  <c r="G28" i="3"/>
  <c r="G29" i="3"/>
  <c r="G30" i="3"/>
  <c r="G31" i="3"/>
  <c r="G32" i="3"/>
  <c r="M32" i="3" s="1"/>
  <c r="G33" i="3"/>
  <c r="G34" i="3"/>
  <c r="G35" i="3"/>
  <c r="G36" i="3"/>
  <c r="G37" i="3"/>
  <c r="G38" i="3"/>
  <c r="G39" i="3"/>
  <c r="G40" i="3"/>
  <c r="G41" i="3"/>
  <c r="G42" i="3"/>
  <c r="G43" i="3"/>
  <c r="G44" i="3"/>
  <c r="M44" i="3" s="1"/>
  <c r="G45" i="3"/>
  <c r="G46" i="3"/>
  <c r="G47" i="3"/>
  <c r="G48" i="3"/>
  <c r="M48" i="3" s="1"/>
  <c r="G49" i="3"/>
  <c r="G50" i="3"/>
  <c r="M50" i="3" s="1"/>
  <c r="G51" i="3"/>
  <c r="G52" i="3"/>
  <c r="G53" i="3"/>
  <c r="G54" i="3"/>
  <c r="G55" i="3"/>
  <c r="G56" i="3"/>
  <c r="M56" i="3" s="1"/>
  <c r="G57" i="3"/>
  <c r="G58" i="3"/>
  <c r="G59" i="3"/>
  <c r="G60" i="3"/>
  <c r="G61" i="3"/>
  <c r="G62" i="3"/>
  <c r="G63" i="3"/>
  <c r="G64" i="3"/>
  <c r="G65" i="3"/>
  <c r="G66" i="3"/>
  <c r="M66" i="3" s="1"/>
  <c r="G67" i="3"/>
  <c r="G68" i="3"/>
  <c r="G69" i="3"/>
  <c r="G70" i="3"/>
  <c r="G71" i="3"/>
  <c r="G72" i="3"/>
  <c r="M72" i="3" s="1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M88" i="3" s="1"/>
  <c r="G89" i="3"/>
  <c r="G90" i="3"/>
  <c r="G91" i="3"/>
  <c r="G92" i="3"/>
  <c r="G93" i="3"/>
  <c r="G94" i="3"/>
  <c r="G95" i="3"/>
  <c r="G96" i="3"/>
  <c r="G97" i="3"/>
  <c r="G98" i="3"/>
  <c r="G2" i="3"/>
  <c r="F3" i="3"/>
  <c r="F4" i="3"/>
  <c r="F5" i="3"/>
  <c r="F6" i="3"/>
  <c r="F7" i="3"/>
  <c r="F8" i="3"/>
  <c r="L8" i="3" s="1"/>
  <c r="F9" i="3"/>
  <c r="L9" i="3" s="1"/>
  <c r="F10" i="3"/>
  <c r="F11" i="3"/>
  <c r="F12" i="3"/>
  <c r="F13" i="3"/>
  <c r="F14" i="3"/>
  <c r="F15" i="3"/>
  <c r="L15" i="3" s="1"/>
  <c r="F16" i="3"/>
  <c r="L16" i="3" s="1"/>
  <c r="F17" i="3"/>
  <c r="L17" i="3" s="1"/>
  <c r="F18" i="3"/>
  <c r="F19" i="3"/>
  <c r="F20" i="3"/>
  <c r="F21" i="3"/>
  <c r="F22" i="3"/>
  <c r="F23" i="3"/>
  <c r="L23" i="3" s="1"/>
  <c r="F24" i="3"/>
  <c r="L24" i="3" s="1"/>
  <c r="F25" i="3"/>
  <c r="L25" i="3" s="1"/>
  <c r="F26" i="3"/>
  <c r="F27" i="3"/>
  <c r="F28" i="3"/>
  <c r="F29" i="3"/>
  <c r="F30" i="3"/>
  <c r="F31" i="3"/>
  <c r="F32" i="3"/>
  <c r="L32" i="3" s="1"/>
  <c r="F33" i="3"/>
  <c r="L33" i="3" s="1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2" i="3"/>
  <c r="E3" i="3"/>
  <c r="E4" i="3"/>
  <c r="E5" i="3"/>
  <c r="E6" i="3"/>
  <c r="K6" i="3" s="1"/>
  <c r="E7" i="3"/>
  <c r="K7" i="3" s="1"/>
  <c r="E8" i="3"/>
  <c r="E9" i="3"/>
  <c r="E10" i="3"/>
  <c r="E11" i="3"/>
  <c r="E12" i="3"/>
  <c r="E13" i="3"/>
  <c r="E14" i="3"/>
  <c r="K14" i="3" s="1"/>
  <c r="E15" i="3"/>
  <c r="K15" i="3" s="1"/>
  <c r="E16" i="3"/>
  <c r="E17" i="3"/>
  <c r="E18" i="3"/>
  <c r="K18" i="3" s="1"/>
  <c r="E19" i="3"/>
  <c r="E20" i="3"/>
  <c r="E21" i="3"/>
  <c r="E22" i="3"/>
  <c r="K22" i="3" s="1"/>
  <c r="E23" i="3"/>
  <c r="K23" i="3" s="1"/>
  <c r="E24" i="3"/>
  <c r="E25" i="3"/>
  <c r="E26" i="3"/>
  <c r="E27" i="3"/>
  <c r="E28" i="3"/>
  <c r="E29" i="3"/>
  <c r="E30" i="3"/>
  <c r="K30" i="3" s="1"/>
  <c r="E31" i="3"/>
  <c r="K31" i="3" s="1"/>
  <c r="E32" i="3"/>
  <c r="E33" i="3"/>
  <c r="E34" i="3"/>
  <c r="K34" i="3" s="1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2" i="3"/>
  <c r="K9" i="3"/>
  <c r="K10" i="3"/>
  <c r="K17" i="3"/>
  <c r="K25" i="3"/>
  <c r="K26" i="3"/>
  <c r="K33" i="3"/>
  <c r="D3" i="3"/>
  <c r="D4" i="3"/>
  <c r="D5" i="3"/>
  <c r="D6" i="3"/>
  <c r="M6" i="3" s="1"/>
  <c r="D7" i="3"/>
  <c r="D8" i="3"/>
  <c r="D9" i="3"/>
  <c r="D10" i="3"/>
  <c r="D11" i="3"/>
  <c r="D12" i="3"/>
  <c r="D13" i="3"/>
  <c r="D14" i="3"/>
  <c r="D15" i="3"/>
  <c r="M15" i="3" s="1"/>
  <c r="D16" i="3"/>
  <c r="D17" i="3"/>
  <c r="D18" i="3"/>
  <c r="D19" i="3"/>
  <c r="D20" i="3"/>
  <c r="D21" i="3"/>
  <c r="D22" i="3"/>
  <c r="D23" i="3"/>
  <c r="M23" i="3" s="1"/>
  <c r="D24" i="3"/>
  <c r="D25" i="3"/>
  <c r="D26" i="3"/>
  <c r="D27" i="3"/>
  <c r="D28" i="3"/>
  <c r="D29" i="3"/>
  <c r="D30" i="3"/>
  <c r="M30" i="3" s="1"/>
  <c r="D31" i="3"/>
  <c r="M31" i="3" s="1"/>
  <c r="D32" i="3"/>
  <c r="D33" i="3"/>
  <c r="M33" i="3" s="1"/>
  <c r="D34" i="3"/>
  <c r="D35" i="3"/>
  <c r="D36" i="3"/>
  <c r="D37" i="3"/>
  <c r="D38" i="3"/>
  <c r="M38" i="3" s="1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M54" i="3" s="1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M70" i="3" s="1"/>
  <c r="D71" i="3"/>
  <c r="D72" i="3"/>
  <c r="D73" i="3"/>
  <c r="D74" i="3"/>
  <c r="D75" i="3"/>
  <c r="D76" i="3"/>
  <c r="D77" i="3"/>
  <c r="D78" i="3"/>
  <c r="M78" i="3" s="1"/>
  <c r="D79" i="3"/>
  <c r="M79" i="3" s="1"/>
  <c r="D80" i="3"/>
  <c r="D81" i="3"/>
  <c r="M81" i="3" s="1"/>
  <c r="D82" i="3"/>
  <c r="D83" i="3"/>
  <c r="D84" i="3"/>
  <c r="D85" i="3"/>
  <c r="D86" i="3"/>
  <c r="M86" i="3" s="1"/>
  <c r="D87" i="3"/>
  <c r="M87" i="3" s="1"/>
  <c r="D88" i="3"/>
  <c r="D89" i="3"/>
  <c r="M89" i="3" s="1"/>
  <c r="D90" i="3"/>
  <c r="D91" i="3"/>
  <c r="D92" i="3"/>
  <c r="D93" i="3"/>
  <c r="D94" i="3"/>
  <c r="M94" i="3" s="1"/>
  <c r="D95" i="3"/>
  <c r="M95" i="3" s="1"/>
  <c r="D96" i="3"/>
  <c r="D97" i="3"/>
  <c r="M97" i="3" s="1"/>
  <c r="D98" i="3"/>
  <c r="D2" i="3"/>
  <c r="L10" i="3"/>
  <c r="L18" i="3"/>
  <c r="L26" i="3"/>
  <c r="L34" i="3"/>
  <c r="B38" i="3"/>
  <c r="K38" i="3" s="1"/>
  <c r="C38" i="3"/>
  <c r="L38" i="3"/>
  <c r="H38" i="3"/>
  <c r="I38" i="3"/>
  <c r="J38" i="3"/>
  <c r="B39" i="3"/>
  <c r="C39" i="3"/>
  <c r="H39" i="3"/>
  <c r="I39" i="3"/>
  <c r="J39" i="3"/>
  <c r="B40" i="3"/>
  <c r="K40" i="3" s="1"/>
  <c r="C40" i="3"/>
  <c r="H40" i="3"/>
  <c r="I40" i="3"/>
  <c r="J40" i="3"/>
  <c r="M40" i="3"/>
  <c r="B41" i="3"/>
  <c r="K41" i="3" s="1"/>
  <c r="C41" i="3"/>
  <c r="H41" i="3"/>
  <c r="I41" i="3"/>
  <c r="J41" i="3"/>
  <c r="B42" i="3"/>
  <c r="C42" i="3"/>
  <c r="H42" i="3"/>
  <c r="I42" i="3"/>
  <c r="J42" i="3"/>
  <c r="B43" i="3"/>
  <c r="K43" i="3" s="1"/>
  <c r="C43" i="3"/>
  <c r="H43" i="3"/>
  <c r="I43" i="3"/>
  <c r="J43" i="3"/>
  <c r="M43" i="3" s="1"/>
  <c r="B44" i="3"/>
  <c r="K44" i="3" s="1"/>
  <c r="C44" i="3"/>
  <c r="H44" i="3"/>
  <c r="I44" i="3"/>
  <c r="J44" i="3"/>
  <c r="B45" i="3"/>
  <c r="C45" i="3"/>
  <c r="H45" i="3"/>
  <c r="I45" i="3"/>
  <c r="L45" i="3" s="1"/>
  <c r="J45" i="3"/>
  <c r="M45" i="3" s="1"/>
  <c r="B46" i="3"/>
  <c r="C46" i="3"/>
  <c r="L46" i="3" s="1"/>
  <c r="H46" i="3"/>
  <c r="I46" i="3"/>
  <c r="J46" i="3"/>
  <c r="M46" i="3"/>
  <c r="B47" i="3"/>
  <c r="C47" i="3"/>
  <c r="H47" i="3"/>
  <c r="I47" i="3"/>
  <c r="J47" i="3"/>
  <c r="B48" i="3"/>
  <c r="K48" i="3" s="1"/>
  <c r="C48" i="3"/>
  <c r="H48" i="3"/>
  <c r="I48" i="3"/>
  <c r="J48" i="3"/>
  <c r="B49" i="3"/>
  <c r="C49" i="3"/>
  <c r="H49" i="3"/>
  <c r="I49" i="3"/>
  <c r="J49" i="3"/>
  <c r="M49" i="3" s="1"/>
  <c r="B50" i="3"/>
  <c r="C50" i="3"/>
  <c r="H50" i="3"/>
  <c r="I50" i="3"/>
  <c r="J50" i="3"/>
  <c r="B51" i="3"/>
  <c r="K51" i="3" s="1"/>
  <c r="C51" i="3"/>
  <c r="H51" i="3"/>
  <c r="I51" i="3"/>
  <c r="L51" i="3" s="1"/>
  <c r="J51" i="3"/>
  <c r="M51" i="3" s="1"/>
  <c r="B52" i="3"/>
  <c r="C52" i="3"/>
  <c r="H52" i="3"/>
  <c r="I52" i="3"/>
  <c r="J52" i="3"/>
  <c r="M52" i="3"/>
  <c r="B53" i="3"/>
  <c r="K53" i="3" s="1"/>
  <c r="C53" i="3"/>
  <c r="H53" i="3"/>
  <c r="I53" i="3"/>
  <c r="L53" i="3" s="1"/>
  <c r="J53" i="3"/>
  <c r="M53" i="3" s="1"/>
  <c r="B54" i="3"/>
  <c r="C54" i="3"/>
  <c r="L54" i="3" s="1"/>
  <c r="H54" i="3"/>
  <c r="I54" i="3"/>
  <c r="J54" i="3"/>
  <c r="B55" i="3"/>
  <c r="C55" i="3"/>
  <c r="H55" i="3"/>
  <c r="I55" i="3"/>
  <c r="J55" i="3"/>
  <c r="B56" i="3"/>
  <c r="K56" i="3" s="1"/>
  <c r="C56" i="3"/>
  <c r="H56" i="3"/>
  <c r="I56" i="3"/>
  <c r="J56" i="3"/>
  <c r="B57" i="3"/>
  <c r="C57" i="3"/>
  <c r="H57" i="3"/>
  <c r="I57" i="3"/>
  <c r="J57" i="3"/>
  <c r="B58" i="3"/>
  <c r="C58" i="3"/>
  <c r="H58" i="3"/>
  <c r="I58" i="3"/>
  <c r="J58" i="3"/>
  <c r="B59" i="3"/>
  <c r="K59" i="3" s="1"/>
  <c r="C59" i="3"/>
  <c r="H59" i="3"/>
  <c r="I59" i="3"/>
  <c r="J59" i="3"/>
  <c r="B60" i="3"/>
  <c r="K60" i="3" s="1"/>
  <c r="C60" i="3"/>
  <c r="H60" i="3"/>
  <c r="I60" i="3"/>
  <c r="J60" i="3"/>
  <c r="M60" i="3"/>
  <c r="B61" i="3"/>
  <c r="K61" i="3" s="1"/>
  <c r="C61" i="3"/>
  <c r="H61" i="3"/>
  <c r="I61" i="3"/>
  <c r="L61" i="3" s="1"/>
  <c r="J61" i="3"/>
  <c r="M61" i="3" s="1"/>
  <c r="B62" i="3"/>
  <c r="K62" i="3" s="1"/>
  <c r="C62" i="3"/>
  <c r="L62" i="3" s="1"/>
  <c r="H62" i="3"/>
  <c r="I62" i="3"/>
  <c r="J62" i="3"/>
  <c r="M62" i="3"/>
  <c r="B63" i="3"/>
  <c r="C63" i="3"/>
  <c r="H63" i="3"/>
  <c r="I63" i="3"/>
  <c r="L63" i="3" s="1"/>
  <c r="J63" i="3"/>
  <c r="B64" i="3"/>
  <c r="K64" i="3" s="1"/>
  <c r="C64" i="3"/>
  <c r="H64" i="3"/>
  <c r="I64" i="3"/>
  <c r="J64" i="3"/>
  <c r="M64" i="3"/>
  <c r="B65" i="3"/>
  <c r="C65" i="3"/>
  <c r="H65" i="3"/>
  <c r="I65" i="3"/>
  <c r="L65" i="3" s="1"/>
  <c r="J65" i="3"/>
  <c r="B66" i="3"/>
  <c r="C66" i="3"/>
  <c r="H66" i="3"/>
  <c r="I66" i="3"/>
  <c r="J66" i="3"/>
  <c r="B67" i="3"/>
  <c r="C67" i="3"/>
  <c r="H67" i="3"/>
  <c r="I67" i="3"/>
  <c r="J67" i="3"/>
  <c r="M67" i="3" s="1"/>
  <c r="B68" i="3"/>
  <c r="K68" i="3" s="1"/>
  <c r="C68" i="3"/>
  <c r="L68" i="3" s="1"/>
  <c r="H68" i="3"/>
  <c r="I68" i="3"/>
  <c r="J68" i="3"/>
  <c r="M68" i="3"/>
  <c r="B69" i="3"/>
  <c r="K69" i="3" s="1"/>
  <c r="C69" i="3"/>
  <c r="H69" i="3"/>
  <c r="I69" i="3"/>
  <c r="L69" i="3" s="1"/>
  <c r="J69" i="3"/>
  <c r="M69" i="3" s="1"/>
  <c r="B70" i="3"/>
  <c r="C70" i="3"/>
  <c r="L70" i="3" s="1"/>
  <c r="H70" i="3"/>
  <c r="I70" i="3"/>
  <c r="J70" i="3"/>
  <c r="B71" i="3"/>
  <c r="C71" i="3"/>
  <c r="H71" i="3"/>
  <c r="I71" i="3"/>
  <c r="J71" i="3"/>
  <c r="B72" i="3"/>
  <c r="K72" i="3" s="1"/>
  <c r="C72" i="3"/>
  <c r="H72" i="3"/>
  <c r="I72" i="3"/>
  <c r="J72" i="3"/>
  <c r="B73" i="3"/>
  <c r="K73" i="3" s="1"/>
  <c r="C73" i="3"/>
  <c r="H73" i="3"/>
  <c r="I73" i="3"/>
  <c r="J73" i="3"/>
  <c r="B74" i="3"/>
  <c r="C74" i="3"/>
  <c r="H74" i="3"/>
  <c r="I74" i="3"/>
  <c r="J74" i="3"/>
  <c r="B75" i="3"/>
  <c r="K75" i="3" s="1"/>
  <c r="C75" i="3"/>
  <c r="H75" i="3"/>
  <c r="I75" i="3"/>
  <c r="J75" i="3"/>
  <c r="M75" i="3"/>
  <c r="B76" i="3"/>
  <c r="K76" i="3" s="1"/>
  <c r="C76" i="3"/>
  <c r="L76" i="3" s="1"/>
  <c r="H76" i="3"/>
  <c r="I76" i="3"/>
  <c r="J76" i="3"/>
  <c r="M76" i="3"/>
  <c r="B77" i="3"/>
  <c r="C77" i="3"/>
  <c r="H77" i="3"/>
  <c r="I77" i="3"/>
  <c r="L77" i="3" s="1"/>
  <c r="J77" i="3"/>
  <c r="M77" i="3"/>
  <c r="B78" i="3"/>
  <c r="K78" i="3" s="1"/>
  <c r="C78" i="3"/>
  <c r="L78" i="3" s="1"/>
  <c r="H78" i="3"/>
  <c r="I78" i="3"/>
  <c r="J78" i="3"/>
  <c r="B79" i="3"/>
  <c r="C79" i="3"/>
  <c r="H79" i="3"/>
  <c r="I79" i="3"/>
  <c r="J79" i="3"/>
  <c r="B80" i="3"/>
  <c r="K80" i="3" s="1"/>
  <c r="C80" i="3"/>
  <c r="H80" i="3"/>
  <c r="I80" i="3"/>
  <c r="J80" i="3"/>
  <c r="M80" i="3"/>
  <c r="B81" i="3"/>
  <c r="K81" i="3" s="1"/>
  <c r="C81" i="3"/>
  <c r="H81" i="3"/>
  <c r="I81" i="3"/>
  <c r="J81" i="3"/>
  <c r="B82" i="3"/>
  <c r="C82" i="3"/>
  <c r="H82" i="3"/>
  <c r="I82" i="3"/>
  <c r="J82" i="3"/>
  <c r="B83" i="3"/>
  <c r="K83" i="3" s="1"/>
  <c r="C83" i="3"/>
  <c r="H83" i="3"/>
  <c r="I83" i="3"/>
  <c r="J83" i="3"/>
  <c r="M83" i="3"/>
  <c r="B84" i="3"/>
  <c r="K84" i="3" s="1"/>
  <c r="C84" i="3"/>
  <c r="L84" i="3" s="1"/>
  <c r="H84" i="3"/>
  <c r="I84" i="3"/>
  <c r="J84" i="3"/>
  <c r="M84" i="3"/>
  <c r="B85" i="3"/>
  <c r="C85" i="3"/>
  <c r="H85" i="3"/>
  <c r="I85" i="3"/>
  <c r="L85" i="3" s="1"/>
  <c r="J85" i="3"/>
  <c r="M85" i="3"/>
  <c r="B86" i="3"/>
  <c r="C86" i="3"/>
  <c r="L86" i="3" s="1"/>
  <c r="H86" i="3"/>
  <c r="I86" i="3"/>
  <c r="J86" i="3"/>
  <c r="B87" i="3"/>
  <c r="C87" i="3"/>
  <c r="H87" i="3"/>
  <c r="I87" i="3"/>
  <c r="L87" i="3" s="1"/>
  <c r="J87" i="3"/>
  <c r="B88" i="3"/>
  <c r="K88" i="3" s="1"/>
  <c r="C88" i="3"/>
  <c r="H88" i="3"/>
  <c r="I88" i="3"/>
  <c r="J88" i="3"/>
  <c r="B89" i="3"/>
  <c r="K89" i="3" s="1"/>
  <c r="C89" i="3"/>
  <c r="H89" i="3"/>
  <c r="I89" i="3"/>
  <c r="J89" i="3"/>
  <c r="B90" i="3"/>
  <c r="C90" i="3"/>
  <c r="H90" i="3"/>
  <c r="I90" i="3"/>
  <c r="J90" i="3"/>
  <c r="B91" i="3"/>
  <c r="K91" i="3" s="1"/>
  <c r="C91" i="3"/>
  <c r="H91" i="3"/>
  <c r="I91" i="3"/>
  <c r="J91" i="3"/>
  <c r="M91" i="3"/>
  <c r="B92" i="3"/>
  <c r="K92" i="3" s="1"/>
  <c r="C92" i="3"/>
  <c r="L92" i="3" s="1"/>
  <c r="H92" i="3"/>
  <c r="I92" i="3"/>
  <c r="J92" i="3"/>
  <c r="M92" i="3"/>
  <c r="B93" i="3"/>
  <c r="C93" i="3"/>
  <c r="H93" i="3"/>
  <c r="I93" i="3"/>
  <c r="L93" i="3" s="1"/>
  <c r="J93" i="3"/>
  <c r="M93" i="3"/>
  <c r="B94" i="3"/>
  <c r="K94" i="3" s="1"/>
  <c r="C94" i="3"/>
  <c r="L94" i="3" s="1"/>
  <c r="H94" i="3"/>
  <c r="I94" i="3"/>
  <c r="J94" i="3"/>
  <c r="B95" i="3"/>
  <c r="C95" i="3"/>
  <c r="H95" i="3"/>
  <c r="I95" i="3"/>
  <c r="J95" i="3"/>
  <c r="B96" i="3"/>
  <c r="K96" i="3" s="1"/>
  <c r="C96" i="3"/>
  <c r="H96" i="3"/>
  <c r="I96" i="3"/>
  <c r="J96" i="3"/>
  <c r="M96" i="3"/>
  <c r="B97" i="3"/>
  <c r="K97" i="3" s="1"/>
  <c r="C97" i="3"/>
  <c r="H97" i="3"/>
  <c r="I97" i="3"/>
  <c r="J97" i="3"/>
  <c r="B98" i="3"/>
  <c r="C98" i="3"/>
  <c r="H98" i="3"/>
  <c r="I98" i="3"/>
  <c r="J98" i="3"/>
  <c r="L2" i="3"/>
  <c r="M2" i="3"/>
  <c r="L3" i="3"/>
  <c r="M3" i="3"/>
  <c r="L4" i="3"/>
  <c r="M4" i="3"/>
  <c r="L5" i="3"/>
  <c r="M5" i="3"/>
  <c r="L6" i="3"/>
  <c r="L7" i="3"/>
  <c r="L11" i="3"/>
  <c r="M11" i="3"/>
  <c r="L12" i="3"/>
  <c r="M12" i="3"/>
  <c r="L13" i="3"/>
  <c r="M13" i="3"/>
  <c r="L14" i="3"/>
  <c r="M14" i="3"/>
  <c r="M16" i="3"/>
  <c r="L19" i="3"/>
  <c r="M19" i="3"/>
  <c r="L20" i="3"/>
  <c r="M20" i="3"/>
  <c r="L21" i="3"/>
  <c r="M21" i="3"/>
  <c r="L22" i="3"/>
  <c r="M22" i="3"/>
  <c r="L27" i="3"/>
  <c r="M27" i="3"/>
  <c r="L28" i="3"/>
  <c r="M28" i="3"/>
  <c r="L29" i="3"/>
  <c r="M29" i="3"/>
  <c r="L30" i="3"/>
  <c r="L31" i="3"/>
  <c r="L35" i="3"/>
  <c r="M35" i="3"/>
  <c r="L36" i="3"/>
  <c r="M36" i="3"/>
  <c r="L37" i="3"/>
  <c r="M37" i="3"/>
  <c r="K3" i="3"/>
  <c r="K4" i="3"/>
  <c r="K5" i="3"/>
  <c r="K8" i="3"/>
  <c r="K11" i="3"/>
  <c r="K12" i="3"/>
  <c r="K13" i="3"/>
  <c r="K16" i="3"/>
  <c r="K19" i="3"/>
  <c r="K20" i="3"/>
  <c r="K21" i="3"/>
  <c r="K24" i="3"/>
  <c r="K27" i="3"/>
  <c r="K28" i="3"/>
  <c r="K29" i="3"/>
  <c r="K32" i="3"/>
  <c r="K35" i="3"/>
  <c r="K36" i="3"/>
  <c r="K3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M65" i="3" l="1"/>
  <c r="M59" i="3"/>
  <c r="M98" i="3"/>
  <c r="M90" i="3"/>
  <c r="M82" i="3"/>
  <c r="M74" i="3"/>
  <c r="M58" i="3"/>
  <c r="M42" i="3"/>
  <c r="M34" i="3"/>
  <c r="M26" i="3"/>
  <c r="L67" i="3"/>
  <c r="L47" i="3"/>
  <c r="L44" i="3"/>
  <c r="L60" i="3"/>
  <c r="L95" i="3"/>
  <c r="L79" i="3"/>
  <c r="L52" i="3"/>
  <c r="L49" i="3"/>
  <c r="K49" i="3"/>
  <c r="K87" i="3"/>
  <c r="K71" i="3"/>
  <c r="K66" i="3"/>
  <c r="K46" i="3"/>
  <c r="K98" i="3"/>
  <c r="K93" i="3"/>
  <c r="K82" i="3"/>
  <c r="K77" i="3"/>
  <c r="K67" i="3"/>
  <c r="K57" i="3"/>
  <c r="K52" i="3"/>
  <c r="K47" i="3"/>
  <c r="K42" i="3"/>
  <c r="K79" i="3"/>
  <c r="K54" i="3"/>
  <c r="K39" i="3"/>
  <c r="K58" i="3"/>
  <c r="K95" i="3"/>
  <c r="K90" i="3"/>
  <c r="K85" i="3"/>
  <c r="K74" i="3"/>
  <c r="K63" i="3"/>
  <c r="K86" i="3"/>
  <c r="K70" i="3"/>
  <c r="K65" i="3"/>
  <c r="K55" i="3"/>
  <c r="K50" i="3"/>
  <c r="K45" i="3"/>
  <c r="M63" i="3"/>
  <c r="M47" i="3"/>
  <c r="M71" i="3"/>
  <c r="M55" i="3"/>
  <c r="M39" i="3"/>
  <c r="M73" i="3"/>
  <c r="M57" i="3"/>
  <c r="M41" i="3"/>
  <c r="L98" i="3"/>
  <c r="L72" i="3"/>
  <c r="L56" i="3"/>
  <c r="L96" i="3"/>
  <c r="L91" i="3"/>
  <c r="L88" i="3"/>
  <c r="L83" i="3"/>
  <c r="L80" i="3"/>
  <c r="L75" i="3"/>
  <c r="L59" i="3"/>
  <c r="L43" i="3"/>
  <c r="L90" i="3"/>
  <c r="L40" i="3"/>
  <c r="L73" i="3"/>
  <c r="L57" i="3"/>
  <c r="L41" i="3"/>
  <c r="L82" i="3"/>
  <c r="L74" i="3"/>
  <c r="L58" i="3"/>
  <c r="L97" i="3"/>
  <c r="L89" i="3"/>
  <c r="L81" i="3"/>
  <c r="L71" i="3"/>
  <c r="L66" i="3"/>
  <c r="L55" i="3"/>
  <c r="L50" i="3"/>
  <c r="L39" i="3"/>
  <c r="L42" i="3"/>
  <c r="L64" i="3"/>
  <c r="L48" i="3"/>
  <c r="B199" i="4"/>
  <c r="C199" i="4"/>
  <c r="D199" i="4"/>
  <c r="E199" i="4"/>
  <c r="F199" i="4"/>
  <c r="G199" i="4"/>
  <c r="H199" i="4"/>
  <c r="I199" i="4"/>
  <c r="J199" i="4"/>
  <c r="K199" i="4"/>
  <c r="L199" i="4"/>
  <c r="M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L9" i="4"/>
  <c r="H10" i="4"/>
  <c r="L10" i="4"/>
  <c r="H11" i="4"/>
  <c r="L11" i="4"/>
  <c r="W6" i="4"/>
  <c r="F7" i="4" s="1"/>
  <c r="T6" i="4"/>
  <c r="W13" i="4"/>
  <c r="T13" i="4"/>
  <c r="M2" i="4" s="1"/>
  <c r="W12" i="4"/>
  <c r="L7" i="4" s="1"/>
  <c r="T12" i="4"/>
  <c r="L2" i="4" s="1"/>
  <c r="W11" i="4"/>
  <c r="T11" i="4"/>
  <c r="K2" i="4" s="1"/>
  <c r="W10" i="4"/>
  <c r="J10" i="4" s="1"/>
  <c r="T10" i="4"/>
  <c r="W9" i="4"/>
  <c r="T9" i="4"/>
  <c r="I2" i="4" s="1"/>
  <c r="W8" i="4"/>
  <c r="H9" i="4" s="1"/>
  <c r="T8" i="4"/>
  <c r="H2" i="4" s="1"/>
  <c r="W7" i="4"/>
  <c r="T7" i="4"/>
  <c r="G2" i="4" s="1"/>
  <c r="W5" i="4"/>
  <c r="T5" i="4"/>
  <c r="E2" i="4" s="1"/>
  <c r="W4" i="4"/>
  <c r="D10" i="4" s="1"/>
  <c r="T4" i="4"/>
  <c r="D2" i="4" s="1"/>
  <c r="W3" i="4"/>
  <c r="T3" i="4"/>
  <c r="AA2" i="4"/>
  <c r="W2" i="4"/>
  <c r="T2" i="4"/>
  <c r="B2" i="4" s="1"/>
  <c r="M11" i="4" l="1"/>
  <c r="I11" i="4"/>
  <c r="E11" i="4"/>
  <c r="M10" i="4"/>
  <c r="I10" i="4"/>
  <c r="E10" i="4"/>
  <c r="M9" i="4"/>
  <c r="I9" i="4"/>
  <c r="E9" i="4"/>
  <c r="M8" i="4"/>
  <c r="I8" i="4"/>
  <c r="E8" i="4"/>
  <c r="M7" i="4"/>
  <c r="I7" i="4"/>
  <c r="E7" i="4"/>
  <c r="M6" i="4"/>
  <c r="I6" i="4"/>
  <c r="E6" i="4"/>
  <c r="M5" i="4"/>
  <c r="I5" i="4"/>
  <c r="E5" i="4"/>
  <c r="M4" i="4"/>
  <c r="I4" i="4"/>
  <c r="E4" i="4"/>
  <c r="M3" i="4"/>
  <c r="I3" i="4"/>
  <c r="E3" i="4"/>
  <c r="D9" i="4"/>
  <c r="L8" i="4"/>
  <c r="H8" i="4"/>
  <c r="D8" i="4"/>
  <c r="H7" i="4"/>
  <c r="D7" i="4"/>
  <c r="L6" i="4"/>
  <c r="H6" i="4"/>
  <c r="D6" i="4"/>
  <c r="L5" i="4"/>
  <c r="H5" i="4"/>
  <c r="D5" i="4"/>
  <c r="L4" i="4"/>
  <c r="H4" i="4"/>
  <c r="D4" i="4"/>
  <c r="L3" i="4"/>
  <c r="H3" i="4"/>
  <c r="D3" i="4"/>
  <c r="D11" i="4"/>
  <c r="C12" i="4"/>
  <c r="E12" i="4"/>
  <c r="H12" i="4"/>
  <c r="J12" i="4"/>
  <c r="L31" i="4"/>
  <c r="F12" i="4"/>
  <c r="K11" i="4"/>
  <c r="G11" i="4"/>
  <c r="C11" i="4"/>
  <c r="K10" i="4"/>
  <c r="G10" i="4"/>
  <c r="C10" i="4"/>
  <c r="K9" i="4"/>
  <c r="G9" i="4"/>
  <c r="C9" i="4"/>
  <c r="K8" i="4"/>
  <c r="G8" i="4"/>
  <c r="C8" i="4"/>
  <c r="K7" i="4"/>
  <c r="G7" i="4"/>
  <c r="C7" i="4"/>
  <c r="K6" i="4"/>
  <c r="G6" i="4"/>
  <c r="C6" i="4"/>
  <c r="K5" i="4"/>
  <c r="G5" i="4"/>
  <c r="C5" i="4"/>
  <c r="K4" i="4"/>
  <c r="G4" i="4"/>
  <c r="C4" i="4"/>
  <c r="K3" i="4"/>
  <c r="G3" i="4"/>
  <c r="C3" i="4"/>
  <c r="C2" i="4"/>
  <c r="J11" i="4"/>
  <c r="F11" i="4"/>
  <c r="B11" i="4"/>
  <c r="F10" i="4"/>
  <c r="B10" i="4"/>
  <c r="J9" i="4"/>
  <c r="F9" i="4"/>
  <c r="B9" i="4"/>
  <c r="J8" i="4"/>
  <c r="F8" i="4"/>
  <c r="B8" i="4"/>
  <c r="J7" i="4"/>
  <c r="B7" i="4"/>
  <c r="J6" i="4"/>
  <c r="F6" i="4"/>
  <c r="B6" i="4"/>
  <c r="J5" i="4"/>
  <c r="F5" i="4"/>
  <c r="B5" i="4"/>
  <c r="J4" i="4"/>
  <c r="F4" i="4"/>
  <c r="B4" i="4"/>
  <c r="J3" i="4"/>
  <c r="F3" i="4"/>
  <c r="B3" i="4"/>
  <c r="J2" i="4"/>
  <c r="F2" i="4"/>
  <c r="D12" i="4"/>
  <c r="G12" i="4"/>
  <c r="I12" i="4"/>
  <c r="K12" i="4"/>
  <c r="M12" i="4"/>
  <c r="D18" i="4"/>
  <c r="H21" i="4"/>
  <c r="H19" i="4"/>
  <c r="L20" i="4"/>
  <c r="L18" i="4"/>
  <c r="B12" i="4"/>
  <c r="H20" i="4"/>
  <c r="H18" i="4"/>
  <c r="L21" i="4"/>
  <c r="L19" i="4"/>
  <c r="L17" i="4"/>
  <c r="D20" i="4"/>
  <c r="M21" i="4"/>
  <c r="I21" i="4"/>
  <c r="E21" i="4"/>
  <c r="M20" i="4"/>
  <c r="I20" i="4"/>
  <c r="E20" i="4"/>
  <c r="M19" i="4"/>
  <c r="I19" i="4"/>
  <c r="E19" i="4"/>
  <c r="M18" i="4"/>
  <c r="I18" i="4"/>
  <c r="E18" i="4"/>
  <c r="M17" i="4"/>
  <c r="I17" i="4"/>
  <c r="E17" i="4"/>
  <c r="M16" i="4"/>
  <c r="I16" i="4"/>
  <c r="E16" i="4"/>
  <c r="M15" i="4"/>
  <c r="I15" i="4"/>
  <c r="E15" i="4"/>
  <c r="M14" i="4"/>
  <c r="I14" i="4"/>
  <c r="E14" i="4"/>
  <c r="M13" i="4"/>
  <c r="I13" i="4"/>
  <c r="E13" i="4"/>
  <c r="D19" i="4"/>
  <c r="H17" i="4"/>
  <c r="D17" i="4"/>
  <c r="L16" i="4"/>
  <c r="H16" i="4"/>
  <c r="D16" i="4"/>
  <c r="L15" i="4"/>
  <c r="H15" i="4"/>
  <c r="D15" i="4"/>
  <c r="L14" i="4"/>
  <c r="H14" i="4"/>
  <c r="D14" i="4"/>
  <c r="L13" i="4"/>
  <c r="H13" i="4"/>
  <c r="D13" i="4"/>
  <c r="L12" i="4"/>
  <c r="K21" i="4"/>
  <c r="G21" i="4"/>
  <c r="C21" i="4"/>
  <c r="K20" i="4"/>
  <c r="G20" i="4"/>
  <c r="C20" i="4"/>
  <c r="K19" i="4"/>
  <c r="G19" i="4"/>
  <c r="C19" i="4"/>
  <c r="K18" i="4"/>
  <c r="G18" i="4"/>
  <c r="C18" i="4"/>
  <c r="K17" i="4"/>
  <c r="G17" i="4"/>
  <c r="C17" i="4"/>
  <c r="K16" i="4"/>
  <c r="G16" i="4"/>
  <c r="C16" i="4"/>
  <c r="K15" i="4"/>
  <c r="G15" i="4"/>
  <c r="C15" i="4"/>
  <c r="K14" i="4"/>
  <c r="G14" i="4"/>
  <c r="C14" i="4"/>
  <c r="K13" i="4"/>
  <c r="G13" i="4"/>
  <c r="C13" i="4"/>
  <c r="D21" i="4"/>
  <c r="J21" i="4"/>
  <c r="F21" i="4"/>
  <c r="B21" i="4"/>
  <c r="J20" i="4"/>
  <c r="F20" i="4"/>
  <c r="B20" i="4"/>
  <c r="J19" i="4"/>
  <c r="F19" i="4"/>
  <c r="B19" i="4"/>
  <c r="J18" i="4"/>
  <c r="F18" i="4"/>
  <c r="B18" i="4"/>
  <c r="J17" i="4"/>
  <c r="F17" i="4"/>
  <c r="B17" i="4"/>
  <c r="J16" i="4"/>
  <c r="F16" i="4"/>
  <c r="B16" i="4"/>
  <c r="J15" i="4"/>
  <c r="F15" i="4"/>
  <c r="B15" i="4"/>
  <c r="J14" i="4"/>
  <c r="F14" i="4"/>
  <c r="B14" i="4"/>
  <c r="J13" i="4"/>
  <c r="F13" i="4"/>
  <c r="B13" i="4"/>
  <c r="B23" i="4"/>
  <c r="H23" i="4"/>
  <c r="J23" i="4"/>
  <c r="L23" i="4"/>
  <c r="F23" i="4"/>
  <c r="D23" i="4"/>
  <c r="E23" i="4"/>
  <c r="J31" i="4"/>
  <c r="F31" i="4"/>
  <c r="B31" i="4"/>
  <c r="J30" i="4"/>
  <c r="F30" i="4"/>
  <c r="B30" i="4"/>
  <c r="J29" i="4"/>
  <c r="F29" i="4"/>
  <c r="B29" i="4"/>
  <c r="J28" i="4"/>
  <c r="F28" i="4"/>
  <c r="B28" i="4"/>
  <c r="J27" i="4"/>
  <c r="F27" i="4"/>
  <c r="B27" i="4"/>
  <c r="J26" i="4"/>
  <c r="F26" i="4"/>
  <c r="B26" i="4"/>
  <c r="J25" i="4"/>
  <c r="F25" i="4"/>
  <c r="B25" i="4"/>
  <c r="J24" i="4"/>
  <c r="F24" i="4"/>
  <c r="B24" i="4"/>
  <c r="D55" i="4"/>
  <c r="G56" i="4"/>
  <c r="I54" i="4"/>
  <c r="K56" i="4"/>
  <c r="M33" i="4"/>
  <c r="M31" i="4"/>
  <c r="I31" i="4"/>
  <c r="E31" i="4"/>
  <c r="M30" i="4"/>
  <c r="I30" i="4"/>
  <c r="E30" i="4"/>
  <c r="M29" i="4"/>
  <c r="I29" i="4"/>
  <c r="E29" i="4"/>
  <c r="M28" i="4"/>
  <c r="I28" i="4"/>
  <c r="E28" i="4"/>
  <c r="M27" i="4"/>
  <c r="I27" i="4"/>
  <c r="E27" i="4"/>
  <c r="M26" i="4"/>
  <c r="I26" i="4"/>
  <c r="E26" i="4"/>
  <c r="M25" i="4"/>
  <c r="I25" i="4"/>
  <c r="E25" i="4"/>
  <c r="M24" i="4"/>
  <c r="I24" i="4"/>
  <c r="E24" i="4"/>
  <c r="M23" i="4"/>
  <c r="I23" i="4"/>
  <c r="H31" i="4"/>
  <c r="D31" i="4"/>
  <c r="L30" i="4"/>
  <c r="H30" i="4"/>
  <c r="D30" i="4"/>
  <c r="L29" i="4"/>
  <c r="H29" i="4"/>
  <c r="D29" i="4"/>
  <c r="L28" i="4"/>
  <c r="H28" i="4"/>
  <c r="D28" i="4"/>
  <c r="L27" i="4"/>
  <c r="H27" i="4"/>
  <c r="D27" i="4"/>
  <c r="L26" i="4"/>
  <c r="H26" i="4"/>
  <c r="D26" i="4"/>
  <c r="L25" i="4"/>
  <c r="H25" i="4"/>
  <c r="D25" i="4"/>
  <c r="L24" i="4"/>
  <c r="H24" i="4"/>
  <c r="D24" i="4"/>
  <c r="C33" i="4"/>
  <c r="E33" i="4"/>
  <c r="H22" i="4"/>
  <c r="J22" i="4"/>
  <c r="L33" i="4"/>
  <c r="F33" i="4"/>
  <c r="K31" i="4"/>
  <c r="G31" i="4"/>
  <c r="C31" i="4"/>
  <c r="K30" i="4"/>
  <c r="G30" i="4"/>
  <c r="C30" i="4"/>
  <c r="K29" i="4"/>
  <c r="G29" i="4"/>
  <c r="C29" i="4"/>
  <c r="K28" i="4"/>
  <c r="G28" i="4"/>
  <c r="C28" i="4"/>
  <c r="K27" i="4"/>
  <c r="G27" i="4"/>
  <c r="C27" i="4"/>
  <c r="K26" i="4"/>
  <c r="G26" i="4"/>
  <c r="C26" i="4"/>
  <c r="K25" i="4"/>
  <c r="G25" i="4"/>
  <c r="C25" i="4"/>
  <c r="K24" i="4"/>
  <c r="G24" i="4"/>
  <c r="C24" i="4"/>
  <c r="K23" i="4"/>
  <c r="G23" i="4"/>
  <c r="C23" i="4"/>
  <c r="H41" i="4"/>
  <c r="H39" i="4"/>
  <c r="E41" i="4"/>
  <c r="E39" i="4"/>
  <c r="E38" i="4"/>
  <c r="H40" i="4"/>
  <c r="B33" i="4"/>
  <c r="E34" i="4"/>
  <c r="H34" i="4"/>
  <c r="J40" i="4"/>
  <c r="F40" i="4"/>
  <c r="E40" i="4"/>
  <c r="E37" i="4"/>
  <c r="I39" i="4"/>
  <c r="I37" i="4"/>
  <c r="D41" i="4"/>
  <c r="M40" i="4"/>
  <c r="J41" i="4"/>
  <c r="F41" i="4"/>
  <c r="B41" i="4"/>
  <c r="B40" i="4"/>
  <c r="J39" i="4"/>
  <c r="F39" i="4"/>
  <c r="B39" i="4"/>
  <c r="J38" i="4"/>
  <c r="F38" i="4"/>
  <c r="B38" i="4"/>
  <c r="J37" i="4"/>
  <c r="F37" i="4"/>
  <c r="B37" i="4"/>
  <c r="J36" i="4"/>
  <c r="F36" i="4"/>
  <c r="B36" i="4"/>
  <c r="J35" i="4"/>
  <c r="F35" i="4"/>
  <c r="B35" i="4"/>
  <c r="J34" i="4"/>
  <c r="F34" i="4"/>
  <c r="B34" i="4"/>
  <c r="J33" i="4"/>
  <c r="K38" i="4"/>
  <c r="K34" i="4"/>
  <c r="L22" i="4"/>
  <c r="I41" i="4"/>
  <c r="I38" i="4"/>
  <c r="I36" i="4"/>
  <c r="E36" i="4"/>
  <c r="I35" i="4"/>
  <c r="E35" i="4"/>
  <c r="I34" i="4"/>
  <c r="I33" i="4"/>
  <c r="K41" i="4"/>
  <c r="K37" i="4"/>
  <c r="K33" i="4"/>
  <c r="K22" i="4"/>
  <c r="D40" i="4"/>
  <c r="M39" i="4"/>
  <c r="D39" i="4"/>
  <c r="M38" i="4"/>
  <c r="M37" i="4"/>
  <c r="H36" i="4"/>
  <c r="H33" i="4"/>
  <c r="D33" i="4"/>
  <c r="K40" i="4"/>
  <c r="K36" i="4"/>
  <c r="K32" i="4"/>
  <c r="I40" i="4"/>
  <c r="M41" i="4"/>
  <c r="H38" i="4"/>
  <c r="D38" i="4"/>
  <c r="H37" i="4"/>
  <c r="D37" i="4"/>
  <c r="M36" i="4"/>
  <c r="D36" i="4"/>
  <c r="M35" i="4"/>
  <c r="H35" i="4"/>
  <c r="D35" i="4"/>
  <c r="M34" i="4"/>
  <c r="D34" i="4"/>
  <c r="L41" i="4"/>
  <c r="G41" i="4"/>
  <c r="C41" i="4"/>
  <c r="L40" i="4"/>
  <c r="G40" i="4"/>
  <c r="C40" i="4"/>
  <c r="L39" i="4"/>
  <c r="G39" i="4"/>
  <c r="C39" i="4"/>
  <c r="L38" i="4"/>
  <c r="G38" i="4"/>
  <c r="C38" i="4"/>
  <c r="L37" i="4"/>
  <c r="G37" i="4"/>
  <c r="C37" i="4"/>
  <c r="L36" i="4"/>
  <c r="G36" i="4"/>
  <c r="C36" i="4"/>
  <c r="L35" i="4"/>
  <c r="G35" i="4"/>
  <c r="C35" i="4"/>
  <c r="L34" i="4"/>
  <c r="G34" i="4"/>
  <c r="C34" i="4"/>
  <c r="G33" i="4"/>
  <c r="K39" i="4"/>
  <c r="K35" i="4"/>
  <c r="I22" i="4"/>
  <c r="C46" i="4"/>
  <c r="E44" i="4"/>
  <c r="H45" i="4"/>
  <c r="B43" i="4"/>
  <c r="H51" i="4"/>
  <c r="I50" i="4"/>
  <c r="I49" i="4"/>
  <c r="G48" i="4"/>
  <c r="M46" i="4"/>
  <c r="M45" i="4"/>
  <c r="K44" i="4"/>
  <c r="J43" i="4"/>
  <c r="L45" i="4"/>
  <c r="F43" i="4"/>
  <c r="G51" i="4"/>
  <c r="D50" i="4"/>
  <c r="B49" i="4"/>
  <c r="K47" i="4"/>
  <c r="I46" i="4"/>
  <c r="I45" i="4"/>
  <c r="G44" i="4"/>
  <c r="D51" i="4"/>
  <c r="G47" i="4"/>
  <c r="D46" i="4"/>
  <c r="B45" i="4"/>
  <c r="K43" i="4"/>
  <c r="K51" i="4"/>
  <c r="M50" i="4"/>
  <c r="M49" i="4"/>
  <c r="K48" i="4"/>
  <c r="D47" i="4"/>
  <c r="G43" i="4"/>
  <c r="C48" i="4"/>
  <c r="E49" i="4"/>
  <c r="J48" i="4"/>
  <c r="F48" i="4"/>
  <c r="C47" i="4"/>
  <c r="B44" i="4"/>
  <c r="M51" i="4"/>
  <c r="I51" i="4"/>
  <c r="E51" i="4"/>
  <c r="J50" i="4"/>
  <c r="F50" i="4"/>
  <c r="B50" i="4"/>
  <c r="K49" i="4"/>
  <c r="G49" i="4"/>
  <c r="C49" i="4"/>
  <c r="L48" i="4"/>
  <c r="H48" i="4"/>
  <c r="D48" i="4"/>
  <c r="M47" i="4"/>
  <c r="I47" i="4"/>
  <c r="E47" i="4"/>
  <c r="J46" i="4"/>
  <c r="F46" i="4"/>
  <c r="B46" i="4"/>
  <c r="K45" i="4"/>
  <c r="G45" i="4"/>
  <c r="C45" i="4"/>
  <c r="L44" i="4"/>
  <c r="H44" i="4"/>
  <c r="D44" i="4"/>
  <c r="M43" i="4"/>
  <c r="I43" i="4"/>
  <c r="E43" i="4"/>
  <c r="L47" i="4"/>
  <c r="H47" i="4"/>
  <c r="J45" i="4"/>
  <c r="C44" i="4"/>
  <c r="L43" i="4"/>
  <c r="H43" i="4"/>
  <c r="D43" i="4"/>
  <c r="L51" i="4"/>
  <c r="E50" i="4"/>
  <c r="J49" i="4"/>
  <c r="F49" i="4"/>
  <c r="E46" i="4"/>
  <c r="F45" i="4"/>
  <c r="C51" i="4"/>
  <c r="L50" i="4"/>
  <c r="H50" i="4"/>
  <c r="B48" i="4"/>
  <c r="L46" i="4"/>
  <c r="H46" i="4"/>
  <c r="E45" i="4"/>
  <c r="J44" i="4"/>
  <c r="F44" i="4"/>
  <c r="C43" i="4"/>
  <c r="J51" i="4"/>
  <c r="F51" i="4"/>
  <c r="B51" i="4"/>
  <c r="K50" i="4"/>
  <c r="G50" i="4"/>
  <c r="C50" i="4"/>
  <c r="L49" i="4"/>
  <c r="H49" i="4"/>
  <c r="D49" i="4"/>
  <c r="M48" i="4"/>
  <c r="I48" i="4"/>
  <c r="E48" i="4"/>
  <c r="J47" i="4"/>
  <c r="F47" i="4"/>
  <c r="B47" i="4"/>
  <c r="K46" i="4"/>
  <c r="G46" i="4"/>
  <c r="D45" i="4"/>
  <c r="M44" i="4"/>
  <c r="I44" i="4"/>
  <c r="C56" i="4"/>
  <c r="E54" i="4"/>
  <c r="H55" i="4"/>
  <c r="J70" i="4"/>
  <c r="L55" i="4"/>
  <c r="F53" i="4"/>
  <c r="B53" i="4"/>
  <c r="M61" i="4"/>
  <c r="I61" i="4"/>
  <c r="E61" i="4"/>
  <c r="J60" i="4"/>
  <c r="F60" i="4"/>
  <c r="B60" i="4"/>
  <c r="K59" i="4"/>
  <c r="G59" i="4"/>
  <c r="C59" i="4"/>
  <c r="L58" i="4"/>
  <c r="H58" i="4"/>
  <c r="D58" i="4"/>
  <c r="M57" i="4"/>
  <c r="I57" i="4"/>
  <c r="E57" i="4"/>
  <c r="J56" i="4"/>
  <c r="F56" i="4"/>
  <c r="B56" i="4"/>
  <c r="K55" i="4"/>
  <c r="G55" i="4"/>
  <c r="C55" i="4"/>
  <c r="L54" i="4"/>
  <c r="H54" i="4"/>
  <c r="D54" i="4"/>
  <c r="M53" i="4"/>
  <c r="I53" i="4"/>
  <c r="E53" i="4"/>
  <c r="L61" i="4"/>
  <c r="H61" i="4"/>
  <c r="D61" i="4"/>
  <c r="M60" i="4"/>
  <c r="I60" i="4"/>
  <c r="E60" i="4"/>
  <c r="J59" i="4"/>
  <c r="F59" i="4"/>
  <c r="B59" i="4"/>
  <c r="K58" i="4"/>
  <c r="G58" i="4"/>
  <c r="C58" i="4"/>
  <c r="L57" i="4"/>
  <c r="H57" i="4"/>
  <c r="D57" i="4"/>
  <c r="M56" i="4"/>
  <c r="I56" i="4"/>
  <c r="E56" i="4"/>
  <c r="J55" i="4"/>
  <c r="F55" i="4"/>
  <c r="B55" i="4"/>
  <c r="K54" i="4"/>
  <c r="G54" i="4"/>
  <c r="C54" i="4"/>
  <c r="L53" i="4"/>
  <c r="H53" i="4"/>
  <c r="D53" i="4"/>
  <c r="K61" i="4"/>
  <c r="G61" i="4"/>
  <c r="C61" i="4"/>
  <c r="L60" i="4"/>
  <c r="H60" i="4"/>
  <c r="D60" i="4"/>
  <c r="M59" i="4"/>
  <c r="I59" i="4"/>
  <c r="E59" i="4"/>
  <c r="J58" i="4"/>
  <c r="F58" i="4"/>
  <c r="B58" i="4"/>
  <c r="K57" i="4"/>
  <c r="G57" i="4"/>
  <c r="C57" i="4"/>
  <c r="L56" i="4"/>
  <c r="H56" i="4"/>
  <c r="D56" i="4"/>
  <c r="M55" i="4"/>
  <c r="I55" i="4"/>
  <c r="E55" i="4"/>
  <c r="J54" i="4"/>
  <c r="F54" i="4"/>
  <c r="B54" i="4"/>
  <c r="K53" i="4"/>
  <c r="G53" i="4"/>
  <c r="C53" i="4"/>
  <c r="J61" i="4"/>
  <c r="F61" i="4"/>
  <c r="B61" i="4"/>
  <c r="K60" i="4"/>
  <c r="G60" i="4"/>
  <c r="C60" i="4"/>
  <c r="L59" i="4"/>
  <c r="H59" i="4"/>
  <c r="D59" i="4"/>
  <c r="M58" i="4"/>
  <c r="I58" i="4"/>
  <c r="E58" i="4"/>
  <c r="J57" i="4"/>
  <c r="F57" i="4"/>
  <c r="B57" i="4"/>
  <c r="M54" i="4"/>
  <c r="J53" i="4"/>
  <c r="F70" i="4"/>
  <c r="B69" i="4"/>
  <c r="D65" i="4"/>
  <c r="G66" i="4"/>
  <c r="I64" i="4"/>
  <c r="K66" i="4"/>
  <c r="C66" i="4"/>
  <c r="E64" i="4"/>
  <c r="H65" i="4"/>
  <c r="J63" i="4"/>
  <c r="L65" i="4"/>
  <c r="F63" i="4"/>
  <c r="F69" i="4"/>
  <c r="B63" i="4"/>
  <c r="J69" i="4"/>
  <c r="H68" i="4"/>
  <c r="C68" i="4"/>
  <c r="C69" i="4"/>
  <c r="L67" i="4"/>
  <c r="E70" i="4"/>
  <c r="L68" i="4"/>
  <c r="H67" i="4"/>
  <c r="B70" i="4"/>
  <c r="K69" i="4"/>
  <c r="G69" i="4"/>
  <c r="D68" i="4"/>
  <c r="M67" i="4"/>
  <c r="I67" i="4"/>
  <c r="E67" i="4"/>
  <c r="J66" i="4"/>
  <c r="F66" i="4"/>
  <c r="B66" i="4"/>
  <c r="K65" i="4"/>
  <c r="G65" i="4"/>
  <c r="C65" i="4"/>
  <c r="L64" i="4"/>
  <c r="H64" i="4"/>
  <c r="D64" i="4"/>
  <c r="M63" i="4"/>
  <c r="I63" i="4"/>
  <c r="E63" i="4"/>
  <c r="I70" i="4"/>
  <c r="K68" i="4"/>
  <c r="G68" i="4"/>
  <c r="D67" i="4"/>
  <c r="M66" i="4"/>
  <c r="I66" i="4"/>
  <c r="E66" i="4"/>
  <c r="J65" i="4"/>
  <c r="F65" i="4"/>
  <c r="B65" i="4"/>
  <c r="K64" i="4"/>
  <c r="G64" i="4"/>
  <c r="C64" i="4"/>
  <c r="L63" i="4"/>
  <c r="H63" i="4"/>
  <c r="D63" i="4"/>
  <c r="M70" i="4"/>
  <c r="L70" i="4"/>
  <c r="H70" i="4"/>
  <c r="D70" i="4"/>
  <c r="M69" i="4"/>
  <c r="I69" i="4"/>
  <c r="E69" i="4"/>
  <c r="J68" i="4"/>
  <c r="F68" i="4"/>
  <c r="B68" i="4"/>
  <c r="K67" i="4"/>
  <c r="G67" i="4"/>
  <c r="C67" i="4"/>
  <c r="L66" i="4"/>
  <c r="H66" i="4"/>
  <c r="D66" i="4"/>
  <c r="M65" i="4"/>
  <c r="I65" i="4"/>
  <c r="E65" i="4"/>
  <c r="J64" i="4"/>
  <c r="F64" i="4"/>
  <c r="B64" i="4"/>
  <c r="K63" i="4"/>
  <c r="G63" i="4"/>
  <c r="C63" i="4"/>
  <c r="K70" i="4"/>
  <c r="G70" i="4"/>
  <c r="C70" i="4"/>
  <c r="L69" i="4"/>
  <c r="H69" i="4"/>
  <c r="D69" i="4"/>
  <c r="M68" i="4"/>
  <c r="I68" i="4"/>
  <c r="E68" i="4"/>
  <c r="J67" i="4"/>
  <c r="F67" i="4"/>
  <c r="B67" i="4"/>
  <c r="M64" i="4"/>
  <c r="D75" i="4"/>
  <c r="G76" i="4"/>
  <c r="B77" i="4"/>
  <c r="M75" i="4"/>
  <c r="M74" i="4"/>
  <c r="G73" i="4"/>
  <c r="D74" i="4"/>
  <c r="G75" i="4"/>
  <c r="I73" i="4"/>
  <c r="K75" i="4"/>
  <c r="K76" i="4"/>
  <c r="I75" i="4"/>
  <c r="I74" i="4"/>
  <c r="C75" i="4"/>
  <c r="E73" i="4"/>
  <c r="H74" i="4"/>
  <c r="J72" i="4"/>
  <c r="L74" i="4"/>
  <c r="F72" i="4"/>
  <c r="D76" i="4"/>
  <c r="K73" i="4"/>
  <c r="L76" i="4"/>
  <c r="H76" i="4"/>
  <c r="C76" i="4"/>
  <c r="L75" i="4"/>
  <c r="H75" i="4"/>
  <c r="M76" i="4"/>
  <c r="I76" i="4"/>
  <c r="E76" i="4"/>
  <c r="J75" i="4"/>
  <c r="F75" i="4"/>
  <c r="B75" i="4"/>
  <c r="K74" i="4"/>
  <c r="G74" i="4"/>
  <c r="C74" i="4"/>
  <c r="L73" i="4"/>
  <c r="H73" i="4"/>
  <c r="D73" i="4"/>
  <c r="M72" i="4"/>
  <c r="I72" i="4"/>
  <c r="E72" i="4"/>
  <c r="E75" i="4"/>
  <c r="J74" i="4"/>
  <c r="F74" i="4"/>
  <c r="B74" i="4"/>
  <c r="C73" i="4"/>
  <c r="L72" i="4"/>
  <c r="H72" i="4"/>
  <c r="D72" i="4"/>
  <c r="E74" i="4"/>
  <c r="J73" i="4"/>
  <c r="F73" i="4"/>
  <c r="B73" i="4"/>
  <c r="K72" i="4"/>
  <c r="G72" i="4"/>
  <c r="C72" i="4"/>
  <c r="J76" i="4"/>
  <c r="F76" i="4"/>
  <c r="B76" i="4"/>
  <c r="M73" i="4"/>
  <c r="B72" i="4"/>
  <c r="G77" i="4"/>
  <c r="I77" i="4"/>
  <c r="K77" i="4"/>
  <c r="H77" i="4"/>
  <c r="J77" i="4"/>
  <c r="L77" i="4"/>
  <c r="F42" i="4"/>
  <c r="D77" i="4"/>
  <c r="E77" i="4"/>
  <c r="F126" i="4"/>
  <c r="C77" i="4"/>
  <c r="K52" i="4"/>
  <c r="M77" i="4"/>
  <c r="F118" i="4"/>
  <c r="F85" i="4"/>
  <c r="L80" i="4"/>
  <c r="F22" i="4"/>
  <c r="F124" i="4"/>
  <c r="F116" i="4"/>
  <c r="F108" i="4"/>
  <c r="F99" i="4"/>
  <c r="F91" i="4"/>
  <c r="F83" i="4"/>
  <c r="F52" i="4"/>
  <c r="F101" i="4"/>
  <c r="F71" i="4"/>
  <c r="G22" i="4"/>
  <c r="F80" i="4"/>
  <c r="F122" i="4"/>
  <c r="F114" i="4"/>
  <c r="F106" i="4"/>
  <c r="F97" i="4"/>
  <c r="F89" i="4"/>
  <c r="F81" i="4"/>
  <c r="F32" i="4"/>
  <c r="F110" i="4"/>
  <c r="F93" i="4"/>
  <c r="L52" i="4"/>
  <c r="E42" i="4"/>
  <c r="F128" i="4"/>
  <c r="F120" i="4"/>
  <c r="F112" i="4"/>
  <c r="F104" i="4"/>
  <c r="F95" i="4"/>
  <c r="F87" i="4"/>
  <c r="F79" i="4"/>
  <c r="F77" i="4"/>
  <c r="E32" i="4"/>
  <c r="L79" i="4"/>
  <c r="K91" i="4"/>
  <c r="F125" i="4"/>
  <c r="F121" i="4"/>
  <c r="F117" i="4"/>
  <c r="F113" i="4"/>
  <c r="F109" i="4"/>
  <c r="F105" i="4"/>
  <c r="F100" i="4"/>
  <c r="F96" i="4"/>
  <c r="F92" i="4"/>
  <c r="F88" i="4"/>
  <c r="F84" i="4"/>
  <c r="F62" i="4"/>
  <c r="L62" i="4"/>
  <c r="L32" i="4"/>
  <c r="B91" i="4"/>
  <c r="M32" i="4"/>
  <c r="L42" i="4"/>
  <c r="G90" i="4"/>
  <c r="I32" i="4"/>
  <c r="J42" i="4"/>
  <c r="L86" i="4"/>
  <c r="F127" i="4"/>
  <c r="F123" i="4"/>
  <c r="F119" i="4"/>
  <c r="F115" i="4"/>
  <c r="F111" i="4"/>
  <c r="F107" i="4"/>
  <c r="F102" i="4"/>
  <c r="F98" i="4"/>
  <c r="F94" i="4"/>
  <c r="F90" i="4"/>
  <c r="F86" i="4"/>
  <c r="F82" i="4"/>
  <c r="F78" i="4"/>
  <c r="D82" i="4"/>
  <c r="J62" i="4"/>
  <c r="M78" i="4"/>
  <c r="M62" i="4"/>
  <c r="M79" i="4"/>
  <c r="M81" i="4"/>
  <c r="M22" i="4"/>
  <c r="M52" i="4"/>
  <c r="M42" i="4"/>
  <c r="M80" i="4"/>
  <c r="L78" i="4"/>
  <c r="K71" i="4"/>
  <c r="K62" i="4"/>
  <c r="K42" i="4"/>
  <c r="J32" i="4"/>
  <c r="J71" i="4"/>
  <c r="I42" i="4"/>
  <c r="M71" i="4"/>
  <c r="M82" i="4"/>
  <c r="L71" i="4"/>
  <c r="L81" i="4"/>
  <c r="J52" i="4"/>
  <c r="J79" i="4"/>
  <c r="I71" i="4"/>
  <c r="H88" i="4"/>
  <c r="I79" i="4"/>
  <c r="J82" i="4"/>
  <c r="C86" i="4"/>
  <c r="E86" i="4"/>
  <c r="I78" i="4"/>
  <c r="I85" i="4"/>
  <c r="I80" i="4"/>
  <c r="K80" i="4"/>
  <c r="L82" i="4"/>
  <c r="G52" i="4"/>
  <c r="G42" i="4"/>
  <c r="G62" i="4"/>
  <c r="E22" i="4"/>
  <c r="D32" i="4"/>
  <c r="B22" i="4"/>
  <c r="AJ2" i="4"/>
  <c r="AK2" i="4" s="1"/>
  <c r="E52" i="4"/>
  <c r="E62" i="4"/>
  <c r="E71" i="4"/>
  <c r="C78" i="4"/>
  <c r="H78" i="4"/>
  <c r="C79" i="4"/>
  <c r="H79" i="4"/>
  <c r="C80" i="4"/>
  <c r="H80" i="4"/>
  <c r="C81" i="4"/>
  <c r="H81" i="4"/>
  <c r="C82" i="4"/>
  <c r="H82" i="4"/>
  <c r="C83" i="4"/>
  <c r="J83" i="4"/>
  <c r="C84" i="4"/>
  <c r="J84" i="4"/>
  <c r="AJ14" i="4"/>
  <c r="AK14" i="4" s="1"/>
  <c r="E85" i="4"/>
  <c r="L85" i="4"/>
  <c r="B86" i="4"/>
  <c r="H86" i="4"/>
  <c r="C87" i="4"/>
  <c r="L87" i="4"/>
  <c r="K89" i="4"/>
  <c r="G92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5" i="4"/>
  <c r="B113" i="4"/>
  <c r="B108" i="4"/>
  <c r="B104" i="4"/>
  <c r="AJ15" i="4"/>
  <c r="AK15" i="4" s="1"/>
  <c r="B85" i="4"/>
  <c r="AJ13" i="4"/>
  <c r="AK13" i="4" s="1"/>
  <c r="B111" i="4"/>
  <c r="B107" i="4"/>
  <c r="B102" i="4"/>
  <c r="B116" i="4"/>
  <c r="B114" i="4"/>
  <c r="B112" i="4"/>
  <c r="B110" i="4"/>
  <c r="B106" i="4"/>
  <c r="B101" i="4"/>
  <c r="B99" i="4"/>
  <c r="B98" i="4"/>
  <c r="B97" i="4"/>
  <c r="B96" i="4"/>
  <c r="B95" i="4"/>
  <c r="B94" i="4"/>
  <c r="B109" i="4"/>
  <c r="B105" i="4"/>
  <c r="B100" i="4"/>
  <c r="B52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08" i="4"/>
  <c r="H104" i="4"/>
  <c r="H115" i="4"/>
  <c r="H113" i="4"/>
  <c r="H111" i="4"/>
  <c r="H107" i="4"/>
  <c r="H102" i="4"/>
  <c r="H99" i="4"/>
  <c r="H98" i="4"/>
  <c r="H97" i="4"/>
  <c r="H96" i="4"/>
  <c r="H95" i="4"/>
  <c r="H94" i="4"/>
  <c r="H93" i="4"/>
  <c r="H92" i="4"/>
  <c r="H91" i="4"/>
  <c r="H90" i="4"/>
  <c r="H89" i="4"/>
  <c r="H110" i="4"/>
  <c r="H106" i="4"/>
  <c r="H101" i="4"/>
  <c r="H116" i="4"/>
  <c r="H114" i="4"/>
  <c r="H112" i="4"/>
  <c r="H109" i="4"/>
  <c r="H105" i="4"/>
  <c r="H100" i="4"/>
  <c r="D78" i="4"/>
  <c r="AJ8" i="4"/>
  <c r="AK8" i="4" s="1"/>
  <c r="D79" i="4"/>
  <c r="AJ9" i="4"/>
  <c r="AK9" i="4" s="1"/>
  <c r="D80" i="4"/>
  <c r="AJ10" i="4"/>
  <c r="AK10" i="4" s="1"/>
  <c r="D81" i="4"/>
  <c r="I81" i="4"/>
  <c r="AJ11" i="4"/>
  <c r="AK11" i="4" s="1"/>
  <c r="I82" i="4"/>
  <c r="AJ12" i="4"/>
  <c r="AK12" i="4" s="1"/>
  <c r="E83" i="4"/>
  <c r="K83" i="4"/>
  <c r="E84" i="4"/>
  <c r="K84" i="4"/>
  <c r="H85" i="4"/>
  <c r="M85" i="4"/>
  <c r="K86" i="4"/>
  <c r="G87" i="4"/>
  <c r="B88" i="4"/>
  <c r="K88" i="4"/>
  <c r="B90" i="4"/>
  <c r="G91" i="4"/>
  <c r="K92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1" i="4"/>
  <c r="C107" i="4"/>
  <c r="C102" i="4"/>
  <c r="C116" i="4"/>
  <c r="C114" i="4"/>
  <c r="C112" i="4"/>
  <c r="C110" i="4"/>
  <c r="C106" i="4"/>
  <c r="C101" i="4"/>
  <c r="C99" i="4"/>
  <c r="C98" i="4"/>
  <c r="C97" i="4"/>
  <c r="C96" i="4"/>
  <c r="C95" i="4"/>
  <c r="C94" i="4"/>
  <c r="C93" i="4"/>
  <c r="C92" i="4"/>
  <c r="C91" i="4"/>
  <c r="C90" i="4"/>
  <c r="C89" i="4"/>
  <c r="C109" i="4"/>
  <c r="C105" i="4"/>
  <c r="C100" i="4"/>
  <c r="C115" i="4"/>
  <c r="C113" i="4"/>
  <c r="C108" i="4"/>
  <c r="C104" i="4"/>
  <c r="B42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4" i="4"/>
  <c r="D83" i="4"/>
  <c r="B71" i="4"/>
  <c r="G71" i="4"/>
  <c r="C22" i="4"/>
  <c r="B32" i="4"/>
  <c r="G32" i="4"/>
  <c r="C42" i="4"/>
  <c r="H42" i="4"/>
  <c r="C52" i="4"/>
  <c r="H52" i="4"/>
  <c r="C62" i="4"/>
  <c r="H62" i="4"/>
  <c r="C71" i="4"/>
  <c r="H71" i="4"/>
  <c r="E78" i="4"/>
  <c r="J78" i="4"/>
  <c r="E79" i="4"/>
  <c r="E80" i="4"/>
  <c r="J80" i="4"/>
  <c r="E81" i="4"/>
  <c r="J81" i="4"/>
  <c r="E82" i="4"/>
  <c r="G83" i="4"/>
  <c r="L83" i="4"/>
  <c r="G84" i="4"/>
  <c r="L84" i="4"/>
  <c r="C85" i="4"/>
  <c r="H87" i="4"/>
  <c r="C88" i="4"/>
  <c r="B89" i="4"/>
  <c r="B93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0" i="4"/>
  <c r="E106" i="4"/>
  <c r="E101" i="4"/>
  <c r="E109" i="4"/>
  <c r="E105" i="4"/>
  <c r="E100" i="4"/>
  <c r="E108" i="4"/>
  <c r="E104" i="4"/>
  <c r="E111" i="4"/>
  <c r="E107" i="4"/>
  <c r="E102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B62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4" i="4"/>
  <c r="G112" i="4"/>
  <c r="G109" i="4"/>
  <c r="G105" i="4"/>
  <c r="G100" i="4"/>
  <c r="G85" i="4"/>
  <c r="G108" i="4"/>
  <c r="G104" i="4"/>
  <c r="G115" i="4"/>
  <c r="G113" i="4"/>
  <c r="G111" i="4"/>
  <c r="G107" i="4"/>
  <c r="G102" i="4"/>
  <c r="G99" i="4"/>
  <c r="G98" i="4"/>
  <c r="G97" i="4"/>
  <c r="G96" i="4"/>
  <c r="G95" i="4"/>
  <c r="G94" i="4"/>
  <c r="G110" i="4"/>
  <c r="G106" i="4"/>
  <c r="G101" i="4"/>
  <c r="D22" i="4"/>
  <c r="C32" i="4"/>
  <c r="H32" i="4"/>
  <c r="AJ3" i="4"/>
  <c r="AK3" i="4" s="1"/>
  <c r="D42" i="4"/>
  <c r="AJ4" i="4"/>
  <c r="AK4" i="4" s="1"/>
  <c r="D52" i="4"/>
  <c r="I52" i="4"/>
  <c r="AJ5" i="4"/>
  <c r="AK5" i="4" s="1"/>
  <c r="D62" i="4"/>
  <c r="I62" i="4"/>
  <c r="AJ6" i="4"/>
  <c r="AK6" i="4" s="1"/>
  <c r="D71" i="4"/>
  <c r="B78" i="4"/>
  <c r="G78" i="4"/>
  <c r="K78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4" i="4"/>
  <c r="I83" i="4"/>
  <c r="B79" i="4"/>
  <c r="G79" i="4"/>
  <c r="K7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07" i="4"/>
  <c r="J102" i="4"/>
  <c r="J110" i="4"/>
  <c r="J106" i="4"/>
  <c r="J101" i="4"/>
  <c r="J109" i="4"/>
  <c r="J105" i="4"/>
  <c r="J100" i="4"/>
  <c r="J108" i="4"/>
  <c r="J104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B80" i="4"/>
  <c r="G80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5" i="4"/>
  <c r="K113" i="4"/>
  <c r="K111" i="4"/>
  <c r="K110" i="4"/>
  <c r="K106" i="4"/>
  <c r="K101" i="4"/>
  <c r="K85" i="4"/>
  <c r="K109" i="4"/>
  <c r="K105" i="4"/>
  <c r="K100" i="4"/>
  <c r="K116" i="4"/>
  <c r="K114" i="4"/>
  <c r="K112" i="4"/>
  <c r="K108" i="4"/>
  <c r="K104" i="4"/>
  <c r="K99" i="4"/>
  <c r="K98" i="4"/>
  <c r="K97" i="4"/>
  <c r="K96" i="4"/>
  <c r="K95" i="4"/>
  <c r="K94" i="4"/>
  <c r="K93" i="4"/>
  <c r="K107" i="4"/>
  <c r="K102" i="4"/>
  <c r="B81" i="4"/>
  <c r="G81" i="4"/>
  <c r="K81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09" i="4"/>
  <c r="L105" i="4"/>
  <c r="L100" i="4"/>
  <c r="L116" i="4"/>
  <c r="L114" i="4"/>
  <c r="L112" i="4"/>
  <c r="L108" i="4"/>
  <c r="L104" i="4"/>
  <c r="L99" i="4"/>
  <c r="L98" i="4"/>
  <c r="L97" i="4"/>
  <c r="L96" i="4"/>
  <c r="L95" i="4"/>
  <c r="L94" i="4"/>
  <c r="L93" i="4"/>
  <c r="L92" i="4"/>
  <c r="L91" i="4"/>
  <c r="L90" i="4"/>
  <c r="L89" i="4"/>
  <c r="L88" i="4"/>
  <c r="L107" i="4"/>
  <c r="L102" i="4"/>
  <c r="L115" i="4"/>
  <c r="L113" i="4"/>
  <c r="L111" i="4"/>
  <c r="L110" i="4"/>
  <c r="L106" i="4"/>
  <c r="L101" i="4"/>
  <c r="B82" i="4"/>
  <c r="G82" i="4"/>
  <c r="K82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4" i="4"/>
  <c r="M83" i="4"/>
  <c r="B83" i="4"/>
  <c r="H83" i="4"/>
  <c r="B84" i="4"/>
  <c r="H84" i="4"/>
  <c r="D85" i="4"/>
  <c r="J85" i="4"/>
  <c r="G86" i="4"/>
  <c r="B87" i="4"/>
  <c r="K87" i="4"/>
  <c r="G88" i="4"/>
  <c r="G89" i="4"/>
  <c r="K90" i="4"/>
  <c r="B92" i="4"/>
  <c r="G93" i="4"/>
  <c r="G2" i="2"/>
  <c r="H2" i="2"/>
  <c r="J2" i="2"/>
  <c r="K2" i="2"/>
  <c r="J3" i="2"/>
  <c r="M1" i="2"/>
  <c r="B1" i="2"/>
  <c r="C1" i="2"/>
  <c r="D1" i="2"/>
  <c r="E1" i="2"/>
  <c r="F1" i="2"/>
  <c r="G1" i="2"/>
  <c r="H1" i="2"/>
  <c r="I1" i="2"/>
  <c r="J1" i="2"/>
  <c r="K1" i="2"/>
  <c r="L1" i="2"/>
  <c r="A49" i="2"/>
  <c r="A50" i="2"/>
  <c r="A51" i="2"/>
  <c r="A52" i="2"/>
  <c r="A53" i="2"/>
  <c r="A54" i="2"/>
  <c r="A55" i="2"/>
  <c r="A56" i="2"/>
  <c r="A57" i="2"/>
  <c r="A40" i="2"/>
  <c r="A41" i="2"/>
  <c r="A42" i="2"/>
  <c r="A43" i="2"/>
  <c r="A44" i="2"/>
  <c r="A45" i="2"/>
  <c r="A46" i="2"/>
  <c r="A47" i="2"/>
  <c r="A4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1" i="2"/>
  <c r="Z2" i="1"/>
  <c r="S2" i="1"/>
  <c r="AI2" i="1" s="1"/>
  <c r="V2" i="1"/>
  <c r="B54" i="1" s="1"/>
  <c r="B54" i="2" s="1"/>
  <c r="V13" i="1"/>
  <c r="S13" i="1"/>
  <c r="V3" i="1"/>
  <c r="C38" i="1" s="1"/>
  <c r="C38" i="2" s="1"/>
  <c r="V4" i="1"/>
  <c r="V5" i="1"/>
  <c r="V6" i="1"/>
  <c r="V7" i="1"/>
  <c r="G33" i="1" s="1"/>
  <c r="G33" i="2" s="1"/>
  <c r="V8" i="1"/>
  <c r="H5" i="1" s="1"/>
  <c r="H5" i="2" s="1"/>
  <c r="V9" i="1"/>
  <c r="V10" i="1"/>
  <c r="V11" i="1"/>
  <c r="V12" i="1"/>
  <c r="S3" i="1"/>
  <c r="S4" i="1"/>
  <c r="S5" i="1"/>
  <c r="E21" i="1" s="1"/>
  <c r="E21" i="2" s="1"/>
  <c r="S6" i="1"/>
  <c r="F53" i="1" s="1"/>
  <c r="F53" i="2" s="1"/>
  <c r="S7" i="1"/>
  <c r="G25" i="1" s="1"/>
  <c r="G25" i="2" s="1"/>
  <c r="S8" i="1"/>
  <c r="S9" i="1"/>
  <c r="I16" i="1" s="1"/>
  <c r="I16" i="2" s="1"/>
  <c r="S10" i="1"/>
  <c r="J48" i="1" s="1"/>
  <c r="J48" i="2" s="1"/>
  <c r="S11" i="1"/>
  <c r="S12" i="1"/>
  <c r="M17" i="1" l="1"/>
  <c r="M17" i="2" s="1"/>
  <c r="H4" i="1"/>
  <c r="H4" i="2" s="1"/>
  <c r="D57" i="1"/>
  <c r="D57" i="2" s="1"/>
  <c r="G7" i="1"/>
  <c r="G7" i="2" s="1"/>
  <c r="J50" i="1"/>
  <c r="J50" i="2" s="1"/>
  <c r="K48" i="1"/>
  <c r="K48" i="2" s="1"/>
  <c r="G56" i="1"/>
  <c r="G56" i="2" s="1"/>
  <c r="C7" i="1"/>
  <c r="C7" i="2" s="1"/>
  <c r="E53" i="1"/>
  <c r="E53" i="2" s="1"/>
  <c r="G4" i="1"/>
  <c r="G4" i="2" s="1"/>
  <c r="G43" i="1"/>
  <c r="G43" i="2" s="1"/>
  <c r="I3" i="1"/>
  <c r="I3" i="2" s="1"/>
  <c r="G55" i="1"/>
  <c r="G55" i="2" s="1"/>
  <c r="I36" i="1"/>
  <c r="I36" i="2" s="1"/>
  <c r="M55" i="1"/>
  <c r="M55" i="2" s="1"/>
  <c r="D44" i="1"/>
  <c r="D44" i="2" s="1"/>
  <c r="L29" i="1"/>
  <c r="L29" i="2" s="1"/>
  <c r="C28" i="1"/>
  <c r="C28" i="2" s="1"/>
  <c r="E11" i="1"/>
  <c r="E11" i="2" s="1"/>
  <c r="L7" i="1"/>
  <c r="L7" i="2" s="1"/>
  <c r="J5" i="1"/>
  <c r="J5" i="2" s="1"/>
  <c r="K57" i="1"/>
  <c r="K57" i="2" s="1"/>
  <c r="K54" i="1"/>
  <c r="K54" i="2" s="1"/>
  <c r="M41" i="1"/>
  <c r="M41" i="2" s="1"/>
  <c r="C35" i="1"/>
  <c r="C35" i="2" s="1"/>
  <c r="AI10" i="1"/>
  <c r="E5" i="1"/>
  <c r="E5" i="2" s="1"/>
  <c r="E57" i="1"/>
  <c r="E57" i="2" s="1"/>
  <c r="J54" i="1"/>
  <c r="J54" i="2" s="1"/>
  <c r="B48" i="1"/>
  <c r="B48" i="2" s="1"/>
  <c r="D41" i="1"/>
  <c r="D41" i="2" s="1"/>
  <c r="D34" i="1"/>
  <c r="D34" i="2" s="1"/>
  <c r="J22" i="1"/>
  <c r="J22" i="2" s="1"/>
  <c r="J7" i="1"/>
  <c r="J7" i="2" s="1"/>
  <c r="M4" i="1"/>
  <c r="M4" i="2" s="1"/>
  <c r="K56" i="1"/>
  <c r="K56" i="2" s="1"/>
  <c r="E47" i="1"/>
  <c r="E47" i="2" s="1"/>
  <c r="G40" i="1"/>
  <c r="G40" i="2" s="1"/>
  <c r="D33" i="1"/>
  <c r="D33" i="2" s="1"/>
  <c r="D13" i="1"/>
  <c r="D13" i="2" s="1"/>
  <c r="L5" i="1"/>
  <c r="L5" i="2" s="1"/>
  <c r="B4" i="1"/>
  <c r="B4" i="2" s="1"/>
  <c r="E50" i="1"/>
  <c r="E50" i="2" s="1"/>
  <c r="F43" i="1"/>
  <c r="F43" i="2" s="1"/>
  <c r="J6" i="1"/>
  <c r="J6" i="2" s="1"/>
  <c r="J4" i="1"/>
  <c r="J4" i="2" s="1"/>
  <c r="J56" i="1"/>
  <c r="J56" i="2" s="1"/>
  <c r="K45" i="1"/>
  <c r="K45" i="2" s="1"/>
  <c r="I39" i="1"/>
  <c r="I39" i="2" s="1"/>
  <c r="B32" i="1"/>
  <c r="B32" i="2" s="1"/>
  <c r="K19" i="1"/>
  <c r="K19" i="2" s="1"/>
  <c r="E15" i="1"/>
  <c r="E15" i="2" s="1"/>
  <c r="E6" i="1"/>
  <c r="E6" i="2" s="1"/>
  <c r="L51" i="1"/>
  <c r="L51" i="2" s="1"/>
  <c r="M44" i="1"/>
  <c r="M44" i="2" s="1"/>
  <c r="L38" i="1"/>
  <c r="L38" i="2" s="1"/>
  <c r="D31" i="1"/>
  <c r="D31" i="2" s="1"/>
  <c r="J42" i="1"/>
  <c r="J42" i="2" s="1"/>
  <c r="F7" i="1"/>
  <c r="F7" i="2" s="1"/>
  <c r="D6" i="1"/>
  <c r="D6" i="2" s="1"/>
  <c r="L55" i="1"/>
  <c r="L55" i="2" s="1"/>
  <c r="L35" i="1"/>
  <c r="L35" i="2" s="1"/>
  <c r="F5" i="1"/>
  <c r="F5" i="2" s="1"/>
  <c r="M23" i="1"/>
  <c r="M23" i="2" s="1"/>
  <c r="I9" i="1"/>
  <c r="I9" i="2" s="1"/>
  <c r="I11" i="1"/>
  <c r="I11" i="2" s="1"/>
  <c r="I13" i="1"/>
  <c r="I13" i="2" s="1"/>
  <c r="I15" i="1"/>
  <c r="I15" i="2" s="1"/>
  <c r="I17" i="1"/>
  <c r="I17" i="2" s="1"/>
  <c r="I19" i="1"/>
  <c r="I19" i="2" s="1"/>
  <c r="I21" i="1"/>
  <c r="I21" i="2" s="1"/>
  <c r="I23" i="1"/>
  <c r="I23" i="2" s="1"/>
  <c r="I25" i="1"/>
  <c r="I25" i="2" s="1"/>
  <c r="I27" i="1"/>
  <c r="I27" i="2" s="1"/>
  <c r="I29" i="1"/>
  <c r="I29" i="2" s="1"/>
  <c r="I33" i="1"/>
  <c r="I33" i="2" s="1"/>
  <c r="I46" i="1"/>
  <c r="I46" i="2" s="1"/>
  <c r="I49" i="1"/>
  <c r="I49" i="2" s="1"/>
  <c r="I30" i="1"/>
  <c r="I30" i="2" s="1"/>
  <c r="I40" i="1"/>
  <c r="I40" i="2" s="1"/>
  <c r="I43" i="1"/>
  <c r="I43" i="2" s="1"/>
  <c r="I28" i="1"/>
  <c r="I28" i="2" s="1"/>
  <c r="I34" i="1"/>
  <c r="I34" i="2" s="1"/>
  <c r="I37" i="1"/>
  <c r="I37" i="2" s="1"/>
  <c r="I50" i="1"/>
  <c r="I50" i="2" s="1"/>
  <c r="I53" i="1"/>
  <c r="I53" i="2" s="1"/>
  <c r="I24" i="1"/>
  <c r="I24" i="2" s="1"/>
  <c r="I38" i="1"/>
  <c r="I38" i="2" s="1"/>
  <c r="I41" i="1"/>
  <c r="I41" i="2" s="1"/>
  <c r="I54" i="1"/>
  <c r="I54" i="2" s="1"/>
  <c r="I57" i="1"/>
  <c r="I57" i="2" s="1"/>
  <c r="I22" i="1"/>
  <c r="I22" i="2" s="1"/>
  <c r="I32" i="1"/>
  <c r="I32" i="2" s="1"/>
  <c r="K9" i="1"/>
  <c r="K9" i="2" s="1"/>
  <c r="K12" i="1"/>
  <c r="K12" i="2" s="1"/>
  <c r="K14" i="1"/>
  <c r="K14" i="2" s="1"/>
  <c r="K16" i="1"/>
  <c r="K16" i="2" s="1"/>
  <c r="K20" i="1"/>
  <c r="K20" i="2" s="1"/>
  <c r="K39" i="1"/>
  <c r="K39" i="2" s="1"/>
  <c r="K42" i="1"/>
  <c r="K42" i="2" s="1"/>
  <c r="K55" i="1"/>
  <c r="K55" i="2" s="1"/>
  <c r="K13" i="1"/>
  <c r="K13" i="2" s="1"/>
  <c r="K17" i="1"/>
  <c r="K17" i="2" s="1"/>
  <c r="K18" i="1"/>
  <c r="K18" i="2" s="1"/>
  <c r="K33" i="1"/>
  <c r="K33" i="2" s="1"/>
  <c r="K36" i="1"/>
  <c r="K36" i="2" s="1"/>
  <c r="K49" i="1"/>
  <c r="K49" i="2" s="1"/>
  <c r="K52" i="1"/>
  <c r="K52" i="2" s="1"/>
  <c r="K29" i="1"/>
  <c r="K29" i="2" s="1"/>
  <c r="K43" i="1"/>
  <c r="K43" i="2" s="1"/>
  <c r="K46" i="1"/>
  <c r="K46" i="2" s="1"/>
  <c r="K25" i="1"/>
  <c r="K25" i="2" s="1"/>
  <c r="K28" i="1"/>
  <c r="K28" i="2" s="1"/>
  <c r="K31" i="1"/>
  <c r="K31" i="2" s="1"/>
  <c r="K34" i="1"/>
  <c r="K34" i="2" s="1"/>
  <c r="K47" i="1"/>
  <c r="K47" i="2" s="1"/>
  <c r="K50" i="1"/>
  <c r="K50" i="2" s="1"/>
  <c r="K5" i="1"/>
  <c r="K5" i="2" s="1"/>
  <c r="K11" i="1"/>
  <c r="K11" i="2" s="1"/>
  <c r="K15" i="1"/>
  <c r="K15" i="2" s="1"/>
  <c r="K23" i="1"/>
  <c r="K23" i="2" s="1"/>
  <c r="K26" i="1"/>
  <c r="K26" i="2" s="1"/>
  <c r="C9" i="1"/>
  <c r="C9" i="2" s="1"/>
  <c r="C12" i="1"/>
  <c r="C12" i="2" s="1"/>
  <c r="C14" i="1"/>
  <c r="C14" i="2" s="1"/>
  <c r="C16" i="1"/>
  <c r="C16" i="2" s="1"/>
  <c r="C18" i="1"/>
  <c r="C18" i="2" s="1"/>
  <c r="C23" i="1"/>
  <c r="C23" i="2" s="1"/>
  <c r="C26" i="1"/>
  <c r="C26" i="2" s="1"/>
  <c r="C32" i="1"/>
  <c r="C32" i="2" s="1"/>
  <c r="C45" i="1"/>
  <c r="C45" i="2" s="1"/>
  <c r="C48" i="1"/>
  <c r="C48" i="2" s="1"/>
  <c r="C11" i="1"/>
  <c r="C11" i="2" s="1"/>
  <c r="C15" i="1"/>
  <c r="C15" i="2" s="1"/>
  <c r="C21" i="1"/>
  <c r="C21" i="2" s="1"/>
  <c r="C24" i="1"/>
  <c r="C24" i="2" s="1"/>
  <c r="C39" i="1"/>
  <c r="C39" i="2" s="1"/>
  <c r="C42" i="1"/>
  <c r="C42" i="2" s="1"/>
  <c r="C19" i="1"/>
  <c r="C19" i="2" s="1"/>
  <c r="C22" i="1"/>
  <c r="C22" i="2" s="1"/>
  <c r="C33" i="1"/>
  <c r="C33" i="2" s="1"/>
  <c r="C36" i="1"/>
  <c r="C36" i="2" s="1"/>
  <c r="C49" i="1"/>
  <c r="C49" i="2" s="1"/>
  <c r="C52" i="1"/>
  <c r="C52" i="2" s="1"/>
  <c r="C37" i="1"/>
  <c r="C37" i="2" s="1"/>
  <c r="C40" i="1"/>
  <c r="C40" i="2" s="1"/>
  <c r="C53" i="1"/>
  <c r="C53" i="2" s="1"/>
  <c r="C56" i="1"/>
  <c r="C56" i="2" s="1"/>
  <c r="C13" i="1"/>
  <c r="C13" i="2" s="1"/>
  <c r="C17" i="1"/>
  <c r="C17" i="2" s="1"/>
  <c r="C29" i="1"/>
  <c r="C29" i="2" s="1"/>
  <c r="C31" i="1"/>
  <c r="C31" i="2" s="1"/>
  <c r="C34" i="1"/>
  <c r="C34" i="2" s="1"/>
  <c r="K7" i="1"/>
  <c r="K7" i="2" s="1"/>
  <c r="H3" i="1"/>
  <c r="H3" i="2" s="1"/>
  <c r="H57" i="1"/>
  <c r="H57" i="2" s="1"/>
  <c r="K51" i="1"/>
  <c r="K51" i="2" s="1"/>
  <c r="D50" i="1"/>
  <c r="D50" i="2" s="1"/>
  <c r="D47" i="1"/>
  <c r="D47" i="2" s="1"/>
  <c r="I45" i="1"/>
  <c r="I45" i="2" s="1"/>
  <c r="C44" i="1"/>
  <c r="C44" i="2" s="1"/>
  <c r="I42" i="1"/>
  <c r="I42" i="2" s="1"/>
  <c r="C41" i="1"/>
  <c r="C41" i="2" s="1"/>
  <c r="H39" i="1"/>
  <c r="H39" i="2" s="1"/>
  <c r="B38" i="1"/>
  <c r="B38" i="2" s="1"/>
  <c r="H36" i="1"/>
  <c r="H36" i="2" s="1"/>
  <c r="M34" i="1"/>
  <c r="M34" i="2" s="1"/>
  <c r="K32" i="1"/>
  <c r="K32" i="2" s="1"/>
  <c r="K30" i="1"/>
  <c r="K30" i="2" s="1"/>
  <c r="B28" i="1"/>
  <c r="B28" i="2" s="1"/>
  <c r="C25" i="1"/>
  <c r="C25" i="2" s="1"/>
  <c r="G22" i="1"/>
  <c r="G22" i="2" s="1"/>
  <c r="G19" i="1"/>
  <c r="G19" i="2" s="1"/>
  <c r="M15" i="1"/>
  <c r="M15" i="2" s="1"/>
  <c r="I12" i="1"/>
  <c r="I12" i="2" s="1"/>
  <c r="H9" i="1"/>
  <c r="H9" i="2" s="1"/>
  <c r="H11" i="1"/>
  <c r="H11" i="2" s="1"/>
  <c r="H13" i="1"/>
  <c r="H13" i="2" s="1"/>
  <c r="H15" i="1"/>
  <c r="H15" i="2" s="1"/>
  <c r="H17" i="1"/>
  <c r="H17" i="2" s="1"/>
  <c r="H19" i="1"/>
  <c r="H19" i="2" s="1"/>
  <c r="H21" i="1"/>
  <c r="H21" i="2" s="1"/>
  <c r="H23" i="1"/>
  <c r="H23" i="2" s="1"/>
  <c r="H25" i="1"/>
  <c r="H25" i="2" s="1"/>
  <c r="H27" i="1"/>
  <c r="H27" i="2" s="1"/>
  <c r="H29" i="1"/>
  <c r="H29" i="2" s="1"/>
  <c r="H30" i="1"/>
  <c r="H30" i="2" s="1"/>
  <c r="H40" i="1"/>
  <c r="H40" i="2" s="1"/>
  <c r="H43" i="1"/>
  <c r="H43" i="2" s="1"/>
  <c r="H28" i="1"/>
  <c r="H28" i="2" s="1"/>
  <c r="H34" i="1"/>
  <c r="H34" i="2" s="1"/>
  <c r="H37" i="1"/>
  <c r="H37" i="2" s="1"/>
  <c r="H50" i="1"/>
  <c r="H50" i="2" s="1"/>
  <c r="H53" i="1"/>
  <c r="H53" i="2" s="1"/>
  <c r="H12" i="1"/>
  <c r="H12" i="2" s="1"/>
  <c r="H16" i="1"/>
  <c r="H16" i="2" s="1"/>
  <c r="H26" i="1"/>
  <c r="H26" i="2" s="1"/>
  <c r="H31" i="1"/>
  <c r="H31" i="2" s="1"/>
  <c r="H44" i="1"/>
  <c r="H44" i="2" s="1"/>
  <c r="H47" i="1"/>
  <c r="H47" i="2" s="1"/>
  <c r="H22" i="1"/>
  <c r="H22" i="2" s="1"/>
  <c r="H32" i="1"/>
  <c r="H32" i="2" s="1"/>
  <c r="H35" i="1"/>
  <c r="H35" i="2" s="1"/>
  <c r="H48" i="1"/>
  <c r="H48" i="2" s="1"/>
  <c r="H51" i="1"/>
  <c r="H51" i="2" s="1"/>
  <c r="H6" i="1"/>
  <c r="H6" i="2" s="1"/>
  <c r="H20" i="1"/>
  <c r="H20" i="2" s="1"/>
  <c r="J36" i="1"/>
  <c r="J36" i="2" s="1"/>
  <c r="J52" i="1"/>
  <c r="J52" i="2" s="1"/>
  <c r="J46" i="1"/>
  <c r="J46" i="2" s="1"/>
  <c r="J40" i="1"/>
  <c r="J40" i="2" s="1"/>
  <c r="J24" i="1"/>
  <c r="J24" i="2" s="1"/>
  <c r="I7" i="1"/>
  <c r="I7" i="2" s="1"/>
  <c r="M6" i="1"/>
  <c r="M6" i="2" s="1"/>
  <c r="B6" i="1"/>
  <c r="B6" i="2" s="1"/>
  <c r="D5" i="1"/>
  <c r="D5" i="2" s="1"/>
  <c r="F4" i="1"/>
  <c r="F4" i="2" s="1"/>
  <c r="E3" i="1"/>
  <c r="E3" i="2" s="1"/>
  <c r="G57" i="1"/>
  <c r="G57" i="2" s="1"/>
  <c r="I56" i="1"/>
  <c r="I56" i="2" s="1"/>
  <c r="I55" i="1"/>
  <c r="I55" i="2" s="1"/>
  <c r="H54" i="1"/>
  <c r="H54" i="2" s="1"/>
  <c r="D53" i="1"/>
  <c r="D53" i="2" s="1"/>
  <c r="I51" i="1"/>
  <c r="I51" i="2" s="1"/>
  <c r="C50" i="1"/>
  <c r="C50" i="2" s="1"/>
  <c r="I48" i="1"/>
  <c r="I48" i="2" s="1"/>
  <c r="C47" i="1"/>
  <c r="C47" i="2" s="1"/>
  <c r="H45" i="1"/>
  <c r="H45" i="2" s="1"/>
  <c r="B44" i="1"/>
  <c r="B44" i="2" s="1"/>
  <c r="H42" i="1"/>
  <c r="H42" i="2" s="1"/>
  <c r="M40" i="1"/>
  <c r="M40" i="2" s="1"/>
  <c r="G39" i="1"/>
  <c r="G39" i="2" s="1"/>
  <c r="M37" i="1"/>
  <c r="M37" i="2" s="1"/>
  <c r="G36" i="1"/>
  <c r="G36" i="2" s="1"/>
  <c r="J34" i="1"/>
  <c r="J34" i="2" s="1"/>
  <c r="J32" i="1"/>
  <c r="J32" i="2" s="1"/>
  <c r="G30" i="1"/>
  <c r="G30" i="2" s="1"/>
  <c r="K27" i="1"/>
  <c r="K27" i="2" s="1"/>
  <c r="K24" i="1"/>
  <c r="K24" i="2" s="1"/>
  <c r="L21" i="1"/>
  <c r="L21" i="2" s="1"/>
  <c r="D19" i="1"/>
  <c r="D19" i="2" s="1"/>
  <c r="L15" i="1"/>
  <c r="L15" i="2" s="1"/>
  <c r="M11" i="1"/>
  <c r="M11" i="2" s="1"/>
  <c r="G5" i="1"/>
  <c r="G5" i="2" s="1"/>
  <c r="G10" i="1"/>
  <c r="G10" i="2" s="1"/>
  <c r="G9" i="1"/>
  <c r="G9" i="2" s="1"/>
  <c r="G11" i="1"/>
  <c r="G11" i="2" s="1"/>
  <c r="G13" i="1"/>
  <c r="G13" i="2" s="1"/>
  <c r="G15" i="1"/>
  <c r="G15" i="2" s="1"/>
  <c r="G17" i="1"/>
  <c r="G17" i="2" s="1"/>
  <c r="G28" i="1"/>
  <c r="G28" i="2" s="1"/>
  <c r="G34" i="1"/>
  <c r="G34" i="2" s="1"/>
  <c r="G37" i="1"/>
  <c r="G37" i="2" s="1"/>
  <c r="G50" i="1"/>
  <c r="G50" i="2" s="1"/>
  <c r="G53" i="1"/>
  <c r="G53" i="2" s="1"/>
  <c r="G12" i="1"/>
  <c r="G12" i="2" s="1"/>
  <c r="G16" i="1"/>
  <c r="G16" i="2" s="1"/>
  <c r="G26" i="1"/>
  <c r="G26" i="2" s="1"/>
  <c r="G29" i="1"/>
  <c r="G29" i="2" s="1"/>
  <c r="G31" i="1"/>
  <c r="G31" i="2" s="1"/>
  <c r="G44" i="1"/>
  <c r="G44" i="2" s="1"/>
  <c r="G47" i="1"/>
  <c r="G47" i="2" s="1"/>
  <c r="G24" i="1"/>
  <c r="G24" i="2" s="1"/>
  <c r="G27" i="1"/>
  <c r="G27" i="2" s="1"/>
  <c r="G38" i="1"/>
  <c r="G38" i="2" s="1"/>
  <c r="G41" i="1"/>
  <c r="G41" i="2" s="1"/>
  <c r="G54" i="1"/>
  <c r="G54" i="2" s="1"/>
  <c r="G20" i="1"/>
  <c r="G20" i="2" s="1"/>
  <c r="G23" i="1"/>
  <c r="G23" i="2" s="1"/>
  <c r="G42" i="1"/>
  <c r="G42" i="2" s="1"/>
  <c r="G45" i="1"/>
  <c r="G45" i="2" s="1"/>
  <c r="G3" i="1"/>
  <c r="G3" i="2" s="1"/>
  <c r="G14" i="1"/>
  <c r="G14" i="2" s="1"/>
  <c r="G18" i="1"/>
  <c r="G18" i="2" s="1"/>
  <c r="G21" i="1"/>
  <c r="G21" i="2" s="1"/>
  <c r="H7" i="1"/>
  <c r="H7" i="2" s="1"/>
  <c r="L6" i="1"/>
  <c r="L6" i="2" s="1"/>
  <c r="M5" i="1"/>
  <c r="M5" i="2" s="1"/>
  <c r="C5" i="1"/>
  <c r="C5" i="2" s="1"/>
  <c r="D4" i="1"/>
  <c r="D4" i="2" s="1"/>
  <c r="D3" i="1"/>
  <c r="D3" i="2" s="1"/>
  <c r="F57" i="1"/>
  <c r="F57" i="2" s="1"/>
  <c r="H56" i="1"/>
  <c r="H56" i="2" s="1"/>
  <c r="H55" i="1"/>
  <c r="H55" i="2" s="1"/>
  <c r="E54" i="1"/>
  <c r="E54" i="2" s="1"/>
  <c r="M52" i="1"/>
  <c r="M52" i="2" s="1"/>
  <c r="G51" i="1"/>
  <c r="G51" i="2" s="1"/>
  <c r="M49" i="1"/>
  <c r="M49" i="2" s="1"/>
  <c r="G48" i="1"/>
  <c r="G48" i="2" s="1"/>
  <c r="L46" i="1"/>
  <c r="L46" i="2" s="1"/>
  <c r="F45" i="1"/>
  <c r="F45" i="2" s="1"/>
  <c r="L43" i="1"/>
  <c r="L43" i="2" s="1"/>
  <c r="E42" i="1"/>
  <c r="E42" i="2" s="1"/>
  <c r="K40" i="1"/>
  <c r="K40" i="2" s="1"/>
  <c r="E39" i="1"/>
  <c r="E39" i="2" s="1"/>
  <c r="K37" i="1"/>
  <c r="K37" i="2" s="1"/>
  <c r="D36" i="1"/>
  <c r="D36" i="2" s="1"/>
  <c r="E34" i="1"/>
  <c r="E34" i="2" s="1"/>
  <c r="G32" i="1"/>
  <c r="G32" i="2" s="1"/>
  <c r="C30" i="1"/>
  <c r="C30" i="2" s="1"/>
  <c r="D27" i="1"/>
  <c r="D27" i="2" s="1"/>
  <c r="H24" i="1"/>
  <c r="H24" i="2" s="1"/>
  <c r="K21" i="1"/>
  <c r="K21" i="2" s="1"/>
  <c r="I18" i="1"/>
  <c r="I18" i="2" s="1"/>
  <c r="L11" i="1"/>
  <c r="L11" i="2" s="1"/>
  <c r="C54" i="1"/>
  <c r="C54" i="2" s="1"/>
  <c r="I52" i="1"/>
  <c r="I52" i="2" s="1"/>
  <c r="H49" i="1"/>
  <c r="H49" i="2" s="1"/>
  <c r="H46" i="1"/>
  <c r="H46" i="2" s="1"/>
  <c r="C27" i="1"/>
  <c r="C27" i="2" s="1"/>
  <c r="E10" i="1"/>
  <c r="E10" i="2" s="1"/>
  <c r="E12" i="1"/>
  <c r="E12" i="2" s="1"/>
  <c r="E14" i="1"/>
  <c r="E14" i="2" s="1"/>
  <c r="E16" i="1"/>
  <c r="E16" i="2" s="1"/>
  <c r="E18" i="1"/>
  <c r="E18" i="2" s="1"/>
  <c r="E20" i="1"/>
  <c r="E20" i="2" s="1"/>
  <c r="E22" i="1"/>
  <c r="E22" i="2" s="1"/>
  <c r="E24" i="1"/>
  <c r="E24" i="2" s="1"/>
  <c r="E26" i="1"/>
  <c r="E26" i="2" s="1"/>
  <c r="E28" i="1"/>
  <c r="E28" i="2" s="1"/>
  <c r="E30" i="1"/>
  <c r="E30" i="2" s="1"/>
  <c r="E27" i="1"/>
  <c r="E27" i="2" s="1"/>
  <c r="E41" i="1"/>
  <c r="E41" i="2" s="1"/>
  <c r="E44" i="1"/>
  <c r="E44" i="2" s="1"/>
  <c r="E9" i="1"/>
  <c r="E9" i="2" s="1"/>
  <c r="E25" i="1"/>
  <c r="E25" i="2" s="1"/>
  <c r="E35" i="1"/>
  <c r="E35" i="2" s="1"/>
  <c r="E38" i="1"/>
  <c r="E38" i="2" s="1"/>
  <c r="E51" i="1"/>
  <c r="E51" i="2" s="1"/>
  <c r="E23" i="1"/>
  <c r="E23" i="2" s="1"/>
  <c r="E32" i="1"/>
  <c r="E32" i="2" s="1"/>
  <c r="E45" i="1"/>
  <c r="E45" i="2" s="1"/>
  <c r="E48" i="1"/>
  <c r="E48" i="2" s="1"/>
  <c r="E19" i="1"/>
  <c r="E19" i="2" s="1"/>
  <c r="E33" i="1"/>
  <c r="E33" i="2" s="1"/>
  <c r="E36" i="1"/>
  <c r="E36" i="2" s="1"/>
  <c r="E49" i="1"/>
  <c r="E49" i="2" s="1"/>
  <c r="E52" i="1"/>
  <c r="E52" i="2" s="1"/>
  <c r="E4" i="1"/>
  <c r="E4" i="2" s="1"/>
  <c r="E7" i="1"/>
  <c r="E7" i="2" s="1"/>
  <c r="I6" i="1"/>
  <c r="I6" i="2" s="1"/>
  <c r="L4" i="1"/>
  <c r="L4" i="2" s="1"/>
  <c r="M3" i="1"/>
  <c r="M3" i="2" s="1"/>
  <c r="B3" i="1"/>
  <c r="B3" i="2" s="1"/>
  <c r="E56" i="1"/>
  <c r="E56" i="2" s="1"/>
  <c r="E55" i="1"/>
  <c r="E55" i="2" s="1"/>
  <c r="H52" i="1"/>
  <c r="H52" i="2" s="1"/>
  <c r="M50" i="1"/>
  <c r="M50" i="2" s="1"/>
  <c r="G49" i="1"/>
  <c r="G49" i="2" s="1"/>
  <c r="M47" i="1"/>
  <c r="M47" i="2" s="1"/>
  <c r="G46" i="1"/>
  <c r="G46" i="2" s="1"/>
  <c r="L44" i="1"/>
  <c r="L44" i="2" s="1"/>
  <c r="L41" i="1"/>
  <c r="L41" i="2" s="1"/>
  <c r="E40" i="1"/>
  <c r="E40" i="2" s="1"/>
  <c r="K38" i="1"/>
  <c r="K38" i="2" s="1"/>
  <c r="E37" i="1"/>
  <c r="E37" i="2" s="1"/>
  <c r="K35" i="1"/>
  <c r="K35" i="2" s="1"/>
  <c r="M33" i="1"/>
  <c r="M33" i="2" s="1"/>
  <c r="M31" i="1"/>
  <c r="M31" i="2" s="1"/>
  <c r="E29" i="1"/>
  <c r="E29" i="2" s="1"/>
  <c r="I26" i="1"/>
  <c r="I26" i="2" s="1"/>
  <c r="L23" i="1"/>
  <c r="L23" i="2" s="1"/>
  <c r="J20" i="1"/>
  <c r="J20" i="2" s="1"/>
  <c r="H14" i="1"/>
  <c r="H14" i="2" s="1"/>
  <c r="I10" i="1"/>
  <c r="I10" i="2" s="1"/>
  <c r="F10" i="1"/>
  <c r="F10" i="2" s="1"/>
  <c r="F12" i="1"/>
  <c r="F12" i="2" s="1"/>
  <c r="F14" i="1"/>
  <c r="F14" i="2" s="1"/>
  <c r="F16" i="1"/>
  <c r="F16" i="2" s="1"/>
  <c r="F18" i="1"/>
  <c r="F18" i="2" s="1"/>
  <c r="F20" i="1"/>
  <c r="F20" i="2" s="1"/>
  <c r="F22" i="1"/>
  <c r="F22" i="2" s="1"/>
  <c r="F24" i="1"/>
  <c r="F24" i="2" s="1"/>
  <c r="F26" i="1"/>
  <c r="F26" i="2" s="1"/>
  <c r="F28" i="1"/>
  <c r="F28" i="2" s="1"/>
  <c r="F30" i="1"/>
  <c r="F30" i="2" s="1"/>
  <c r="F32" i="1"/>
  <c r="F32" i="2" s="1"/>
  <c r="F34" i="1"/>
  <c r="F34" i="2" s="1"/>
  <c r="F36" i="1"/>
  <c r="F36" i="2" s="1"/>
  <c r="F38" i="1"/>
  <c r="F38" i="2" s="1"/>
  <c r="F40" i="1"/>
  <c r="F40" i="2" s="1"/>
  <c r="F42" i="1"/>
  <c r="F42" i="2" s="1"/>
  <c r="F44" i="1"/>
  <c r="F44" i="2" s="1"/>
  <c r="F46" i="1"/>
  <c r="F46" i="2" s="1"/>
  <c r="F48" i="1"/>
  <c r="F48" i="2" s="1"/>
  <c r="F50" i="1"/>
  <c r="F50" i="2" s="1"/>
  <c r="F52" i="1"/>
  <c r="F52" i="2" s="1"/>
  <c r="F54" i="1"/>
  <c r="F54" i="2" s="1"/>
  <c r="F56" i="1"/>
  <c r="F56" i="2" s="1"/>
  <c r="F3" i="1"/>
  <c r="F3" i="2" s="1"/>
  <c r="F13" i="1"/>
  <c r="F13" i="2" s="1"/>
  <c r="F17" i="1"/>
  <c r="F17" i="2" s="1"/>
  <c r="F29" i="1"/>
  <c r="F29" i="2" s="1"/>
  <c r="F31" i="1"/>
  <c r="F31" i="2" s="1"/>
  <c r="F47" i="1"/>
  <c r="F47" i="2" s="1"/>
  <c r="F27" i="1"/>
  <c r="F27" i="2" s="1"/>
  <c r="F41" i="1"/>
  <c r="F41" i="2" s="1"/>
  <c r="F9" i="1"/>
  <c r="F9" i="2" s="1"/>
  <c r="F25" i="1"/>
  <c r="F25" i="2" s="1"/>
  <c r="F35" i="1"/>
  <c r="F35" i="2" s="1"/>
  <c r="F51" i="1"/>
  <c r="F51" i="2" s="1"/>
  <c r="F11" i="1"/>
  <c r="F11" i="2" s="1"/>
  <c r="F15" i="1"/>
  <c r="F15" i="2" s="1"/>
  <c r="F21" i="1"/>
  <c r="F21" i="2" s="1"/>
  <c r="F39" i="1"/>
  <c r="F39" i="2" s="1"/>
  <c r="F55" i="1"/>
  <c r="F55" i="2" s="1"/>
  <c r="F19" i="1"/>
  <c r="F19" i="2" s="1"/>
  <c r="F33" i="1"/>
  <c r="F33" i="2" s="1"/>
  <c r="F37" i="1"/>
  <c r="F37" i="2" s="1"/>
  <c r="I14" i="1"/>
  <c r="I14" i="2" s="1"/>
  <c r="L10" i="1"/>
  <c r="L10" i="2" s="1"/>
  <c r="L12" i="1"/>
  <c r="L12" i="2" s="1"/>
  <c r="L14" i="1"/>
  <c r="L14" i="2" s="1"/>
  <c r="L16" i="1"/>
  <c r="L16" i="2" s="1"/>
  <c r="L18" i="1"/>
  <c r="L18" i="2" s="1"/>
  <c r="L20" i="1"/>
  <c r="L20" i="2" s="1"/>
  <c r="L22" i="1"/>
  <c r="L22" i="2" s="1"/>
  <c r="L24" i="1"/>
  <c r="L24" i="2" s="1"/>
  <c r="L26" i="1"/>
  <c r="L26" i="2" s="1"/>
  <c r="L28" i="1"/>
  <c r="L28" i="2" s="1"/>
  <c r="L30" i="1"/>
  <c r="L30" i="2" s="1"/>
  <c r="M10" i="1"/>
  <c r="M10" i="2" s="1"/>
  <c r="M12" i="1"/>
  <c r="M12" i="2" s="1"/>
  <c r="M14" i="1"/>
  <c r="M14" i="2" s="1"/>
  <c r="M16" i="1"/>
  <c r="M16" i="2" s="1"/>
  <c r="M18" i="1"/>
  <c r="M18" i="2" s="1"/>
  <c r="M20" i="1"/>
  <c r="M20" i="2" s="1"/>
  <c r="M22" i="1"/>
  <c r="M22" i="2" s="1"/>
  <c r="M24" i="1"/>
  <c r="M24" i="2" s="1"/>
  <c r="M26" i="1"/>
  <c r="M26" i="2" s="1"/>
  <c r="M28" i="1"/>
  <c r="M28" i="2" s="1"/>
  <c r="L19" i="1"/>
  <c r="L19" i="2" s="1"/>
  <c r="M21" i="1"/>
  <c r="M21" i="2" s="1"/>
  <c r="L32" i="1"/>
  <c r="L32" i="2" s="1"/>
  <c r="M35" i="1"/>
  <c r="M35" i="2" s="1"/>
  <c r="M38" i="1"/>
  <c r="M38" i="2" s="1"/>
  <c r="L45" i="1"/>
  <c r="L45" i="2" s="1"/>
  <c r="L48" i="1"/>
  <c r="L48" i="2" s="1"/>
  <c r="M51" i="1"/>
  <c r="M51" i="2" s="1"/>
  <c r="M54" i="1"/>
  <c r="M54" i="2" s="1"/>
  <c r="M19" i="1"/>
  <c r="M19" i="2" s="1"/>
  <c r="M32" i="1"/>
  <c r="M32" i="2" s="1"/>
  <c r="L39" i="1"/>
  <c r="L39" i="2" s="1"/>
  <c r="L42" i="1"/>
  <c r="L42" i="2" s="1"/>
  <c r="M45" i="1"/>
  <c r="M45" i="2" s="1"/>
  <c r="M48" i="1"/>
  <c r="M48" i="2" s="1"/>
  <c r="L13" i="1"/>
  <c r="L13" i="2" s="1"/>
  <c r="L17" i="1"/>
  <c r="L17" i="2" s="1"/>
  <c r="L33" i="1"/>
  <c r="L33" i="2" s="1"/>
  <c r="L36" i="1"/>
  <c r="L36" i="2" s="1"/>
  <c r="M39" i="1"/>
  <c r="M39" i="2" s="1"/>
  <c r="M42" i="1"/>
  <c r="M42" i="2" s="1"/>
  <c r="L49" i="1"/>
  <c r="L49" i="2" s="1"/>
  <c r="L52" i="1"/>
  <c r="L52" i="2" s="1"/>
  <c r="M9" i="1"/>
  <c r="M9" i="2" s="1"/>
  <c r="L27" i="1"/>
  <c r="L27" i="2" s="1"/>
  <c r="M29" i="1"/>
  <c r="M29" i="2" s="1"/>
  <c r="M30" i="1"/>
  <c r="M30" i="2" s="1"/>
  <c r="L37" i="1"/>
  <c r="L37" i="2" s="1"/>
  <c r="L40" i="1"/>
  <c r="L40" i="2" s="1"/>
  <c r="M43" i="1"/>
  <c r="M43" i="2" s="1"/>
  <c r="M46" i="1"/>
  <c r="M46" i="2" s="1"/>
  <c r="L53" i="1"/>
  <c r="L53" i="2" s="1"/>
  <c r="L56" i="1"/>
  <c r="L56" i="2" s="1"/>
  <c r="M7" i="1"/>
  <c r="M7" i="2" s="1"/>
  <c r="L25" i="1"/>
  <c r="L25" i="2" s="1"/>
  <c r="M27" i="1"/>
  <c r="M27" i="2" s="1"/>
  <c r="L31" i="1"/>
  <c r="L31" i="2" s="1"/>
  <c r="L34" i="1"/>
  <c r="L34" i="2" s="1"/>
  <c r="D7" i="1"/>
  <c r="D7" i="2" s="1"/>
  <c r="D10" i="1"/>
  <c r="D10" i="2" s="1"/>
  <c r="D12" i="1"/>
  <c r="D12" i="2" s="1"/>
  <c r="D14" i="1"/>
  <c r="D14" i="2" s="1"/>
  <c r="D16" i="1"/>
  <c r="D16" i="2" s="1"/>
  <c r="D18" i="1"/>
  <c r="D18" i="2" s="1"/>
  <c r="D20" i="1"/>
  <c r="D20" i="2" s="1"/>
  <c r="D22" i="1"/>
  <c r="D22" i="2" s="1"/>
  <c r="D24" i="1"/>
  <c r="D24" i="2" s="1"/>
  <c r="D26" i="1"/>
  <c r="D26" i="2" s="1"/>
  <c r="D28" i="1"/>
  <c r="D28" i="2" s="1"/>
  <c r="D30" i="1"/>
  <c r="D30" i="2" s="1"/>
  <c r="D9" i="1"/>
  <c r="D9" i="2" s="1"/>
  <c r="D25" i="1"/>
  <c r="D25" i="2" s="1"/>
  <c r="D35" i="1"/>
  <c r="D35" i="2" s="1"/>
  <c r="D38" i="1"/>
  <c r="D38" i="2" s="1"/>
  <c r="D51" i="1"/>
  <c r="D51" i="2" s="1"/>
  <c r="D54" i="1"/>
  <c r="D54" i="2" s="1"/>
  <c r="D23" i="1"/>
  <c r="D23" i="2" s="1"/>
  <c r="D32" i="1"/>
  <c r="D32" i="2" s="1"/>
  <c r="D45" i="1"/>
  <c r="D45" i="2" s="1"/>
  <c r="D48" i="1"/>
  <c r="D48" i="2" s="1"/>
  <c r="D11" i="1"/>
  <c r="D11" i="2" s="1"/>
  <c r="D15" i="1"/>
  <c r="D15" i="2" s="1"/>
  <c r="D21" i="1"/>
  <c r="D21" i="2" s="1"/>
  <c r="D39" i="1"/>
  <c r="D39" i="2" s="1"/>
  <c r="D42" i="1"/>
  <c r="D42" i="2" s="1"/>
  <c r="D55" i="1"/>
  <c r="D55" i="2" s="1"/>
  <c r="D43" i="1"/>
  <c r="D43" i="2" s="1"/>
  <c r="D46" i="1"/>
  <c r="D46" i="2" s="1"/>
  <c r="B12" i="1"/>
  <c r="B12" i="2" s="1"/>
  <c r="B16" i="1"/>
  <c r="B16" i="2" s="1"/>
  <c r="B24" i="1"/>
  <c r="B24" i="2" s="1"/>
  <c r="B42" i="1"/>
  <c r="B42" i="2" s="1"/>
  <c r="B22" i="1"/>
  <c r="B22" i="2" s="1"/>
  <c r="B36" i="1"/>
  <c r="B36" i="2" s="1"/>
  <c r="B52" i="1"/>
  <c r="B52" i="2" s="1"/>
  <c r="B20" i="1"/>
  <c r="B20" i="2" s="1"/>
  <c r="B46" i="1"/>
  <c r="B46" i="2" s="1"/>
  <c r="B14" i="1"/>
  <c r="B14" i="2" s="1"/>
  <c r="B18" i="1"/>
  <c r="B18" i="2" s="1"/>
  <c r="B34" i="1"/>
  <c r="B34" i="2" s="1"/>
  <c r="B50" i="1"/>
  <c r="B50" i="2" s="1"/>
  <c r="B5" i="1"/>
  <c r="B5" i="2" s="1"/>
  <c r="B7" i="1"/>
  <c r="B7" i="2" s="1"/>
  <c r="B10" i="1"/>
  <c r="B10" i="2" s="1"/>
  <c r="B30" i="1"/>
  <c r="B30" i="2" s="1"/>
  <c r="B8" i="1"/>
  <c r="B8" i="2" s="1"/>
  <c r="G6" i="1"/>
  <c r="G6" i="2" s="1"/>
  <c r="I5" i="1"/>
  <c r="I5" i="2" s="1"/>
  <c r="L3" i="1"/>
  <c r="L3" i="2" s="1"/>
  <c r="M57" i="1"/>
  <c r="M57" i="2" s="1"/>
  <c r="C57" i="1"/>
  <c r="C57" i="2" s="1"/>
  <c r="D56" i="1"/>
  <c r="D56" i="2" s="1"/>
  <c r="C55" i="1"/>
  <c r="C55" i="2" s="1"/>
  <c r="M53" i="1"/>
  <c r="M53" i="2" s="1"/>
  <c r="G52" i="1"/>
  <c r="G52" i="2" s="1"/>
  <c r="L50" i="1"/>
  <c r="L50" i="2" s="1"/>
  <c r="F49" i="1"/>
  <c r="F49" i="2" s="1"/>
  <c r="L47" i="1"/>
  <c r="L47" i="2" s="1"/>
  <c r="E46" i="1"/>
  <c r="E46" i="2" s="1"/>
  <c r="K44" i="1"/>
  <c r="K44" i="2" s="1"/>
  <c r="E43" i="1"/>
  <c r="E43" i="2" s="1"/>
  <c r="K41" i="1"/>
  <c r="K41" i="2" s="1"/>
  <c r="D40" i="1"/>
  <c r="D40" i="2" s="1"/>
  <c r="J38" i="1"/>
  <c r="J38" i="2" s="1"/>
  <c r="D37" i="1"/>
  <c r="D37" i="2" s="1"/>
  <c r="I35" i="1"/>
  <c r="I35" i="2" s="1"/>
  <c r="H33" i="1"/>
  <c r="H33" i="2" s="1"/>
  <c r="I31" i="1"/>
  <c r="I31" i="2" s="1"/>
  <c r="D29" i="1"/>
  <c r="D29" i="2" s="1"/>
  <c r="B26" i="1"/>
  <c r="B26" i="2" s="1"/>
  <c r="F23" i="1"/>
  <c r="F23" i="2" s="1"/>
  <c r="I20" i="1"/>
  <c r="I20" i="2" s="1"/>
  <c r="E17" i="1"/>
  <c r="E17" i="2" s="1"/>
  <c r="M13" i="1"/>
  <c r="M13" i="2" s="1"/>
  <c r="H10" i="1"/>
  <c r="H10" i="2" s="1"/>
  <c r="C3" i="1"/>
  <c r="C3" i="2" s="1"/>
  <c r="C51" i="1"/>
  <c r="C51" i="2" s="1"/>
  <c r="H18" i="1"/>
  <c r="H18" i="2" s="1"/>
  <c r="K10" i="1"/>
  <c r="K10" i="2" s="1"/>
  <c r="C4" i="1"/>
  <c r="C4" i="2" s="1"/>
  <c r="C8" i="1"/>
  <c r="C8" i="2" s="1"/>
  <c r="F6" i="1"/>
  <c r="F6" i="2" s="1"/>
  <c r="I4" i="1"/>
  <c r="I4" i="2" s="1"/>
  <c r="K3" i="1"/>
  <c r="K3" i="2" s="1"/>
  <c r="L57" i="1"/>
  <c r="L57" i="2" s="1"/>
  <c r="M56" i="1"/>
  <c r="M56" i="2" s="1"/>
  <c r="B56" i="1"/>
  <c r="B56" i="2" s="1"/>
  <c r="L54" i="1"/>
  <c r="L54" i="2" s="1"/>
  <c r="K53" i="1"/>
  <c r="K53" i="2" s="1"/>
  <c r="D52" i="1"/>
  <c r="D52" i="2" s="1"/>
  <c r="D49" i="1"/>
  <c r="D49" i="2" s="1"/>
  <c r="I47" i="1"/>
  <c r="I47" i="2" s="1"/>
  <c r="C46" i="1"/>
  <c r="C46" i="2" s="1"/>
  <c r="I44" i="1"/>
  <c r="I44" i="2" s="1"/>
  <c r="C43" i="1"/>
  <c r="C43" i="2" s="1"/>
  <c r="H41" i="1"/>
  <c r="H41" i="2" s="1"/>
  <c r="B40" i="1"/>
  <c r="B40" i="2" s="1"/>
  <c r="H38" i="1"/>
  <c r="H38" i="2" s="1"/>
  <c r="M36" i="1"/>
  <c r="M36" i="2" s="1"/>
  <c r="G35" i="1"/>
  <c r="G35" i="2" s="1"/>
  <c r="E31" i="1"/>
  <c r="E31" i="2" s="1"/>
  <c r="J28" i="1"/>
  <c r="J28" i="2" s="1"/>
  <c r="M25" i="1"/>
  <c r="M25" i="2" s="1"/>
  <c r="K22" i="1"/>
  <c r="K22" i="2" s="1"/>
  <c r="C20" i="1"/>
  <c r="C20" i="2" s="1"/>
  <c r="D17" i="1"/>
  <c r="D17" i="2" s="1"/>
  <c r="E13" i="1"/>
  <c r="E13" i="2" s="1"/>
  <c r="L9" i="1"/>
  <c r="L9" i="2" s="1"/>
  <c r="J9" i="1"/>
  <c r="J9" i="2" s="1"/>
  <c r="J11" i="1"/>
  <c r="J11" i="2" s="1"/>
  <c r="J13" i="1"/>
  <c r="J13" i="2" s="1"/>
  <c r="J15" i="1"/>
  <c r="J15" i="2" s="1"/>
  <c r="J17" i="1"/>
  <c r="J17" i="2" s="1"/>
  <c r="J19" i="1"/>
  <c r="J19" i="2" s="1"/>
  <c r="J21" i="1"/>
  <c r="J21" i="2" s="1"/>
  <c r="J23" i="1"/>
  <c r="J23" i="2" s="1"/>
  <c r="J25" i="1"/>
  <c r="J25" i="2" s="1"/>
  <c r="J27" i="1"/>
  <c r="J27" i="2" s="1"/>
  <c r="J29" i="1"/>
  <c r="J29" i="2" s="1"/>
  <c r="J31" i="1"/>
  <c r="J31" i="2" s="1"/>
  <c r="J33" i="1"/>
  <c r="J33" i="2" s="1"/>
  <c r="J35" i="1"/>
  <c r="J35" i="2" s="1"/>
  <c r="J37" i="1"/>
  <c r="J37" i="2" s="1"/>
  <c r="J39" i="1"/>
  <c r="J39" i="2" s="1"/>
  <c r="J41" i="1"/>
  <c r="J41" i="2" s="1"/>
  <c r="J43" i="1"/>
  <c r="J43" i="2" s="1"/>
  <c r="J45" i="1"/>
  <c r="J45" i="2" s="1"/>
  <c r="J47" i="1"/>
  <c r="J47" i="2" s="1"/>
  <c r="J49" i="1"/>
  <c r="J49" i="2" s="1"/>
  <c r="J51" i="1"/>
  <c r="J51" i="2" s="1"/>
  <c r="J53" i="1"/>
  <c r="J53" i="2" s="1"/>
  <c r="J55" i="1"/>
  <c r="J55" i="2" s="1"/>
  <c r="J57" i="1"/>
  <c r="J57" i="2" s="1"/>
  <c r="J44" i="1"/>
  <c r="J44" i="2" s="1"/>
  <c r="J26" i="1"/>
  <c r="J26" i="2" s="1"/>
  <c r="J16" i="1"/>
  <c r="J16" i="2" s="1"/>
  <c r="J12" i="1"/>
  <c r="J12" i="2" s="1"/>
  <c r="J30" i="1"/>
  <c r="J30" i="2" s="1"/>
  <c r="J18" i="1"/>
  <c r="J18" i="2" s="1"/>
  <c r="J14" i="1"/>
  <c r="J14" i="2" s="1"/>
  <c r="J10" i="1"/>
  <c r="J10" i="2" s="1"/>
  <c r="C10" i="1"/>
  <c r="C10" i="2" s="1"/>
  <c r="K8" i="1"/>
  <c r="K8" i="2" s="1"/>
  <c r="K6" i="1"/>
  <c r="K6" i="2" s="1"/>
  <c r="C6" i="1"/>
  <c r="C6" i="2" s="1"/>
  <c r="K4" i="1"/>
  <c r="K4" i="2" s="1"/>
  <c r="B57" i="1"/>
  <c r="B57" i="2" s="1"/>
  <c r="B55" i="1"/>
  <c r="B55" i="2" s="1"/>
  <c r="B53" i="1"/>
  <c r="B53" i="2" s="1"/>
  <c r="B51" i="1"/>
  <c r="B51" i="2" s="1"/>
  <c r="B49" i="1"/>
  <c r="B49" i="2" s="1"/>
  <c r="B47" i="1"/>
  <c r="B47" i="2" s="1"/>
  <c r="B45" i="1"/>
  <c r="B45" i="2" s="1"/>
  <c r="B43" i="1"/>
  <c r="B43" i="2" s="1"/>
  <c r="B41" i="1"/>
  <c r="B41" i="2" s="1"/>
  <c r="B39" i="1"/>
  <c r="B39" i="2" s="1"/>
  <c r="B37" i="1"/>
  <c r="B37" i="2" s="1"/>
  <c r="B35" i="1"/>
  <c r="B35" i="2" s="1"/>
  <c r="B33" i="1"/>
  <c r="B33" i="2" s="1"/>
  <c r="B31" i="1"/>
  <c r="B31" i="2" s="1"/>
  <c r="B29" i="1"/>
  <c r="B29" i="2" s="1"/>
  <c r="B27" i="1"/>
  <c r="B27" i="2" s="1"/>
  <c r="B25" i="1"/>
  <c r="B25" i="2" s="1"/>
  <c r="B23" i="1"/>
  <c r="B23" i="2" s="1"/>
  <c r="B21" i="1"/>
  <c r="B21" i="2" s="1"/>
  <c r="B19" i="1"/>
  <c r="B19" i="2" s="1"/>
  <c r="B17" i="1"/>
  <c r="B17" i="2" s="1"/>
  <c r="B15" i="1"/>
  <c r="B15" i="2" s="1"/>
  <c r="B13" i="1"/>
  <c r="B13" i="2" s="1"/>
  <c r="B11" i="1"/>
  <c r="B11" i="2" s="1"/>
  <c r="B9" i="1"/>
  <c r="B9" i="2" s="1"/>
  <c r="AJ2" i="1"/>
  <c r="AI6" i="1"/>
  <c r="AJ6" i="1" s="1"/>
  <c r="AI5" i="1"/>
  <c r="AJ10" i="1"/>
  <c r="AI3" i="1"/>
  <c r="AJ3" i="1" s="1"/>
  <c r="M8" i="1"/>
  <c r="M8" i="2" s="1"/>
  <c r="AI15" i="1"/>
  <c r="AJ15" i="1" s="1"/>
  <c r="AI14" i="1"/>
  <c r="H8" i="1"/>
  <c r="H8" i="2" s="1"/>
  <c r="B2" i="1"/>
  <c r="B2" i="2" s="1"/>
  <c r="F8" i="1"/>
  <c r="F8" i="2" s="1"/>
  <c r="G8" i="1"/>
  <c r="G8" i="2" s="1"/>
  <c r="AI12" i="1"/>
  <c r="AJ12" i="1" s="1"/>
  <c r="M2" i="1"/>
  <c r="M2" i="2" s="1"/>
  <c r="AI11" i="1"/>
  <c r="AJ11" i="1" s="1"/>
  <c r="I2" i="1"/>
  <c r="I2" i="2" s="1"/>
  <c r="E2" i="1"/>
  <c r="E2" i="2" s="1"/>
  <c r="I8" i="1"/>
  <c r="I8" i="2" s="1"/>
  <c r="E8" i="1"/>
  <c r="E8" i="2" s="1"/>
  <c r="F2" i="1"/>
  <c r="F2" i="2" s="1"/>
  <c r="J8" i="1"/>
  <c r="J8" i="2" s="1"/>
  <c r="C2" i="1"/>
  <c r="C2" i="2" s="1"/>
  <c r="D2" i="1"/>
  <c r="D2" i="2" s="1"/>
  <c r="D8" i="1"/>
  <c r="D8" i="2" s="1"/>
  <c r="L2" i="1"/>
  <c r="L2" i="2" s="1"/>
  <c r="L8" i="1"/>
  <c r="L8" i="2" s="1"/>
  <c r="AI13" i="1"/>
  <c r="AI4" i="1"/>
  <c r="AJ4" i="1" s="1"/>
  <c r="AI9" i="1"/>
  <c r="AJ9" i="1" s="1"/>
  <c r="AI8" i="1"/>
  <c r="AJ8" i="1" s="1"/>
  <c r="AJ5" i="1" l="1"/>
  <c r="AJ14" i="1"/>
  <c r="AJ13" i="1"/>
</calcChain>
</file>

<file path=xl/sharedStrings.xml><?xml version="1.0" encoding="utf-8"?>
<sst xmlns="http://schemas.openxmlformats.org/spreadsheetml/2006/main" count="120" uniqueCount="54">
  <si>
    <t>ThetaR</t>
  </si>
  <si>
    <t>ThetaS</t>
  </si>
  <si>
    <t>Alpha</t>
  </si>
  <si>
    <t>n</t>
  </si>
  <si>
    <t>SAND</t>
  </si>
  <si>
    <t>LOSA</t>
  </si>
  <si>
    <t>SALO</t>
  </si>
  <si>
    <t>LOAM</t>
  </si>
  <si>
    <t>SILO</t>
  </si>
  <si>
    <t>SNCL</t>
  </si>
  <si>
    <t>CLLO</t>
  </si>
  <si>
    <t>SLCL</t>
  </si>
  <si>
    <t>SACL</t>
  </si>
  <si>
    <t>SICL</t>
  </si>
  <si>
    <t>CLAY</t>
  </si>
  <si>
    <t xml:space="preserve"> // effective degree of saturation (-)</t>
  </si>
  <si>
    <t xml:space="preserve">            double Se = (VolWaterContent - thetar[ecoregion]) / (thetas[ecoregion] - thetar[ecoregion]);</t>
  </si>
  <si>
    <t xml:space="preserve">            // pressure head (m)</t>
  </si>
  <si>
    <t xml:space="preserve">            double a = Math.Pow(Se, (-1 / (1 - 1.0 / n[ecoregion])));</t>
  </si>
  <si>
    <t xml:space="preserve">            double hm = Math.Pow((a - 1), (1 / n[ecoregion])) / alpha[ecoregion];</t>
  </si>
  <si>
    <t xml:space="preserve">            return (float)hm * Landis.Library.BiomassCohortsPnET.Constants.MToMPa;</t>
  </si>
  <si>
    <t>WC</t>
  </si>
  <si>
    <t>ThetaS-ThetaR</t>
  </si>
  <si>
    <t>Se sand</t>
  </si>
  <si>
    <t>(-1 / (1 - 1.0 / n[ecoregion]))</t>
  </si>
  <si>
    <t>a_sand</t>
  </si>
  <si>
    <t>PEAT</t>
  </si>
  <si>
    <t xml:space="preserve"> </t>
  </si>
  <si>
    <t>Sand</t>
  </si>
  <si>
    <t>Loamy Sand</t>
  </si>
  <si>
    <t>Sandy Loam</t>
  </si>
  <si>
    <t>Loam</t>
  </si>
  <si>
    <t>Silt Loam</t>
  </si>
  <si>
    <t>Sandy Clay Loam</t>
  </si>
  <si>
    <t>Clay Loam</t>
  </si>
  <si>
    <t>Silty Clay Loam</t>
  </si>
  <si>
    <t>Sandy Clay</t>
  </si>
  <si>
    <t>Silty Clay</t>
  </si>
  <si>
    <t>Clay</t>
  </si>
  <si>
    <t>Peat</t>
  </si>
  <si>
    <t>FieldCapacity</t>
  </si>
  <si>
    <t>SILT</t>
  </si>
  <si>
    <t>Silt</t>
  </si>
  <si>
    <t>if (pressurehead &lt; 0 || pressurehead &gt; species.H4) return 0;</t>
  </si>
  <si>
    <t xml:space="preserve">            else if (pressurehead &gt; species.H3) return 1 - ((pressurehead - species.H3) / (species.H4 - species.H3));</t>
  </si>
  <si>
    <t xml:space="preserve">            else if (pressurehead &lt; species.H2) return pressurehead / species.H2;</t>
  </si>
  <si>
    <t xml:space="preserve">            else return 1;</t>
  </si>
  <si>
    <t>PressureHead</t>
  </si>
  <si>
    <t>abiebal</t>
  </si>
  <si>
    <t>acerrub</t>
  </si>
  <si>
    <t>betuall</t>
  </si>
  <si>
    <t>H2</t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</si>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</sst>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13385826771652E-2"/>
          <c:y val="5.9760817417576918E-2"/>
          <c:w val="0.77575285385977466"/>
          <c:h val="0.814555972414735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Sand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Sheet1!$B$2:$B$57</c:f>
              <c:numCache>
                <c:formatCode>General</c:formatCode>
                <c:ptCount val="56"/>
                <c:pt idx="0">
                  <c:v>34.547998369123064</c:v>
                </c:pt>
                <c:pt idx="1">
                  <c:v>21.23589276696082</c:v>
                </c:pt>
                <c:pt idx="2">
                  <c:v>14.551292561921514</c:v>
                </c:pt>
                <c:pt idx="3">
                  <c:v>10.677990555501161</c:v>
                </c:pt>
                <c:pt idx="4">
                  <c:v>8.2134681737681117</c:v>
                </c:pt>
                <c:pt idx="5">
                  <c:v>6.5380225949413937</c:v>
                </c:pt>
                <c:pt idx="6">
                  <c:v>5.3413291286513154</c:v>
                </c:pt>
                <c:pt idx="7">
                  <c:v>4.453164727697188</c:v>
                </c:pt>
                <c:pt idx="8">
                  <c:v>3.773435572469209</c:v>
                </c:pt>
                <c:pt idx="9">
                  <c:v>3.2399647749949305</c:v>
                </c:pt>
                <c:pt idx="10">
                  <c:v>2.8123720653771729</c:v>
                </c:pt>
                <c:pt idx="11">
                  <c:v>2.4634491753840928</c:v>
                </c:pt>
                <c:pt idx="12">
                  <c:v>2.1742857354028677</c:v>
                </c:pt>
                <c:pt idx="13">
                  <c:v>1.931385687147964</c:v>
                </c:pt>
                <c:pt idx="14">
                  <c:v>1.7248936858855108</c:v>
                </c:pt>
                <c:pt idx="15">
                  <c:v>1.5474671112809899</c:v>
                </c:pt>
                <c:pt idx="16">
                  <c:v>1.3935374839474937</c:v>
                </c:pt>
                <c:pt idx="17">
                  <c:v>1.2588143138820485</c:v>
                </c:pt>
                <c:pt idx="18">
                  <c:v>1.1399441391389855</c:v>
                </c:pt>
                <c:pt idx="19">
                  <c:v>1.0342713829275794</c:v>
                </c:pt>
                <c:pt idx="20">
                  <c:v>0.93966748641061804</c:v>
                </c:pt>
                <c:pt idx="21">
                  <c:v>0.8544067170370222</c:v>
                </c:pt>
                <c:pt idx="22">
                  <c:v>0.77707442742294042</c:v>
                </c:pt>
                <c:pt idx="23">
                  <c:v>0.70649819449016349</c:v>
                </c:pt>
                <c:pt idx="24">
                  <c:v>0.64169525847059072</c:v>
                </c:pt>
                <c:pt idx="25">
                  <c:v>0.58183162256786725</c:v>
                </c:pt>
                <c:pt idx="26">
                  <c:v>0.52618942870071672</c:v>
                </c:pt>
                <c:pt idx="27">
                  <c:v>0.47413999873319607</c:v>
                </c:pt>
                <c:pt idx="28">
                  <c:v>0.42512031874202483</c:v>
                </c:pt>
                <c:pt idx="29">
                  <c:v>0.37861073238659293</c:v>
                </c:pt>
                <c:pt idx="30">
                  <c:v>0.3341110160772871</c:v>
                </c:pt>
                <c:pt idx="31">
                  <c:v>0.29111027143240115</c:v>
                </c:pt>
                <c:pt idx="32">
                  <c:v>0.24904155413452175</c:v>
                </c:pt>
                <c:pt idx="33">
                  <c:v>0.2071996027370433</c:v>
                </c:pt>
                <c:pt idx="34">
                  <c:v>0.16455912669133804</c:v>
                </c:pt>
                <c:pt idx="35">
                  <c:v>0.11925704766261913</c:v>
                </c:pt>
                <c:pt idx="36">
                  <c:v>6.6259069019536265E-2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Loamy Sand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Sheet1!$C$2:$C$57</c:f>
              <c:numCache>
                <c:formatCode>General</c:formatCode>
                <c:ptCount val="56"/>
                <c:pt idx="0">
                  <c:v>7349.7172068538057</c:v>
                </c:pt>
                <c:pt idx="1">
                  <c:v>2501.3796877846994</c:v>
                </c:pt>
                <c:pt idx="2">
                  <c:v>1229.5985753017744</c:v>
                </c:pt>
                <c:pt idx="3">
                  <c:v>723.21019056186117</c:v>
                </c:pt>
                <c:pt idx="4">
                  <c:v>473.17914691149969</c:v>
                </c:pt>
                <c:pt idx="5">
                  <c:v>332.20782729267472</c:v>
                </c:pt>
                <c:pt idx="6">
                  <c:v>245.20329378348171</c:v>
                </c:pt>
                <c:pt idx="7">
                  <c:v>187.85584822232465</c:v>
                </c:pt>
                <c:pt idx="8">
                  <c:v>148.11525357793275</c:v>
                </c:pt>
                <c:pt idx="9">
                  <c:v>119.46703897146644</c:v>
                </c:pt>
                <c:pt idx="10">
                  <c:v>98.144191894490561</c:v>
                </c:pt>
                <c:pt idx="11">
                  <c:v>81.847917786581476</c:v>
                </c:pt>
                <c:pt idx="12">
                  <c:v>69.112141735007313</c:v>
                </c:pt>
                <c:pt idx="13">
                  <c:v>58.966799946507336</c:v>
                </c:pt>
                <c:pt idx="14">
                  <c:v>50.74967089915296</c:v>
                </c:pt>
                <c:pt idx="15">
                  <c:v>43.996388078095485</c:v>
                </c:pt>
                <c:pt idx="16">
                  <c:v>38.37363606648367</c:v>
                </c:pt>
                <c:pt idx="17">
                  <c:v>33.637205612594215</c:v>
                </c:pt>
                <c:pt idx="18">
                  <c:v>29.604881222557509</c:v>
                </c:pt>
                <c:pt idx="19">
                  <c:v>26.138460767197142</c:v>
                </c:pt>
                <c:pt idx="20">
                  <c:v>23.131554985929942</c:v>
                </c:pt>
                <c:pt idx="21">
                  <c:v>20.501135786736949</c:v>
                </c:pt>
                <c:pt idx="22">
                  <c:v>18.181569045396557</c:v>
                </c:pt>
                <c:pt idx="23">
                  <c:v>16.120325193695187</c:v>
                </c:pt>
                <c:pt idx="24">
                  <c:v>14.274840518364382</c:v>
                </c:pt>
                <c:pt idx="25">
                  <c:v>12.61017615607177</c:v>
                </c:pt>
                <c:pt idx="26">
                  <c:v>11.09723097107436</c:v>
                </c:pt>
                <c:pt idx="27">
                  <c:v>9.7113315716205033</c:v>
                </c:pt>
                <c:pt idx="28">
                  <c:v>8.4310589123444331</c:v>
                </c:pt>
                <c:pt idx="29">
                  <c:v>7.2371774324381724</c:v>
                </c:pt>
                <c:pt idx="30">
                  <c:v>6.1114949196902257</c:v>
                </c:pt>
                <c:pt idx="31">
                  <c:v>5.0353430472670926</c:v>
                </c:pt>
                <c:pt idx="32">
                  <c:v>3.9869222174546364</c:v>
                </c:pt>
                <c:pt idx="33">
                  <c:v>2.9350624071288141</c:v>
                </c:pt>
                <c:pt idx="34">
                  <c:v>1.8177138746891455</c:v>
                </c:pt>
                <c:pt idx="35">
                  <c:v>0.34363751118351948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Sandy Loam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Sheet1!$D$2:$D$57</c:f>
              <c:numCache>
                <c:formatCode>General</c:formatCode>
                <c:ptCount val="56"/>
                <c:pt idx="0">
                  <c:v>1525552.0711674215</c:v>
                </c:pt>
                <c:pt idx="1">
                  <c:v>149839.75030331736</c:v>
                </c:pt>
                <c:pt idx="2">
                  <c:v>40299.077722211412</c:v>
                </c:pt>
                <c:pt idx="3">
                  <c:v>16057.839383554292</c:v>
                </c:pt>
                <c:pt idx="4">
                  <c:v>7902.7143186169606</c:v>
                </c:pt>
                <c:pt idx="5">
                  <c:v>4438.1264442364363</c:v>
                </c:pt>
                <c:pt idx="6">
                  <c:v>2728.1764009668691</c:v>
                </c:pt>
                <c:pt idx="7">
                  <c:v>1790.9653926237554</c:v>
                </c:pt>
                <c:pt idx="8">
                  <c:v>1235.8616740680645</c:v>
                </c:pt>
                <c:pt idx="9">
                  <c:v>886.82168963863865</c:v>
                </c:pt>
                <c:pt idx="10">
                  <c:v>656.66495100492978</c:v>
                </c:pt>
                <c:pt idx="11">
                  <c:v>498.90364018604282</c:v>
                </c:pt>
                <c:pt idx="12">
                  <c:v>387.22493459027805</c:v>
                </c:pt>
                <c:pt idx="13">
                  <c:v>305.98454297612841</c:v>
                </c:pt>
                <c:pt idx="14">
                  <c:v>245.48920947782955</c:v>
                </c:pt>
                <c:pt idx="15">
                  <c:v>199.51809664459117</c:v>
                </c:pt>
                <c:pt idx="16">
                  <c:v>163.95600817057277</c:v>
                </c:pt>
                <c:pt idx="17">
                  <c:v>136.00780455764885</c:v>
                </c:pt>
                <c:pt idx="18">
                  <c:v>113.73032932065591</c:v>
                </c:pt>
                <c:pt idx="19">
                  <c:v>95.744581783689853</c:v>
                </c:pt>
                <c:pt idx="20">
                  <c:v>81.053722565180607</c:v>
                </c:pt>
                <c:pt idx="21">
                  <c:v>68.925102655731678</c:v>
                </c:pt>
                <c:pt idx="22">
                  <c:v>58.812068485921458</c:v>
                </c:pt>
                <c:pt idx="23">
                  <c:v>50.301075260025591</c:v>
                </c:pt>
                <c:pt idx="24">
                  <c:v>43.075252121883842</c:v>
                </c:pt>
                <c:pt idx="25">
                  <c:v>36.888869524704262</c:v>
                </c:pt>
                <c:pt idx="26">
                  <c:v>31.5491549640249</c:v>
                </c:pt>
                <c:pt idx="27">
                  <c:v>26.903132854398599</c:v>
                </c:pt>
                <c:pt idx="28">
                  <c:v>22.827933725361</c:v>
                </c:pt>
                <c:pt idx="29">
                  <c:v>19.223500879096651</c:v>
                </c:pt>
                <c:pt idx="30">
                  <c:v>16.006914647082692</c:v>
                </c:pt>
                <c:pt idx="31">
                  <c:v>13.107693750317514</c:v>
                </c:pt>
                <c:pt idx="32">
                  <c:v>10.46338585880312</c:v>
                </c:pt>
                <c:pt idx="33">
                  <c:v>8.0142995918435531</c:v>
                </c:pt>
                <c:pt idx="34">
                  <c:v>5.6942987286040623</c:v>
                </c:pt>
                <c:pt idx="35">
                  <c:v>3.4044661660055544</c:v>
                </c:pt>
                <c:pt idx="36">
                  <c:v>0.83207685125927711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Loam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Sheet1!$E$2:$E$57</c:f>
              <c:numCache>
                <c:formatCode>General</c:formatCode>
                <c:ptCount val="56"/>
                <c:pt idx="0">
                  <c:v>5222497.4316040389</c:v>
                </c:pt>
                <c:pt idx="1">
                  <c:v>1012077.6924659765</c:v>
                </c:pt>
                <c:pt idx="2">
                  <c:v>303873.10833889956</c:v>
                </c:pt>
                <c:pt idx="3">
                  <c:v>117470.35630576726</c:v>
                </c:pt>
                <c:pt idx="4">
                  <c:v>53544.904243719968</c:v>
                </c:pt>
                <c:pt idx="5">
                  <c:v>27407.852723785665</c:v>
                </c:pt>
                <c:pt idx="6">
                  <c:v>15290.274098941261</c:v>
                </c:pt>
                <c:pt idx="7">
                  <c:v>9115.937896223335</c:v>
                </c:pt>
                <c:pt idx="8">
                  <c:v>5729.4834367672747</c:v>
                </c:pt>
                <c:pt idx="9">
                  <c:v>3759.0963642940901</c:v>
                </c:pt>
                <c:pt idx="10">
                  <c:v>2555.7246140143852</c:v>
                </c:pt>
                <c:pt idx="11">
                  <c:v>1790.4315607303154</c:v>
                </c:pt>
                <c:pt idx="12">
                  <c:v>1286.7355250806638</c:v>
                </c:pt>
                <c:pt idx="13">
                  <c:v>945.28753915322204</c:v>
                </c:pt>
                <c:pt idx="14">
                  <c:v>707.81304713776865</c:v>
                </c:pt>
                <c:pt idx="15">
                  <c:v>538.89270955488234</c:v>
                </c:pt>
                <c:pt idx="16">
                  <c:v>416.31894418016788</c:v>
                </c:pt>
                <c:pt idx="17">
                  <c:v>325.78095724569243</c:v>
                </c:pt>
                <c:pt idx="18">
                  <c:v>257.82944250745118</c:v>
                </c:pt>
                <c:pt idx="19">
                  <c:v>206.08772558633197</c:v>
                </c:pt>
                <c:pt idx="20">
                  <c:v>166.16746463020164</c:v>
                </c:pt>
                <c:pt idx="21">
                  <c:v>134.99461976344222</c:v>
                </c:pt>
                <c:pt idx="22">
                  <c:v>110.38080001860835</c:v>
                </c:pt>
                <c:pt idx="23">
                  <c:v>90.744960883113777</c:v>
                </c:pt>
                <c:pt idx="24">
                  <c:v>74.929274043585437</c:v>
                </c:pt>
                <c:pt idx="25">
                  <c:v>62.075177279450408</c:v>
                </c:pt>
                <c:pt idx="26">
                  <c:v>51.538595102804067</c:v>
                </c:pt>
                <c:pt idx="27">
                  <c:v>42.8310885466705</c:v>
                </c:pt>
                <c:pt idx="28">
                  <c:v>35.578435720522641</c:v>
                </c:pt>
                <c:pt idx="29">
                  <c:v>29.491095248142582</c:v>
                </c:pt>
                <c:pt idx="30">
                  <c:v>24.342870431390715</c:v>
                </c:pt>
                <c:pt idx="31">
                  <c:v>19.95528714470943</c:v>
                </c:pt>
                <c:pt idx="32">
                  <c:v>16.185967355915228</c:v>
                </c:pt>
                <c:pt idx="33">
                  <c:v>12.919762256202626</c:v>
                </c:pt>
                <c:pt idx="34">
                  <c:v>10.061663403312645</c:v>
                </c:pt>
                <c:pt idx="35">
                  <c:v>7.530481809691544</c:v>
                </c:pt>
                <c:pt idx="36">
                  <c:v>5.2515491650174519</c:v>
                </c:pt>
                <c:pt idx="37">
                  <c:v>3.1426781847866336</c:v>
                </c:pt>
                <c:pt idx="38">
                  <c:v>1.0509246032260577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Silt Loam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Sheet1!$F$2:$F$57</c:f>
              <c:numCache>
                <c:formatCode>General</c:formatCode>
                <c:ptCount val="56"/>
                <c:pt idx="0">
                  <c:v>2033.2750085683406</c:v>
                </c:pt>
                <c:pt idx="1">
                  <c:v>1069.9491069070734</c:v>
                </c:pt>
                <c:pt idx="2">
                  <c:v>621.71119355599967</c:v>
                </c:pt>
                <c:pt idx="3">
                  <c:v>388.43218462357402</c:v>
                </c:pt>
                <c:pt idx="4">
                  <c:v>256.49682225785227</c:v>
                </c:pt>
                <c:pt idx="5">
                  <c:v>176.92473641892389</c:v>
                </c:pt>
                <c:pt idx="6">
                  <c:v>126.412504945482</c:v>
                </c:pt>
                <c:pt idx="7">
                  <c:v>92.979612567800984</c:v>
                </c:pt>
                <c:pt idx="8">
                  <c:v>70.068725906043767</c:v>
                </c:pt>
                <c:pt idx="9">
                  <c:v>53.900360642599473</c:v>
                </c:pt>
                <c:pt idx="10">
                  <c:v>42.199406116612408</c:v>
                </c:pt>
                <c:pt idx="11">
                  <c:v>33.544669919709946</c:v>
                </c:pt>
                <c:pt idx="12">
                  <c:v>27.019555186122034</c:v>
                </c:pt>
                <c:pt idx="13">
                  <c:v>22.016204494266823</c:v>
                </c:pt>
                <c:pt idx="14">
                  <c:v>18.12150456823483</c:v>
                </c:pt>
                <c:pt idx="15">
                  <c:v>15.04852528211249</c:v>
                </c:pt>
                <c:pt idx="16">
                  <c:v>12.594071336137318</c:v>
                </c:pt>
                <c:pt idx="17">
                  <c:v>10.61171333838807</c:v>
                </c:pt>
                <c:pt idx="18">
                  <c:v>8.9942519018592524</c:v>
                </c:pt>
                <c:pt idx="19">
                  <c:v>7.6620745250565765</c:v>
                </c:pt>
                <c:pt idx="20">
                  <c:v>6.5552771046280798</c:v>
                </c:pt>
                <c:pt idx="21">
                  <c:v>5.6282399236689402</c:v>
                </c:pt>
                <c:pt idx="22">
                  <c:v>4.8458338638270746</c:v>
                </c:pt>
                <c:pt idx="23">
                  <c:v>4.1807279001238724</c:v>
                </c:pt>
                <c:pt idx="24">
                  <c:v>3.6114522001615907</c:v>
                </c:pt>
                <c:pt idx="25">
                  <c:v>3.120987069789023</c:v>
                </c:pt>
                <c:pt idx="26">
                  <c:v>2.6957225976596675</c:v>
                </c:pt>
                <c:pt idx="27">
                  <c:v>2.3246826263051141</c:v>
                </c:pt>
                <c:pt idx="28">
                  <c:v>1.9989389826663377</c:v>
                </c:pt>
                <c:pt idx="29">
                  <c:v>1.7111634772581121</c:v>
                </c:pt>
                <c:pt idx="30">
                  <c:v>1.4552795413552948</c:v>
                </c:pt>
                <c:pt idx="31">
                  <c:v>1.226184547357162</c:v>
                </c:pt>
                <c:pt idx="32">
                  <c:v>1.0195186496741246</c:v>
                </c:pt>
                <c:pt idx="33">
                  <c:v>0.83145552171917148</c:v>
                </c:pt>
                <c:pt idx="34">
                  <c:v>0.65847975239279199</c:v>
                </c:pt>
                <c:pt idx="35">
                  <c:v>0.49707568427132082</c:v>
                </c:pt>
                <c:pt idx="36">
                  <c:v>0.34309421087218023</c:v>
                </c:pt>
                <c:pt idx="37">
                  <c:v>0.18966902034262892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Sandy Clay Loam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Sheet1!$G$2:$G$57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8180553360.9414587</c:v>
                </c:pt>
                <c:pt idx="3">
                  <c:v>6312154.3534160182</c:v>
                </c:pt>
                <c:pt idx="4">
                  <c:v>558740.93580818234</c:v>
                </c:pt>
                <c:pt idx="5">
                  <c:v>124822.62397979686</c:v>
                </c:pt>
                <c:pt idx="6">
                  <c:v>42059.946967277167</c:v>
                </c:pt>
                <c:pt idx="7">
                  <c:v>17897.083869695838</c:v>
                </c:pt>
                <c:pt idx="8">
                  <c:v>8852.7456186121417</c:v>
                </c:pt>
                <c:pt idx="9">
                  <c:v>4864.3824276090118</c:v>
                </c:pt>
                <c:pt idx="10">
                  <c:v>2888.0341091997789</c:v>
                </c:pt>
                <c:pt idx="11">
                  <c:v>1819.2464829724495</c:v>
                </c:pt>
                <c:pt idx="12">
                  <c:v>1200.5515243528971</c:v>
                </c:pt>
                <c:pt idx="13">
                  <c:v>822.30911353526608</c:v>
                </c:pt>
                <c:pt idx="14">
                  <c:v>580.46048543711083</c:v>
                </c:pt>
                <c:pt idx="15">
                  <c:v>419.89595262325497</c:v>
                </c:pt>
                <c:pt idx="16">
                  <c:v>309.819471432699</c:v>
                </c:pt>
                <c:pt idx="17">
                  <c:v>232.22510641534788</c:v>
                </c:pt>
                <c:pt idx="18">
                  <c:v>176.16957339503506</c:v>
                </c:pt>
                <c:pt idx="19">
                  <c:v>134.7750148586652</c:v>
                </c:pt>
                <c:pt idx="20">
                  <c:v>103.58932569596466</c:v>
                </c:pt>
                <c:pt idx="21">
                  <c:v>79.653661802264168</c:v>
                </c:pt>
                <c:pt idx="22">
                  <c:v>60.953461422371575</c:v>
                </c:pt>
                <c:pt idx="23">
                  <c:v>46.084654063842187</c:v>
                </c:pt>
                <c:pt idx="24">
                  <c:v>34.043633512194297</c:v>
                </c:pt>
                <c:pt idx="25">
                  <c:v>24.088126430143834</c:v>
                </c:pt>
                <c:pt idx="26">
                  <c:v>15.63185199790215</c:v>
                </c:pt>
                <c:pt idx="27">
                  <c:v>8.1155929871486201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Clay Loam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Sheet1!$H$2:$H$57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48293277314.088844</c:v>
                </c:pt>
                <c:pt idx="4">
                  <c:v>167686756.81808284</c:v>
                </c:pt>
                <c:pt idx="5">
                  <c:v>12048929.15142318</c:v>
                </c:pt>
                <c:pt idx="6">
                  <c:v>2126722.0190236429</c:v>
                </c:pt>
                <c:pt idx="7">
                  <c:v>582248.75515933963</c:v>
                </c:pt>
                <c:pt idx="8">
                  <c:v>206954.69276901943</c:v>
                </c:pt>
                <c:pt idx="9">
                  <c:v>87475.943640189507</c:v>
                </c:pt>
                <c:pt idx="10">
                  <c:v>41831.893239367229</c:v>
                </c:pt>
                <c:pt idx="11">
                  <c:v>21940.765484840147</c:v>
                </c:pt>
                <c:pt idx="12">
                  <c:v>12363.624862829352</c:v>
                </c:pt>
                <c:pt idx="13">
                  <c:v>7377.3785899038458</c:v>
                </c:pt>
                <c:pt idx="14">
                  <c:v>4612.4677489971291</c:v>
                </c:pt>
                <c:pt idx="15">
                  <c:v>2997.6237816869325</c:v>
                </c:pt>
                <c:pt idx="16">
                  <c:v>2012.5214253260694</c:v>
                </c:pt>
                <c:pt idx="17">
                  <c:v>1388.8984155334106</c:v>
                </c:pt>
                <c:pt idx="18">
                  <c:v>981.29318400876355</c:v>
                </c:pt>
                <c:pt idx="19">
                  <c:v>707.34731590768786</c:v>
                </c:pt>
                <c:pt idx="20">
                  <c:v>518.65029637202997</c:v>
                </c:pt>
                <c:pt idx="21">
                  <c:v>385.79736090981527</c:v>
                </c:pt>
                <c:pt idx="22">
                  <c:v>290.40290746064329</c:v>
                </c:pt>
                <c:pt idx="23">
                  <c:v>220.67083083799778</c:v>
                </c:pt>
                <c:pt idx="24">
                  <c:v>168.85570315785651</c:v>
                </c:pt>
                <c:pt idx="25">
                  <c:v>129.76434802095181</c:v>
                </c:pt>
                <c:pt idx="26">
                  <c:v>99.847761113303221</c:v>
                </c:pt>
                <c:pt idx="27">
                  <c:v>76.637373293005453</c:v>
                </c:pt>
                <c:pt idx="28">
                  <c:v>58.387147999952298</c:v>
                </c:pt>
                <c:pt idx="29">
                  <c:v>43.841296333236706</c:v>
                </c:pt>
                <c:pt idx="30">
                  <c:v>32.079656613982586</c:v>
                </c:pt>
                <c:pt idx="31">
                  <c:v>22.410363913837696</c:v>
                </c:pt>
                <c:pt idx="32">
                  <c:v>14.286216080953755</c:v>
                </c:pt>
                <c:pt idx="33">
                  <c:v>7.2044588982400644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Silty Clay Loam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Sheet1!$I$2:$I$57</c:f>
              <c:numCache>
                <c:formatCode>General</c:formatCode>
                <c:ptCount val="56"/>
                <c:pt idx="0">
                  <c:v>1148686888513.3369</c:v>
                </c:pt>
                <c:pt idx="1">
                  <c:v>11658039799.782087</c:v>
                </c:pt>
                <c:pt idx="2">
                  <c:v>795166827.47965503</c:v>
                </c:pt>
                <c:pt idx="3">
                  <c:v>118317611.24864241</c:v>
                </c:pt>
                <c:pt idx="4">
                  <c:v>26993623.137735337</c:v>
                </c:pt>
                <c:pt idx="5">
                  <c:v>8070155.3343413332</c:v>
                </c:pt>
                <c:pt idx="6">
                  <c:v>2907536.3614699463</c:v>
                </c:pt>
                <c:pt idx="7">
                  <c:v>1200801.4526868677</c:v>
                </c:pt>
                <c:pt idx="8">
                  <c:v>550439.72552180232</c:v>
                </c:pt>
                <c:pt idx="9">
                  <c:v>273951.55735065002</c:v>
                </c:pt>
                <c:pt idx="10">
                  <c:v>145726.29643044027</c:v>
                </c:pt>
                <c:pt idx="11">
                  <c:v>81895.586943243499</c:v>
                </c:pt>
                <c:pt idx="12">
                  <c:v>48195.847929259551</c:v>
                </c:pt>
                <c:pt idx="13">
                  <c:v>29498.66968080341</c:v>
                </c:pt>
                <c:pt idx="14">
                  <c:v>18675.339131096873</c:v>
                </c:pt>
                <c:pt idx="15">
                  <c:v>12175.569269445883</c:v>
                </c:pt>
                <c:pt idx="16">
                  <c:v>8144.897940902978</c:v>
                </c:pt>
                <c:pt idx="17">
                  <c:v>5573.6146415634676</c:v>
                </c:pt>
                <c:pt idx="18">
                  <c:v>3891.5358124042264</c:v>
                </c:pt>
                <c:pt idx="19">
                  <c:v>2766.1062625496547</c:v>
                </c:pt>
                <c:pt idx="20">
                  <c:v>1997.6934980283754</c:v>
                </c:pt>
                <c:pt idx="21">
                  <c:v>1463.3164690028809</c:v>
                </c:pt>
                <c:pt idx="22">
                  <c:v>1085.423097773056</c:v>
                </c:pt>
                <c:pt idx="23">
                  <c:v>814.060732800339</c:v>
                </c:pt>
                <c:pt idx="24">
                  <c:v>616.42582291090184</c:v>
                </c:pt>
                <c:pt idx="25">
                  <c:v>470.59170737718193</c:v>
                </c:pt>
                <c:pt idx="26">
                  <c:v>361.6615474759937</c:v>
                </c:pt>
                <c:pt idx="27">
                  <c:v>279.36126869382417</c:v>
                </c:pt>
                <c:pt idx="28">
                  <c:v>216.50559882724536</c:v>
                </c:pt>
                <c:pt idx="29">
                  <c:v>168.00375345876878</c:v>
                </c:pt>
                <c:pt idx="30">
                  <c:v>130.20463603140129</c:v>
                </c:pt>
                <c:pt idx="31">
                  <c:v>100.45914701526731</c:v>
                </c:pt>
                <c:pt idx="32">
                  <c:v>76.823375997494225</c:v>
                </c:pt>
                <c:pt idx="33">
                  <c:v>57.854322074621898</c:v>
                </c:pt>
                <c:pt idx="34">
                  <c:v>42.466723756160661</c:v>
                </c:pt>
                <c:pt idx="35">
                  <c:v>29.829499112954647</c:v>
                </c:pt>
                <c:pt idx="36">
                  <c:v>19.284093773434773</c:v>
                </c:pt>
                <c:pt idx="37">
                  <c:v>10.256236724843742</c:v>
                </c:pt>
                <c:pt idx="38">
                  <c:v>1.9580505898195875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Sandy Clay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Sheet1!$J$2:$J$57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2068989803651402.2</c:v>
                </c:pt>
                <c:pt idx="7">
                  <c:v>1309158913.1181104</c:v>
                </c:pt>
                <c:pt idx="8">
                  <c:v>27887229.239893034</c:v>
                </c:pt>
                <c:pt idx="9">
                  <c:v>2745394.9369244371</c:v>
                </c:pt>
                <c:pt idx="10">
                  <c:v>519816.87328648404</c:v>
                </c:pt>
                <c:pt idx="11">
                  <c:v>141785.42994593253</c:v>
                </c:pt>
                <c:pt idx="12">
                  <c:v>48834.935126397162</c:v>
                </c:pt>
                <c:pt idx="13">
                  <c:v>19777.812939203286</c:v>
                </c:pt>
                <c:pt idx="14">
                  <c:v>9021.2248039630958</c:v>
                </c:pt>
                <c:pt idx="15">
                  <c:v>4505.6438093597817</c:v>
                </c:pt>
                <c:pt idx="16">
                  <c:v>2416.1397056757492</c:v>
                </c:pt>
                <c:pt idx="17">
                  <c:v>1371.0621152208005</c:v>
                </c:pt>
                <c:pt idx="18">
                  <c:v>813.9803979331648</c:v>
                </c:pt>
                <c:pt idx="19">
                  <c:v>500.76043557047115</c:v>
                </c:pt>
                <c:pt idx="20">
                  <c:v>316.44298575682274</c:v>
                </c:pt>
                <c:pt idx="21">
                  <c:v>203.58247544749779</c:v>
                </c:pt>
                <c:pt idx="22">
                  <c:v>131.97883199644687</c:v>
                </c:pt>
                <c:pt idx="23">
                  <c:v>85.038548735066144</c:v>
                </c:pt>
                <c:pt idx="24">
                  <c:v>53.274864795451258</c:v>
                </c:pt>
                <c:pt idx="25">
                  <c:v>31.045844114807505</c:v>
                </c:pt>
                <c:pt idx="26">
                  <c:v>14.799838663410322</c:v>
                </c:pt>
                <c:pt idx="27">
                  <c:v>1.6025318981742873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Silty Clay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Sheet1!$K$2:$K$57</c:f>
              <c:numCache>
                <c:formatCode>General</c:formatCode>
                <c:ptCount val="56"/>
                <c:pt idx="0">
                  <c:v>0</c:v>
                </c:pt>
                <c:pt idx="1">
                  <c:v>9.7992565409627808E+16</c:v>
                </c:pt>
                <c:pt idx="2">
                  <c:v>5095570072971.4961</c:v>
                </c:pt>
                <c:pt idx="3">
                  <c:v>73116926540.745895</c:v>
                </c:pt>
                <c:pt idx="4">
                  <c:v>4709056157.6447172</c:v>
                </c:pt>
                <c:pt idx="5">
                  <c:v>618373289.54463255</c:v>
                </c:pt>
                <c:pt idx="6">
                  <c:v>123289819.84235719</c:v>
                </c:pt>
                <c:pt idx="7">
                  <c:v>32354399.963257272</c:v>
                </c:pt>
                <c:pt idx="8">
                  <c:v>10314845.393359439</c:v>
                </c:pt>
                <c:pt idx="9">
                  <c:v>3802040.8477742979</c:v>
                </c:pt>
                <c:pt idx="10">
                  <c:v>1568126.2250146973</c:v>
                </c:pt>
                <c:pt idx="11">
                  <c:v>707400.52770582214</c:v>
                </c:pt>
                <c:pt idx="12">
                  <c:v>343328.42923736165</c:v>
                </c:pt>
                <c:pt idx="13">
                  <c:v>177077.06307132012</c:v>
                </c:pt>
                <c:pt idx="14">
                  <c:v>96142.594668557649</c:v>
                </c:pt>
                <c:pt idx="15">
                  <c:v>54544.020498638769</c:v>
                </c:pt>
                <c:pt idx="16">
                  <c:v>32142.298456324424</c:v>
                </c:pt>
                <c:pt idx="17">
                  <c:v>19579.629050355525</c:v>
                </c:pt>
                <c:pt idx="18">
                  <c:v>12279.767231798736</c:v>
                </c:pt>
                <c:pt idx="19">
                  <c:v>7902.5900986298357</c:v>
                </c:pt>
                <c:pt idx="20">
                  <c:v>5203.4098284024585</c:v>
                </c:pt>
                <c:pt idx="21">
                  <c:v>3496.6385819205611</c:v>
                </c:pt>
                <c:pt idx="22">
                  <c:v>2392.6563888291657</c:v>
                </c:pt>
                <c:pt idx="23">
                  <c:v>1663.7265696100392</c:v>
                </c:pt>
                <c:pt idx="24">
                  <c:v>1173.3049176602542</c:v>
                </c:pt>
                <c:pt idx="25">
                  <c:v>837.6081174415641</c:v>
                </c:pt>
                <c:pt idx="26">
                  <c:v>604.12954840489454</c:v>
                </c:pt>
                <c:pt idx="27">
                  <c:v>439.31997480882052</c:v>
                </c:pt>
                <c:pt idx="28">
                  <c:v>321.35719376141139</c:v>
                </c:pt>
                <c:pt idx="29">
                  <c:v>235.8106716500491</c:v>
                </c:pt>
                <c:pt idx="30">
                  <c:v>172.99012945362003</c:v>
                </c:pt>
                <c:pt idx="31">
                  <c:v>126.29389460623781</c:v>
                </c:pt>
                <c:pt idx="32">
                  <c:v>91.162013710366338</c:v>
                </c:pt>
                <c:pt idx="33">
                  <c:v>64.401223756284139</c:v>
                </c:pt>
                <c:pt idx="34">
                  <c:v>43.741116120474636</c:v>
                </c:pt>
                <c:pt idx="35">
                  <c:v>27.532370283543283</c:v>
                </c:pt>
                <c:pt idx="36">
                  <c:v>14.516864271367773</c:v>
                </c:pt>
                <c:pt idx="37">
                  <c:v>3.4855977401108333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Sheet1!$L$2:$L$57</c:f>
              <c:numCache>
                <c:formatCode>General</c:formatCode>
                <c:ptCount val="56"/>
                <c:pt idx="0">
                  <c:v>2171437303.577929</c:v>
                </c:pt>
                <c:pt idx="1">
                  <c:v>420148420.6650334</c:v>
                </c:pt>
                <c:pt idx="2">
                  <c:v>104780026.59058291</c:v>
                </c:pt>
                <c:pt idx="3">
                  <c:v>31465057.596090022</c:v>
                </c:pt>
                <c:pt idx="4">
                  <c:v>10889175.414762456</c:v>
                </c:pt>
                <c:pt idx="5">
                  <c:v>4214687.1693977714</c:v>
                </c:pt>
                <c:pt idx="6">
                  <c:v>1785904.6229131867</c:v>
                </c:pt>
                <c:pt idx="7">
                  <c:v>815493.96803085867</c:v>
                </c:pt>
                <c:pt idx="8">
                  <c:v>396504.91591982939</c:v>
                </c:pt>
                <c:pt idx="9">
                  <c:v>203374.44324244963</c:v>
                </c:pt>
                <c:pt idx="10">
                  <c:v>109233.85081185782</c:v>
                </c:pt>
                <c:pt idx="11">
                  <c:v>61072.526469186203</c:v>
                </c:pt>
                <c:pt idx="12">
                  <c:v>35371.025722517399</c:v>
                </c:pt>
                <c:pt idx="13">
                  <c:v>21135.414520625385</c:v>
                </c:pt>
                <c:pt idx="14">
                  <c:v>12985.770594494235</c:v>
                </c:pt>
                <c:pt idx="15">
                  <c:v>8180.4435804035747</c:v>
                </c:pt>
                <c:pt idx="16">
                  <c:v>5270.8194567873043</c:v>
                </c:pt>
                <c:pt idx="17">
                  <c:v>3466.2454988841873</c:v>
                </c:pt>
                <c:pt idx="18">
                  <c:v>2322.3595893207926</c:v>
                </c:pt>
                <c:pt idx="19">
                  <c:v>1582.6985160401725</c:v>
                </c:pt>
                <c:pt idx="20">
                  <c:v>1095.6177367803232</c:v>
                </c:pt>
                <c:pt idx="21">
                  <c:v>769.44243359432369</c:v>
                </c:pt>
                <c:pt idx="22">
                  <c:v>547.61223206690977</c:v>
                </c:pt>
                <c:pt idx="23">
                  <c:v>394.57030378336401</c:v>
                </c:pt>
                <c:pt idx="24">
                  <c:v>287.57248109183337</c:v>
                </c:pt>
                <c:pt idx="25">
                  <c:v>211.83422059148239</c:v>
                </c:pt>
                <c:pt idx="26">
                  <c:v>157.60004467968062</c:v>
                </c:pt>
                <c:pt idx="27">
                  <c:v>118.34235548743972</c:v>
                </c:pt>
                <c:pt idx="28">
                  <c:v>89.636012898673485</c:v>
                </c:pt>
                <c:pt idx="29">
                  <c:v>68.444249243318538</c:v>
                </c:pt>
                <c:pt idx="30">
                  <c:v>52.659008738648986</c:v>
                </c:pt>
                <c:pt idx="31">
                  <c:v>40.801037450471895</c:v>
                </c:pt>
                <c:pt idx="32">
                  <c:v>31.821703031766706</c:v>
                </c:pt>
                <c:pt idx="33">
                  <c:v>24.970461370983571</c:v>
                </c:pt>
                <c:pt idx="34">
                  <c:v>19.705218549573988</c:v>
                </c:pt>
                <c:pt idx="35">
                  <c:v>15.631054448860551</c:v>
                </c:pt>
                <c:pt idx="36">
                  <c:v>12.457909092117019</c:v>
                </c:pt>
                <c:pt idx="37">
                  <c:v>9.971082318964541</c:v>
                </c:pt>
                <c:pt idx="38">
                  <c:v>8.010478833961395</c:v>
                </c:pt>
                <c:pt idx="39">
                  <c:v>6.4558792837488799</c:v>
                </c:pt>
                <c:pt idx="40">
                  <c:v>5.2164013678328889</c:v>
                </c:pt>
                <c:pt idx="41">
                  <c:v>4.2228996022935208</c:v>
                </c:pt>
                <c:pt idx="42">
                  <c:v>3.4224430868710214</c:v>
                </c:pt>
                <c:pt idx="43">
                  <c:v>2.7742742310326385</c:v>
                </c:pt>
                <c:pt idx="44">
                  <c:v>2.246830825964282</c:v>
                </c:pt>
                <c:pt idx="45">
                  <c:v>1.8155370197302223</c:v>
                </c:pt>
                <c:pt idx="46">
                  <c:v>1.461153970567356</c:v>
                </c:pt>
                <c:pt idx="47">
                  <c:v>1.1685403246646915</c:v>
                </c:pt>
                <c:pt idx="48">
                  <c:v>0.92571423422368815</c:v>
                </c:pt>
                <c:pt idx="49">
                  <c:v>0.72313771035610341</c:v>
                </c:pt>
                <c:pt idx="50">
                  <c:v>0.55316400576265323</c:v>
                </c:pt>
                <c:pt idx="51">
                  <c:v>0.40960080262765952</c:v>
                </c:pt>
                <c:pt idx="52">
                  <c:v>0.28734385577336086</c:v>
                </c:pt>
                <c:pt idx="53">
                  <c:v>0.18201014258431342</c:v>
                </c:pt>
                <c:pt idx="54">
                  <c:v>8.9322366393625341E-2</c:v>
                </c:pt>
                <c:pt idx="55">
                  <c:v>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Peat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Sheet1!$M$2:$M$57</c:f>
              <c:numCache>
                <c:formatCode>General</c:formatCode>
                <c:ptCount val="56"/>
                <c:pt idx="0">
                  <c:v>2171437303.577929</c:v>
                </c:pt>
                <c:pt idx="1">
                  <c:v>420148420.6650334</c:v>
                </c:pt>
                <c:pt idx="2">
                  <c:v>104780026.59058291</c:v>
                </c:pt>
                <c:pt idx="3">
                  <c:v>31465057.596090022</c:v>
                </c:pt>
                <c:pt idx="4">
                  <c:v>10889175.414762456</c:v>
                </c:pt>
                <c:pt idx="5">
                  <c:v>4214687.1693977714</c:v>
                </c:pt>
                <c:pt idx="6">
                  <c:v>1785904.6229131867</c:v>
                </c:pt>
                <c:pt idx="7">
                  <c:v>815493.96803085867</c:v>
                </c:pt>
                <c:pt idx="8">
                  <c:v>396504.91591982939</c:v>
                </c:pt>
                <c:pt idx="9">
                  <c:v>203374.44324244963</c:v>
                </c:pt>
                <c:pt idx="10">
                  <c:v>109233.85081185782</c:v>
                </c:pt>
                <c:pt idx="11">
                  <c:v>61072.526469186203</c:v>
                </c:pt>
                <c:pt idx="12">
                  <c:v>35371.025722517399</c:v>
                </c:pt>
                <c:pt idx="13">
                  <c:v>21135.414520625385</c:v>
                </c:pt>
                <c:pt idx="14">
                  <c:v>12985.770594494235</c:v>
                </c:pt>
                <c:pt idx="15">
                  <c:v>8180.4435804035747</c:v>
                </c:pt>
                <c:pt idx="16">
                  <c:v>5270.8194567873043</c:v>
                </c:pt>
                <c:pt idx="17">
                  <c:v>3466.2454988841873</c:v>
                </c:pt>
                <c:pt idx="18">
                  <c:v>2322.3595893207926</c:v>
                </c:pt>
                <c:pt idx="19">
                  <c:v>1582.6985160401725</c:v>
                </c:pt>
                <c:pt idx="20">
                  <c:v>1095.6177367803232</c:v>
                </c:pt>
                <c:pt idx="21">
                  <c:v>769.44243359432369</c:v>
                </c:pt>
                <c:pt idx="22">
                  <c:v>547.61223206690977</c:v>
                </c:pt>
                <c:pt idx="23">
                  <c:v>394.57030378336401</c:v>
                </c:pt>
                <c:pt idx="24">
                  <c:v>287.57248109183337</c:v>
                </c:pt>
                <c:pt idx="25">
                  <c:v>211.83422059148239</c:v>
                </c:pt>
                <c:pt idx="26">
                  <c:v>157.60004467968062</c:v>
                </c:pt>
                <c:pt idx="27">
                  <c:v>118.34235548743972</c:v>
                </c:pt>
                <c:pt idx="28">
                  <c:v>89.636012898673485</c:v>
                </c:pt>
                <c:pt idx="29">
                  <c:v>68.444249243318538</c:v>
                </c:pt>
                <c:pt idx="30">
                  <c:v>52.659008738648986</c:v>
                </c:pt>
                <c:pt idx="31">
                  <c:v>40.801037450471895</c:v>
                </c:pt>
                <c:pt idx="32">
                  <c:v>31.821703031766706</c:v>
                </c:pt>
                <c:pt idx="33">
                  <c:v>24.970461370983571</c:v>
                </c:pt>
                <c:pt idx="34">
                  <c:v>19.705218549573988</c:v>
                </c:pt>
                <c:pt idx="35">
                  <c:v>15.631054448860551</c:v>
                </c:pt>
                <c:pt idx="36">
                  <c:v>12.457909092117019</c:v>
                </c:pt>
                <c:pt idx="37">
                  <c:v>9.971082318964541</c:v>
                </c:pt>
                <c:pt idx="38">
                  <c:v>8.010478833961395</c:v>
                </c:pt>
                <c:pt idx="39">
                  <c:v>6.4558792837488799</c:v>
                </c:pt>
                <c:pt idx="40">
                  <c:v>5.2164013678328889</c:v>
                </c:pt>
                <c:pt idx="41">
                  <c:v>4.2228996022935208</c:v>
                </c:pt>
                <c:pt idx="42">
                  <c:v>3.4224430868710214</c:v>
                </c:pt>
                <c:pt idx="43">
                  <c:v>2.7742742310326385</c:v>
                </c:pt>
                <c:pt idx="44">
                  <c:v>2.246830825964282</c:v>
                </c:pt>
                <c:pt idx="45">
                  <c:v>1.8155370197302223</c:v>
                </c:pt>
                <c:pt idx="46">
                  <c:v>1.461153970567356</c:v>
                </c:pt>
                <c:pt idx="47">
                  <c:v>1.1685403246646915</c:v>
                </c:pt>
                <c:pt idx="48">
                  <c:v>0.92571423422368815</c:v>
                </c:pt>
                <c:pt idx="49">
                  <c:v>0.72313771035610341</c:v>
                </c:pt>
                <c:pt idx="50">
                  <c:v>0.55316400576265323</c:v>
                </c:pt>
                <c:pt idx="51">
                  <c:v>0.40960080262765952</c:v>
                </c:pt>
                <c:pt idx="52">
                  <c:v>0.28734385577336086</c:v>
                </c:pt>
                <c:pt idx="53">
                  <c:v>0.18201014258431342</c:v>
                </c:pt>
                <c:pt idx="54">
                  <c:v>8.9322366393625341E-2</c:v>
                </c:pt>
                <c:pt idx="5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7520"/>
        <c:axId val="65961984"/>
      </c:scatterChart>
      <c:valAx>
        <c:axId val="6594752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Volumetric moisture content (-)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961984"/>
        <c:crosses val="autoZero"/>
        <c:crossBetween val="midCat"/>
      </c:valAx>
      <c:valAx>
        <c:axId val="65961984"/>
        <c:scaling>
          <c:logBase val="10"/>
          <c:orientation val="minMax"/>
          <c:max val="10000000000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Pressure head (m)</a:t>
                </a:r>
              </a:p>
            </c:rich>
          </c:tx>
          <c:layout>
            <c:manualLayout>
              <c:xMode val="edge"/>
              <c:yMode val="edge"/>
              <c:x val="1.7862838915470493E-2"/>
              <c:y val="1.5996687303484459E-2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crossAx val="65947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018779590350245"/>
          <c:y val="9.064856449259516E-2"/>
          <c:w val="0.12521890266109081"/>
          <c:h val="0.4614460328851771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09160535260967E-2"/>
          <c:y val="0.14618866909191458"/>
          <c:w val="0.90985144787229466"/>
          <c:h val="0.820704122721797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Sand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Sheet2!$B$2:$B$58</c:f>
              <c:numCache>
                <c:formatCode>General</c:formatCode>
                <c:ptCount val="57"/>
                <c:pt idx="0">
                  <c:v>0.33857038401740602</c:v>
                </c:pt>
                <c:pt idx="1">
                  <c:v>0.20811174911621602</c:v>
                </c:pt>
                <c:pt idx="2">
                  <c:v>0.14260266710683084</c:v>
                </c:pt>
                <c:pt idx="3">
                  <c:v>0.10464430744391137</c:v>
                </c:pt>
                <c:pt idx="4">
                  <c:v>8.0491988102927486E-2</c:v>
                </c:pt>
                <c:pt idx="5">
                  <c:v>6.407262143042565E-2</c:v>
                </c:pt>
                <c:pt idx="6">
                  <c:v>5.2345025460782887E-2</c:v>
                </c:pt>
                <c:pt idx="7">
                  <c:v>4.3641014331432443E-2</c:v>
                </c:pt>
                <c:pt idx="8">
                  <c:v>3.6979668610198246E-2</c:v>
                </c:pt>
                <c:pt idx="9">
                  <c:v>3.1751654794950318E-2</c:v>
                </c:pt>
                <c:pt idx="10">
                  <c:v>2.7561246240696294E-2</c:v>
                </c:pt>
                <c:pt idx="11">
                  <c:v>2.4141801918764107E-2</c:v>
                </c:pt>
                <c:pt idx="12">
                  <c:v>2.1308000206948102E-2</c:v>
                </c:pt>
                <c:pt idx="13">
                  <c:v>1.8927579734050046E-2</c:v>
                </c:pt>
                <c:pt idx="14">
                  <c:v>1.6903958121678005E-2</c:v>
                </c:pt>
                <c:pt idx="15">
                  <c:v>1.5165177690553701E-2</c:v>
                </c:pt>
                <c:pt idx="16">
                  <c:v>1.3656667342685438E-2</c:v>
                </c:pt>
                <c:pt idx="17">
                  <c:v>1.2336380276044074E-2</c:v>
                </c:pt>
                <c:pt idx="18">
                  <c:v>1.1171452563562058E-2</c:v>
                </c:pt>
                <c:pt idx="19">
                  <c:v>1.0135859552690278E-2</c:v>
                </c:pt>
                <c:pt idx="20">
                  <c:v>9.2087413668240567E-3</c:v>
                </c:pt>
                <c:pt idx="21">
                  <c:v>8.3731858269628177E-3</c:v>
                </c:pt>
                <c:pt idx="22">
                  <c:v>7.6153293887448155E-3</c:v>
                </c:pt>
                <c:pt idx="23">
                  <c:v>6.9236823060036022E-3</c:v>
                </c:pt>
                <c:pt idx="24">
                  <c:v>6.2886135330117885E-3</c:v>
                </c:pt>
                <c:pt idx="25">
                  <c:v>5.7019499011650987E-3</c:v>
                </c:pt>
                <c:pt idx="26">
                  <c:v>5.1566564012670239E-3</c:v>
                </c:pt>
                <c:pt idx="27">
                  <c:v>4.6465719875853212E-3</c:v>
                </c:pt>
                <c:pt idx="28">
                  <c:v>4.1661791236718435E-3</c:v>
                </c:pt>
                <c:pt idx="29">
                  <c:v>3.7103851773886104E-3</c:v>
                </c:pt>
                <c:pt idx="30">
                  <c:v>3.2742879575574134E-3</c:v>
                </c:pt>
                <c:pt idx="31">
                  <c:v>2.8528806600375311E-3</c:v>
                </c:pt>
                <c:pt idx="32">
                  <c:v>2.4406072305183132E-3</c:v>
                </c:pt>
                <c:pt idx="33">
                  <c:v>2.0305561068230242E-3</c:v>
                </c:pt>
                <c:pt idx="34">
                  <c:v>1.6126794415751127E-3</c:v>
                </c:pt>
                <c:pt idx="35">
                  <c:v>1.1687190670936673E-3</c:v>
                </c:pt>
                <c:pt idx="36">
                  <c:v>6.4933887639145535E-4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Loamy Sand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Sheet2!$C$2:$C$58</c:f>
              <c:numCache>
                <c:formatCode>General</c:formatCode>
                <c:ptCount val="57"/>
                <c:pt idx="0">
                  <c:v>72.02722862716729</c:v>
                </c:pt>
                <c:pt idx="1">
                  <c:v>24.513520940290054</c:v>
                </c:pt>
                <c:pt idx="2">
                  <c:v>12.050066037957389</c:v>
                </c:pt>
                <c:pt idx="3">
                  <c:v>7.0874598675062392</c:v>
                </c:pt>
                <c:pt idx="4">
                  <c:v>4.637155639732697</c:v>
                </c:pt>
                <c:pt idx="5">
                  <c:v>3.255636707468212</c:v>
                </c:pt>
                <c:pt idx="6">
                  <c:v>2.4029922790781209</c:v>
                </c:pt>
                <c:pt idx="7">
                  <c:v>1.8409873125787815</c:v>
                </c:pt>
                <c:pt idx="8">
                  <c:v>1.4515294850637408</c:v>
                </c:pt>
                <c:pt idx="9">
                  <c:v>1.1707769819203711</c:v>
                </c:pt>
                <c:pt idx="10">
                  <c:v>0.96181308056600745</c:v>
                </c:pt>
                <c:pt idx="11">
                  <c:v>0.80210959430849849</c:v>
                </c:pt>
                <c:pt idx="12">
                  <c:v>0.67729898900307162</c:v>
                </c:pt>
                <c:pt idx="13">
                  <c:v>0.57787463947577189</c:v>
                </c:pt>
                <c:pt idx="14">
                  <c:v>0.49734677481169898</c:v>
                </c:pt>
                <c:pt idx="15">
                  <c:v>0.43116460316533572</c:v>
                </c:pt>
                <c:pt idx="16">
                  <c:v>0.37606163345153992</c:v>
                </c:pt>
                <c:pt idx="17">
                  <c:v>0.32964461500342329</c:v>
                </c:pt>
                <c:pt idx="18">
                  <c:v>0.29012783598106356</c:v>
                </c:pt>
                <c:pt idx="19">
                  <c:v>0.25615691551853198</c:v>
                </c:pt>
                <c:pt idx="20">
                  <c:v>0.22668923886211342</c:v>
                </c:pt>
                <c:pt idx="21">
                  <c:v>0.20091113071002209</c:v>
                </c:pt>
                <c:pt idx="22">
                  <c:v>0.17817937664488626</c:v>
                </c:pt>
                <c:pt idx="23">
                  <c:v>0.15797918689821283</c:v>
                </c:pt>
                <c:pt idx="24">
                  <c:v>0.13989343707997093</c:v>
                </c:pt>
                <c:pt idx="25">
                  <c:v>0.12357972632950334</c:v>
                </c:pt>
                <c:pt idx="26">
                  <c:v>0.10875286351652873</c:v>
                </c:pt>
                <c:pt idx="27">
                  <c:v>9.5171049401880925E-2</c:v>
                </c:pt>
                <c:pt idx="28">
                  <c:v>8.2624377340975441E-2</c:v>
                </c:pt>
                <c:pt idx="29">
                  <c:v>7.0924338837894091E-2</c:v>
                </c:pt>
                <c:pt idx="30">
                  <c:v>5.9892650212964207E-2</c:v>
                </c:pt>
                <c:pt idx="31">
                  <c:v>4.9346361863217503E-2</c:v>
                </c:pt>
                <c:pt idx="32">
                  <c:v>3.9071837731055437E-2</c:v>
                </c:pt>
                <c:pt idx="33">
                  <c:v>2.8763611589862376E-2</c:v>
                </c:pt>
                <c:pt idx="34">
                  <c:v>1.7813595971953627E-2</c:v>
                </c:pt>
                <c:pt idx="35">
                  <c:v>3.3676476095984907E-3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Sandy Loam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Sheet2!$D$2:$D$58</c:f>
              <c:numCache>
                <c:formatCode>General</c:formatCode>
                <c:ptCount val="57"/>
                <c:pt idx="0">
                  <c:v>14950.410297440731</c:v>
                </c:pt>
                <c:pt idx="1">
                  <c:v>1468.42955297251</c:v>
                </c:pt>
                <c:pt idx="2">
                  <c:v>394.9309616776718</c:v>
                </c:pt>
                <c:pt idx="3">
                  <c:v>157.36682595883207</c:v>
                </c:pt>
                <c:pt idx="4">
                  <c:v>77.446600322446216</c:v>
                </c:pt>
                <c:pt idx="5">
                  <c:v>43.493639153517073</c:v>
                </c:pt>
                <c:pt idx="6">
                  <c:v>26.736128729475315</c:v>
                </c:pt>
                <c:pt idx="7">
                  <c:v>17.551460847712804</c:v>
                </c:pt>
                <c:pt idx="8">
                  <c:v>12.111444405867031</c:v>
                </c:pt>
                <c:pt idx="9">
                  <c:v>8.6908525584586585</c:v>
                </c:pt>
                <c:pt idx="10">
                  <c:v>6.4353165198483113</c:v>
                </c:pt>
                <c:pt idx="11">
                  <c:v>4.8892556738232198</c:v>
                </c:pt>
                <c:pt idx="12">
                  <c:v>3.7948043589847247</c:v>
                </c:pt>
                <c:pt idx="13">
                  <c:v>2.9986485211660585</c:v>
                </c:pt>
                <c:pt idx="14">
                  <c:v>2.4057942528827296</c:v>
                </c:pt>
                <c:pt idx="15">
                  <c:v>1.9552773471169933</c:v>
                </c:pt>
                <c:pt idx="16">
                  <c:v>1.6067688800716131</c:v>
                </c:pt>
                <c:pt idx="17">
                  <c:v>1.3328764846649588</c:v>
                </c:pt>
                <c:pt idx="18">
                  <c:v>1.1145572273424278</c:v>
                </c:pt>
                <c:pt idx="19">
                  <c:v>0.93829690148016054</c:v>
                </c:pt>
                <c:pt idx="20">
                  <c:v>0.79432648113876991</c:v>
                </c:pt>
                <c:pt idx="21">
                  <c:v>0.67546600602617046</c:v>
                </c:pt>
                <c:pt idx="22">
                  <c:v>0.57635827116203031</c:v>
                </c:pt>
                <c:pt idx="23">
                  <c:v>0.4929505375482508</c:v>
                </c:pt>
                <c:pt idx="24">
                  <c:v>0.42213747079446162</c:v>
                </c:pt>
                <c:pt idx="25">
                  <c:v>0.36151092134210178</c:v>
                </c:pt>
                <c:pt idx="26">
                  <c:v>0.30918171864744404</c:v>
                </c:pt>
                <c:pt idx="27">
                  <c:v>0.26365070197310625</c:v>
                </c:pt>
                <c:pt idx="28">
                  <c:v>0.22371375050853778</c:v>
                </c:pt>
                <c:pt idx="29">
                  <c:v>0.18839030861514716</c:v>
                </c:pt>
                <c:pt idx="30">
                  <c:v>0.15686776354141038</c:v>
                </c:pt>
                <c:pt idx="31">
                  <c:v>0.12845539875311163</c:v>
                </c:pt>
                <c:pt idx="32">
                  <c:v>0.10254118141627057</c:v>
                </c:pt>
                <c:pt idx="33">
                  <c:v>7.8540136000066818E-2</c:v>
                </c:pt>
                <c:pt idx="34">
                  <c:v>5.5804127540319812E-2</c:v>
                </c:pt>
                <c:pt idx="35">
                  <c:v>3.3363768426854429E-2</c:v>
                </c:pt>
                <c:pt idx="36">
                  <c:v>8.1543531423409147E-3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Loam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Sheet2!$E$2:$E$58</c:f>
              <c:numCache>
                <c:formatCode>General</c:formatCode>
                <c:ptCount val="57"/>
                <c:pt idx="0">
                  <c:v>51180.474829719577</c:v>
                </c:pt>
                <c:pt idx="1">
                  <c:v>9918.361386166569</c:v>
                </c:pt>
                <c:pt idx="2">
                  <c:v>2977.9564617212154</c:v>
                </c:pt>
                <c:pt idx="3">
                  <c:v>1151.2094917965192</c:v>
                </c:pt>
                <c:pt idx="4">
                  <c:v>524.74006158845566</c:v>
                </c:pt>
                <c:pt idx="5">
                  <c:v>268.59695669309951</c:v>
                </c:pt>
                <c:pt idx="6">
                  <c:v>149.84468616962437</c:v>
                </c:pt>
                <c:pt idx="7">
                  <c:v>89.336191382988673</c:v>
                </c:pt>
                <c:pt idx="8">
                  <c:v>56.148937680319293</c:v>
                </c:pt>
                <c:pt idx="9">
                  <c:v>36.839144370082082</c:v>
                </c:pt>
                <c:pt idx="10">
                  <c:v>25.046101217340976</c:v>
                </c:pt>
                <c:pt idx="11">
                  <c:v>17.54622929515709</c:v>
                </c:pt>
                <c:pt idx="12">
                  <c:v>12.610008145790506</c:v>
                </c:pt>
                <c:pt idx="13">
                  <c:v>9.2638178837015754</c:v>
                </c:pt>
                <c:pt idx="14">
                  <c:v>6.9365678619501328</c:v>
                </c:pt>
                <c:pt idx="15">
                  <c:v>5.2811485536378466</c:v>
                </c:pt>
                <c:pt idx="16">
                  <c:v>4.0799256529656454</c:v>
                </c:pt>
                <c:pt idx="17">
                  <c:v>3.1926533810077857</c:v>
                </c:pt>
                <c:pt idx="18">
                  <c:v>2.5267285365730214</c:v>
                </c:pt>
                <c:pt idx="19">
                  <c:v>2.0196597107460534</c:v>
                </c:pt>
                <c:pt idx="20">
                  <c:v>1.6284411533759759</c:v>
                </c:pt>
                <c:pt idx="21">
                  <c:v>1.3229472736817336</c:v>
                </c:pt>
                <c:pt idx="22">
                  <c:v>1.0817318401823619</c:v>
                </c:pt>
                <c:pt idx="23">
                  <c:v>0.88930061665451499</c:v>
                </c:pt>
                <c:pt idx="24">
                  <c:v>0.73430688562713731</c:v>
                </c:pt>
                <c:pt idx="25">
                  <c:v>0.60833673733861393</c:v>
                </c:pt>
                <c:pt idx="26">
                  <c:v>0.50507823200747981</c:v>
                </c:pt>
                <c:pt idx="27">
                  <c:v>0.4197446677573709</c:v>
                </c:pt>
                <c:pt idx="28">
                  <c:v>0.3486686700611219</c:v>
                </c:pt>
                <c:pt idx="29">
                  <c:v>0.28901273343179729</c:v>
                </c:pt>
                <c:pt idx="30">
                  <c:v>0.23856013022762901</c:v>
                </c:pt>
                <c:pt idx="31">
                  <c:v>0.19556181401815242</c:v>
                </c:pt>
                <c:pt idx="32">
                  <c:v>0.15862248008796923</c:v>
                </c:pt>
                <c:pt idx="33">
                  <c:v>0.12661367011078573</c:v>
                </c:pt>
                <c:pt idx="34">
                  <c:v>9.8604301352463911E-2</c:v>
                </c:pt>
                <c:pt idx="35">
                  <c:v>7.3798721734977132E-2</c:v>
                </c:pt>
                <c:pt idx="36">
                  <c:v>5.1465181817171024E-2</c:v>
                </c:pt>
                <c:pt idx="37">
                  <c:v>3.0798246210909007E-2</c:v>
                </c:pt>
                <c:pt idx="38">
                  <c:v>1.0299061111615366E-2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Silt Loam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Sheet2!$F$2:$F$58</c:f>
              <c:numCache>
                <c:formatCode>General</c:formatCode>
                <c:ptCount val="57"/>
                <c:pt idx="0">
                  <c:v>19.926095083969738</c:v>
                </c:pt>
                <c:pt idx="1">
                  <c:v>10.485501247689319</c:v>
                </c:pt>
                <c:pt idx="2">
                  <c:v>6.092769696848797</c:v>
                </c:pt>
                <c:pt idx="3">
                  <c:v>3.8066354093110251</c:v>
                </c:pt>
                <c:pt idx="4">
                  <c:v>2.5136688581269522</c:v>
                </c:pt>
                <c:pt idx="5">
                  <c:v>1.733862416905454</c:v>
                </c:pt>
                <c:pt idx="6">
                  <c:v>1.2388425484657235</c:v>
                </c:pt>
                <c:pt idx="7">
                  <c:v>0.91120020316444961</c:v>
                </c:pt>
                <c:pt idx="8">
                  <c:v>0.68667351387922893</c:v>
                </c:pt>
                <c:pt idx="9">
                  <c:v>0.52822353429747482</c:v>
                </c:pt>
                <c:pt idx="10">
                  <c:v>0.41355417994280158</c:v>
                </c:pt>
                <c:pt idx="11">
                  <c:v>0.32873776521315745</c:v>
                </c:pt>
                <c:pt idx="12">
                  <c:v>0.26479164082399592</c:v>
                </c:pt>
                <c:pt idx="13">
                  <c:v>0.21575880404381487</c:v>
                </c:pt>
                <c:pt idx="14">
                  <c:v>0.17759074476870132</c:v>
                </c:pt>
                <c:pt idx="15">
                  <c:v>0.1474755477647024</c:v>
                </c:pt>
                <c:pt idx="16">
                  <c:v>0.12342189909414572</c:v>
                </c:pt>
                <c:pt idx="17">
                  <c:v>0.10399479071620307</c:v>
                </c:pt>
                <c:pt idx="18">
                  <c:v>8.8143668638220665E-2</c:v>
                </c:pt>
                <c:pt idx="19">
                  <c:v>7.5088330345554441E-2</c:v>
                </c:pt>
                <c:pt idx="20">
                  <c:v>6.4241715625355175E-2</c:v>
                </c:pt>
                <c:pt idx="21">
                  <c:v>5.5156751251955613E-2</c:v>
                </c:pt>
                <c:pt idx="22">
                  <c:v>4.7489171865505331E-2</c:v>
                </c:pt>
                <c:pt idx="23">
                  <c:v>4.0971133421213946E-2</c:v>
                </c:pt>
                <c:pt idx="24">
                  <c:v>3.5392231561583588E-2</c:v>
                </c:pt>
                <c:pt idx="25">
                  <c:v>3.0585673283932423E-2</c:v>
                </c:pt>
                <c:pt idx="26">
                  <c:v>2.641808145706474E-2</c:v>
                </c:pt>
                <c:pt idx="27">
                  <c:v>2.2781889737790117E-2</c:v>
                </c:pt>
                <c:pt idx="28">
                  <c:v>1.9589602030130108E-2</c:v>
                </c:pt>
                <c:pt idx="29">
                  <c:v>1.67694020771295E-2</c:v>
                </c:pt>
                <c:pt idx="30">
                  <c:v>1.4261739505281888E-2</c:v>
                </c:pt>
                <c:pt idx="31">
                  <c:v>1.2016608564100187E-2</c:v>
                </c:pt>
                <c:pt idx="32">
                  <c:v>9.9912827668064211E-3</c:v>
                </c:pt>
                <c:pt idx="33">
                  <c:v>8.1482641128478809E-3</c:v>
                </c:pt>
                <c:pt idx="34">
                  <c:v>6.4531015734493611E-3</c:v>
                </c:pt>
                <c:pt idx="35">
                  <c:v>4.8713417058589437E-3</c:v>
                </c:pt>
                <c:pt idx="36">
                  <c:v>3.3623232665473662E-3</c:v>
                </c:pt>
                <c:pt idx="37">
                  <c:v>1.8587563993577633E-3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Sandy Clay Loam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Sheet2!$G$2:$G$58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80169422.937226295</c:v>
                </c:pt>
                <c:pt idx="3">
                  <c:v>61859.112663476975</c:v>
                </c:pt>
                <c:pt idx="4">
                  <c:v>5475.661170920187</c:v>
                </c:pt>
                <c:pt idx="5">
                  <c:v>1223.2617150020092</c:v>
                </c:pt>
                <c:pt idx="6">
                  <c:v>412.18748027931622</c:v>
                </c:pt>
                <c:pt idx="7">
                  <c:v>175.39142192301921</c:v>
                </c:pt>
                <c:pt idx="8">
                  <c:v>86.75690706239898</c:v>
                </c:pt>
                <c:pt idx="9">
                  <c:v>47.670947790568313</c:v>
                </c:pt>
                <c:pt idx="10">
                  <c:v>28.302734270157831</c:v>
                </c:pt>
                <c:pt idx="11">
                  <c:v>17.828615533130005</c:v>
                </c:pt>
                <c:pt idx="12">
                  <c:v>11.765404938658392</c:v>
                </c:pt>
                <c:pt idx="13">
                  <c:v>8.058629312645607</c:v>
                </c:pt>
                <c:pt idx="14">
                  <c:v>5.6885127572836858</c:v>
                </c:pt>
                <c:pt idx="15">
                  <c:v>4.1149803357078989</c:v>
                </c:pt>
                <c:pt idx="16">
                  <c:v>3.03623082004045</c:v>
                </c:pt>
                <c:pt idx="17">
                  <c:v>2.2758060428704092</c:v>
                </c:pt>
                <c:pt idx="18">
                  <c:v>1.7264618192713435</c:v>
                </c:pt>
                <c:pt idx="19">
                  <c:v>1.320795145614919</c:v>
                </c:pt>
                <c:pt idx="20">
                  <c:v>1.0151753918204536</c:v>
                </c:pt>
                <c:pt idx="21">
                  <c:v>0.7806058856621888</c:v>
                </c:pt>
                <c:pt idx="22">
                  <c:v>0.59734392193924146</c:v>
                </c:pt>
                <c:pt idx="23">
                  <c:v>0.45162960982565342</c:v>
                </c:pt>
                <c:pt idx="24">
                  <c:v>0.33362760841950412</c:v>
                </c:pt>
                <c:pt idx="25">
                  <c:v>0.23606363901540955</c:v>
                </c:pt>
                <c:pt idx="26">
                  <c:v>0.15319214957944105</c:v>
                </c:pt>
                <c:pt idx="27">
                  <c:v>7.9532811274056481E-2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Clay Loam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Sheet2!$H$2:$H$58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473274117.67807066</c:v>
                </c:pt>
                <c:pt idx="4">
                  <c:v>1643330.2168172118</c:v>
                </c:pt>
                <c:pt idx="5">
                  <c:v>118079.50568394717</c:v>
                </c:pt>
                <c:pt idx="6">
                  <c:v>20841.875786431701</c:v>
                </c:pt>
                <c:pt idx="7">
                  <c:v>5706.0378005615285</c:v>
                </c:pt>
                <c:pt idx="8">
                  <c:v>2028.1559891363904</c:v>
                </c:pt>
                <c:pt idx="9">
                  <c:v>857.2642476738572</c:v>
                </c:pt>
                <c:pt idx="10">
                  <c:v>409.95255374579881</c:v>
                </c:pt>
                <c:pt idx="11">
                  <c:v>215.01950175143344</c:v>
                </c:pt>
                <c:pt idx="12">
                  <c:v>121.16352365572764</c:v>
                </c:pt>
                <c:pt idx="13">
                  <c:v>72.298310181057687</c:v>
                </c:pt>
                <c:pt idx="14">
                  <c:v>45.202183940171864</c:v>
                </c:pt>
                <c:pt idx="15">
                  <c:v>29.376713060531937</c:v>
                </c:pt>
                <c:pt idx="16">
                  <c:v>19.722709968195481</c:v>
                </c:pt>
                <c:pt idx="17">
                  <c:v>13.611204472227422</c:v>
                </c:pt>
                <c:pt idx="18">
                  <c:v>9.6166732032858828</c:v>
                </c:pt>
                <c:pt idx="19">
                  <c:v>6.9320036958953404</c:v>
                </c:pt>
                <c:pt idx="20">
                  <c:v>5.0827729044458936</c:v>
                </c:pt>
                <c:pt idx="21">
                  <c:v>3.7808141369161894</c:v>
                </c:pt>
                <c:pt idx="22">
                  <c:v>2.845948493114304</c:v>
                </c:pt>
                <c:pt idx="23">
                  <c:v>2.1625741422123781</c:v>
                </c:pt>
                <c:pt idx="24">
                  <c:v>1.6547858909469937</c:v>
                </c:pt>
                <c:pt idx="25">
                  <c:v>1.2716906106053278</c:v>
                </c:pt>
                <c:pt idx="26">
                  <c:v>0.97850805891037151</c:v>
                </c:pt>
                <c:pt idx="27">
                  <c:v>0.75104625827145344</c:v>
                </c:pt>
                <c:pt idx="28">
                  <c:v>0.57219405039953253</c:v>
                </c:pt>
                <c:pt idx="29">
                  <c:v>0.4296447040657197</c:v>
                </c:pt>
                <c:pt idx="30">
                  <c:v>0.31438063481702933</c:v>
                </c:pt>
                <c:pt idx="31">
                  <c:v>0.21962156635560942</c:v>
                </c:pt>
                <c:pt idx="32">
                  <c:v>0.14000491759334679</c:v>
                </c:pt>
                <c:pt idx="33">
                  <c:v>7.0603697202752627E-2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Silty Clay Loam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Sheet2!$I$2:$I$58</c:f>
              <c:numCache>
                <c:formatCode>General</c:formatCode>
                <c:ptCount val="57"/>
                <c:pt idx="0">
                  <c:v>11257131507.430702</c:v>
                </c:pt>
                <c:pt idx="1">
                  <c:v>114248790.03786445</c:v>
                </c:pt>
                <c:pt idx="2">
                  <c:v>7792634.9093006188</c:v>
                </c:pt>
                <c:pt idx="3">
                  <c:v>1159512.5902366957</c:v>
                </c:pt>
                <c:pt idx="4">
                  <c:v>264537.50674980629</c:v>
                </c:pt>
                <c:pt idx="5">
                  <c:v>79087.52227654506</c:v>
                </c:pt>
                <c:pt idx="6">
                  <c:v>28493.856342405474</c:v>
                </c:pt>
                <c:pt idx="7">
                  <c:v>11767.854236331303</c:v>
                </c:pt>
                <c:pt idx="8">
                  <c:v>5394.3093101136628</c:v>
                </c:pt>
                <c:pt idx="9">
                  <c:v>2684.7252620363702</c:v>
                </c:pt>
                <c:pt idx="10">
                  <c:v>1428.1177050183146</c:v>
                </c:pt>
                <c:pt idx="11">
                  <c:v>802.57675204378631</c:v>
                </c:pt>
                <c:pt idx="12">
                  <c:v>472.31930970674358</c:v>
                </c:pt>
                <c:pt idx="13">
                  <c:v>289.08696287187342</c:v>
                </c:pt>
                <c:pt idx="14">
                  <c:v>183.01832348474935</c:v>
                </c:pt>
                <c:pt idx="15">
                  <c:v>119.32057884056965</c:v>
                </c:pt>
                <c:pt idx="16">
                  <c:v>79.819999820849176</c:v>
                </c:pt>
                <c:pt idx="17">
                  <c:v>54.621423487321984</c:v>
                </c:pt>
                <c:pt idx="18">
                  <c:v>38.137050961561414</c:v>
                </c:pt>
                <c:pt idx="19">
                  <c:v>27.107841372986616</c:v>
                </c:pt>
                <c:pt idx="20">
                  <c:v>19.57739628067808</c:v>
                </c:pt>
                <c:pt idx="21">
                  <c:v>14.340501396228232</c:v>
                </c:pt>
                <c:pt idx="22">
                  <c:v>10.637146358175949</c:v>
                </c:pt>
                <c:pt idx="23">
                  <c:v>7.9777951814433221</c:v>
                </c:pt>
                <c:pt idx="24">
                  <c:v>6.0409730645268382</c:v>
                </c:pt>
                <c:pt idx="25">
                  <c:v>4.6117987322963829</c:v>
                </c:pt>
                <c:pt idx="26">
                  <c:v>3.544283165264738</c:v>
                </c:pt>
                <c:pt idx="27">
                  <c:v>2.7377404331994768</c:v>
                </c:pt>
                <c:pt idx="28">
                  <c:v>2.1217548685070047</c:v>
                </c:pt>
                <c:pt idx="29">
                  <c:v>1.646436783895934</c:v>
                </c:pt>
                <c:pt idx="30">
                  <c:v>1.2760054331077326</c:v>
                </c:pt>
                <c:pt idx="31">
                  <c:v>0.9844996407496196</c:v>
                </c:pt>
                <c:pt idx="32">
                  <c:v>0.75286908477544334</c:v>
                </c:pt>
                <c:pt idx="33">
                  <c:v>0.56697235633129461</c:v>
                </c:pt>
                <c:pt idx="34">
                  <c:v>0.41617389281037448</c:v>
                </c:pt>
                <c:pt idx="35">
                  <c:v>0.2923290913069555</c:v>
                </c:pt>
                <c:pt idx="36">
                  <c:v>0.18898411897966078</c:v>
                </c:pt>
                <c:pt idx="37">
                  <c:v>0.10051111990346867</c:v>
                </c:pt>
                <c:pt idx="38">
                  <c:v>1.9188895780231956E-2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Sandy Clay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Sheet2!$J$2:$J$58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20276100075783.742</c:v>
                </c:pt>
                <c:pt idx="7">
                  <c:v>12829757.348557482</c:v>
                </c:pt>
                <c:pt idx="8">
                  <c:v>273294.84655095171</c:v>
                </c:pt>
                <c:pt idx="9">
                  <c:v>26904.870381859484</c:v>
                </c:pt>
                <c:pt idx="10">
                  <c:v>5094.2053582075432</c:v>
                </c:pt>
                <c:pt idx="11">
                  <c:v>1389.4972134701386</c:v>
                </c:pt>
                <c:pt idx="12">
                  <c:v>478.58236423869215</c:v>
                </c:pt>
                <c:pt idx="13">
                  <c:v>193.82256680419221</c:v>
                </c:pt>
                <c:pt idx="14">
                  <c:v>88.408003078838334</c:v>
                </c:pt>
                <c:pt idx="15">
                  <c:v>44.15530933172586</c:v>
                </c:pt>
                <c:pt idx="16">
                  <c:v>23.678169115622342</c:v>
                </c:pt>
                <c:pt idx="17">
                  <c:v>13.436408729163844</c:v>
                </c:pt>
                <c:pt idx="18">
                  <c:v>7.9770078997450149</c:v>
                </c:pt>
                <c:pt idx="19">
                  <c:v>4.9074522685906175</c:v>
                </c:pt>
                <c:pt idx="20">
                  <c:v>3.1011412604168629</c:v>
                </c:pt>
                <c:pt idx="21">
                  <c:v>1.9951082593854783</c:v>
                </c:pt>
                <c:pt idx="22">
                  <c:v>1.2933925535651793</c:v>
                </c:pt>
                <c:pt idx="23">
                  <c:v>0.83337777760364817</c:v>
                </c:pt>
                <c:pt idx="24">
                  <c:v>0.52209367499542236</c:v>
                </c:pt>
                <c:pt idx="25">
                  <c:v>0.30424927232511356</c:v>
                </c:pt>
                <c:pt idx="26">
                  <c:v>0.14503841890142113</c:v>
                </c:pt>
                <c:pt idx="27">
                  <c:v>1.5704812602108015E-2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Silty Clay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Sheet2!$K$2:$K$58</c:f>
              <c:numCache>
                <c:formatCode>General</c:formatCode>
                <c:ptCount val="57"/>
                <c:pt idx="0">
                  <c:v>0</c:v>
                </c:pt>
                <c:pt idx="1">
                  <c:v>960327141014352.5</c:v>
                </c:pt>
                <c:pt idx="2">
                  <c:v>49936586715.120659</c:v>
                </c:pt>
                <c:pt idx="3">
                  <c:v>716545880.0993098</c:v>
                </c:pt>
                <c:pt idx="4">
                  <c:v>46148750.344918229</c:v>
                </c:pt>
                <c:pt idx="5">
                  <c:v>6060058.2375373989</c:v>
                </c:pt>
                <c:pt idx="6">
                  <c:v>1208240.2344551005</c:v>
                </c:pt>
                <c:pt idx="7">
                  <c:v>317073.11963992123</c:v>
                </c:pt>
                <c:pt idx="8">
                  <c:v>101085.4848549225</c:v>
                </c:pt>
                <c:pt idx="9">
                  <c:v>37260.000308188115</c:v>
                </c:pt>
                <c:pt idx="10">
                  <c:v>15367.637005144034</c:v>
                </c:pt>
                <c:pt idx="11">
                  <c:v>6932.5251715170571</c:v>
                </c:pt>
                <c:pt idx="12">
                  <c:v>3364.618606526144</c:v>
                </c:pt>
                <c:pt idx="13">
                  <c:v>1735.3552180989373</c:v>
                </c:pt>
                <c:pt idx="14">
                  <c:v>942.19742775186489</c:v>
                </c:pt>
                <c:pt idx="15">
                  <c:v>534.53140088665987</c:v>
                </c:pt>
                <c:pt idx="16">
                  <c:v>314.99452487197937</c:v>
                </c:pt>
                <c:pt idx="17">
                  <c:v>191.88036469348413</c:v>
                </c:pt>
                <c:pt idx="18">
                  <c:v>120.34171887162761</c:v>
                </c:pt>
                <c:pt idx="19">
                  <c:v>77.445382966572382</c:v>
                </c:pt>
                <c:pt idx="20">
                  <c:v>50.993416318344089</c:v>
                </c:pt>
                <c:pt idx="21">
                  <c:v>34.267058102821501</c:v>
                </c:pt>
                <c:pt idx="22">
                  <c:v>23.448032610525825</c:v>
                </c:pt>
                <c:pt idx="23">
                  <c:v>16.304520382178385</c:v>
                </c:pt>
                <c:pt idx="24">
                  <c:v>11.498388193070491</c:v>
                </c:pt>
                <c:pt idx="25">
                  <c:v>8.2085595509273279</c:v>
                </c:pt>
                <c:pt idx="26">
                  <c:v>5.9204695743679663</c:v>
                </c:pt>
                <c:pt idx="27">
                  <c:v>4.3053357531264407</c:v>
                </c:pt>
                <c:pt idx="28">
                  <c:v>3.1493004988618316</c:v>
                </c:pt>
                <c:pt idx="29">
                  <c:v>2.3109445821704813</c:v>
                </c:pt>
                <c:pt idx="30">
                  <c:v>1.6953032686454763</c:v>
                </c:pt>
                <c:pt idx="31">
                  <c:v>1.2376801671411306</c:v>
                </c:pt>
                <c:pt idx="32">
                  <c:v>0.89338773436159014</c:v>
                </c:pt>
                <c:pt idx="33">
                  <c:v>0.6311319928115845</c:v>
                </c:pt>
                <c:pt idx="34">
                  <c:v>0.42866293798065142</c:v>
                </c:pt>
                <c:pt idx="35">
                  <c:v>0.26981722877872416</c:v>
                </c:pt>
                <c:pt idx="36">
                  <c:v>0.14226526985940416</c:v>
                </c:pt>
                <c:pt idx="37">
                  <c:v>3.4158857853086165E-2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Sheet2!$L$2:$L$58</c:f>
              <c:numCache>
                <c:formatCode>General</c:formatCode>
                <c:ptCount val="57"/>
                <c:pt idx="0">
                  <c:v>21280085.575063705</c:v>
                </c:pt>
                <c:pt idx="1">
                  <c:v>4117454.5225173272</c:v>
                </c:pt>
                <c:pt idx="2">
                  <c:v>1026844.2605877124</c:v>
                </c:pt>
                <c:pt idx="3">
                  <c:v>308357.56444168219</c:v>
                </c:pt>
                <c:pt idx="4">
                  <c:v>106713.91906467207</c:v>
                </c:pt>
                <c:pt idx="5">
                  <c:v>41303.934260098154</c:v>
                </c:pt>
                <c:pt idx="6">
                  <c:v>17501.865304549228</c:v>
                </c:pt>
                <c:pt idx="7">
                  <c:v>7991.8408867024145</c:v>
                </c:pt>
                <c:pt idx="8">
                  <c:v>3885.7481760143278</c:v>
                </c:pt>
                <c:pt idx="9">
                  <c:v>1993.0695437760064</c:v>
                </c:pt>
                <c:pt idx="10">
                  <c:v>1070.4917379562066</c:v>
                </c:pt>
                <c:pt idx="11">
                  <c:v>598.51075939802479</c:v>
                </c:pt>
                <c:pt idx="12">
                  <c:v>346.63605208067048</c:v>
                </c:pt>
                <c:pt idx="13">
                  <c:v>207.12706230212876</c:v>
                </c:pt>
                <c:pt idx="14">
                  <c:v>127.2605518260435</c:v>
                </c:pt>
                <c:pt idx="15">
                  <c:v>80.168347087955027</c:v>
                </c:pt>
                <c:pt idx="16">
                  <c:v>51.654030676515582</c:v>
                </c:pt>
                <c:pt idx="17">
                  <c:v>33.969205889065037</c:v>
                </c:pt>
                <c:pt idx="18">
                  <c:v>22.759123975343766</c:v>
                </c:pt>
                <c:pt idx="19">
                  <c:v>15.51044545719369</c:v>
                </c:pt>
                <c:pt idx="20">
                  <c:v>10.737053820447167</c:v>
                </c:pt>
                <c:pt idx="21">
                  <c:v>7.5405358492243719</c:v>
                </c:pt>
                <c:pt idx="22">
                  <c:v>5.3665998742557157</c:v>
                </c:pt>
                <c:pt idx="23">
                  <c:v>3.866788977076967</c:v>
                </c:pt>
                <c:pt idx="24">
                  <c:v>2.8182103146999671</c:v>
                </c:pt>
                <c:pt idx="25">
                  <c:v>2.0759753617965275</c:v>
                </c:pt>
                <c:pt idx="26">
                  <c:v>1.5444804378608701</c:v>
                </c:pt>
                <c:pt idx="27">
                  <c:v>1.1597550837769093</c:v>
                </c:pt>
                <c:pt idx="28">
                  <c:v>0.8784329264070001</c:v>
                </c:pt>
                <c:pt idx="29">
                  <c:v>0.67075364258452164</c:v>
                </c:pt>
                <c:pt idx="30">
                  <c:v>0.51605828563875999</c:v>
                </c:pt>
                <c:pt idx="31">
                  <c:v>0.39985016701462456</c:v>
                </c:pt>
                <c:pt idx="32">
                  <c:v>0.31185268971131369</c:v>
                </c:pt>
                <c:pt idx="33">
                  <c:v>0.24471052143563898</c:v>
                </c:pt>
                <c:pt idx="34">
                  <c:v>0.19311114178582509</c:v>
                </c:pt>
                <c:pt idx="35">
                  <c:v>0.15318433359883341</c:v>
                </c:pt>
                <c:pt idx="36">
                  <c:v>0.12208750910274678</c:v>
                </c:pt>
                <c:pt idx="37">
                  <c:v>9.7716606725852501E-2</c:v>
                </c:pt>
                <c:pt idx="38">
                  <c:v>7.8502692572821664E-2</c:v>
                </c:pt>
                <c:pt idx="39">
                  <c:v>6.3267616980739017E-2</c:v>
                </c:pt>
                <c:pt idx="40">
                  <c:v>5.1120733404762309E-2</c:v>
                </c:pt>
                <c:pt idx="41">
                  <c:v>4.13844161024765E-2</c:v>
                </c:pt>
                <c:pt idx="42">
                  <c:v>3.3539942251336011E-2</c:v>
                </c:pt>
                <c:pt idx="43">
                  <c:v>2.7187887464119855E-2</c:v>
                </c:pt>
                <c:pt idx="44">
                  <c:v>2.2018942094449961E-2</c:v>
                </c:pt>
                <c:pt idx="45">
                  <c:v>1.7792262793356179E-2</c:v>
                </c:pt>
                <c:pt idx="46">
                  <c:v>1.4319308911560087E-2</c:v>
                </c:pt>
                <c:pt idx="47">
                  <c:v>1.1451695181713977E-2</c:v>
                </c:pt>
                <c:pt idx="48">
                  <c:v>9.071999495392143E-3</c:v>
                </c:pt>
                <c:pt idx="49">
                  <c:v>7.0867495614898128E-3</c:v>
                </c:pt>
                <c:pt idx="50">
                  <c:v>5.4210072564740011E-3</c:v>
                </c:pt>
                <c:pt idx="51">
                  <c:v>4.0140878657510632E-3</c:v>
                </c:pt>
                <c:pt idx="52">
                  <c:v>2.8159697865789363E-3</c:v>
                </c:pt>
                <c:pt idx="53">
                  <c:v>1.7836993973262714E-3</c:v>
                </c:pt>
                <c:pt idx="54">
                  <c:v>8.7535919065752832E-4</c:v>
                </c:pt>
                <c:pt idx="55">
                  <c:v>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Peat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Sheet2!$M$2:$M$58</c:f>
              <c:numCache>
                <c:formatCode>General</c:formatCode>
                <c:ptCount val="57"/>
                <c:pt idx="0">
                  <c:v>21280085.575063705</c:v>
                </c:pt>
                <c:pt idx="1">
                  <c:v>4117454.5225173272</c:v>
                </c:pt>
                <c:pt idx="2">
                  <c:v>1026844.2605877124</c:v>
                </c:pt>
                <c:pt idx="3">
                  <c:v>308357.56444168219</c:v>
                </c:pt>
                <c:pt idx="4">
                  <c:v>106713.91906467207</c:v>
                </c:pt>
                <c:pt idx="5">
                  <c:v>41303.934260098154</c:v>
                </c:pt>
                <c:pt idx="6">
                  <c:v>17501.865304549228</c:v>
                </c:pt>
                <c:pt idx="7">
                  <c:v>7991.8408867024145</c:v>
                </c:pt>
                <c:pt idx="8">
                  <c:v>3885.7481760143278</c:v>
                </c:pt>
                <c:pt idx="9">
                  <c:v>1993.0695437760064</c:v>
                </c:pt>
                <c:pt idx="10">
                  <c:v>1070.4917379562066</c:v>
                </c:pt>
                <c:pt idx="11">
                  <c:v>598.51075939802479</c:v>
                </c:pt>
                <c:pt idx="12">
                  <c:v>346.63605208067048</c:v>
                </c:pt>
                <c:pt idx="13">
                  <c:v>207.12706230212876</c:v>
                </c:pt>
                <c:pt idx="14">
                  <c:v>127.2605518260435</c:v>
                </c:pt>
                <c:pt idx="15">
                  <c:v>80.168347087955027</c:v>
                </c:pt>
                <c:pt idx="16">
                  <c:v>51.654030676515582</c:v>
                </c:pt>
                <c:pt idx="17">
                  <c:v>33.969205889065037</c:v>
                </c:pt>
                <c:pt idx="18">
                  <c:v>22.759123975343766</c:v>
                </c:pt>
                <c:pt idx="19">
                  <c:v>15.51044545719369</c:v>
                </c:pt>
                <c:pt idx="20">
                  <c:v>10.737053820447167</c:v>
                </c:pt>
                <c:pt idx="21">
                  <c:v>7.5405358492243719</c:v>
                </c:pt>
                <c:pt idx="22">
                  <c:v>5.3665998742557157</c:v>
                </c:pt>
                <c:pt idx="23">
                  <c:v>3.866788977076967</c:v>
                </c:pt>
                <c:pt idx="24">
                  <c:v>2.8182103146999671</c:v>
                </c:pt>
                <c:pt idx="25">
                  <c:v>2.0759753617965275</c:v>
                </c:pt>
                <c:pt idx="26">
                  <c:v>1.5444804378608701</c:v>
                </c:pt>
                <c:pt idx="27">
                  <c:v>1.1597550837769093</c:v>
                </c:pt>
                <c:pt idx="28">
                  <c:v>0.8784329264070001</c:v>
                </c:pt>
                <c:pt idx="29">
                  <c:v>0.67075364258452164</c:v>
                </c:pt>
                <c:pt idx="30">
                  <c:v>0.51605828563875999</c:v>
                </c:pt>
                <c:pt idx="31">
                  <c:v>0.39985016701462456</c:v>
                </c:pt>
                <c:pt idx="32">
                  <c:v>0.31185268971131369</c:v>
                </c:pt>
                <c:pt idx="33">
                  <c:v>0.24471052143563898</c:v>
                </c:pt>
                <c:pt idx="34">
                  <c:v>0.19311114178582509</c:v>
                </c:pt>
                <c:pt idx="35">
                  <c:v>0.15318433359883341</c:v>
                </c:pt>
                <c:pt idx="36">
                  <c:v>0.12208750910274678</c:v>
                </c:pt>
                <c:pt idx="37">
                  <c:v>9.7716606725852501E-2</c:v>
                </c:pt>
                <c:pt idx="38">
                  <c:v>7.8502692572821664E-2</c:v>
                </c:pt>
                <c:pt idx="39">
                  <c:v>6.3267616980739017E-2</c:v>
                </c:pt>
                <c:pt idx="40">
                  <c:v>5.1120733404762309E-2</c:v>
                </c:pt>
                <c:pt idx="41">
                  <c:v>4.13844161024765E-2</c:v>
                </c:pt>
                <c:pt idx="42">
                  <c:v>3.3539942251336011E-2</c:v>
                </c:pt>
                <c:pt idx="43">
                  <c:v>2.7187887464119855E-2</c:v>
                </c:pt>
                <c:pt idx="44">
                  <c:v>2.2018942094449961E-2</c:v>
                </c:pt>
                <c:pt idx="45">
                  <c:v>1.7792262793356179E-2</c:v>
                </c:pt>
                <c:pt idx="46">
                  <c:v>1.4319308911560087E-2</c:v>
                </c:pt>
                <c:pt idx="47">
                  <c:v>1.1451695181713977E-2</c:v>
                </c:pt>
                <c:pt idx="48">
                  <c:v>9.071999495392143E-3</c:v>
                </c:pt>
                <c:pt idx="49">
                  <c:v>7.0867495614898128E-3</c:v>
                </c:pt>
                <c:pt idx="50">
                  <c:v>5.4210072564740011E-3</c:v>
                </c:pt>
                <c:pt idx="51">
                  <c:v>4.0140878657510632E-3</c:v>
                </c:pt>
                <c:pt idx="52">
                  <c:v>2.8159697865789363E-3</c:v>
                </c:pt>
                <c:pt idx="53">
                  <c:v>1.7836993973262714E-3</c:v>
                </c:pt>
                <c:pt idx="54">
                  <c:v>8.7535919065752832E-4</c:v>
                </c:pt>
                <c:pt idx="5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1808"/>
        <c:axId val="65993344"/>
      </c:scatterChart>
      <c:valAx>
        <c:axId val="6599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993344"/>
        <c:crosses val="autoZero"/>
        <c:crossBetween val="midCat"/>
      </c:valAx>
      <c:valAx>
        <c:axId val="659933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Pressure (Mpa)</a:t>
                </a:r>
              </a:p>
            </c:rich>
          </c:tx>
          <c:layout>
            <c:manualLayout>
              <c:xMode val="edge"/>
              <c:yMode val="edge"/>
              <c:x val="5.4644808743169399E-3"/>
              <c:y val="8.1387730507694489E-2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crossAx val="65991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1768995293499"/>
          <c:y val="0.1330043582906357"/>
          <c:w val="0.13407146852545071"/>
          <c:h val="0.4461474028580064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13385826771652E-2"/>
          <c:y val="5.9760817417576918E-2"/>
          <c:w val="0.77575285385977466"/>
          <c:h val="0.814555972414735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Soil_vg!$B$1</c:f>
              <c:strCache>
                <c:ptCount val="1"/>
                <c:pt idx="0">
                  <c:v>Sand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Soil_vg!$B$2:$B$208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13534585.668978639</c:v>
                </c:pt>
                <c:pt idx="16">
                  <c:v>2.3855281685469882</c:v>
                </c:pt>
                <c:pt idx="17">
                  <c:v>1.578975629405168</c:v>
                </c:pt>
                <c:pt idx="18">
                  <c:v>1.2402971740812678</c:v>
                </c:pt>
                <c:pt idx="19">
                  <c:v>1.0450006311658369</c:v>
                </c:pt>
                <c:pt idx="20">
                  <c:v>0.91492287569718744</c:v>
                </c:pt>
                <c:pt idx="21">
                  <c:v>0.82072790715423516</c:v>
                </c:pt>
                <c:pt idx="22">
                  <c:v>0.74867046573118667</c:v>
                </c:pt>
                <c:pt idx="23">
                  <c:v>0.69136465112376888</c:v>
                </c:pt>
                <c:pt idx="24">
                  <c:v>0.64445070757616918</c:v>
                </c:pt>
                <c:pt idx="25">
                  <c:v>0.60517192624660288</c:v>
                </c:pt>
                <c:pt idx="26">
                  <c:v>0.57169097733413421</c:v>
                </c:pt>
                <c:pt idx="27">
                  <c:v>0.54273118945474907</c:v>
                </c:pt>
                <c:pt idx="28">
                  <c:v>0.5173749459342788</c:v>
                </c:pt>
                <c:pt idx="29">
                  <c:v>0.49494395865798813</c:v>
                </c:pt>
                <c:pt idx="30">
                  <c:v>0.47492487036222192</c:v>
                </c:pt>
                <c:pt idx="31">
                  <c:v>0.45692123632880721</c:v>
                </c:pt>
                <c:pt idx="32">
                  <c:v>0.44062151619682716</c:v>
                </c:pt>
                <c:pt idx="33">
                  <c:v>0.42577713704442632</c:v>
                </c:pt>
                <c:pt idx="34">
                  <c:v>0.41218709102729495</c:v>
                </c:pt>
                <c:pt idx="35">
                  <c:v>0.39968688896606036</c:v>
                </c:pt>
                <c:pt idx="36">
                  <c:v>0.38814048756081532</c:v>
                </c:pt>
                <c:pt idx="37">
                  <c:v>0.3774342899335022</c:v>
                </c:pt>
                <c:pt idx="38">
                  <c:v>0.36747261934547576</c:v>
                </c:pt>
                <c:pt idx="39">
                  <c:v>0.35817425760022786</c:v>
                </c:pt>
                <c:pt idx="40">
                  <c:v>0.34946976482766351</c:v>
                </c:pt>
                <c:pt idx="41">
                  <c:v>0.34129938079859062</c:v>
                </c:pt>
                <c:pt idx="42">
                  <c:v>0.33361136458874335</c:v>
                </c:pt>
                <c:pt idx="43">
                  <c:v>0.32636066855055806</c:v>
                </c:pt>
                <c:pt idx="44">
                  <c:v>0.31950787000259179</c:v>
                </c:pt>
                <c:pt idx="45">
                  <c:v>0.31301830357620308</c:v>
                </c:pt>
                <c:pt idx="46">
                  <c:v>0.3068613512361541</c:v>
                </c:pt>
                <c:pt idx="47">
                  <c:v>0.30100985726223528</c:v>
                </c:pt>
                <c:pt idx="48">
                  <c:v>0.29543964305695719</c:v>
                </c:pt>
                <c:pt idx="49">
                  <c:v>0.29012910229447902</c:v>
                </c:pt>
                <c:pt idx="50">
                  <c:v>0.28505886118002616</c:v>
                </c:pt>
                <c:pt idx="51">
                  <c:v>0.28021149182140109</c:v>
                </c:pt>
                <c:pt idx="52">
                  <c:v>0.27557126919132524</c:v>
                </c:pt>
                <c:pt idx="53">
                  <c:v>0.27112396407302741</c:v>
                </c:pt>
                <c:pt idx="54">
                  <c:v>0.26685666587112195</c:v>
                </c:pt>
                <c:pt idx="55">
                  <c:v>0.26275763033764243</c:v>
                </c:pt>
                <c:pt idx="56">
                  <c:v>0.25881614818483778</c:v>
                </c:pt>
                <c:pt idx="57">
                  <c:v>0.25502243128848795</c:v>
                </c:pt>
                <c:pt idx="58">
                  <c:v>0.25136751377057748</c:v>
                </c:pt>
                <c:pt idx="59">
                  <c:v>0.24784316572040646</c:v>
                </c:pt>
                <c:pt idx="60">
                  <c:v>0.24444181769321138</c:v>
                </c:pt>
                <c:pt idx="61">
                  <c:v>0.24115649443404558</c:v>
                </c:pt>
                <c:pt idx="62">
                  <c:v>0.23798075652662681</c:v>
                </c:pt>
                <c:pt idx="63">
                  <c:v>0.23490864887351498</c:v>
                </c:pt>
                <c:pt idx="64">
                  <c:v>0.23193465508422631</c:v>
                </c:pt>
                <c:pt idx="65">
                  <c:v>0.22905365698874547</c:v>
                </c:pt>
                <c:pt idx="66">
                  <c:v>0.22626089861091647</c:v>
                </c:pt>
                <c:pt idx="67">
                  <c:v>0.22355195403379136</c:v>
                </c:pt>
                <c:pt idx="68">
                  <c:v>0.22092269867072495</c:v>
                </c:pt>
                <c:pt idx="69">
                  <c:v>0.2183692835246524</c:v>
                </c:pt>
                <c:pt idx="70">
                  <c:v>0.2158881120758725</c:v>
                </c:pt>
                <c:pt idx="71">
                  <c:v>0.21347581948762093</c:v>
                </c:pt>
                <c:pt idx="72">
                  <c:v>0.21112925386027473</c:v>
                </c:pt>
                <c:pt idx="73">
                  <c:v>0.20884545930039974</c:v>
                </c:pt>
                <c:pt idx="74">
                  <c:v>0.20662166060105946</c:v>
                </c:pt>
                <c:pt idx="75">
                  <c:v>0.2044552493556594</c:v>
                </c:pt>
                <c:pt idx="76">
                  <c:v>0.19440288981114251</c:v>
                </c:pt>
                <c:pt idx="77">
                  <c:v>0.17746151940201926</c:v>
                </c:pt>
                <c:pt idx="78">
                  <c:v>0.16363604095878137</c:v>
                </c:pt>
                <c:pt idx="79">
                  <c:v>0.15205147822268122</c:v>
                </c:pt>
                <c:pt idx="80">
                  <c:v>0.1421384559203005</c:v>
                </c:pt>
                <c:pt idx="81">
                  <c:v>0.13350862376080558</c:v>
                </c:pt>
                <c:pt idx="82">
                  <c:v>0.12588686439984872</c:v>
                </c:pt>
                <c:pt idx="83">
                  <c:v>0.11907206446952223</c:v>
                </c:pt>
                <c:pt idx="84">
                  <c:v>0.11291324935334286</c:v>
                </c:pt>
                <c:pt idx="85">
                  <c:v>0.10729444659375162</c:v>
                </c:pt>
                <c:pt idx="86">
                  <c:v>0.10212473899650458</c:v>
                </c:pt>
                <c:pt idx="87">
                  <c:v>9.7331523702528108E-2</c:v>
                </c:pt>
                <c:pt idx="88">
                  <c:v>9.2855816965342036E-2</c:v>
                </c:pt>
                <c:pt idx="89">
                  <c:v>8.8648900322156832E-2</c:v>
                </c:pt>
                <c:pt idx="90">
                  <c:v>8.4669866076593769E-2</c:v>
                </c:pt>
                <c:pt idx="91">
                  <c:v>8.0883775680376288E-2</c:v>
                </c:pt>
                <c:pt idx="92">
                  <c:v>7.7260239295234887E-2</c:v>
                </c:pt>
                <c:pt idx="93">
                  <c:v>7.3772283184323759E-2</c:v>
                </c:pt>
                <c:pt idx="94">
                  <c:v>7.0395407211173378E-2</c:v>
                </c:pt>
                <c:pt idx="95">
                  <c:v>6.7106754983938921E-2</c:v>
                </c:pt>
                <c:pt idx="96">
                  <c:v>6.3884327548843087E-2</c:v>
                </c:pt>
                <c:pt idx="97">
                  <c:v>6.0706168432341577E-2</c:v>
                </c:pt>
                <c:pt idx="98">
                  <c:v>5.7549430235393967E-2</c:v>
                </c:pt>
                <c:pt idx="99">
                  <c:v>5.4389192284159907E-2</c:v>
                </c:pt>
                <c:pt idx="100">
                  <c:v>5.119681499367644E-2</c:v>
                </c:pt>
                <c:pt idx="101">
                  <c:v>4.9578020689492762E-2</c:v>
                </c:pt>
                <c:pt idx="102">
                  <c:v>4.9251826738314027E-2</c:v>
                </c:pt>
                <c:pt idx="103">
                  <c:v>4.8924719015685535E-2</c:v>
                </c:pt>
                <c:pt idx="104">
                  <c:v>4.8596651194427756E-2</c:v>
                </c:pt>
                <c:pt idx="105">
                  <c:v>4.8267575529517208E-2</c:v>
                </c:pt>
                <c:pt idx="106">
                  <c:v>4.7937442779703847E-2</c:v>
                </c:pt>
                <c:pt idx="107">
                  <c:v>4.7606202123980632E-2</c:v>
                </c:pt>
                <c:pt idx="108">
                  <c:v>4.7273801072479749E-2</c:v>
                </c:pt>
                <c:pt idx="109">
                  <c:v>4.6940185371328373E-2</c:v>
                </c:pt>
                <c:pt idx="110">
                  <c:v>4.660529890094977E-2</c:v>
                </c:pt>
                <c:pt idx="111">
                  <c:v>4.6269083567244254E-2</c:v>
                </c:pt>
                <c:pt idx="112">
                  <c:v>4.5931479185026124E-2</c:v>
                </c:pt>
                <c:pt idx="113">
                  <c:v>4.5592423353027392E-2</c:v>
                </c:pt>
                <c:pt idx="114">
                  <c:v>4.5251851319706576E-2</c:v>
                </c:pt>
                <c:pt idx="115">
                  <c:v>4.4909695839018417E-2</c:v>
                </c:pt>
                <c:pt idx="116">
                  <c:v>4.4565887015207917E-2</c:v>
                </c:pt>
                <c:pt idx="117">
                  <c:v>4.4220352135588552E-2</c:v>
                </c:pt>
                <c:pt idx="118">
                  <c:v>4.3873015490145439E-2</c:v>
                </c:pt>
                <c:pt idx="119">
                  <c:v>4.3523798176672061E-2</c:v>
                </c:pt>
                <c:pt idx="120">
                  <c:v>4.3172617889997052E-2</c:v>
                </c:pt>
                <c:pt idx="121">
                  <c:v>4.2819388693685297E-2</c:v>
                </c:pt>
                <c:pt idx="122">
                  <c:v>4.246402077240171E-2</c:v>
                </c:pt>
                <c:pt idx="123">
                  <c:v>4.2106420162901399E-2</c:v>
                </c:pt>
                <c:pt idx="124">
                  <c:v>4.1746488461353412E-2</c:v>
                </c:pt>
                <c:pt idx="125">
                  <c:v>4.1384122504410321E-2</c:v>
                </c:pt>
                <c:pt idx="126">
                  <c:v>4.1019214021096942E-2</c:v>
                </c:pt>
                <c:pt idx="127">
                  <c:v>4.0651649252199745E-2</c:v>
                </c:pt>
                <c:pt idx="128">
                  <c:v>4.0281308533385948E-2</c:v>
                </c:pt>
                <c:pt idx="129">
                  <c:v>3.9908065837755899E-2</c:v>
                </c:pt>
                <c:pt idx="130">
                  <c:v>3.9531788272920559E-2</c:v>
                </c:pt>
                <c:pt idx="131">
                  <c:v>3.915233552698269E-2</c:v>
                </c:pt>
                <c:pt idx="132">
                  <c:v>3.8769559256963855E-2</c:v>
                </c:pt>
                <c:pt idx="133">
                  <c:v>3.8383302412238272E-2</c:v>
                </c:pt>
                <c:pt idx="134">
                  <c:v>3.7993398484375357E-2</c:v>
                </c:pt>
                <c:pt idx="135">
                  <c:v>3.7599670673424138E-2</c:v>
                </c:pt>
                <c:pt idx="136">
                  <c:v>3.7201930959043811E-2</c:v>
                </c:pt>
                <c:pt idx="137">
                  <c:v>3.6799979062944764E-2</c:v>
                </c:pt>
                <c:pt idx="138">
                  <c:v>3.6393601286779126E-2</c:v>
                </c:pt>
                <c:pt idx="139">
                  <c:v>3.5982569206824723E-2</c:v>
                </c:pt>
                <c:pt idx="140">
                  <c:v>3.556663820342755E-2</c:v>
                </c:pt>
                <c:pt idx="141">
                  <c:v>3.5145545799066376E-2</c:v>
                </c:pt>
                <c:pt idx="142">
                  <c:v>3.4719009773896956E-2</c:v>
                </c:pt>
                <c:pt idx="143">
                  <c:v>3.4286726021492547E-2</c:v>
                </c:pt>
                <c:pt idx="144">
                  <c:v>3.3848366099919515E-2</c:v>
                </c:pt>
                <c:pt idx="145">
                  <c:v>3.3403574423881741E-2</c:v>
                </c:pt>
                <c:pt idx="146">
                  <c:v>3.2951965031919155E-2</c:v>
                </c:pt>
                <c:pt idx="147">
                  <c:v>3.2493117847873745E-2</c:v>
                </c:pt>
                <c:pt idx="148">
                  <c:v>3.2026574337125621E-2</c:v>
                </c:pt>
                <c:pt idx="149">
                  <c:v>3.1551832434227448E-2</c:v>
                </c:pt>
                <c:pt idx="150">
                  <c:v>3.1068340587850601E-2</c:v>
                </c:pt>
                <c:pt idx="151">
                  <c:v>3.0575490729099694E-2</c:v>
                </c:pt>
                <c:pt idx="152">
                  <c:v>3.0072609917051674E-2</c:v>
                </c:pt>
                <c:pt idx="153">
                  <c:v>2.9558950346323557E-2</c:v>
                </c:pt>
                <c:pt idx="154">
                  <c:v>2.9033677309144936E-2</c:v>
                </c:pt>
                <c:pt idx="155">
                  <c:v>2.8495854579522834E-2</c:v>
                </c:pt>
                <c:pt idx="156">
                  <c:v>2.7944426516018656E-2</c:v>
                </c:pt>
                <c:pt idx="157">
                  <c:v>2.7378195942111463E-2</c:v>
                </c:pt>
                <c:pt idx="158">
                  <c:v>2.6795796528307426E-2</c:v>
                </c:pt>
                <c:pt idx="159">
                  <c:v>2.6195657920456642E-2</c:v>
                </c:pt>
                <c:pt idx="160">
                  <c:v>2.5575961158964704E-2</c:v>
                </c:pt>
                <c:pt idx="161">
                  <c:v>2.4934580892193144E-2</c:v>
                </c:pt>
                <c:pt idx="162">
                  <c:v>2.4269009302732542E-2</c:v>
                </c:pt>
                <c:pt idx="163">
                  <c:v>2.3576254193231082E-2</c:v>
                </c:pt>
                <c:pt idx="164">
                  <c:v>2.2852699712132298E-2</c:v>
                </c:pt>
                <c:pt idx="165">
                  <c:v>2.2093911628607684E-2</c:v>
                </c:pt>
                <c:pt idx="166">
                  <c:v>2.1294357771352593E-2</c:v>
                </c:pt>
                <c:pt idx="167">
                  <c:v>2.0446993983132586E-2</c:v>
                </c:pt>
                <c:pt idx="168">
                  <c:v>1.9542627709699861E-2</c:v>
                </c:pt>
                <c:pt idx="169">
                  <c:v>1.8568894703456306E-2</c:v>
                </c:pt>
                <c:pt idx="170">
                  <c:v>1.7508518906749537E-2</c:v>
                </c:pt>
                <c:pt idx="171">
                  <c:v>1.6336133776854448E-2</c:v>
                </c:pt>
                <c:pt idx="172">
                  <c:v>1.5011895893607E-2</c:v>
                </c:pt>
                <c:pt idx="173">
                  <c:v>1.3466815852723727E-2</c:v>
                </c:pt>
                <c:pt idx="174">
                  <c:v>1.156136526036E-2</c:v>
                </c:pt>
                <c:pt idx="175">
                  <c:v>8.9153001203866825E-3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Soil_vg!$C$1</c:f>
              <c:strCache>
                <c:ptCount val="1"/>
                <c:pt idx="0">
                  <c:v>Loamy Sand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Soil_vg!$C$2:$C$208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7.8889969348703044</c:v>
                </c:pt>
                <c:pt idx="29">
                  <c:v>4.5901688191130408</c:v>
                </c:pt>
                <c:pt idx="30">
                  <c:v>3.3437768002380612</c:v>
                </c:pt>
                <c:pt idx="31">
                  <c:v>2.6705625497027028</c:v>
                </c:pt>
                <c:pt idx="32">
                  <c:v>2.2431586282137941</c:v>
                </c:pt>
                <c:pt idx="33">
                  <c:v>1.9451916902808324</c:v>
                </c:pt>
                <c:pt idx="34">
                  <c:v>1.7243197065394889</c:v>
                </c:pt>
                <c:pt idx="35">
                  <c:v>1.5533313797312254</c:v>
                </c:pt>
                <c:pt idx="36">
                  <c:v>1.4166052569744194</c:v>
                </c:pt>
                <c:pt idx="37">
                  <c:v>1.3044987893151454</c:v>
                </c:pt>
                <c:pt idx="38">
                  <c:v>1.210720370305211</c:v>
                </c:pt>
                <c:pt idx="39">
                  <c:v>1.1309806270854466</c:v>
                </c:pt>
                <c:pt idx="40">
                  <c:v>1.0622491844865058</c:v>
                </c:pt>
                <c:pt idx="41">
                  <c:v>1.0023210188290399</c:v>
                </c:pt>
                <c:pt idx="42">
                  <c:v>0.9495512927045604</c:v>
                </c:pt>
                <c:pt idx="43">
                  <c:v>0.90268671961222346</c:v>
                </c:pt>
                <c:pt idx="44">
                  <c:v>0.86075467900237446</c:v>
                </c:pt>
                <c:pt idx="45">
                  <c:v>0.82298817985964845</c:v>
                </c:pt>
                <c:pt idx="46">
                  <c:v>0.7887737977832594</c:v>
                </c:pt>
                <c:pt idx="47">
                  <c:v>0.75761474984657606</c:v>
                </c:pt>
                <c:pt idx="48">
                  <c:v>0.72910419147107164</c:v>
                </c:pt>
                <c:pt idx="49">
                  <c:v>0.70290556763032408</c:v>
                </c:pt>
                <c:pt idx="50">
                  <c:v>0.67873792789803034</c:v>
                </c:pt>
                <c:pt idx="51">
                  <c:v>0.65636479596267017</c:v>
                </c:pt>
                <c:pt idx="52">
                  <c:v>0.63558562496424842</c:v>
                </c:pt>
                <c:pt idx="53">
                  <c:v>0.61622916121067062</c:v>
                </c:pt>
                <c:pt idx="54">
                  <c:v>0.59814823491178759</c:v>
                </c:pt>
                <c:pt idx="55">
                  <c:v>0.58121563089746997</c:v>
                </c:pt>
                <c:pt idx="56">
                  <c:v>0.5653207857751783</c:v>
                </c:pt>
                <c:pt idx="57">
                  <c:v>0.55036712399994925</c:v>
                </c:pt>
                <c:pt idx="58">
                  <c:v>0.53626989257631263</c:v>
                </c:pt>
                <c:pt idx="59">
                  <c:v>0.52295438834599173</c:v>
                </c:pt>
                <c:pt idx="60">
                  <c:v>0.51035449690783297</c:v>
                </c:pt>
                <c:pt idx="61">
                  <c:v>0.49841148080619074</c:v>
                </c:pt>
                <c:pt idx="62">
                  <c:v>0.48707296853433485</c:v>
                </c:pt>
                <c:pt idx="63">
                  <c:v>0.47629210640584102</c:v>
                </c:pt>
                <c:pt idx="64">
                  <c:v>0.46602684335205508</c:v>
                </c:pt>
                <c:pt idx="65">
                  <c:v>0.45623932485339269</c:v>
                </c:pt>
                <c:pt idx="66">
                  <c:v>0.44689537697314474</c:v>
                </c:pt>
                <c:pt idx="67">
                  <c:v>0.43796406517522707</c:v>
                </c:pt>
                <c:pt idx="68">
                  <c:v>0.42941731552264623</c:v>
                </c:pt>
                <c:pt idx="69">
                  <c:v>0.4212295881576078</c:v>
                </c:pt>
                <c:pt idx="70">
                  <c:v>0.41337759479655495</c:v>
                </c:pt>
                <c:pt idx="71">
                  <c:v>0.40584005343913337</c:v>
                </c:pt>
                <c:pt idx="72">
                  <c:v>0.39859747466906464</c:v>
                </c:pt>
                <c:pt idx="73">
                  <c:v>0.39163197487825163</c:v>
                </c:pt>
                <c:pt idx="74">
                  <c:v>0.38492711252025497</c:v>
                </c:pt>
                <c:pt idx="75">
                  <c:v>0.37846774413198847</c:v>
                </c:pt>
                <c:pt idx="76">
                  <c:v>0.34939932820034786</c:v>
                </c:pt>
                <c:pt idx="77">
                  <c:v>0.30355366553425694</c:v>
                </c:pt>
                <c:pt idx="78">
                  <c:v>0.26880994237880401</c:v>
                </c:pt>
                <c:pt idx="79">
                  <c:v>0.24138811350919498</c:v>
                </c:pt>
                <c:pt idx="80">
                  <c:v>0.21906463671214477</c:v>
                </c:pt>
                <c:pt idx="81">
                  <c:v>0.20044112409058368</c:v>
                </c:pt>
                <c:pt idx="82">
                  <c:v>0.18459132994476229</c:v>
                </c:pt>
                <c:pt idx="83">
                  <c:v>0.17087572317869279</c:v>
                </c:pt>
                <c:pt idx="84">
                  <c:v>0.15883738808762241</c:v>
                </c:pt>
                <c:pt idx="85">
                  <c:v>0.14814034828805439</c:v>
                </c:pt>
                <c:pt idx="86">
                  <c:v>0.13853135553137633</c:v>
                </c:pt>
                <c:pt idx="87">
                  <c:v>0.12981530256566359</c:v>
                </c:pt>
                <c:pt idx="88">
                  <c:v>0.12183887481577353</c:v>
                </c:pt>
                <c:pt idx="89">
                  <c:v>0.114479358004446</c:v>
                </c:pt>
                <c:pt idx="90">
                  <c:v>0.1076367658529247</c:v>
                </c:pt>
                <c:pt idx="91">
                  <c:v>0.10122815467251531</c:v>
                </c:pt>
                <c:pt idx="92">
                  <c:v>9.518340046029064E-2</c:v>
                </c:pt>
                <c:pt idx="93">
                  <c:v>8.944195712770972E-2</c:v>
                </c:pt>
                <c:pt idx="94">
                  <c:v>8.3950259132862234E-2</c:v>
                </c:pt>
                <c:pt idx="95">
                  <c:v>7.8659513410146487E-2</c:v>
                </c:pt>
                <c:pt idx="96">
                  <c:v>7.3523660489279871E-2</c:v>
                </c:pt>
                <c:pt idx="97">
                  <c:v>6.8497275006913119E-2</c:v>
                </c:pt>
                <c:pt idx="98">
                  <c:v>6.3533106107308113E-2</c:v>
                </c:pt>
                <c:pt idx="99">
                  <c:v>5.8578781063186341E-2</c:v>
                </c:pt>
                <c:pt idx="100">
                  <c:v>5.357178561297788E-2</c:v>
                </c:pt>
                <c:pt idx="101">
                  <c:v>5.1024237761626609E-2</c:v>
                </c:pt>
                <c:pt idx="102">
                  <c:v>5.0509683798023709E-2</c:v>
                </c:pt>
                <c:pt idx="103">
                  <c:v>4.9993190151967168E-2</c:v>
                </c:pt>
                <c:pt idx="104">
                  <c:v>4.9474636900109448E-2</c:v>
                </c:pt>
                <c:pt idx="105">
                  <c:v>4.8953898884781917E-2</c:v>
                </c:pt>
                <c:pt idx="106">
                  <c:v>4.8430845327689452E-2</c:v>
                </c:pt>
                <c:pt idx="107">
                  <c:v>4.7905339408196704E-2</c:v>
                </c:pt>
                <c:pt idx="108">
                  <c:v>4.7377237802136589E-2</c:v>
                </c:pt>
                <c:pt idx="109">
                  <c:v>4.6846390176511404E-2</c:v>
                </c:pt>
                <c:pt idx="110">
                  <c:v>4.6312638634802623E-2</c:v>
                </c:pt>
                <c:pt idx="111">
                  <c:v>4.5775817106846667E-2</c:v>
                </c:pt>
                <c:pt idx="112">
                  <c:v>4.5235750676342348E-2</c:v>
                </c:pt>
                <c:pt idx="113">
                  <c:v>4.4692254838012764E-2</c:v>
                </c:pt>
                <c:pt idx="114">
                  <c:v>4.4145134675214547E-2</c:v>
                </c:pt>
                <c:pt idx="115">
                  <c:v>4.3594183947334261E-2</c:v>
                </c:pt>
                <c:pt idx="116">
                  <c:v>4.3039184074588621E-2</c:v>
                </c:pt>
                <c:pt idx="117">
                  <c:v>4.2479903005792227E-2</c:v>
                </c:pt>
                <c:pt idx="118">
                  <c:v>4.191609395220236E-2</c:v>
                </c:pt>
                <c:pt idx="119">
                  <c:v>4.1347493967602407E-2</c:v>
                </c:pt>
                <c:pt idx="120">
                  <c:v>4.0773822351228235E-2</c:v>
                </c:pt>
                <c:pt idx="121">
                  <c:v>4.0194778845831627E-2</c:v>
                </c:pt>
                <c:pt idx="122">
                  <c:v>3.9610041597919303E-2</c:v>
                </c:pt>
                <c:pt idx="123">
                  <c:v>3.9019264840774198E-2</c:v>
                </c:pt>
                <c:pt idx="124">
                  <c:v>3.8422076252937379E-2</c:v>
                </c:pt>
                <c:pt idx="125">
                  <c:v>3.7818073935010438E-2</c:v>
                </c:pt>
                <c:pt idx="126">
                  <c:v>3.7206822935393125E-2</c:v>
                </c:pt>
                <c:pt idx="127">
                  <c:v>3.6587851240201988E-2</c:v>
                </c:pt>
                <c:pt idx="128">
                  <c:v>3.5960645123191103E-2</c:v>
                </c:pt>
                <c:pt idx="129">
                  <c:v>3.5324643726753771E-2</c:v>
                </c:pt>
                <c:pt idx="130">
                  <c:v>3.4679232713322468E-2</c:v>
                </c:pt>
                <c:pt idx="131">
                  <c:v>3.4023736785356321E-2</c:v>
                </c:pt>
                <c:pt idx="132">
                  <c:v>3.3357410818357587E-2</c:v>
                </c:pt>
                <c:pt idx="133">
                  <c:v>3.2679429280426574E-2</c:v>
                </c:pt>
                <c:pt idx="134">
                  <c:v>3.1988873517245039E-2</c:v>
                </c:pt>
                <c:pt idx="135">
                  <c:v>3.1284716353715727E-2</c:v>
                </c:pt>
                <c:pt idx="136">
                  <c:v>3.056580328906678E-2</c:v>
                </c:pt>
                <c:pt idx="137">
                  <c:v>2.9830829320698991E-2</c:v>
                </c:pt>
                <c:pt idx="138">
                  <c:v>2.907831009258598E-2</c:v>
                </c:pt>
                <c:pt idx="139">
                  <c:v>2.8306545579139128E-2</c:v>
                </c:pt>
                <c:pt idx="140">
                  <c:v>2.7513573810319738E-2</c:v>
                </c:pt>
                <c:pt idx="141">
                  <c:v>2.6697111097921035E-2</c:v>
                </c:pt>
                <c:pt idx="142">
                  <c:v>2.5854473637162746E-2</c:v>
                </c:pt>
                <c:pt idx="143">
                  <c:v>2.4982472893207399E-2</c:v>
                </c:pt>
                <c:pt idx="144">
                  <c:v>2.4077273243727191E-2</c:v>
                </c:pt>
                <c:pt idx="145">
                  <c:v>2.31341938517787E-2</c:v>
                </c:pt>
                <c:pt idx="146">
                  <c:v>2.2147425627957913E-2</c:v>
                </c:pt>
                <c:pt idx="147">
                  <c:v>2.1109614300123088E-2</c:v>
                </c:pt>
                <c:pt idx="148">
                  <c:v>2.0011223378276894E-2</c:v>
                </c:pt>
                <c:pt idx="149">
                  <c:v>1.8839516627485973E-2</c:v>
                </c:pt>
                <c:pt idx="150">
                  <c:v>1.7576840652465509E-2</c:v>
                </c:pt>
                <c:pt idx="151">
                  <c:v>1.6197514481456655E-2</c:v>
                </c:pt>
                <c:pt idx="152">
                  <c:v>1.4661642961376399E-2</c:v>
                </c:pt>
                <c:pt idx="153">
                  <c:v>1.2901079849298874E-2</c:v>
                </c:pt>
                <c:pt idx="154">
                  <c:v>1.0780443219977457E-2</c:v>
                </c:pt>
                <c:pt idx="155">
                  <c:v>7.9405742282039667E-3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Soil_vg!$D$1</c:f>
              <c:strCache>
                <c:ptCount val="1"/>
                <c:pt idx="0">
                  <c:v>Sandy Loam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Soil_vg!$D$2:$D$208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3.9563909502862472E+16</c:v>
                </c:pt>
                <c:pt idx="36">
                  <c:v>94.715254007628531</c:v>
                </c:pt>
                <c:pt idx="37">
                  <c:v>43.469118146027576</c:v>
                </c:pt>
                <c:pt idx="38">
                  <c:v>27.562582234227971</c:v>
                </c:pt>
                <c:pt idx="39">
                  <c:v>19.949460682708832</c:v>
                </c:pt>
                <c:pt idx="40">
                  <c:v>15.525039352555362</c:v>
                </c:pt>
                <c:pt idx="41">
                  <c:v>12.648863132873288</c:v>
                </c:pt>
                <c:pt idx="42">
                  <c:v>10.636875220429339</c:v>
                </c:pt>
                <c:pt idx="43">
                  <c:v>9.154516459506933</c:v>
                </c:pt>
                <c:pt idx="44">
                  <c:v>8.0193396241003736</c:v>
                </c:pt>
                <c:pt idx="45">
                  <c:v>7.1236192388037649</c:v>
                </c:pt>
                <c:pt idx="46">
                  <c:v>6.3997658907914712</c:v>
                </c:pt>
                <c:pt idx="47">
                  <c:v>5.8032868789567846</c:v>
                </c:pt>
                <c:pt idx="48">
                  <c:v>5.3037305852536232</c:v>
                </c:pt>
                <c:pt idx="49">
                  <c:v>4.8795724525345747</c:v>
                </c:pt>
                <c:pt idx="50">
                  <c:v>4.5151792824686341</c:v>
                </c:pt>
                <c:pt idx="51">
                  <c:v>4.1989304879540299</c:v>
                </c:pt>
                <c:pt idx="52">
                  <c:v>3.9220134307216261</c:v>
                </c:pt>
                <c:pt idx="53">
                  <c:v>3.6776270705824436</c:v>
                </c:pt>
                <c:pt idx="54">
                  <c:v>3.4604413798384797</c:v>
                </c:pt>
                <c:pt idx="55">
                  <c:v>3.2662217283722841</c:v>
                </c:pt>
                <c:pt idx="56">
                  <c:v>3.0915624552741492</c:v>
                </c:pt>
                <c:pt idx="57">
                  <c:v>2.933694378768283</c:v>
                </c:pt>
                <c:pt idx="58">
                  <c:v>2.7903434098104225</c:v>
                </c:pt>
                <c:pt idx="59">
                  <c:v>2.6596251424912953</c:v>
                </c:pt>
                <c:pt idx="60">
                  <c:v>2.5399651967563504</c:v>
                </c:pt>
                <c:pt idx="61">
                  <c:v>2.4300382754500549</c:v>
                </c:pt>
                <c:pt idx="62">
                  <c:v>2.3287210100837612</c:v>
                </c:pt>
                <c:pt idx="63">
                  <c:v>2.2350550954351491</c:v>
                </c:pt>
                <c:pt idx="64">
                  <c:v>2.1482181912786649</c:v>
                </c:pt>
                <c:pt idx="65">
                  <c:v>2.0675007509027394</c:v>
                </c:pt>
                <c:pt idx="66">
                  <c:v>1.9922874173205847</c:v>
                </c:pt>
                <c:pt idx="67">
                  <c:v>1.9220419724028288</c:v>
                </c:pt>
                <c:pt idx="68">
                  <c:v>1.8562950734745638</c:v>
                </c:pt>
                <c:pt idx="69">
                  <c:v>1.7946341944609077</c:v>
                </c:pt>
                <c:pt idx="70">
                  <c:v>1.7366953237113647</c:v>
                </c:pt>
                <c:pt idx="71">
                  <c:v>1.6821560715160453</c:v>
                </c:pt>
                <c:pt idx="72">
                  <c:v>1.6307299163771869</c:v>
                </c:pt>
                <c:pt idx="73">
                  <c:v>1.5821613769216718</c:v>
                </c:pt>
                <c:pt idx="74">
                  <c:v>1.5362219406580926</c:v>
                </c:pt>
                <c:pt idx="75">
                  <c:v>1.4927066150076245</c:v>
                </c:pt>
                <c:pt idx="76">
                  <c:v>1.3056269915809737</c:v>
                </c:pt>
                <c:pt idx="77">
                  <c:v>1.0381381726486278</c:v>
                </c:pt>
                <c:pt idx="78">
                  <c:v>0.85645728780785968</c:v>
                </c:pt>
                <c:pt idx="79">
                  <c:v>0.72516527683199794</c:v>
                </c:pt>
                <c:pt idx="80">
                  <c:v>0.62588368039151421</c:v>
                </c:pt>
                <c:pt idx="81">
                  <c:v>0.54815245467620177</c:v>
                </c:pt>
                <c:pt idx="82">
                  <c:v>0.48559152381147574</c:v>
                </c:pt>
                <c:pt idx="83">
                  <c:v>0.4340937231981582</c:v>
                </c:pt>
                <c:pt idx="84">
                  <c:v>0.39089805439689063</c:v>
                </c:pt>
                <c:pt idx="85">
                  <c:v>0.35408114108084515</c:v>
                </c:pt>
                <c:pt idx="86">
                  <c:v>0.32226240546161677</c:v>
                </c:pt>
                <c:pt idx="87">
                  <c:v>0.29442516722958095</c:v>
                </c:pt>
                <c:pt idx="88">
                  <c:v>0.26980381147045052</c:v>
                </c:pt>
                <c:pt idx="89">
                  <c:v>0.24781021919536581</c:v>
                </c:pt>
                <c:pt idx="90">
                  <c:v>0.22798437591263218</c:v>
                </c:pt>
                <c:pt idx="91">
                  <c:v>0.20996032779796645</c:v>
                </c:pt>
                <c:pt idx="92">
                  <c:v>0.1934421310530898</c:v>
                </c:pt>
                <c:pt idx="93">
                  <c:v>0.17818643959143554</c:v>
                </c:pt>
                <c:pt idx="94">
                  <c:v>0.16398955770418164</c:v>
                </c:pt>
                <c:pt idx="95">
                  <c:v>0.15067749253947277</c:v>
                </c:pt>
                <c:pt idx="96">
                  <c:v>0.13809795903403446</c:v>
                </c:pt>
                <c:pt idx="97">
                  <c:v>0.12611350938779878</c:v>
                </c:pt>
                <c:pt idx="98">
                  <c:v>0.11459500966208526</c:v>
                </c:pt>
                <c:pt idx="99">
                  <c:v>0.10341453017579516</c:v>
                </c:pt>
                <c:pt idx="100">
                  <c:v>9.2436194604162386E-2</c:v>
                </c:pt>
                <c:pt idx="101">
                  <c:v>8.6974931237784381E-2</c:v>
                </c:pt>
                <c:pt idx="102">
                  <c:v>8.5882104064164938E-2</c:v>
                </c:pt>
                <c:pt idx="103">
                  <c:v>8.4788626994202698E-2</c:v>
                </c:pt>
                <c:pt idx="104">
                  <c:v>8.3694290870906629E-2</c:v>
                </c:pt>
                <c:pt idx="105">
                  <c:v>8.2598879300786326E-2</c:v>
                </c:pt>
                <c:pt idx="106">
                  <c:v>8.1502168091143898E-2</c:v>
                </c:pt>
                <c:pt idx="107">
                  <c:v>8.0403924637582266E-2</c:v>
                </c:pt>
                <c:pt idx="108">
                  <c:v>7.9303907256069728E-2</c:v>
                </c:pt>
                <c:pt idx="109">
                  <c:v>7.8201864453132167E-2</c:v>
                </c:pt>
                <c:pt idx="110">
                  <c:v>7.7097534126848652E-2</c:v>
                </c:pt>
                <c:pt idx="111">
                  <c:v>7.5990642690287935E-2</c:v>
                </c:pt>
                <c:pt idx="112">
                  <c:v>7.4880904107808691E-2</c:v>
                </c:pt>
                <c:pt idx="113">
                  <c:v>7.3768018833223217E-2</c:v>
                </c:pt>
                <c:pt idx="114">
                  <c:v>7.2651672637153136E-2</c:v>
                </c:pt>
                <c:pt idx="115">
                  <c:v>7.1531535308933109E-2</c:v>
                </c:pt>
                <c:pt idx="116">
                  <c:v>7.0407259216083443E-2</c:v>
                </c:pt>
                <c:pt idx="117">
                  <c:v>6.9278477701596328E-2</c:v>
                </c:pt>
                <c:pt idx="118">
                  <c:v>6.8144803295969072E-2</c:v>
                </c:pt>
                <c:pt idx="119">
                  <c:v>6.7005825716945022E-2</c:v>
                </c:pt>
                <c:pt idx="120">
                  <c:v>6.5861109625144812E-2</c:v>
                </c:pt>
                <c:pt idx="121">
                  <c:v>6.471019209798437E-2</c:v>
                </c:pt>
                <c:pt idx="122">
                  <c:v>6.355257977724961E-2</c:v>
                </c:pt>
                <c:pt idx="123">
                  <c:v>6.2387745637100853E-2</c:v>
                </c:pt>
                <c:pt idx="124">
                  <c:v>6.1215125308726213E-2</c:v>
                </c:pt>
                <c:pt idx="125">
                  <c:v>6.0034112884807866E-2</c:v>
                </c:pt>
                <c:pt idx="126">
                  <c:v>5.8844056110735628E-2</c:v>
                </c:pt>
                <c:pt idx="127">
                  <c:v>5.7644250849177334E-2</c:v>
                </c:pt>
                <c:pt idx="128">
                  <c:v>5.6433934678998633E-2</c:v>
                </c:pt>
                <c:pt idx="129">
                  <c:v>5.5212279456980276E-2</c:v>
                </c:pt>
                <c:pt idx="130">
                  <c:v>5.3978382629128248E-2</c:v>
                </c:pt>
                <c:pt idx="131">
                  <c:v>5.2731257024584428E-2</c:v>
                </c:pt>
                <c:pt idx="132">
                  <c:v>5.1469818795078316E-2</c:v>
                </c:pt>
                <c:pt idx="133">
                  <c:v>5.0192873070670697E-2</c:v>
                </c:pt>
                <c:pt idx="134">
                  <c:v>4.8899096779983227E-2</c:v>
                </c:pt>
                <c:pt idx="135">
                  <c:v>4.758701791830211E-2</c:v>
                </c:pt>
                <c:pt idx="136">
                  <c:v>4.6254990322600373E-2</c:v>
                </c:pt>
                <c:pt idx="137">
                  <c:v>4.4901162703004344E-2</c:v>
                </c:pt>
                <c:pt idx="138">
                  <c:v>4.3523440246929862E-2</c:v>
                </c:pt>
                <c:pt idx="139">
                  <c:v>4.2119436495721155E-2</c:v>
                </c:pt>
                <c:pt idx="140">
                  <c:v>4.0686412301185935E-2</c:v>
                </c:pt>
                <c:pt idx="141">
                  <c:v>3.9221197351802614E-2</c:v>
                </c:pt>
                <c:pt idx="142">
                  <c:v>3.7720087770257489E-2</c:v>
                </c:pt>
                <c:pt idx="143">
                  <c:v>3.617871021011386E-2</c:v>
                </c:pt>
                <c:pt idx="144">
                  <c:v>3.4591837994292371E-2</c:v>
                </c:pt>
                <c:pt idx="145">
                  <c:v>3.2953136827290973E-2</c:v>
                </c:pt>
                <c:pt idx="146">
                  <c:v>3.1254803995183267E-2</c:v>
                </c:pt>
                <c:pt idx="147">
                  <c:v>2.9487040827968439E-2</c:v>
                </c:pt>
                <c:pt idx="148">
                  <c:v>2.7637253244738366E-2</c:v>
                </c:pt>
                <c:pt idx="149">
                  <c:v>2.5688786389502595E-2</c:v>
                </c:pt>
                <c:pt idx="150">
                  <c:v>2.3618810758500759E-2</c:v>
                </c:pt>
                <c:pt idx="151">
                  <c:v>2.1394538656769817E-2</c:v>
                </c:pt>
                <c:pt idx="152">
                  <c:v>1.8965802328812141E-2</c:v>
                </c:pt>
                <c:pt idx="153">
                  <c:v>1.624849616207481E-2</c:v>
                </c:pt>
                <c:pt idx="154">
                  <c:v>1.3079584432662777E-2</c:v>
                </c:pt>
                <c:pt idx="155">
                  <c:v>9.0421809254045572E-3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Soil_vg!$E$1</c:f>
              <c:strCache>
                <c:ptCount val="1"/>
                <c:pt idx="0">
                  <c:v>Loam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Soil_vg!$E$2:$E$208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9797.0447134585429</c:v>
                </c:pt>
                <c:pt idx="50">
                  <c:v>2841.4590023979436</c:v>
                </c:pt>
                <c:pt idx="51">
                  <c:v>1377.5024931548996</c:v>
                </c:pt>
                <c:pt idx="52">
                  <c:v>824.11329205337267</c:v>
                </c:pt>
                <c:pt idx="53">
                  <c:v>553.2639908939509</c:v>
                </c:pt>
                <c:pt idx="54">
                  <c:v>399.51768543605158</c:v>
                </c:pt>
                <c:pt idx="55">
                  <c:v>303.37961835927234</c:v>
                </c:pt>
                <c:pt idx="56">
                  <c:v>239.0160518741626</c:v>
                </c:pt>
                <c:pt idx="57">
                  <c:v>193.67805837690463</c:v>
                </c:pt>
                <c:pt idx="58">
                  <c:v>160.46012847119977</c:v>
                </c:pt>
                <c:pt idx="59">
                  <c:v>135.34663501654373</c:v>
                </c:pt>
                <c:pt idx="60">
                  <c:v>115.86786167989059</c:v>
                </c:pt>
                <c:pt idx="61">
                  <c:v>100.43431429847718</c:v>
                </c:pt>
                <c:pt idx="62">
                  <c:v>87.983847420673769</c:v>
                </c:pt>
                <c:pt idx="63">
                  <c:v>77.78391264962012</c:v>
                </c:pt>
                <c:pt idx="64">
                  <c:v>69.315466094481721</c:v>
                </c:pt>
                <c:pt idx="65">
                  <c:v>62.202072510441965</c:v>
                </c:pt>
                <c:pt idx="66">
                  <c:v>56.165116303452116</c:v>
                </c:pt>
                <c:pt idx="67">
                  <c:v>50.994658549934584</c:v>
                </c:pt>
                <c:pt idx="68">
                  <c:v>46.529976943323639</c:v>
                </c:pt>
                <c:pt idx="69">
                  <c:v>42.646270141969921</c:v>
                </c:pt>
                <c:pt idx="70">
                  <c:v>39.245386240790275</c:v>
                </c:pt>
                <c:pt idx="71">
                  <c:v>36.249237744701496</c:v>
                </c:pt>
                <c:pt idx="72">
                  <c:v>33.595046560677012</c:v>
                </c:pt>
                <c:pt idx="73">
                  <c:v>31.231858501396431</c:v>
                </c:pt>
                <c:pt idx="74">
                  <c:v>29.117953168450711</c:v>
                </c:pt>
                <c:pt idx="75">
                  <c:v>27.218894955380208</c:v>
                </c:pt>
                <c:pt idx="76">
                  <c:v>20.089883643887568</c:v>
                </c:pt>
                <c:pt idx="77">
                  <c:v>12.350622702200981</c:v>
                </c:pt>
                <c:pt idx="78">
                  <c:v>8.4226356798726236</c:v>
                </c:pt>
                <c:pt idx="79">
                  <c:v>6.1401620091245501</c:v>
                </c:pt>
                <c:pt idx="80">
                  <c:v>4.6888050812936317</c:v>
                </c:pt>
                <c:pt idx="81">
                  <c:v>3.7044123161632938</c:v>
                </c:pt>
                <c:pt idx="82">
                  <c:v>3.0034796902925711</c:v>
                </c:pt>
                <c:pt idx="83">
                  <c:v>2.4850376972241794</c:v>
                </c:pt>
                <c:pt idx="84">
                  <c:v>2.0896459739964524</c:v>
                </c:pt>
                <c:pt idx="85">
                  <c:v>1.780383399870122</c:v>
                </c:pt>
                <c:pt idx="86">
                  <c:v>1.5332923088261752</c:v>
                </c:pt>
                <c:pt idx="87">
                  <c:v>1.332251953925577</c:v>
                </c:pt>
                <c:pt idx="88">
                  <c:v>1.1660767888363059</c:v>
                </c:pt>
                <c:pt idx="89">
                  <c:v>1.0267985319576844</c:v>
                </c:pt>
                <c:pt idx="90">
                  <c:v>0.90860938170964856</c:v>
                </c:pt>
                <c:pt idx="91">
                  <c:v>0.80719009017808296</c:v>
                </c:pt>
                <c:pt idx="92">
                  <c:v>0.71927021338950003</c:v>
                </c:pt>
                <c:pt idx="93">
                  <c:v>0.64233285448100108</c:v>
                </c:pt>
                <c:pt idx="94">
                  <c:v>0.57441180944594405</c:v>
                </c:pt>
                <c:pt idx="95">
                  <c:v>0.51394921897266788</c:v>
                </c:pt>
                <c:pt idx="96">
                  <c:v>0.45969364463436552</c:v>
                </c:pt>
                <c:pt idx="97">
                  <c:v>0.41062558057130855</c:v>
                </c:pt>
                <c:pt idx="98">
                  <c:v>0.36590174915970941</c:v>
                </c:pt>
                <c:pt idx="99">
                  <c:v>0.32481218816406032</c:v>
                </c:pt>
                <c:pt idx="100">
                  <c:v>0.28674569511161069</c:v>
                </c:pt>
                <c:pt idx="101">
                  <c:v>0.26867470355067985</c:v>
                </c:pt>
                <c:pt idx="102">
                  <c:v>0.26512924184832209</c:v>
                </c:pt>
                <c:pt idx="103">
                  <c:v>0.26160552522018932</c:v>
                </c:pt>
                <c:pt idx="104">
                  <c:v>0.25810305831906294</c:v>
                </c:pt>
                <c:pt idx="105">
                  <c:v>0.25462134762878325</c:v>
                </c:pt>
                <c:pt idx="106">
                  <c:v>0.25115990111879383</c:v>
                </c:pt>
                <c:pt idx="107">
                  <c:v>0.24771822788790382</c:v>
                </c:pt>
                <c:pt idx="108">
                  <c:v>0.24429583779608907</c:v>
                </c:pt>
                <c:pt idx="109">
                  <c:v>0.24089224108305288</c:v>
                </c:pt>
                <c:pt idx="110">
                  <c:v>0.23750694797215749</c:v>
                </c:pt>
                <c:pt idx="111">
                  <c:v>0.2341394682582025</c:v>
                </c:pt>
                <c:pt idx="112">
                  <c:v>0.23078931087739873</c:v>
                </c:pt>
                <c:pt idx="113">
                  <c:v>0.22745598345771778</c:v>
                </c:pt>
                <c:pt idx="114">
                  <c:v>0.22413899184762778</c:v>
                </c:pt>
                <c:pt idx="115">
                  <c:v>0.22083783962102591</c:v>
                </c:pt>
                <c:pt idx="116">
                  <c:v>0.21755202755595743</c:v>
                </c:pt>
                <c:pt idx="117">
                  <c:v>0.21428105308446155</c:v>
                </c:pt>
                <c:pt idx="118">
                  <c:v>0.21102440971059952</c:v>
                </c:pt>
                <c:pt idx="119">
                  <c:v>0.2077815863934088</c:v>
                </c:pt>
                <c:pt idx="120">
                  <c:v>0.20455206689116182</c:v>
                </c:pt>
                <c:pt idx="121">
                  <c:v>0.20133532906290358</c:v>
                </c:pt>
                <c:pt idx="122">
                  <c:v>0.19813084412277568</c:v>
                </c:pt>
                <c:pt idx="123">
                  <c:v>0.19493807584211328</c:v>
                </c:pt>
                <c:pt idx="124">
                  <c:v>0.19175647969369425</c:v>
                </c:pt>
                <c:pt idx="125">
                  <c:v>0.18858550193183421</c:v>
                </c:pt>
                <c:pt idx="126">
                  <c:v>0.18542457860123554</c:v>
                </c:pt>
                <c:pt idx="127">
                  <c:v>0.1822731344665896</c:v>
                </c:pt>
                <c:pt idx="128">
                  <c:v>0.17913058185388997</c:v>
                </c:pt>
                <c:pt idx="129">
                  <c:v>0.1759963193932095</c:v>
                </c:pt>
                <c:pt idx="130">
                  <c:v>0.17286973065129896</c:v>
                </c:pt>
                <c:pt idx="131">
                  <c:v>0.16975018264074229</c:v>
                </c:pt>
                <c:pt idx="132">
                  <c:v>0.16663702419051407</c:v>
                </c:pt>
                <c:pt idx="133">
                  <c:v>0.16352958416057709</c:v>
                </c:pt>
                <c:pt idx="134">
                  <c:v>0.16042716948056626</c:v>
                </c:pt>
                <c:pt idx="135">
                  <c:v>0.15732906298955252</c:v>
                </c:pt>
                <c:pt idx="136">
                  <c:v>0.1542345210502804</c:v>
                </c:pt>
                <c:pt idx="137">
                  <c:v>0.15114277090699824</c:v>
                </c:pt>
                <c:pt idx="138">
                  <c:v>0.1480530077509086</c:v>
                </c:pt>
                <c:pt idx="139">
                  <c:v>0.14496439145118714</c:v>
                </c:pt>
                <c:pt idx="140">
                  <c:v>0.14187604290220512</c:v>
                </c:pt>
                <c:pt idx="141">
                  <c:v>0.13878703992877897</c:v>
                </c:pt>
                <c:pt idx="142">
                  <c:v>0.13569641268057023</c:v>
                </c:pt>
                <c:pt idx="143">
                  <c:v>0.13260313843373886</c:v>
                </c:pt>
                <c:pt idx="144">
                  <c:v>0.12950613570197581</c:v>
                </c:pt>
                <c:pt idx="145">
                  <c:v>0.12640425753936005</c:v>
                </c:pt>
                <c:pt idx="146">
                  <c:v>0.12329628389308435</c:v>
                </c:pt>
                <c:pt idx="147">
                  <c:v>0.12018091283362355</c:v>
                </c:pt>
                <c:pt idx="148">
                  <c:v>0.11705675045164281</c:v>
                </c:pt>
                <c:pt idx="149">
                  <c:v>0.11392229916248228</c:v>
                </c:pt>
                <c:pt idx="150">
                  <c:v>0.11077594409722252</c:v>
                </c:pt>
                <c:pt idx="151">
                  <c:v>0.10761593717979652</c:v>
                </c:pt>
                <c:pt idx="152">
                  <c:v>0.10444037838635876</c:v>
                </c:pt>
                <c:pt idx="153">
                  <c:v>0.10124719354780737</c:v>
                </c:pt>
                <c:pt idx="154">
                  <c:v>9.8034107877163087E-2</c:v>
                </c:pt>
                <c:pt idx="155">
                  <c:v>9.4798614163561751E-2</c:v>
                </c:pt>
                <c:pt idx="156">
                  <c:v>9.1537934249392161E-2</c:v>
                </c:pt>
                <c:pt idx="157">
                  <c:v>8.8248971960456987E-2</c:v>
                </c:pt>
                <c:pt idx="158">
                  <c:v>8.4928255036730488E-2</c:v>
                </c:pt>
                <c:pt idx="159">
                  <c:v>8.1571862730470512E-2</c:v>
                </c:pt>
                <c:pt idx="160">
                  <c:v>7.8175334469883659E-2</c:v>
                </c:pt>
                <c:pt idx="161">
                  <c:v>7.4733553124088151E-2</c:v>
                </c:pt>
                <c:pt idx="162">
                  <c:v>7.1240593611528499E-2</c:v>
                </c:pt>
                <c:pt idx="163">
                  <c:v>6.7689523302006338E-2</c:v>
                </c:pt>
                <c:pt idx="164">
                  <c:v>6.4072133887341828E-2</c:v>
                </c:pt>
                <c:pt idx="165">
                  <c:v>6.0378573365836727E-2</c:v>
                </c:pt>
                <c:pt idx="166">
                  <c:v>5.659682818162115E-2</c:v>
                </c:pt>
                <c:pt idx="167">
                  <c:v>5.2711972860896461E-2</c:v>
                </c:pt>
                <c:pt idx="168">
                  <c:v>4.8705044156773875E-2</c:v>
                </c:pt>
                <c:pt idx="169">
                  <c:v>4.4551278744221684E-2</c:v>
                </c:pt>
                <c:pt idx="170">
                  <c:v>4.0217205848403027E-2</c:v>
                </c:pt>
                <c:pt idx="171">
                  <c:v>3.5655517816706797E-2</c:v>
                </c:pt>
                <c:pt idx="172">
                  <c:v>3.0795177041562413E-2</c:v>
                </c:pt>
                <c:pt idx="173">
                  <c:v>2.5519795680875521E-2</c:v>
                </c:pt>
                <c:pt idx="174">
                  <c:v>1.9610434998130897E-2</c:v>
                </c:pt>
                <c:pt idx="175">
                  <c:v>1.2531813330499485E-2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ser>
          <c:idx val="11"/>
          <c:order val="4"/>
          <c:tx>
            <c:strRef>
              <c:f>Soil_vg!$F$1</c:f>
              <c:strCache>
                <c:ptCount val="1"/>
                <c:pt idx="0">
                  <c:v>Silt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Soil_vg!$F$2:$F$208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1.6005224732516309E+36</c:v>
                </c:pt>
                <c:pt idx="5">
                  <c:v>7987161.1568902321</c:v>
                </c:pt>
                <c:pt idx="6">
                  <c:v>1226868.0696730036</c:v>
                </c:pt>
                <c:pt idx="7">
                  <c:v>410086.5629801054</c:v>
                </c:pt>
                <c:pt idx="8">
                  <c:v>188453.0938642394</c:v>
                </c:pt>
                <c:pt idx="9">
                  <c:v>103106.08695167833</c:v>
                </c:pt>
                <c:pt idx="10">
                  <c:v>62991.349925787443</c:v>
                </c:pt>
                <c:pt idx="11">
                  <c:v>41528.24826244454</c:v>
                </c:pt>
                <c:pt idx="12">
                  <c:v>28947.333871007835</c:v>
                </c:pt>
                <c:pt idx="13">
                  <c:v>21055.15482432078</c:v>
                </c:pt>
                <c:pt idx="14">
                  <c:v>15837.602950742641</c:v>
                </c:pt>
                <c:pt idx="15">
                  <c:v>12241.008645413272</c:v>
                </c:pt>
                <c:pt idx="16">
                  <c:v>9675.7758778484276</c:v>
                </c:pt>
                <c:pt idx="17">
                  <c:v>7793.525533968801</c:v>
                </c:pt>
                <c:pt idx="18">
                  <c:v>6378.9336801259178</c:v>
                </c:pt>
                <c:pt idx="19">
                  <c:v>5293.7826354325634</c:v>
                </c:pt>
                <c:pt idx="20">
                  <c:v>4446.4400608395335</c:v>
                </c:pt>
                <c:pt idx="21">
                  <c:v>3774.4417488178883</c:v>
                </c:pt>
                <c:pt idx="22">
                  <c:v>3234.1597410947052</c:v>
                </c:pt>
                <c:pt idx="23">
                  <c:v>2794.4636952178284</c:v>
                </c:pt>
                <c:pt idx="24">
                  <c:v>2432.7155892587962</c:v>
                </c:pt>
                <c:pt idx="25">
                  <c:v>2132.1718497592065</c:v>
                </c:pt>
                <c:pt idx="26">
                  <c:v>1880.2586616497424</c:v>
                </c:pt>
                <c:pt idx="27">
                  <c:v>1667.4028107898371</c:v>
                </c:pt>
                <c:pt idx="28">
                  <c:v>1486.2240465587968</c:v>
                </c:pt>
                <c:pt idx="29">
                  <c:v>1330.9675643962153</c:v>
                </c:pt>
                <c:pt idx="30">
                  <c:v>1197.0989622217614</c:v>
                </c:pt>
                <c:pt idx="31">
                  <c:v>1081.0110099508274</c:v>
                </c:pt>
                <c:pt idx="32">
                  <c:v>979.80857089823826</c:v>
                </c:pt>
                <c:pt idx="33">
                  <c:v>891.1489324867382</c:v>
                </c:pt>
                <c:pt idx="34">
                  <c:v>813.12194256111047</c:v>
                </c:pt>
                <c:pt idx="35">
                  <c:v>744.1590924371277</c:v>
                </c:pt>
                <c:pt idx="36">
                  <c:v>682.96388967820474</c:v>
                </c:pt>
                <c:pt idx="37">
                  <c:v>628.45805488405892</c:v>
                </c:pt>
                <c:pt idx="38">
                  <c:v>579.7395962242648</c:v>
                </c:pt>
                <c:pt idx="39">
                  <c:v>536.04988199020011</c:v>
                </c:pt>
                <c:pt idx="40">
                  <c:v>496.74758867019648</c:v>
                </c:pt>
                <c:pt idx="41">
                  <c:v>461.28794546307762</c:v>
                </c:pt>
                <c:pt idx="42">
                  <c:v>429.20609004946306</c:v>
                </c:pt>
                <c:pt idx="43">
                  <c:v>400.10363868377596</c:v>
                </c:pt>
                <c:pt idx="44">
                  <c:v>373.63778648289826</c:v>
                </c:pt>
                <c:pt idx="45">
                  <c:v>349.51241223685611</c:v>
                </c:pt>
                <c:pt idx="46">
                  <c:v>327.47078098254821</c:v>
                </c:pt>
                <c:pt idx="47">
                  <c:v>307.28952750228376</c:v>
                </c:pt>
                <c:pt idx="48">
                  <c:v>288.77367239243893</c:v>
                </c:pt>
                <c:pt idx="49">
                  <c:v>271.75247485984289</c:v>
                </c:pt>
                <c:pt idx="50">
                  <c:v>256.07596693020639</c:v>
                </c:pt>
                <c:pt idx="51">
                  <c:v>241.61204522259979</c:v>
                </c:pt>
                <c:pt idx="52">
                  <c:v>228.24402102447701</c:v>
                </c:pt>
                <c:pt idx="53">
                  <c:v>215.86854870894598</c:v>
                </c:pt>
                <c:pt idx="54">
                  <c:v>204.39386778252799</c:v>
                </c:pt>
                <c:pt idx="55">
                  <c:v>193.7383059532954</c:v>
                </c:pt>
                <c:pt idx="56">
                  <c:v>183.82900026190191</c:v>
                </c:pt>
                <c:pt idx="57">
                  <c:v>174.60080105345102</c:v>
                </c:pt>
                <c:pt idx="58">
                  <c:v>165.99532979515351</c:v>
                </c:pt>
                <c:pt idx="59">
                  <c:v>157.9601667791573</c:v>
                </c:pt>
                <c:pt idx="60">
                  <c:v>150.4481488371465</c:v>
                </c:pt>
                <c:pt idx="61">
                  <c:v>143.41676052476777</c:v>
                </c:pt>
                <c:pt idx="62">
                  <c:v>136.82760495988063</c:v>
                </c:pt>
                <c:pt idx="63">
                  <c:v>130.64594273735091</c:v>
                </c:pt>
                <c:pt idx="64">
                  <c:v>124.84028918826613</c:v>
                </c:pt>
                <c:pt idx="65">
                  <c:v>119.38206177749241</c:v>
                </c:pt>
                <c:pt idx="66">
                  <c:v>114.24527069977437</c:v>
                </c:pt>
                <c:pt idx="67">
                  <c:v>109.40624678871283</c:v>
                </c:pt>
                <c:pt idx="68">
                  <c:v>104.84340173319185</c:v>
                </c:pt>
                <c:pt idx="69">
                  <c:v>100.53701633305626</c:v>
                </c:pt>
                <c:pt idx="70">
                  <c:v>96.469053145100148</c:v>
                </c:pt>
                <c:pt idx="71">
                  <c:v>92.622990392030474</c:v>
                </c:pt>
                <c:pt idx="72">
                  <c:v>88.983674447635124</c:v>
                </c:pt>
                <c:pt idx="73">
                  <c:v>85.537188584461049</c:v>
                </c:pt>
                <c:pt idx="74">
                  <c:v>82.270735987058046</c:v>
                </c:pt>
                <c:pt idx="75">
                  <c:v>79.172535303418456</c:v>
                </c:pt>
                <c:pt idx="76">
                  <c:v>65.853055031247493</c:v>
                </c:pt>
                <c:pt idx="77">
                  <c:v>47.116157527069497</c:v>
                </c:pt>
                <c:pt idx="78">
                  <c:v>34.964461715164134</c:v>
                </c:pt>
                <c:pt idx="79">
                  <c:v>26.714674118538241</c:v>
                </c:pt>
                <c:pt idx="80">
                  <c:v>20.902588040844925</c:v>
                </c:pt>
                <c:pt idx="81">
                  <c:v>16.680578525515191</c:v>
                </c:pt>
                <c:pt idx="82">
                  <c:v>13.533595397182003</c:v>
                </c:pt>
                <c:pt idx="83">
                  <c:v>11.135745442377495</c:v>
                </c:pt>
                <c:pt idx="84">
                  <c:v>9.2736186334550936</c:v>
                </c:pt>
                <c:pt idx="85">
                  <c:v>7.8032784940403097</c:v>
                </c:pt>
                <c:pt idx="86">
                  <c:v>6.6251240706073027</c:v>
                </c:pt>
                <c:pt idx="87">
                  <c:v>5.6686655948323699</c:v>
                </c:pt>
                <c:pt idx="88">
                  <c:v>4.8830130880344083</c:v>
                </c:pt>
                <c:pt idx="89">
                  <c:v>4.2307689749242332</c:v>
                </c:pt>
                <c:pt idx="90">
                  <c:v>3.6840097235290084</c:v>
                </c:pt>
                <c:pt idx="91">
                  <c:v>3.2215836635216859</c:v>
                </c:pt>
                <c:pt idx="92">
                  <c:v>2.8272578249986267</c:v>
                </c:pt>
                <c:pt idx="93">
                  <c:v>2.4884242026028609</c:v>
                </c:pt>
                <c:pt idx="94">
                  <c:v>2.1951817805468132</c:v>
                </c:pt>
                <c:pt idx="95">
                  <c:v>1.9396753940609883</c:v>
                </c:pt>
                <c:pt idx="96">
                  <c:v>1.7156129441949535</c:v>
                </c:pt>
                <c:pt idx="97">
                  <c:v>1.5179082517481315</c:v>
                </c:pt>
                <c:pt idx="98">
                  <c:v>1.3424135512633677</c:v>
                </c:pt>
                <c:pt idx="99">
                  <c:v>1.1857166382769364</c:v>
                </c:pt>
                <c:pt idx="100">
                  <c:v>1.0449850267152083</c:v>
                </c:pt>
                <c:pt idx="101">
                  <c:v>0.97984911684041287</c:v>
                </c:pt>
                <c:pt idx="102">
                  <c:v>0.96720566225942173</c:v>
                </c:pt>
                <c:pt idx="103">
                  <c:v>0.95468540433074489</c:v>
                </c:pt>
                <c:pt idx="104">
                  <c:v>0.94228638666559539</c:v>
                </c:pt>
                <c:pt idx="105">
                  <c:v>0.93000668311354628</c:v>
                </c:pt>
                <c:pt idx="106">
                  <c:v>0.91784439701543963</c:v>
                </c:pt>
                <c:pt idx="107">
                  <c:v>0.90579766046846821</c:v>
                </c:pt>
                <c:pt idx="108">
                  <c:v>0.89386463360283008</c:v>
                </c:pt>
                <c:pt idx="109">
                  <c:v>0.88204350386934505</c:v>
                </c:pt>
                <c:pt idx="110">
                  <c:v>0.87033248533743113</c:v>
                </c:pt>
                <c:pt idx="111">
                  <c:v>0.85872981800282022</c:v>
                </c:pt>
                <c:pt idx="112">
                  <c:v>0.84723376710440168</c:v>
                </c:pt>
                <c:pt idx="113">
                  <c:v>0.83584262244957697</c:v>
                </c:pt>
                <c:pt idx="114">
                  <c:v>0.82455469774748169</c:v>
                </c:pt>
                <c:pt idx="115">
                  <c:v>0.81336832994945008</c:v>
                </c:pt>
                <c:pt idx="116">
                  <c:v>0.80228187859605893</c:v>
                </c:pt>
                <c:pt idx="117">
                  <c:v>0.79129372517009777</c:v>
                </c:pt>
                <c:pt idx="118">
                  <c:v>0.78040227245477656</c:v>
                </c:pt>
                <c:pt idx="119">
                  <c:v>0.76960594389647141</c:v>
                </c:pt>
                <c:pt idx="120">
                  <c:v>0.75890318297130277</c:v>
                </c:pt>
                <c:pt idx="121">
                  <c:v>0.74829245255478549</c:v>
                </c:pt>
                <c:pt idx="122">
                  <c:v>0.73777223429379846</c:v>
                </c:pt>
                <c:pt idx="123">
                  <c:v>0.72734102798006162</c:v>
                </c:pt>
                <c:pt idx="124">
                  <c:v>0.71699735092430228</c:v>
                </c:pt>
                <c:pt idx="125">
                  <c:v>0.70673973733023288</c:v>
                </c:pt>
                <c:pt idx="126">
                  <c:v>0.6965667376674306</c:v>
                </c:pt>
                <c:pt idx="127">
                  <c:v>0.68647691804217015</c:v>
                </c:pt>
                <c:pt idx="128">
                  <c:v>0.67646885956519631</c:v>
                </c:pt>
                <c:pt idx="129">
                  <c:v>0.66654115771537126</c:v>
                </c:pt>
                <c:pt idx="130">
                  <c:v>0.65669242169807351</c:v>
                </c:pt>
                <c:pt idx="131">
                  <c:v>0.64692127379715503</c:v>
                </c:pt>
                <c:pt idx="132">
                  <c:v>0.63722634871916983</c:v>
                </c:pt>
                <c:pt idx="133">
                  <c:v>0.62760629292852288</c:v>
                </c:pt>
                <c:pt idx="134">
                  <c:v>0.61805976397208429</c:v>
                </c:pt>
                <c:pt idx="135">
                  <c:v>0.60858542979169683</c:v>
                </c:pt>
                <c:pt idx="136">
                  <c:v>0.59918196802290657</c:v>
                </c:pt>
                <c:pt idx="137">
                  <c:v>0.58984806527809996</c:v>
                </c:pt>
                <c:pt idx="138">
                  <c:v>0.58058241641209241</c:v>
                </c:pt>
                <c:pt idx="139">
                  <c:v>0.57138372376804958</c:v>
                </c:pt>
                <c:pt idx="140">
                  <c:v>0.56225069640144421</c:v>
                </c:pt>
                <c:pt idx="141">
                  <c:v>0.55318204927954695</c:v>
                </c:pt>
                <c:pt idx="142">
                  <c:v>0.54417650245372651</c:v>
                </c:pt>
                <c:pt idx="143">
                  <c:v>0.53523278020158527</c:v>
                </c:pt>
                <c:pt idx="144">
                  <c:v>0.52634961013567594</c:v>
                </c:pt>
                <c:pt idx="145">
                  <c:v>0.51752572227522287</c:v>
                </c:pt>
                <c:pt idx="146">
                  <c:v>0.50875984807693064</c:v>
                </c:pt>
                <c:pt idx="147">
                  <c:v>0.50005071942055279</c:v>
                </c:pt>
                <c:pt idx="148">
                  <c:v>0.49139706754445939</c:v>
                </c:pt>
                <c:pt idx="149">
                  <c:v>0.48279762192592229</c:v>
                </c:pt>
                <c:pt idx="150">
                  <c:v>0.47425110910028051</c:v>
                </c:pt>
                <c:pt idx="151">
                  <c:v>0.46575625141249866</c:v>
                </c:pt>
                <c:pt idx="152">
                  <c:v>0.45731176569389104</c:v>
                </c:pt>
                <c:pt idx="153">
                  <c:v>0.44891636185596667</c:v>
                </c:pt>
                <c:pt idx="154">
                  <c:v>0.44056874139238383</c:v>
                </c:pt>
                <c:pt idx="155">
                  <c:v>0.43226759577894153</c:v>
                </c:pt>
                <c:pt idx="156">
                  <c:v>0.42401160476027183</c:v>
                </c:pt>
                <c:pt idx="157">
                  <c:v>0.41579943451049162</c:v>
                </c:pt>
                <c:pt idx="158">
                  <c:v>0.4076297356534338</c:v>
                </c:pt>
                <c:pt idx="159">
                  <c:v>0.39950114112618124</c:v>
                </c:pt>
                <c:pt idx="160">
                  <c:v>0.39141226386745526</c:v>
                </c:pt>
                <c:pt idx="161">
                  <c:v>0.38336169430987199</c:v>
                </c:pt>
                <c:pt idx="162">
                  <c:v>0.37534799765213916</c:v>
                </c:pt>
                <c:pt idx="163">
                  <c:v>0.36736971088382031</c:v>
                </c:pt>
                <c:pt idx="164">
                  <c:v>0.35942533953127315</c:v>
                </c:pt>
                <c:pt idx="165">
                  <c:v>0.35151335408864376</c:v>
                </c:pt>
                <c:pt idx="166">
                  <c:v>0.34363218609219764</c:v>
                </c:pt>
                <c:pt idx="167">
                  <c:v>0.33578022378969574</c:v>
                </c:pt>
                <c:pt idx="168">
                  <c:v>0.32795580734864171</c:v>
                </c:pt>
                <c:pt idx="169">
                  <c:v>0.32015722353789317</c:v>
                </c:pt>
                <c:pt idx="170">
                  <c:v>0.31238269980586753</c:v>
                </c:pt>
                <c:pt idx="171">
                  <c:v>0.30463039766508443</c:v>
                </c:pt>
                <c:pt idx="172">
                  <c:v>0.29689840527641126</c:v>
                </c:pt>
                <c:pt idx="173">
                  <c:v>0.28918472910648796</c:v>
                </c:pt>
                <c:pt idx="174">
                  <c:v>0.28148728450748794</c:v>
                </c:pt>
                <c:pt idx="175">
                  <c:v>0.27380388503845593</c:v>
                </c:pt>
                <c:pt idx="176">
                  <c:v>0.26613223031046895</c:v>
                </c:pt>
                <c:pt idx="177">
                  <c:v>0.25846989209179128</c:v>
                </c:pt>
                <c:pt idx="178">
                  <c:v>0.25081429835145408</c:v>
                </c:pt>
                <c:pt idx="179">
                  <c:v>0.24316271484678589</c:v>
                </c:pt>
                <c:pt idx="180">
                  <c:v>0.23551222376764985</c:v>
                </c:pt>
                <c:pt idx="181">
                  <c:v>0.22785969883115198</c:v>
                </c:pt>
                <c:pt idx="182">
                  <c:v>0.22020177606656233</c:v>
                </c:pt>
                <c:pt idx="183">
                  <c:v>0.21253481932897589</c:v>
                </c:pt>
                <c:pt idx="184">
                  <c:v>0.20485487931460619</c:v>
                </c:pt>
                <c:pt idx="185">
                  <c:v>0.19715764449612722</c:v>
                </c:pt>
                <c:pt idx="186">
                  <c:v>0.18943838191766088</c:v>
                </c:pt>
                <c:pt idx="187">
                  <c:v>0.18169186513382096</c:v>
                </c:pt>
                <c:pt idx="188">
                  <c:v>0.17391228566786321</c:v>
                </c:pt>
                <c:pt idx="189">
                  <c:v>0.16609314308204315</c:v>
                </c:pt>
                <c:pt idx="190">
                  <c:v>0.15822710691480885</c:v>
                </c:pt>
                <c:pt idx="191">
                  <c:v>0.15030584105233141</c:v>
                </c:pt>
                <c:pt idx="192">
                  <c:v>0.14231977709041707</c:v>
                </c:pt>
                <c:pt idx="193">
                  <c:v>0.13425781711078832</c:v>
                </c:pt>
                <c:pt idx="194">
                  <c:v>0.1261069366679623</c:v>
                </c:pt>
                <c:pt idx="195">
                  <c:v>0.11785164319957755</c:v>
                </c:pt>
                <c:pt idx="196">
                  <c:v>0.10947321895199845</c:v>
                </c:pt>
                <c:pt idx="197">
                  <c:v>0.10094863191215904</c:v>
                </c:pt>
                <c:pt idx="198">
                  <c:v>9.2248914724139167E-2</c:v>
                </c:pt>
                <c:pt idx="199">
                  <c:v>8.3336649601502027E-2</c:v>
                </c:pt>
                <c:pt idx="200">
                  <c:v>7.4161860327726398E-2</c:v>
                </c:pt>
                <c:pt idx="201">
                  <c:v>6.4654847235112375E-2</c:v>
                </c:pt>
                <c:pt idx="202">
                  <c:v>5.4712553039430872E-2</c:v>
                </c:pt>
                <c:pt idx="203">
                  <c:v>4.4169251297536287E-2</c:v>
                </c:pt>
                <c:pt idx="204">
                  <c:v>3.2720621389804326E-2</c:v>
                </c:pt>
                <c:pt idx="205">
                  <c:v>1.9648658844380149E-2</c:v>
                </c:pt>
                <c:pt idx="206">
                  <c:v>0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Soil_vg!$G$1</c:f>
              <c:strCache>
                <c:ptCount val="1"/>
                <c:pt idx="0">
                  <c:v>Silt Loam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Soil_vg!$G$2:$G$208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998745.46077757468</c:v>
                </c:pt>
                <c:pt idx="39">
                  <c:v>184176.96535223976</c:v>
                </c:pt>
                <c:pt idx="40">
                  <c:v>68508.494512814228</c:v>
                </c:pt>
                <c:pt idx="41">
                  <c:v>33963.760387708695</c:v>
                </c:pt>
                <c:pt idx="42">
                  <c:v>19708.330121771469</c:v>
                </c:pt>
                <c:pt idx="43">
                  <c:v>12633.530958785808</c:v>
                </c:pt>
                <c:pt idx="44">
                  <c:v>8674.4063496150138</c:v>
                </c:pt>
                <c:pt idx="45">
                  <c:v>6263.1930830261517</c:v>
                </c:pt>
                <c:pt idx="46">
                  <c:v>4699.3013320625068</c:v>
                </c:pt>
                <c:pt idx="47">
                  <c:v>3634.3715342460237</c:v>
                </c:pt>
                <c:pt idx="48">
                  <c:v>2880.5215220683658</c:v>
                </c:pt>
                <c:pt idx="49">
                  <c:v>2329.7180641809955</c:v>
                </c:pt>
                <c:pt idx="50">
                  <c:v>1916.5364606222461</c:v>
                </c:pt>
                <c:pt idx="51">
                  <c:v>1599.6208871006954</c:v>
                </c:pt>
                <c:pt idx="52">
                  <c:v>1351.870500489269</c:v>
                </c:pt>
                <c:pt idx="53">
                  <c:v>1154.9714316896016</c:v>
                </c:pt>
                <c:pt idx="54">
                  <c:v>996.21488625089921</c:v>
                </c:pt>
                <c:pt idx="55">
                  <c:v>866.57510880251573</c:v>
                </c:pt>
                <c:pt idx="56">
                  <c:v>759.51007303668041</c:v>
                </c:pt>
                <c:pt idx="57">
                  <c:v>670.19151868096799</c:v>
                </c:pt>
                <c:pt idx="58">
                  <c:v>594.9980166070178</c:v>
                </c:pt>
                <c:pt idx="59">
                  <c:v>531.17362748715539</c:v>
                </c:pt>
                <c:pt idx="60">
                  <c:v>476.593383859977</c:v>
                </c:pt>
                <c:pt idx="61">
                  <c:v>429.59920911430288</c:v>
                </c:pt>
                <c:pt idx="62">
                  <c:v>388.88320943661444</c:v>
                </c:pt>
                <c:pt idx="63">
                  <c:v>353.40340491128649</c:v>
                </c:pt>
                <c:pt idx="64">
                  <c:v>322.32204114520476</c:v>
                </c:pt>
                <c:pt idx="65">
                  <c:v>294.95985702056066</c:v>
                </c:pt>
                <c:pt idx="66">
                  <c:v>270.76178454271093</c:v>
                </c:pt>
                <c:pt idx="67">
                  <c:v>249.27094463365154</c:v>
                </c:pt>
                <c:pt idx="68">
                  <c:v>230.10873459817847</c:v>
                </c:pt>
                <c:pt idx="69">
                  <c:v>212.95943801160277</c:v>
                </c:pt>
                <c:pt idx="70">
                  <c:v>197.55822648950863</c:v>
                </c:pt>
                <c:pt idx="71">
                  <c:v>183.68172978317332</c:v>
                </c:pt>
                <c:pt idx="72">
                  <c:v>171.14056802523757</c:v>
                </c:pt>
                <c:pt idx="73">
                  <c:v>159.77339560543618</c:v>
                </c:pt>
                <c:pt idx="74">
                  <c:v>149.44211878167152</c:v>
                </c:pt>
                <c:pt idx="75">
                  <c:v>140.02803142490649</c:v>
                </c:pt>
                <c:pt idx="76">
                  <c:v>103.56630548996201</c:v>
                </c:pt>
                <c:pt idx="77">
                  <c:v>62.167183088283352</c:v>
                </c:pt>
                <c:pt idx="78">
                  <c:v>40.756608781742791</c:v>
                </c:pt>
                <c:pt idx="79">
                  <c:v>28.427132523294045</c:v>
                </c:pt>
                <c:pt idx="80">
                  <c:v>20.757280550125309</c:v>
                </c:pt>
                <c:pt idx="81">
                  <c:v>15.69997143978569</c:v>
                </c:pt>
                <c:pt idx="82">
                  <c:v>12.209882667828298</c:v>
                </c:pt>
                <c:pt idx="83">
                  <c:v>9.7114143972039511</c:v>
                </c:pt>
                <c:pt idx="84">
                  <c:v>7.8680305864533011</c:v>
                </c:pt>
                <c:pt idx="85">
                  <c:v>6.473114418792254</c:v>
                </c:pt>
                <c:pt idx="86">
                  <c:v>5.3945535114347178</c:v>
                </c:pt>
                <c:pt idx="87">
                  <c:v>4.5449239279744171</c:v>
                </c:pt>
                <c:pt idx="88">
                  <c:v>3.8646472886847163</c:v>
                </c:pt>
                <c:pt idx="89">
                  <c:v>3.3120734545792798</c:v>
                </c:pt>
                <c:pt idx="90">
                  <c:v>2.8574284076248695</c:v>
                </c:pt>
                <c:pt idx="91">
                  <c:v>2.4790038738854339</c:v>
                </c:pt>
                <c:pt idx="92">
                  <c:v>2.1606915477353628</c:v>
                </c:pt>
                <c:pt idx="93">
                  <c:v>1.8903480561193815</c:v>
                </c:pt>
                <c:pt idx="94">
                  <c:v>1.6586868579734144</c:v>
                </c:pt>
                <c:pt idx="95">
                  <c:v>1.4585123134187441</c:v>
                </c:pt>
                <c:pt idx="96">
                  <c:v>1.2841806587539475</c:v>
                </c:pt>
                <c:pt idx="97">
                  <c:v>1.1312142967563024</c:v>
                </c:pt>
                <c:pt idx="98">
                  <c:v>0.99602139793728772</c:v>
                </c:pt>
                <c:pt idx="99">
                  <c:v>0.87568884225659649</c:v>
                </c:pt>
                <c:pt idx="100">
                  <c:v>0.76782673927965084</c:v>
                </c:pt>
                <c:pt idx="101">
                  <c:v>0.71793846397675642</c:v>
                </c:pt>
                <c:pt idx="102">
                  <c:v>0.70825534426768078</c:v>
                </c:pt>
                <c:pt idx="103">
                  <c:v>0.69866648285197197</c:v>
                </c:pt>
                <c:pt idx="104">
                  <c:v>0.68917025295557466</c:v>
                </c:pt>
                <c:pt idx="105">
                  <c:v>0.67976505310402346</c:v>
                </c:pt>
                <c:pt idx="106">
                  <c:v>0.67044930639300804</c:v>
                </c:pt>
                <c:pt idx="107">
                  <c:v>0.66122145976908597</c:v>
                </c:pt>
                <c:pt idx="108">
                  <c:v>0.65207998331976746</c:v>
                </c:pt>
                <c:pt idx="109">
                  <c:v>0.64302336957218276</c:v>
                </c:pt>
                <c:pt idx="110">
                  <c:v>0.63405013279953404</c:v>
                </c:pt>
                <c:pt idx="111">
                  <c:v>0.62515880833451409</c:v>
                </c:pt>
                <c:pt idx="112">
                  <c:v>0.61634795188885771</c:v>
                </c:pt>
                <c:pt idx="113">
                  <c:v>0.60761613887817068</c:v>
                </c:pt>
                <c:pt idx="114">
                  <c:v>0.59896196375116018</c:v>
                </c:pt>
                <c:pt idx="115">
                  <c:v>0.59038403932235228</c:v>
                </c:pt>
                <c:pt idx="116">
                  <c:v>0.58188099610735655</c:v>
                </c:pt>
                <c:pt idx="117">
                  <c:v>0.57345148165970339</c:v>
                </c:pt>
                <c:pt idx="118">
                  <c:v>0.56509415990823109</c:v>
                </c:pt>
                <c:pt idx="119">
                  <c:v>0.55680771049395639</c:v>
                </c:pt>
                <c:pt idx="120">
                  <c:v>0.54859082810530801</c:v>
                </c:pt>
                <c:pt idx="121">
                  <c:v>0.54044222181054669</c:v>
                </c:pt>
                <c:pt idx="122">
                  <c:v>0.53236061438612314</c:v>
                </c:pt>
                <c:pt idx="123">
                  <c:v>0.52434474163965594</c:v>
                </c:pt>
                <c:pt idx="124">
                  <c:v>0.51639335172612866</c:v>
                </c:pt>
                <c:pt idx="125">
                  <c:v>0.50850520445580916</c:v>
                </c:pt>
                <c:pt idx="126">
                  <c:v>0.50067907059229233</c:v>
                </c:pt>
                <c:pt idx="127">
                  <c:v>0.49291373113895737</c:v>
                </c:pt>
                <c:pt idx="128">
                  <c:v>0.48520797661199433</c:v>
                </c:pt>
                <c:pt idx="129">
                  <c:v>0.47756060629801766</c:v>
                </c:pt>
                <c:pt idx="130">
                  <c:v>0.46997042749411727</c:v>
                </c:pt>
                <c:pt idx="131">
                  <c:v>0.46243625472802924</c:v>
                </c:pt>
                <c:pt idx="132">
                  <c:v>0.45495690895589452</c:v>
                </c:pt>
                <c:pt idx="133">
                  <c:v>0.44753121673486118</c:v>
                </c:pt>
                <c:pt idx="134">
                  <c:v>0.44015800936752431</c:v>
                </c:pt>
                <c:pt idx="135">
                  <c:v>0.43283612201492516</c:v>
                </c:pt>
                <c:pt idx="136">
                  <c:v>0.42556439277450142</c:v>
                </c:pt>
                <c:pt idx="137">
                  <c:v>0.41834166171903547</c:v>
                </c:pt>
                <c:pt idx="138">
                  <c:v>0.41116676989223078</c:v>
                </c:pt>
                <c:pt idx="139">
                  <c:v>0.40403855825610707</c:v>
                </c:pt>
                <c:pt idx="140">
                  <c:v>0.3969558665848742</c:v>
                </c:pt>
                <c:pt idx="141">
                  <c:v>0.38991753229936943</c:v>
                </c:pt>
                <c:pt idx="142">
                  <c:v>0.38292238923548289</c:v>
                </c:pt>
                <c:pt idx="143">
                  <c:v>0.37596926633923228</c:v>
                </c:pt>
                <c:pt idx="144">
                  <c:v>0.36905698628029482</c:v>
                </c:pt>
                <c:pt idx="145">
                  <c:v>0.36218436397482673</c:v>
                </c:pt>
                <c:pt idx="146">
                  <c:v>0.35535020500726033</c:v>
                </c:pt>
                <c:pt idx="147">
                  <c:v>0.34855330393949474</c:v>
                </c:pt>
                <c:pt idx="148">
                  <c:v>0.34179244249439789</c:v>
                </c:pt>
                <c:pt idx="149">
                  <c:v>0.33506638759882668</c:v>
                </c:pt>
                <c:pt idx="150">
                  <c:v>0.32837388926938632</c:v>
                </c:pt>
                <c:pt idx="151">
                  <c:v>0.32171367832184367</c:v>
                </c:pt>
                <c:pt idx="152">
                  <c:v>0.31508446388243194</c:v>
                </c:pt>
                <c:pt idx="153">
                  <c:v>0.30848493067614613</c:v>
                </c:pt>
                <c:pt idx="154">
                  <c:v>0.30191373606346095</c:v>
                </c:pt>
                <c:pt idx="155">
                  <c:v>0.29536950679259877</c:v>
                </c:pt>
                <c:pt idx="156">
                  <c:v>0.28885083542936163</c:v>
                </c:pt>
                <c:pt idx="157">
                  <c:v>0.28235627642053929</c:v>
                </c:pt>
                <c:pt idx="158">
                  <c:v>0.27588434173971871</c:v>
                </c:pt>
                <c:pt idx="159">
                  <c:v>0.26943349605576766</c:v>
                </c:pt>
                <c:pt idx="160">
                  <c:v>0.26300215135399924</c:v>
                </c:pt>
                <c:pt idx="161">
                  <c:v>0.25658866092765481</c:v>
                </c:pt>
                <c:pt idx="162">
                  <c:v>0.25019131264237626</c:v>
                </c:pt>
                <c:pt idx="163">
                  <c:v>0.24380832135810779</c:v>
                </c:pt>
                <c:pt idx="164">
                  <c:v>0.23743782037059302</c:v>
                </c:pt>
                <c:pt idx="165">
                  <c:v>0.23107785170719572</c:v>
                </c:pt>
                <c:pt idx="166">
                  <c:v>0.22472635507783215</c:v>
                </c:pt>
                <c:pt idx="167">
                  <c:v>0.21838115523950749</c:v>
                </c:pt>
                <c:pt idx="168">
                  <c:v>0.21203994747990421</c:v>
                </c:pt>
                <c:pt idx="169">
                  <c:v>0.20570028085844749</c:v>
                </c:pt>
                <c:pt idx="170">
                  <c:v>0.19935953875794393</c:v>
                </c:pt>
                <c:pt idx="171">
                  <c:v>0.19301491619034336</c:v>
                </c:pt>
                <c:pt idx="172">
                  <c:v>0.18666339315828956</c:v>
                </c:pt>
                <c:pt idx="173">
                  <c:v>0.18030170318861377</c:v>
                </c:pt>
                <c:pt idx="174">
                  <c:v>0.17392629590883876</c:v>
                </c:pt>
                <c:pt idx="175">
                  <c:v>0.16753329221041913</c:v>
                </c:pt>
                <c:pt idx="176">
                  <c:v>0.16111843009990837</c:v>
                </c:pt>
                <c:pt idx="177">
                  <c:v>0.15467699873315593</c:v>
                </c:pt>
                <c:pt idx="178">
                  <c:v>0.1482037572856261</c:v>
                </c:pt>
                <c:pt idx="179">
                  <c:v>0.14169283412375649</c:v>
                </c:pt>
                <c:pt idx="180">
                  <c:v>0.13513760003651487</c:v>
                </c:pt>
                <c:pt idx="181">
                  <c:v>0.12853050679043157</c:v>
                </c:pt>
                <c:pt idx="182">
                  <c:v>0.12186287854110255</c:v>
                </c:pt>
                <c:pt idx="183">
                  <c:v>0.11512463792491773</c:v>
                </c:pt>
                <c:pt idx="184">
                  <c:v>0.10830393967911087</c:v>
                </c:pt>
                <c:pt idx="185">
                  <c:v>0.10138667008997355</c:v>
                </c:pt>
                <c:pt idx="186">
                  <c:v>9.4355746146327663E-2</c:v>
                </c:pt>
                <c:pt idx="187">
                  <c:v>8.7190105569616316E-2</c:v>
                </c:pt>
                <c:pt idx="188">
                  <c:v>7.986320054199135E-2</c:v>
                </c:pt>
                <c:pt idx="189">
                  <c:v>7.2340655699926676E-2</c:v>
                </c:pt>
                <c:pt idx="190">
                  <c:v>6.457643355313003E-2</c:v>
                </c:pt>
                <c:pt idx="191">
                  <c:v>5.6506127805454692E-2</c:v>
                </c:pt>
                <c:pt idx="192">
                  <c:v>4.8034159971249032E-2</c:v>
                </c:pt>
                <c:pt idx="193">
                  <c:v>3.9006145783935055E-2</c:v>
                </c:pt>
                <c:pt idx="194">
                  <c:v>2.9136955337167765E-2</c:v>
                </c:pt>
                <c:pt idx="195">
                  <c:v>1.7748142122725137E-2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Soil_vg!$H$1</c:f>
              <c:strCache>
                <c:ptCount val="1"/>
                <c:pt idx="0">
                  <c:v>Sandy Clay Loam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Soil_vg!$H$2:$H$208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22863.557689285044</c:v>
                </c:pt>
                <c:pt idx="72">
                  <c:v>5395.0805032402459</c:v>
                </c:pt>
                <c:pt idx="73">
                  <c:v>2318.147048423803</c:v>
                </c:pt>
                <c:pt idx="74">
                  <c:v>1273.0680822284223</c:v>
                </c:pt>
                <c:pt idx="75">
                  <c:v>799.75181810140441</c:v>
                </c:pt>
                <c:pt idx="76">
                  <c:v>188.71281629784605</c:v>
                </c:pt>
                <c:pt idx="77">
                  <c:v>44.523328434399318</c:v>
                </c:pt>
                <c:pt idx="78">
                  <c:v>19.122243744655876</c:v>
                </c:pt>
                <c:pt idx="79">
                  <c:v>10.492168524158602</c:v>
                </c:pt>
                <c:pt idx="80">
                  <c:v>6.5814420219583978</c:v>
                </c:pt>
                <c:pt idx="81">
                  <c:v>4.4913206034552609</c:v>
                </c:pt>
                <c:pt idx="82">
                  <c:v>3.2471367012415842</c:v>
                </c:pt>
                <c:pt idx="83">
                  <c:v>2.4478613040894968</c:v>
                </c:pt>
                <c:pt idx="84">
                  <c:v>1.9043164901065182</c:v>
                </c:pt>
                <c:pt idx="85">
                  <c:v>1.5179416306517346</c:v>
                </c:pt>
                <c:pt idx="86">
                  <c:v>1.233349592239491</c:v>
                </c:pt>
                <c:pt idx="87">
                  <c:v>1.0174993799377567</c:v>
                </c:pt>
                <c:pt idx="88">
                  <c:v>0.84970272107539146</c:v>
                </c:pt>
                <c:pt idx="89">
                  <c:v>0.71647566685937369</c:v>
                </c:pt>
                <c:pt idx="90">
                  <c:v>0.60872710639311733</c:v>
                </c:pt>
                <c:pt idx="91">
                  <c:v>0.52014678359602617</c:v>
                </c:pt>
                <c:pt idx="92">
                  <c:v>0.44624192341980806</c:v>
                </c:pt>
                <c:pt idx="93">
                  <c:v>0.38374042816822168</c:v>
                </c:pt>
                <c:pt idx="94">
                  <c:v>0.33020920276643528</c:v>
                </c:pt>
                <c:pt idx="95">
                  <c:v>0.28380280595261193</c:v>
                </c:pt>
                <c:pt idx="96">
                  <c:v>0.24309304936103038</c:v>
                </c:pt>
                <c:pt idx="97">
                  <c:v>0.20694956700349337</c:v>
                </c:pt>
                <c:pt idx="98">
                  <c:v>0.17445201874646968</c:v>
                </c:pt>
                <c:pt idx="99">
                  <c:v>0.14481976373882688</c:v>
                </c:pt>
                <c:pt idx="100">
                  <c:v>0.1173450257025032</c:v>
                </c:pt>
                <c:pt idx="101">
                  <c:v>0.10419533144111477</c:v>
                </c:pt>
                <c:pt idx="102">
                  <c:v>0.10160016092406743</c:v>
                </c:pt>
                <c:pt idx="103">
                  <c:v>9.9014605981591758E-2</c:v>
                </c:pt>
                <c:pt idx="104">
                  <c:v>9.6437761969159805E-2</c:v>
                </c:pt>
                <c:pt idx="105">
                  <c:v>9.386868762702659E-2</c:v>
                </c:pt>
                <c:pt idx="106">
                  <c:v>9.1306400134753926E-2</c:v>
                </c:pt>
                <c:pt idx="107">
                  <c:v>8.8749869464460965E-2</c:v>
                </c:pt>
                <c:pt idx="108">
                  <c:v>8.6198011900961366E-2</c:v>
                </c:pt>
                <c:pt idx="109">
                  <c:v>8.3649682566775754E-2</c:v>
                </c:pt>
                <c:pt idx="110">
                  <c:v>8.1103666751545303E-2</c:v>
                </c:pt>
                <c:pt idx="111">
                  <c:v>7.8558669795935038E-2</c:v>
                </c:pt>
                <c:pt idx="112">
                  <c:v>7.6013305215995031E-2</c:v>
                </c:pt>
                <c:pt idx="113">
                  <c:v>7.3466080669995465E-2</c:v>
                </c:pt>
                <c:pt idx="114">
                  <c:v>7.0915381258689111E-2</c:v>
                </c:pt>
                <c:pt idx="115">
                  <c:v>6.8359449501390668E-2</c:v>
                </c:pt>
                <c:pt idx="116">
                  <c:v>6.5796361129119491E-2</c:v>
                </c:pt>
                <c:pt idx="117">
                  <c:v>6.3223995560132168E-2</c:v>
                </c:pt>
                <c:pt idx="118">
                  <c:v>6.0639999539215637E-2</c:v>
                </c:pt>
                <c:pt idx="119">
                  <c:v>5.8041741879370688E-2</c:v>
                </c:pt>
                <c:pt idx="120">
                  <c:v>5.542625646394423E-2</c:v>
                </c:pt>
                <c:pt idx="121">
                  <c:v>5.2790169522958737E-2</c:v>
                </c:pt>
                <c:pt idx="122">
                  <c:v>5.0129605483711669E-2</c:v>
                </c:pt>
                <c:pt idx="123">
                  <c:v>4.7440063067356812E-2</c:v>
                </c:pt>
                <c:pt idx="124">
                  <c:v>4.4716249161785432E-2</c:v>
                </c:pt>
                <c:pt idx="125">
                  <c:v>4.1951851272400843E-2</c:v>
                </c:pt>
                <c:pt idx="126">
                  <c:v>3.9139218027541549E-2</c:v>
                </c:pt>
                <c:pt idx="127">
                  <c:v>3.6268897357629344E-2</c:v>
                </c:pt>
                <c:pt idx="128">
                  <c:v>3.3328945425156506E-2</c:v>
                </c:pt>
                <c:pt idx="129">
                  <c:v>3.030384813658667E-2</c:v>
                </c:pt>
                <c:pt idx="130">
                  <c:v>2.7172747990308981E-2</c:v>
                </c:pt>
                <c:pt idx="131">
                  <c:v>2.3906328175815453E-2</c:v>
                </c:pt>
                <c:pt idx="132">
                  <c:v>2.0460831444109876E-2</c:v>
                </c:pt>
                <c:pt idx="133">
                  <c:v>1.6765065494502733E-2</c:v>
                </c:pt>
                <c:pt idx="134">
                  <c:v>1.268628726250752E-2</c:v>
                </c:pt>
                <c:pt idx="135">
                  <c:v>7.9041561451780699E-3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Soil_vg!$I$1</c:f>
              <c:strCache>
                <c:ptCount val="1"/>
                <c:pt idx="0">
                  <c:v>Clay Loam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Soil_vg!$I$2:$I$208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60299359.846816666</c:v>
                </c:pt>
                <c:pt idx="67">
                  <c:v>6445375.1344365515</c:v>
                </c:pt>
                <c:pt idx="68">
                  <c:v>1742656.8548928665</c:v>
                </c:pt>
                <c:pt idx="69">
                  <c:v>688943.63810023526</c:v>
                </c:pt>
                <c:pt idx="70">
                  <c:v>335405.9355384591</c:v>
                </c:pt>
                <c:pt idx="71">
                  <c:v>186271.90663933477</c:v>
                </c:pt>
                <c:pt idx="72">
                  <c:v>113289.57762911035</c:v>
                </c:pt>
                <c:pt idx="73">
                  <c:v>73640.908039397837</c:v>
                </c:pt>
                <c:pt idx="74">
                  <c:v>50362.926616643301</c:v>
                </c:pt>
                <c:pt idx="75">
                  <c:v>35851.398011146222</c:v>
                </c:pt>
                <c:pt idx="76">
                  <c:v>9693.2423987837028</c:v>
                </c:pt>
                <c:pt idx="77">
                  <c:v>1865.6122291397346</c:v>
                </c:pt>
                <c:pt idx="78">
                  <c:v>630.11131028774014</c:v>
                </c:pt>
                <c:pt idx="79">
                  <c:v>280.07872250343411</c:v>
                </c:pt>
                <c:pt idx="80">
                  <c:v>146.5654749588054</c:v>
                </c:pt>
                <c:pt idx="81">
                  <c:v>85.464145206757166</c:v>
                </c:pt>
                <c:pt idx="82">
                  <c:v>53.821595422717401</c:v>
                </c:pt>
                <c:pt idx="83">
                  <c:v>35.898017155383585</c:v>
                </c:pt>
                <c:pt idx="84">
                  <c:v>25.029965863143357</c:v>
                </c:pt>
                <c:pt idx="85">
                  <c:v>18.077487157042761</c:v>
                </c:pt>
                <c:pt idx="86">
                  <c:v>13.433092863806522</c:v>
                </c:pt>
                <c:pt idx="87">
                  <c:v>10.217544783045856</c:v>
                </c:pt>
                <c:pt idx="88">
                  <c:v>7.9231983208961312</c:v>
                </c:pt>
                <c:pt idx="89">
                  <c:v>6.2434352137596569</c:v>
                </c:pt>
                <c:pt idx="90">
                  <c:v>4.9858467500542316</c:v>
                </c:pt>
                <c:pt idx="91">
                  <c:v>4.0256679562833417</c:v>
                </c:pt>
                <c:pt idx="92">
                  <c:v>3.2796589460018399</c:v>
                </c:pt>
                <c:pt idx="93">
                  <c:v>2.6908778286815229</c:v>
                </c:pt>
                <c:pt idx="94">
                  <c:v>2.219498490531187</c:v>
                </c:pt>
                <c:pt idx="95">
                  <c:v>1.8371059770462521</c:v>
                </c:pt>
                <c:pt idx="96">
                  <c:v>1.5230567608934993</c:v>
                </c:pt>
                <c:pt idx="97">
                  <c:v>1.2620996774358508</c:v>
                </c:pt>
                <c:pt idx="98">
                  <c:v>1.0427853719250761</c:v>
                </c:pt>
                <c:pt idx="99">
                  <c:v>0.85637874534549818</c:v>
                </c:pt>
                <c:pt idx="100">
                  <c:v>0.69609598512181825</c:v>
                </c:pt>
                <c:pt idx="101">
                  <c:v>0.62402508867179707</c:v>
                </c:pt>
                <c:pt idx="102">
                  <c:v>0.61017972985185165</c:v>
                </c:pt>
                <c:pt idx="103">
                  <c:v>0.59651366054630273</c:v>
                </c:pt>
                <c:pt idx="104">
                  <c:v>0.5830226100830368</c:v>
                </c:pt>
                <c:pt idx="105">
                  <c:v>0.56970237646240141</c:v>
                </c:pt>
                <c:pt idx="106">
                  <c:v>0.55654882251151161</c:v>
                </c:pt>
                <c:pt idx="107">
                  <c:v>0.54355787199020134</c:v>
                </c:pt>
                <c:pt idx="108">
                  <c:v>0.53072550563253051</c:v>
                </c:pt>
                <c:pt idx="109">
                  <c:v>0.51804775710608142</c:v>
                </c:pt>
                <c:pt idx="110">
                  <c:v>0.50552070886929612</c:v>
                </c:pt>
                <c:pt idx="111">
                  <c:v>0.49314048790481024</c:v>
                </c:pt>
                <c:pt idx="112">
                  <c:v>0.48090326130403521</c:v>
                </c:pt>
                <c:pt idx="113">
                  <c:v>0.46880523167507732</c:v>
                </c:pt>
                <c:pt idx="114">
                  <c:v>0.45684263234236139</c:v>
                </c:pt>
                <c:pt idx="115">
                  <c:v>0.44501172230192121</c:v>
                </c:pt>
                <c:pt idx="116">
                  <c:v>0.43330878089114921</c:v>
                </c:pt>
                <c:pt idx="117">
                  <c:v>0.42173010212560358</c:v>
                </c:pt>
                <c:pt idx="118">
                  <c:v>0.410271988648162</c:v>
                </c:pt>
                <c:pt idx="119">
                  <c:v>0.39893074522701588</c:v>
                </c:pt>
                <c:pt idx="120">
                  <c:v>0.38770267172849143</c:v>
                </c:pt>
                <c:pt idx="121">
                  <c:v>0.3765840554779869</c:v>
                </c:pt>
                <c:pt idx="122">
                  <c:v>0.36557116290696878</c:v>
                </c:pt>
                <c:pt idx="123">
                  <c:v>0.35466023036527106</c:v>
                </c:pt>
                <c:pt idx="124">
                  <c:v>0.34384745395510896</c:v>
                </c:pt>
                <c:pt idx="125">
                  <c:v>0.3331289782150969</c:v>
                </c:pt>
                <c:pt idx="126">
                  <c:v>0.3225008834478128</c:v>
                </c:pt>
                <c:pt idx="127">
                  <c:v>0.31195917144116292</c:v>
                </c:pt>
                <c:pt idx="128">
                  <c:v>0.30149974927957279</c:v>
                </c:pt>
                <c:pt idx="129">
                  <c:v>0.29111841087258028</c:v>
                </c:pt>
                <c:pt idx="130">
                  <c:v>0.28081081574133893</c:v>
                </c:pt>
                <c:pt idx="131">
                  <c:v>0.27057246449190514</c:v>
                </c:pt>
                <c:pt idx="132">
                  <c:v>0.26039867025978142</c:v>
                </c:pt>
                <c:pt idx="133">
                  <c:v>0.25028452522161043</c:v>
                </c:pt>
                <c:pt idx="134">
                  <c:v>0.24022486102117702</c:v>
                </c:pt>
                <c:pt idx="135">
                  <c:v>0.23021420162512549</c:v>
                </c:pt>
                <c:pt idx="136">
                  <c:v>0.22024670667606389</c:v>
                </c:pt>
                <c:pt idx="137">
                  <c:v>0.21031610279856142</c:v>
                </c:pt>
                <c:pt idx="138">
                  <c:v>0.20041559946466062</c:v>
                </c:pt>
                <c:pt idx="139">
                  <c:v>0.19053778483000861</c:v>
                </c:pt>
                <c:pt idx="140">
                  <c:v>0.18067449523898466</c:v>
                </c:pt>
                <c:pt idx="141">
                  <c:v>0.17081664959674253</c:v>
                </c:pt>
                <c:pt idx="142">
                  <c:v>0.16095403607792258</c:v>
                </c:pt>
                <c:pt idx="143">
                  <c:v>0.15107503295048863</c:v>
                </c:pt>
                <c:pt idx="144">
                  <c:v>0.14116623637062811</c:v>
                </c:pt>
                <c:pt idx="145">
                  <c:v>0.13121195358616231</c:v>
                </c:pt>
                <c:pt idx="146">
                  <c:v>0.12119349586069564</c:v>
                </c:pt>
                <c:pt idx="147">
                  <c:v>0.11108816339761049</c:v>
                </c:pt>
                <c:pt idx="148">
                  <c:v>0.10086773773499567</c:v>
                </c:pt>
                <c:pt idx="149">
                  <c:v>9.0496148490681688E-2</c:v>
                </c:pt>
                <c:pt idx="150">
                  <c:v>7.9925673124124866E-2</c:v>
                </c:pt>
                <c:pt idx="151">
                  <c:v>6.9090330698287961E-2</c:v>
                </c:pt>
                <c:pt idx="152">
                  <c:v>5.7893361491491963E-2</c:v>
                </c:pt>
                <c:pt idx="153">
                  <c:v>4.618044592973581E-2</c:v>
                </c:pt>
                <c:pt idx="154">
                  <c:v>3.3670803395628585E-2</c:v>
                </c:pt>
                <c:pt idx="155">
                  <c:v>1.9710125067583077E-2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ser>
          <c:idx val="7"/>
          <c:order val="8"/>
          <c:tx>
            <c:strRef>
              <c:f>Soil_vg!$J$1</c:f>
              <c:strCache>
                <c:ptCount val="1"/>
                <c:pt idx="0">
                  <c:v>Silty Clay Loam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Soil_vg!$J$2:$J$208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102795844993.33635</c:v>
                </c:pt>
                <c:pt idx="61">
                  <c:v>5048350418.4395351</c:v>
                </c:pt>
                <c:pt idx="62">
                  <c:v>866034758.59538889</c:v>
                </c:pt>
                <c:pt idx="63">
                  <c:v>247926771.24331364</c:v>
                </c:pt>
                <c:pt idx="64">
                  <c:v>93967038.985605001</c:v>
                </c:pt>
                <c:pt idx="65">
                  <c:v>42531358.48818849</c:v>
                </c:pt>
                <c:pt idx="66">
                  <c:v>21758865.923219219</c:v>
                </c:pt>
                <c:pt idx="67">
                  <c:v>12175795.797177456</c:v>
                </c:pt>
                <c:pt idx="68">
                  <c:v>7296172.3399482118</c:v>
                </c:pt>
                <c:pt idx="69">
                  <c:v>4614763.7409180067</c:v>
                </c:pt>
                <c:pt idx="70">
                  <c:v>3049167.4415422413</c:v>
                </c:pt>
                <c:pt idx="71">
                  <c:v>2088734.214558654</c:v>
                </c:pt>
                <c:pt idx="72">
                  <c:v>1474835.5082234305</c:v>
                </c:pt>
                <c:pt idx="73">
                  <c:v>1068587.7094404479</c:v>
                </c:pt>
                <c:pt idx="74">
                  <c:v>791653.77028441662</c:v>
                </c:pt>
                <c:pt idx="75">
                  <c:v>597958.79868969903</c:v>
                </c:pt>
                <c:pt idx="76">
                  <c:v>183314.11222095255</c:v>
                </c:pt>
                <c:pt idx="77">
                  <c:v>33712.684106874876</c:v>
                </c:pt>
                <c:pt idx="78">
                  <c:v>9996.9515976987805</c:v>
                </c:pt>
                <c:pt idx="79">
                  <c:v>3870.2922450698234</c:v>
                </c:pt>
                <c:pt idx="80">
                  <c:v>1776.7911534719917</c:v>
                </c:pt>
                <c:pt idx="81">
                  <c:v>918.21875742478471</c:v>
                </c:pt>
                <c:pt idx="82">
                  <c:v>517.6695461233677</c:v>
                </c:pt>
                <c:pt idx="83">
                  <c:v>311.96245625669286</c:v>
                </c:pt>
                <c:pt idx="84">
                  <c:v>198.15602835682756</c:v>
                </c:pt>
                <c:pt idx="85">
                  <c:v>131.33864777626832</c:v>
                </c:pt>
                <c:pt idx="86">
                  <c:v>90.156913566037844</c:v>
                </c:pt>
                <c:pt idx="87">
                  <c:v>63.727033518713299</c:v>
                </c:pt>
                <c:pt idx="88">
                  <c:v>46.173366657915032</c:v>
                </c:pt>
                <c:pt idx="89">
                  <c:v>34.166863902811428</c:v>
                </c:pt>
                <c:pt idx="90">
                  <c:v>25.741945174310359</c:v>
                </c:pt>
                <c:pt idx="91">
                  <c:v>19.696007591279283</c:v>
                </c:pt>
                <c:pt idx="92">
                  <c:v>15.270047976359862</c:v>
                </c:pt>
                <c:pt idx="93">
                  <c:v>11.971751973288546</c:v>
                </c:pt>
                <c:pt idx="94">
                  <c:v>9.4739413775849339</c:v>
                </c:pt>
                <c:pt idx="95">
                  <c:v>7.5544110050509801</c:v>
                </c:pt>
                <c:pt idx="96">
                  <c:v>6.0592692365395777</c:v>
                </c:pt>
                <c:pt idx="97">
                  <c:v>4.8800287285251844</c:v>
                </c:pt>
                <c:pt idx="98">
                  <c:v>3.9389589842374408</c:v>
                </c:pt>
                <c:pt idx="99">
                  <c:v>3.1795238083873407</c:v>
                </c:pt>
                <c:pt idx="100">
                  <c:v>2.5600164276173731</c:v>
                </c:pt>
                <c:pt idx="101">
                  <c:v>2.2926655199208139</c:v>
                </c:pt>
                <c:pt idx="102">
                  <c:v>2.2421599245916006</c:v>
                </c:pt>
                <c:pt idx="103">
                  <c:v>2.1925871404460051</c:v>
                </c:pt>
                <c:pt idx="104">
                  <c:v>2.1439246788797397</c:v>
                </c:pt>
                <c:pt idx="105">
                  <c:v>2.0961506391148084</c:v>
                </c:pt>
                <c:pt idx="106">
                  <c:v>2.0492436893037116</c:v>
                </c:pt>
                <c:pt idx="107">
                  <c:v>2.0031830482258139</c:v>
                </c:pt>
                <c:pt idx="108">
                  <c:v>1.9579484675495888</c:v>
                </c:pt>
                <c:pt idx="109">
                  <c:v>1.9135202146351595</c:v>
                </c:pt>
                <c:pt idx="110">
                  <c:v>1.8698790558522556</c:v>
                </c:pt>
                <c:pt idx="111">
                  <c:v>1.8270062403892211</c:v>
                </c:pt>
                <c:pt idx="112">
                  <c:v>1.7848834845292583</c:v>
                </c:pt>
                <c:pt idx="113">
                  <c:v>1.7434929563705026</c:v>
                </c:pt>
                <c:pt idx="114">
                  <c:v>1.7028172609668784</c:v>
                </c:pt>
                <c:pt idx="115">
                  <c:v>1.6628394258669421</c:v>
                </c:pt>
                <c:pt idx="116">
                  <c:v>1.6235428870281059</c:v>
                </c:pt>
                <c:pt idx="117">
                  <c:v>1.5849114750836979</c:v>
                </c:pt>
                <c:pt idx="118">
                  <c:v>1.5469294019403064</c:v>
                </c:pt>
                <c:pt idx="119">
                  <c:v>1.5095812476827</c:v>
                </c:pt>
                <c:pt idx="120">
                  <c:v>1.4728519477633708</c:v>
                </c:pt>
                <c:pt idx="121">
                  <c:v>1.436726780453337</c:v>
                </c:pt>
                <c:pt idx="122">
                  <c:v>1.4011913545302912</c:v>
                </c:pt>
                <c:pt idx="123">
                  <c:v>1.366231597179457</c:v>
                </c:pt>
                <c:pt idx="124">
                  <c:v>1.331833742081606</c:v>
                </c:pt>
                <c:pt idx="125">
                  <c:v>1.2979843176615375</c:v>
                </c:pt>
                <c:pt idx="126">
                  <c:v>1.2646701354689405</c:v>
                </c:pt>
                <c:pt idx="127">
                  <c:v>1.23187827866188</c:v>
                </c:pt>
                <c:pt idx="128">
                  <c:v>1.1995960905611445</c:v>
                </c:pt>
                <c:pt idx="129">
                  <c:v>1.1678111632412589</c:v>
                </c:pt>
                <c:pt idx="130">
                  <c:v>1.1365113261211706</c:v>
                </c:pt>
                <c:pt idx="131">
                  <c:v>1.105684634514182</c:v>
                </c:pt>
                <c:pt idx="132">
                  <c:v>1.0753193580927243</c:v>
                </c:pt>
                <c:pt idx="133">
                  <c:v>1.0454039692188173</c:v>
                </c:pt>
                <c:pt idx="134">
                  <c:v>1.0159271310854394</c:v>
                </c:pt>
                <c:pt idx="135">
                  <c:v>0.986877685607358</c:v>
                </c:pt>
                <c:pt idx="136">
                  <c:v>0.95824464099205819</c:v>
                </c:pt>
                <c:pt idx="137">
                  <c:v>0.93001715891196168</c:v>
                </c:pt>
                <c:pt idx="138">
                  <c:v>0.90218454118786695</c:v>
                </c:pt>
                <c:pt idx="139">
                  <c:v>0.87473621588004502</c:v>
                </c:pt>
                <c:pt idx="140">
                  <c:v>0.84766172266721318</c:v>
                </c:pt>
                <c:pt idx="141">
                  <c:v>0.82095069737403492</c:v>
                </c:pt>
                <c:pt idx="142">
                  <c:v>0.7945928554841063</c:v>
                </c:pt>
                <c:pt idx="143">
                  <c:v>0.76857797444652842</c:v>
                </c:pt>
                <c:pt idx="144">
                  <c:v>0.74289587454889938</c:v>
                </c:pt>
                <c:pt idx="145">
                  <c:v>0.71753639808617853</c:v>
                </c:pt>
                <c:pt idx="146">
                  <c:v>0.69248938650124015</c:v>
                </c:pt>
                <c:pt idx="147">
                  <c:v>0.66774465510621672</c:v>
                </c:pt>
                <c:pt idx="148">
                  <c:v>0.64329196491017437</c:v>
                </c:pt>
                <c:pt idx="149">
                  <c:v>0.61912099097328532</c:v>
                </c:pt>
                <c:pt idx="150">
                  <c:v>0.59522128657382434</c:v>
                </c:pt>
                <c:pt idx="151">
                  <c:v>0.57158224230281995</c:v>
                </c:pt>
                <c:pt idx="152">
                  <c:v>0.54819303897970095</c:v>
                </c:pt>
                <c:pt idx="153">
                  <c:v>0.52504259299339928</c:v>
                </c:pt>
                <c:pt idx="154">
                  <c:v>0.50211949229286246</c:v>
                </c:pt>
                <c:pt idx="155">
                  <c:v>0.47941192074429512</c:v>
                </c:pt>
                <c:pt idx="156">
                  <c:v>0.45690756788963566</c:v>
                </c:pt>
                <c:pt idx="157">
                  <c:v>0.43459352020905684</c:v>
                </c:pt>
                <c:pt idx="158">
                  <c:v>0.4124561287004746</c:v>
                </c:pt>
                <c:pt idx="159">
                  <c:v>0.3904808457762064</c:v>
                </c:pt>
                <c:pt idx="160">
                  <c:v>0.36865202188523055</c:v>
                </c:pt>
                <c:pt idx="161">
                  <c:v>0.34695264849419188</c:v>
                </c:pt>
                <c:pt idx="162">
                  <c:v>0.3253640284447078</c:v>
                </c:pt>
                <c:pt idx="163">
                  <c:v>0.30386534615373301</c:v>
                </c:pt>
                <c:pt idx="164">
                  <c:v>0.28243309675483913</c:v>
                </c:pt>
                <c:pt idx="165">
                  <c:v>0.26104031173824349</c:v>
                </c:pt>
                <c:pt idx="166">
                  <c:v>0.23965548272167708</c:v>
                </c:pt>
                <c:pt idx="167">
                  <c:v>0.21824102260978215</c:v>
                </c:pt>
                <c:pt idx="168">
                  <c:v>0.19675098986005404</c:v>
                </c:pt>
                <c:pt idx="169">
                  <c:v>0.1751275828596604</c:v>
                </c:pt>
                <c:pt idx="170">
                  <c:v>0.1532954599385693</c:v>
                </c:pt>
                <c:pt idx="171">
                  <c:v>0.13115192417654323</c:v>
                </c:pt>
                <c:pt idx="172">
                  <c:v>0.10854845151263409</c:v>
                </c:pt>
                <c:pt idx="173">
                  <c:v>8.5251517678089736E-2</c:v>
                </c:pt>
                <c:pt idx="174">
                  <c:v>6.0842936848636113E-2</c:v>
                </c:pt>
                <c:pt idx="175">
                  <c:v>3.4368364792412863E-2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ser>
          <c:idx val="8"/>
          <c:order val="9"/>
          <c:tx>
            <c:strRef>
              <c:f>Soil_vg!$K$1</c:f>
              <c:strCache>
                <c:ptCount val="1"/>
                <c:pt idx="0">
                  <c:v>Sandy Clay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Soil_vg!$K$2:$K$208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16160461667.428701</c:v>
                </c:pt>
                <c:pt idx="72">
                  <c:v>793647578.13013709</c:v>
                </c:pt>
                <c:pt idx="73">
                  <c:v>136148708.34160468</c:v>
                </c:pt>
                <c:pt idx="74">
                  <c:v>38976391.341292597</c:v>
                </c:pt>
                <c:pt idx="75">
                  <c:v>14772491.351835243</c:v>
                </c:pt>
                <c:pt idx="76">
                  <c:v>725483.71798495925</c:v>
                </c:pt>
                <c:pt idx="77">
                  <c:v>35628.812378971335</c:v>
                </c:pt>
                <c:pt idx="78">
                  <c:v>6112.0253401716427</c:v>
                </c:pt>
                <c:pt idx="79">
                  <c:v>1749.7051224654761</c:v>
                </c:pt>
                <c:pt idx="80">
                  <c:v>663.12048324351952</c:v>
                </c:pt>
                <c:pt idx="81">
                  <c:v>300.10138587691409</c:v>
                </c:pt>
                <c:pt idx="82">
                  <c:v>153.48834809164771</c:v>
                </c:pt>
                <c:pt idx="83">
                  <c:v>85.844879591260565</c:v>
                </c:pt>
                <c:pt idx="84">
                  <c:v>51.396074513353796</c:v>
                </c:pt>
                <c:pt idx="85">
                  <c:v>32.461205760944807</c:v>
                </c:pt>
                <c:pt idx="86">
                  <c:v>21.401190475300233</c:v>
                </c:pt>
                <c:pt idx="87">
                  <c:v>14.612104245566281</c:v>
                </c:pt>
                <c:pt idx="88">
                  <c:v>10.268660917871689</c:v>
                </c:pt>
                <c:pt idx="89">
                  <c:v>7.3906732171211065</c:v>
                </c:pt>
                <c:pt idx="90">
                  <c:v>5.4252581341011776</c:v>
                </c:pt>
                <c:pt idx="91">
                  <c:v>4.0472179661502059</c:v>
                </c:pt>
                <c:pt idx="92">
                  <c:v>3.0582357421013593</c:v>
                </c:pt>
                <c:pt idx="93">
                  <c:v>2.3334944065792325</c:v>
                </c:pt>
                <c:pt idx="94">
                  <c:v>1.7922189304898752</c:v>
                </c:pt>
                <c:pt idx="95">
                  <c:v>1.3808206131705707</c:v>
                </c:pt>
                <c:pt idx="96">
                  <c:v>1.0629366247469458</c:v>
                </c:pt>
                <c:pt idx="97">
                  <c:v>0.81336948199137982</c:v>
                </c:pt>
                <c:pt idx="98">
                  <c:v>0.61429510502986207</c:v>
                </c:pt>
                <c:pt idx="99">
                  <c:v>0.45281605056359031</c:v>
                </c:pt>
                <c:pt idx="100">
                  <c:v>0.31930372445546579</c:v>
                </c:pt>
                <c:pt idx="101">
                  <c:v>0.26060486264785776</c:v>
                </c:pt>
                <c:pt idx="102">
                  <c:v>0.24939795392245379</c:v>
                </c:pt>
                <c:pt idx="103">
                  <c:v>0.2383527579501189</c:v>
                </c:pt>
                <c:pt idx="104">
                  <c:v>0.22746237401801034</c:v>
                </c:pt>
                <c:pt idx="105">
                  <c:v>0.21671980219418865</c:v>
                </c:pt>
                <c:pt idx="106">
                  <c:v>0.20611790207744562</c:v>
                </c:pt>
                <c:pt idx="107">
                  <c:v>0.19564934371841533</c:v>
                </c:pt>
                <c:pt idx="108">
                  <c:v>0.18530654847692268</c:v>
                </c:pt>
                <c:pt idx="109">
                  <c:v>0.17508161679975001</c:v>
                </c:pt>
                <c:pt idx="110">
                  <c:v>0.16496623878625813</c:v>
                </c:pt>
                <c:pt idx="111">
                  <c:v>0.15495158178176183</c:v>
                </c:pt>
                <c:pt idx="112">
                  <c:v>0.14502814681659371</c:v>
                </c:pt>
                <c:pt idx="113">
                  <c:v>0.13518558201921932</c:v>
                </c:pt>
                <c:pt idx="114">
                  <c:v>0.12541243536071781</c:v>
                </c:pt>
                <c:pt idx="115">
                  <c:v>0.11569581978551091</c:v>
                </c:pt>
                <c:pt idx="116">
                  <c:v>0.10602094826124506</c:v>
                </c:pt>
                <c:pt idx="117">
                  <c:v>9.6370469319479207E-2</c:v>
                </c:pt>
                <c:pt idx="118">
                  <c:v>8.6723484559501823E-2</c:v>
                </c:pt>
                <c:pt idx="119">
                  <c:v>7.7054034963718127E-2</c:v>
                </c:pt>
                <c:pt idx="120">
                  <c:v>6.7328647456001187E-2</c:v>
                </c:pt>
                <c:pt idx="121">
                  <c:v>5.7502093005004556E-2</c:v>
                </c:pt>
                <c:pt idx="122">
                  <c:v>4.7509398170821573E-2</c:v>
                </c:pt>
                <c:pt idx="123">
                  <c:v>3.7248891013685718E-2</c:v>
                </c:pt>
                <c:pt idx="124">
                  <c:v>2.6539030311821057E-2</c:v>
                </c:pt>
                <c:pt idx="125">
                  <c:v>1.4965996107621143E-2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ser>
          <c:idx val="9"/>
          <c:order val="10"/>
          <c:tx>
            <c:strRef>
              <c:f>Soil_vg!$L$1</c:f>
              <c:strCache>
                <c:ptCount val="1"/>
                <c:pt idx="0">
                  <c:v>Silty Clay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Soil_vg!$L$2:$L$208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3.1022356787914974E+27</c:v>
                </c:pt>
                <c:pt idx="52">
                  <c:v>1.4024812336662337E+24</c:v>
                </c:pt>
                <c:pt idx="53">
                  <c:v>1.5499850656413926E+22</c:v>
                </c:pt>
                <c:pt idx="54">
                  <c:v>6.3404390073684931E+20</c:v>
                </c:pt>
                <c:pt idx="55">
                  <c:v>5.3130194629436867E+19</c:v>
                </c:pt>
                <c:pt idx="56">
                  <c:v>7.0072850424822405E+18</c:v>
                </c:pt>
                <c:pt idx="57">
                  <c:v>1.2638530067347013E+18</c:v>
                </c:pt>
                <c:pt idx="58">
                  <c:v>2.8664317098254819E+17</c:v>
                </c:pt>
                <c:pt idx="59">
                  <c:v>7.7442655957308368E+16</c:v>
                </c:pt>
                <c:pt idx="60">
                  <c:v>2.4019484212059732E+16</c:v>
                </c:pt>
                <c:pt idx="61">
                  <c:v>8329999076593850</c:v>
                </c:pt>
                <c:pt idx="62">
                  <c:v>3167904307921479.5</c:v>
                </c:pt>
                <c:pt idx="63">
                  <c:v>1301746532152247.2</c:v>
                </c:pt>
                <c:pt idx="64">
                  <c:v>571371845206991.75</c:v>
                </c:pt>
                <c:pt idx="65">
                  <c:v>265456969543745.97</c:v>
                </c:pt>
                <c:pt idx="66">
                  <c:v>129587726300088.25</c:v>
                </c:pt>
                <c:pt idx="67">
                  <c:v>66072403660114.445</c:v>
                </c:pt>
                <c:pt idx="68">
                  <c:v>35010838282830.094</c:v>
                </c:pt>
                <c:pt idx="69">
                  <c:v>19200009537409.512</c:v>
                </c:pt>
                <c:pt idx="70">
                  <c:v>10858902848696.141</c:v>
                </c:pt>
                <c:pt idx="71">
                  <c:v>6314650105396.9395</c:v>
                </c:pt>
                <c:pt idx="72">
                  <c:v>3765886473825.4316</c:v>
                </c:pt>
                <c:pt idx="73">
                  <c:v>2298081884523.252</c:v>
                </c:pt>
                <c:pt idx="74">
                  <c:v>1432169184399.501</c:v>
                </c:pt>
                <c:pt idx="75">
                  <c:v>909930087085.13184</c:v>
                </c:pt>
                <c:pt idx="76">
                  <c:v>120009714502.23201</c:v>
                </c:pt>
                <c:pt idx="77">
                  <c:v>4909171655.3982315</c:v>
                </c:pt>
                <c:pt idx="78">
                  <c:v>411367801.22588325</c:v>
                </c:pt>
                <c:pt idx="79">
                  <c:v>54254862.832702138</c:v>
                </c:pt>
                <c:pt idx="80">
                  <c:v>9785554.3749048114</c:v>
                </c:pt>
                <c:pt idx="81">
                  <c:v>2219373.4475570475</c:v>
                </c:pt>
                <c:pt idx="82">
                  <c:v>599609.7702039174</c:v>
                </c:pt>
                <c:pt idx="83">
                  <c:v>185973.48771321011</c:v>
                </c:pt>
                <c:pt idx="84">
                  <c:v>64495.436778583789</c:v>
                </c:pt>
                <c:pt idx="85">
                  <c:v>24527.146187599315</c:v>
                </c:pt>
                <c:pt idx="86">
                  <c:v>10078.098735382502</c:v>
                </c:pt>
                <c:pt idx="87">
                  <c:v>4423.0072507479481</c:v>
                </c:pt>
                <c:pt idx="88">
                  <c:v>2054.3539251725442</c:v>
                </c:pt>
                <c:pt idx="89">
                  <c:v>1002.3021598369733</c:v>
                </c:pt>
                <c:pt idx="90">
                  <c:v>510.46049296281456</c:v>
                </c:pt>
                <c:pt idx="91">
                  <c:v>269.89642006853444</c:v>
                </c:pt>
                <c:pt idx="92">
                  <c:v>147.41314490879495</c:v>
                </c:pt>
                <c:pt idx="93">
                  <c:v>82.765000051802744</c:v>
                </c:pt>
                <c:pt idx="94">
                  <c:v>47.514133028271097</c:v>
                </c:pt>
                <c:pt idx="95">
                  <c:v>27.712941823417346</c:v>
                </c:pt>
                <c:pt idx="96">
                  <c:v>16.280058668262413</c:v>
                </c:pt>
                <c:pt idx="97">
                  <c:v>9.5053789212906601</c:v>
                </c:pt>
                <c:pt idx="98">
                  <c:v>5.388031165552106</c:v>
                </c:pt>
                <c:pt idx="99">
                  <c:v>2.8186700386218826</c:v>
                </c:pt>
                <c:pt idx="100">
                  <c:v>1.1622334571953106</c:v>
                </c:pt>
                <c:pt idx="101">
                  <c:v>0.54800325375510994</c:v>
                </c:pt>
                <c:pt idx="102">
                  <c:v>0.43662614708891956</c:v>
                </c:pt>
                <c:pt idx="103">
                  <c:v>0.3279597289301513</c:v>
                </c:pt>
                <c:pt idx="104">
                  <c:v>0.22115669145616521</c:v>
                </c:pt>
                <c:pt idx="105">
                  <c:v>0.11456547608586408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ser>
          <c:idx val="10"/>
          <c:order val="11"/>
          <c:tx>
            <c:strRef>
              <c:f>Soil_vg!$M$1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Soil_vg!$M$2:$M$208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6.4526607923719484E+27</c:v>
                </c:pt>
                <c:pt idx="40">
                  <c:v>2.9171657493285454E+24</c:v>
                </c:pt>
                <c:pt idx="41">
                  <c:v>3.2239742229136129E+22</c:v>
                </c:pt>
                <c:pt idx="42">
                  <c:v>1.3188134760029498E+21</c:v>
                </c:pt>
                <c:pt idx="43">
                  <c:v>1.1051098603508438E+20</c:v>
                </c:pt>
                <c:pt idx="44">
                  <c:v>1.4575176787410846E+19</c:v>
                </c:pt>
                <c:pt idx="45">
                  <c:v>2.6288185645054991E+18</c:v>
                </c:pt>
                <c:pt idx="46">
                  <c:v>5.9621877326895309E+17</c:v>
                </c:pt>
                <c:pt idx="47">
                  <c:v>1.6108098851713949E+17</c:v>
                </c:pt>
                <c:pt idx="48">
                  <c:v>4.996060908194196E+16</c:v>
                </c:pt>
                <c:pt idx="49">
                  <c:v>1.7326426489611746E+16</c:v>
                </c:pt>
                <c:pt idx="50">
                  <c:v>6589251764931752</c:v>
                </c:pt>
                <c:pt idx="51">
                  <c:v>2707637226613641.5</c:v>
                </c:pt>
                <c:pt idx="52">
                  <c:v>1188455386751473.7</c:v>
                </c:pt>
                <c:pt idx="53">
                  <c:v>552151402018585.75</c:v>
                </c:pt>
                <c:pt idx="54">
                  <c:v>269542912676110.09</c:v>
                </c:pt>
                <c:pt idx="55">
                  <c:v>137430824959591.36</c:v>
                </c:pt>
                <c:pt idx="56">
                  <c:v>72822663036259.516</c:v>
                </c:pt>
                <c:pt idx="57">
                  <c:v>39936085321368.633</c:v>
                </c:pt>
                <c:pt idx="58">
                  <c:v>22586554960664.551</c:v>
                </c:pt>
                <c:pt idx="59">
                  <c:v>13134493755972.891</c:v>
                </c:pt>
                <c:pt idx="60">
                  <c:v>7833056709490.2637</c:v>
                </c:pt>
                <c:pt idx="61">
                  <c:v>4780018157647.126</c:v>
                </c:pt>
                <c:pt idx="62">
                  <c:v>2978916788107.7261</c:v>
                </c:pt>
                <c:pt idx="63">
                  <c:v>1892657684545.0557</c:v>
                </c:pt>
                <c:pt idx="64">
                  <c:v>1224088299887.249</c:v>
                </c:pt>
                <c:pt idx="65">
                  <c:v>804816759304.20728</c:v>
                </c:pt>
                <c:pt idx="66">
                  <c:v>537285541637.98767</c:v>
                </c:pt>
                <c:pt idx="67">
                  <c:v>363807955861.51874</c:v>
                </c:pt>
                <c:pt idx="68">
                  <c:v>249620615470.0972</c:v>
                </c:pt>
                <c:pt idx="69">
                  <c:v>173401698993.46375</c:v>
                </c:pt>
                <c:pt idx="70">
                  <c:v>121856917345.13303</c:v>
                </c:pt>
                <c:pt idx="71">
                  <c:v>86568865426.290298</c:v>
                </c:pt>
                <c:pt idx="72">
                  <c:v>62130725350.884857</c:v>
                </c:pt>
                <c:pt idx="73">
                  <c:v>45022253767.535515</c:v>
                </c:pt>
                <c:pt idx="74">
                  <c:v>32922198333.213104</c:v>
                </c:pt>
                <c:pt idx="75">
                  <c:v>24281484497.77401</c:v>
                </c:pt>
                <c:pt idx="76">
                  <c:v>5937937317.8879576</c:v>
                </c:pt>
                <c:pt idx="77">
                  <c:v>553394727.57861543</c:v>
                </c:pt>
                <c:pt idx="78">
                  <c:v>78392699.071822956</c:v>
                </c:pt>
                <c:pt idx="79">
                  <c:v>14883706.234258389</c:v>
                </c:pt>
                <c:pt idx="80">
                  <c:v>3508653.15332994</c:v>
                </c:pt>
                <c:pt idx="81">
                  <c:v>976953.59831895819</c:v>
                </c:pt>
                <c:pt idx="82">
                  <c:v>310426.38302248059</c:v>
                </c:pt>
                <c:pt idx="83">
                  <c:v>109811.56134196305</c:v>
                </c:pt>
                <c:pt idx="84">
                  <c:v>42457.88459190588</c:v>
                </c:pt>
                <c:pt idx="85">
                  <c:v>17692.709921470057</c:v>
                </c:pt>
                <c:pt idx="86">
                  <c:v>7859.5025278842495</c:v>
                </c:pt>
                <c:pt idx="87">
                  <c:v>3689.4917446488544</c:v>
                </c:pt>
                <c:pt idx="88">
                  <c:v>1817.3129882717803</c:v>
                </c:pt>
                <c:pt idx="89">
                  <c:v>933.77001421792954</c:v>
                </c:pt>
                <c:pt idx="90">
                  <c:v>498.02543733447578</c:v>
                </c:pt>
                <c:pt idx="91">
                  <c:v>274.54284305957884</c:v>
                </c:pt>
                <c:pt idx="92">
                  <c:v>155.83280117840161</c:v>
                </c:pt>
                <c:pt idx="93">
                  <c:v>90.750290916865808</c:v>
                </c:pt>
                <c:pt idx="94">
                  <c:v>54.030131686902152</c:v>
                </c:pt>
                <c:pt idx="95">
                  <c:v>32.761731898558672</c:v>
                </c:pt>
                <c:pt idx="96">
                  <c:v>20.141792136044049</c:v>
                </c:pt>
                <c:pt idx="97">
                  <c:v>12.483314341998421</c:v>
                </c:pt>
                <c:pt idx="98">
                  <c:v>7.7360862652575095</c:v>
                </c:pt>
                <c:pt idx="99">
                  <c:v>4.7326142602487922</c:v>
                </c:pt>
                <c:pt idx="100">
                  <c:v>2.793009604878097</c:v>
                </c:pt>
                <c:pt idx="101">
                  <c:v>2.0885140930219448</c:v>
                </c:pt>
                <c:pt idx="102">
                  <c:v>1.9639643773198152</c:v>
                </c:pt>
                <c:pt idx="103">
                  <c:v>1.8442900206374782</c:v>
                </c:pt>
                <c:pt idx="104">
                  <c:v>1.7292670305882565</c:v>
                </c:pt>
                <c:pt idx="105">
                  <c:v>1.6186813506207367</c:v>
                </c:pt>
                <c:pt idx="106">
                  <c:v>1.5123282466170791</c:v>
                </c:pt>
                <c:pt idx="107">
                  <c:v>1.4100117046470406</c:v>
                </c:pt>
                <c:pt idx="108">
                  <c:v>1.3115438333573493</c:v>
                </c:pt>
                <c:pt idx="109">
                  <c:v>1.216744262879796</c:v>
                </c:pt>
                <c:pt idx="110">
                  <c:v>1.1254395298158504</c:v>
                </c:pt>
                <c:pt idx="111">
                  <c:v>1.0374624344277776</c:v>
                </c:pt>
                <c:pt idx="112">
                  <c:v>0.95265135103380594</c:v>
                </c:pt>
                <c:pt idx="113">
                  <c:v>0.87084946476546243</c:v>
                </c:pt>
                <c:pt idx="114">
                  <c:v>0.79190389558198149</c:v>
                </c:pt>
                <c:pt idx="115">
                  <c:v>0.715664650704393</c:v>
                </c:pt>
                <c:pt idx="116">
                  <c:v>0.64198331381201823</c:v>
                </c:pt>
                <c:pt idx="117">
                  <c:v>0.57071132258640656</c:v>
                </c:pt>
                <c:pt idx="118">
                  <c:v>0.50169758338925852</c:v>
                </c:pt>
                <c:pt idx="119">
                  <c:v>0.43478497504057939</c:v>
                </c:pt>
                <c:pt idx="120">
                  <c:v>0.36980489032977443</c:v>
                </c:pt>
                <c:pt idx="121">
                  <c:v>0.30656806381740992</c:v>
                </c:pt>
                <c:pt idx="122">
                  <c:v>0.24484769088169303</c:v>
                </c:pt>
                <c:pt idx="123">
                  <c:v>0.1843443392755805</c:v>
                </c:pt>
                <c:pt idx="124">
                  <c:v>0.12459859615951512</c:v>
                </c:pt>
                <c:pt idx="125">
                  <c:v>6.4692155043739291E-2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3760"/>
        <c:axId val="66295680"/>
      </c:scatterChart>
      <c:valAx>
        <c:axId val="6629376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Volumetric moisture content (-)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295680"/>
        <c:crosses val="autoZero"/>
        <c:crossBetween val="midCat"/>
      </c:valAx>
      <c:valAx>
        <c:axId val="662956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Pressure head (m)</a:t>
                </a:r>
              </a:p>
            </c:rich>
          </c:tx>
          <c:layout>
            <c:manualLayout>
              <c:xMode val="edge"/>
              <c:yMode val="edge"/>
              <c:x val="1.7862838915470493E-2"/>
              <c:y val="1.5996687303484459E-2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crossAx val="66293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973750195992641"/>
          <c:y val="1.3015129208304051E-3"/>
          <c:w val="0.2036502720566481"/>
          <c:h val="0.7019960229445092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abiebal</c:v>
                </c:pt>
              </c:strCache>
            </c:strRef>
          </c:tx>
          <c:marker>
            <c:symbol val="none"/>
          </c:marker>
          <c:xVal>
            <c:numRef>
              <c:f>Sheet3!$A$2:$A$98</c:f>
              <c:numCache>
                <c:formatCode>General</c:formatCode>
                <c:ptCount val="9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</c:numCache>
            </c:numRef>
          </c:xVal>
          <c:yVal>
            <c:numRef>
              <c:f>Sheet3!$K$2:$K$98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0.94444444444444442</c:v>
                </c:pt>
                <c:pt idx="14">
                  <c:v>0.88888888888888884</c:v>
                </c:pt>
                <c:pt idx="15">
                  <c:v>0.83333333333333337</c:v>
                </c:pt>
                <c:pt idx="16">
                  <c:v>0.77777777777777779</c:v>
                </c:pt>
                <c:pt idx="17">
                  <c:v>0.72222222222222221</c:v>
                </c:pt>
                <c:pt idx="18">
                  <c:v>0.66666666666666674</c:v>
                </c:pt>
                <c:pt idx="19">
                  <c:v>0.61111111111111116</c:v>
                </c:pt>
                <c:pt idx="20">
                  <c:v>0.55555555555555558</c:v>
                </c:pt>
                <c:pt idx="21">
                  <c:v>0.5</c:v>
                </c:pt>
                <c:pt idx="22">
                  <c:v>0.44444444444444442</c:v>
                </c:pt>
                <c:pt idx="23">
                  <c:v>0.38888888888888884</c:v>
                </c:pt>
                <c:pt idx="24">
                  <c:v>0.33333333333333337</c:v>
                </c:pt>
                <c:pt idx="25">
                  <c:v>0.27777777777777779</c:v>
                </c:pt>
                <c:pt idx="26">
                  <c:v>0.22222222222222221</c:v>
                </c:pt>
                <c:pt idx="27">
                  <c:v>0.16666666666666663</c:v>
                </c:pt>
                <c:pt idx="28">
                  <c:v>0.11111111111111116</c:v>
                </c:pt>
                <c:pt idx="29">
                  <c:v>5.555555555555558E-2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Sheet3!$L$1</c:f>
              <c:strCache>
                <c:ptCount val="1"/>
                <c:pt idx="0">
                  <c:v>acerrub</c:v>
                </c:pt>
              </c:strCache>
            </c:strRef>
          </c:tx>
          <c:marker>
            <c:symbol val="none"/>
          </c:marker>
          <c:xVal>
            <c:numRef>
              <c:f>Sheet3!$A$2:$A$98</c:f>
              <c:numCache>
                <c:formatCode>General</c:formatCode>
                <c:ptCount val="9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</c:numCache>
            </c:numRef>
          </c:xVal>
          <c:yVal>
            <c:numRef>
              <c:f>Sheet3!$L$2:$L$98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0.95833333333333337</c:v>
                </c:pt>
                <c:pt idx="18">
                  <c:v>0.91666666666666663</c:v>
                </c:pt>
                <c:pt idx="19">
                  <c:v>0.875</c:v>
                </c:pt>
                <c:pt idx="20">
                  <c:v>0.83333333333333337</c:v>
                </c:pt>
                <c:pt idx="21">
                  <c:v>0.79166666666666663</c:v>
                </c:pt>
                <c:pt idx="22">
                  <c:v>0.75</c:v>
                </c:pt>
                <c:pt idx="23">
                  <c:v>0.70833333333333326</c:v>
                </c:pt>
                <c:pt idx="24">
                  <c:v>0.66666666666666674</c:v>
                </c:pt>
                <c:pt idx="25">
                  <c:v>0.625</c:v>
                </c:pt>
                <c:pt idx="26">
                  <c:v>0.58333333333333326</c:v>
                </c:pt>
                <c:pt idx="27">
                  <c:v>0.54166666666666674</c:v>
                </c:pt>
                <c:pt idx="28">
                  <c:v>0.5</c:v>
                </c:pt>
                <c:pt idx="29">
                  <c:v>0.45833333333333337</c:v>
                </c:pt>
                <c:pt idx="30">
                  <c:v>0.41666666666666663</c:v>
                </c:pt>
                <c:pt idx="31">
                  <c:v>0.375</c:v>
                </c:pt>
                <c:pt idx="32">
                  <c:v>0.33333333333333337</c:v>
                </c:pt>
                <c:pt idx="33">
                  <c:v>0.29166666666666663</c:v>
                </c:pt>
                <c:pt idx="34">
                  <c:v>0.25</c:v>
                </c:pt>
                <c:pt idx="35">
                  <c:v>0.20833333333333337</c:v>
                </c:pt>
                <c:pt idx="36">
                  <c:v>0.16666666666666663</c:v>
                </c:pt>
                <c:pt idx="37">
                  <c:v>0.125</c:v>
                </c:pt>
                <c:pt idx="38">
                  <c:v>8.333333333333337E-2</c:v>
                </c:pt>
                <c:pt idx="39">
                  <c:v>4.166666666666663E-2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Sheet3!$M$1</c:f>
              <c:strCache>
                <c:ptCount val="1"/>
                <c:pt idx="0">
                  <c:v>betuall</c:v>
                </c:pt>
              </c:strCache>
            </c:strRef>
          </c:tx>
          <c:marker>
            <c:symbol val="none"/>
          </c:marker>
          <c:xVal>
            <c:numRef>
              <c:f>Sheet3!$A$2:$A$98</c:f>
              <c:numCache>
                <c:formatCode>General</c:formatCode>
                <c:ptCount val="9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</c:numCache>
            </c:numRef>
          </c:xVal>
          <c:yVal>
            <c:numRef>
              <c:f>Sheet3!$M$2:$M$98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0.97499999999999998</c:v>
                </c:pt>
                <c:pt idx="22">
                  <c:v>0.95</c:v>
                </c:pt>
                <c:pt idx="23">
                  <c:v>0.92500000000000004</c:v>
                </c:pt>
                <c:pt idx="24">
                  <c:v>0.9</c:v>
                </c:pt>
                <c:pt idx="25">
                  <c:v>0.875</c:v>
                </c:pt>
                <c:pt idx="26">
                  <c:v>0.85</c:v>
                </c:pt>
                <c:pt idx="27">
                  <c:v>0.82499999999999996</c:v>
                </c:pt>
                <c:pt idx="28">
                  <c:v>0.8</c:v>
                </c:pt>
                <c:pt idx="29">
                  <c:v>0.77500000000000002</c:v>
                </c:pt>
                <c:pt idx="30">
                  <c:v>0.75</c:v>
                </c:pt>
                <c:pt idx="31">
                  <c:v>0.72499999999999998</c:v>
                </c:pt>
                <c:pt idx="32">
                  <c:v>0.7</c:v>
                </c:pt>
                <c:pt idx="33">
                  <c:v>0.67500000000000004</c:v>
                </c:pt>
                <c:pt idx="34">
                  <c:v>0.65</c:v>
                </c:pt>
                <c:pt idx="35">
                  <c:v>0.625</c:v>
                </c:pt>
                <c:pt idx="36">
                  <c:v>0.6</c:v>
                </c:pt>
                <c:pt idx="37">
                  <c:v>0.57499999999999996</c:v>
                </c:pt>
                <c:pt idx="38">
                  <c:v>0.55000000000000004</c:v>
                </c:pt>
                <c:pt idx="39">
                  <c:v>0.52500000000000002</c:v>
                </c:pt>
                <c:pt idx="40">
                  <c:v>0.5</c:v>
                </c:pt>
                <c:pt idx="41">
                  <c:v>0.47499999999999998</c:v>
                </c:pt>
                <c:pt idx="42">
                  <c:v>0.44999999999999996</c:v>
                </c:pt>
                <c:pt idx="43">
                  <c:v>0.42500000000000004</c:v>
                </c:pt>
                <c:pt idx="44">
                  <c:v>0.4</c:v>
                </c:pt>
                <c:pt idx="45">
                  <c:v>0.375</c:v>
                </c:pt>
                <c:pt idx="46">
                  <c:v>0.35</c:v>
                </c:pt>
                <c:pt idx="47">
                  <c:v>0.32499999999999996</c:v>
                </c:pt>
                <c:pt idx="48">
                  <c:v>0.30000000000000004</c:v>
                </c:pt>
                <c:pt idx="49">
                  <c:v>0.27500000000000002</c:v>
                </c:pt>
                <c:pt idx="50">
                  <c:v>0.25</c:v>
                </c:pt>
                <c:pt idx="51">
                  <c:v>0.22499999999999998</c:v>
                </c:pt>
                <c:pt idx="52">
                  <c:v>0.19999999999999996</c:v>
                </c:pt>
                <c:pt idx="53">
                  <c:v>0.17500000000000004</c:v>
                </c:pt>
                <c:pt idx="54">
                  <c:v>0.15000000000000002</c:v>
                </c:pt>
                <c:pt idx="55">
                  <c:v>0.125</c:v>
                </c:pt>
                <c:pt idx="56">
                  <c:v>9.9999999999999978E-2</c:v>
                </c:pt>
                <c:pt idx="57">
                  <c:v>7.4999999999999956E-2</c:v>
                </c:pt>
                <c:pt idx="58">
                  <c:v>5.0000000000000044E-2</c:v>
                </c:pt>
                <c:pt idx="59">
                  <c:v>2.5000000000000022E-2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3008"/>
        <c:axId val="46757376"/>
      </c:scatterChart>
      <c:valAx>
        <c:axId val="4676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757376"/>
        <c:crosses val="autoZero"/>
        <c:crossBetween val="midCat"/>
      </c:valAx>
      <c:valAx>
        <c:axId val="4675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63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12</xdr:row>
      <xdr:rowOff>76200</xdr:rowOff>
    </xdr:from>
    <xdr:to>
      <xdr:col>17</xdr:col>
      <xdr:colOff>523874</xdr:colOff>
      <xdr:row>43</xdr:row>
      <xdr:rowOff>142874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20</xdr:row>
      <xdr:rowOff>123825</xdr:rowOff>
    </xdr:from>
    <xdr:to>
      <xdr:col>27</xdr:col>
      <xdr:colOff>238125</xdr:colOff>
      <xdr:row>44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190499</xdr:rowOff>
    </xdr:from>
    <xdr:to>
      <xdr:col>17</xdr:col>
      <xdr:colOff>447675</xdr:colOff>
      <xdr:row>20</xdr:row>
      <xdr:rowOff>76198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12</xdr:row>
      <xdr:rowOff>23812</xdr:rowOff>
    </xdr:from>
    <xdr:to>
      <xdr:col>22</xdr:col>
      <xdr:colOff>333375</xdr:colOff>
      <xdr:row>26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7"/>
  <sheetViews>
    <sheetView workbookViewId="0"/>
  </sheetViews>
  <sheetFormatPr defaultRowHeight="15" x14ac:dyDescent="0.25"/>
  <cols>
    <col min="12" max="13" width="12" bestFit="1" customWidth="1"/>
    <col min="19" max="19" width="9.140625" customWidth="1"/>
    <col min="22" max="22" width="9.140625" customWidth="1"/>
  </cols>
  <sheetData>
    <row r="1" spans="1:36" x14ac:dyDescent="0.25">
      <c r="A1" t="s">
        <v>21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Q1" t="s">
        <v>0</v>
      </c>
      <c r="R1" t="s">
        <v>1</v>
      </c>
      <c r="S1" t="s">
        <v>22</v>
      </c>
      <c r="T1" t="s">
        <v>2</v>
      </c>
      <c r="U1" t="s">
        <v>3</v>
      </c>
      <c r="V1" t="s">
        <v>24</v>
      </c>
      <c r="AI1" t="s">
        <v>23</v>
      </c>
      <c r="AJ1" t="s">
        <v>25</v>
      </c>
    </row>
    <row r="2" spans="1:36" x14ac:dyDescent="0.25">
      <c r="A2">
        <v>0.05</v>
      </c>
      <c r="B2">
        <f t="shared" ref="B2:B33" si="0">(((MIN(1,MAX(0,(A2-$Q$2)/$S$2)))^$V$2)-1)^(1/$U$2)/$T$2</f>
        <v>34.547998369123064</v>
      </c>
      <c r="C2">
        <f t="shared" ref="C2:C33" si="1">(((MIN(1,MAX(0,(A2-$Q$3)/$S$3)))^$V$3)-1)^(1/$U$3)/$T$3</f>
        <v>7349.7172068538057</v>
      </c>
      <c r="D2">
        <f t="shared" ref="D2:D33" si="2">(((MIN(1,MAX(0,(A2-$Q$4)/$S$4)))^$V$4)-1)^(1/$U$4)/$T$4</f>
        <v>1525552.0711674215</v>
      </c>
      <c r="E2">
        <f t="shared" ref="E2:E33" si="3">(((MIN(1,MAX(0,($A2-$Q$5)/$S$5)))^$V$5)-1)^(1/$U$5)/$T$5</f>
        <v>5222497.4316040389</v>
      </c>
      <c r="F2">
        <f t="shared" ref="F2:F33" si="4">(((MIN(1,MAX(0,($A2-$Q$6)/$S$6)))^$V$6)-1)^(1/$U$6)/$T$6</f>
        <v>2033.2750085683406</v>
      </c>
      <c r="G2" t="s">
        <v>27</v>
      </c>
      <c r="H2" t="s">
        <v>27</v>
      </c>
      <c r="I2">
        <f t="shared" ref="I2:I33" si="5">(((MIN(1,MAX(0,($A2-$Q$9)/$S$9)))^$V$9)-1)^(1/$U$9)/$T$9</f>
        <v>1148686888513.3369</v>
      </c>
      <c r="J2" t="s">
        <v>27</v>
      </c>
      <c r="K2" t="s">
        <v>27</v>
      </c>
      <c r="L2">
        <f t="shared" ref="L2:L33" si="6">(((MIN(1,MAX(0,(A2-$Q$12)/$S$12)))^$V$12)-1)^(1/$U$12)/$T$12</f>
        <v>2171437303.577929</v>
      </c>
      <c r="M2">
        <f t="shared" ref="M2:M33" si="7">(((MIN(1,MAX(0,(A2-$Q$12)/$S$12)))^$V$12)-1)^(1/$U$12)/$T$12</f>
        <v>2171437303.577929</v>
      </c>
      <c r="P2" s="1" t="s">
        <v>4</v>
      </c>
      <c r="Q2" s="1">
        <v>0.02</v>
      </c>
      <c r="R2" s="1">
        <v>0.41699999999999998</v>
      </c>
      <c r="S2" s="1">
        <f>R2-Q2</f>
        <v>0.39699999999999996</v>
      </c>
      <c r="T2" s="1">
        <v>2.27</v>
      </c>
      <c r="U2" s="1">
        <v>1.5920000000000001</v>
      </c>
      <c r="V2" s="1">
        <f>-1/(1-1/U2)</f>
        <v>-2.6891891891891886</v>
      </c>
      <c r="Z2">
        <f>9.804139432/1000</f>
        <v>9.8041394319999999E-3</v>
      </c>
      <c r="AI2" t="e">
        <f>(MIN(1,MAX(0,(#REF!-$Q$2)/$S$2)))</f>
        <v>#REF!</v>
      </c>
      <c r="AJ2" t="e">
        <f>(AI2^$V$2)</f>
        <v>#REF!</v>
      </c>
    </row>
    <row r="3" spans="1:36" x14ac:dyDescent="0.25">
      <c r="A3">
        <v>0.06</v>
      </c>
      <c r="B3">
        <f t="shared" si="0"/>
        <v>21.23589276696082</v>
      </c>
      <c r="C3">
        <f t="shared" si="1"/>
        <v>2501.3796877846994</v>
      </c>
      <c r="D3">
        <f t="shared" si="2"/>
        <v>149839.75030331736</v>
      </c>
      <c r="E3">
        <f t="shared" si="3"/>
        <v>1012077.6924659765</v>
      </c>
      <c r="F3">
        <f t="shared" si="4"/>
        <v>1069.9491069070734</v>
      </c>
      <c r="G3" t="e">
        <f t="shared" ref="G3:G34" si="8">(((MIN(1,MAX(0,($A3-$Q$7)/$S$7)))^$V$7)-1)^(1/$U$7)/$T$7</f>
        <v>#DIV/0!</v>
      </c>
      <c r="H3" t="e">
        <f t="shared" ref="H3:H34" si="9">(((MIN(1,MAX(0,($A3-$Q$8)/$S$8)))^$V$8)-1)^(1/$U$8)/$T$8</f>
        <v>#DIV/0!</v>
      </c>
      <c r="I3">
        <f t="shared" si="5"/>
        <v>11658039799.782087</v>
      </c>
      <c r="J3" t="s">
        <v>27</v>
      </c>
      <c r="K3">
        <f t="shared" ref="K3:K34" si="10">(((MIN(1,MAX(0,($A3-$Q$11)/$S$11)))^$V$11)-1)^(1/$U$11)/$T$11</f>
        <v>9.7992565409627808E+16</v>
      </c>
      <c r="L3">
        <f t="shared" si="6"/>
        <v>420148420.6650334</v>
      </c>
      <c r="M3">
        <f t="shared" si="7"/>
        <v>420148420.6650334</v>
      </c>
      <c r="P3" t="s">
        <v>5</v>
      </c>
      <c r="Q3">
        <v>3.5000000000000003E-2</v>
      </c>
      <c r="R3">
        <v>0.40100000000000002</v>
      </c>
      <c r="S3">
        <f t="shared" ref="S3:S13" si="11">R3-Q3</f>
        <v>0.36599999999999999</v>
      </c>
      <c r="T3">
        <v>0.115</v>
      </c>
      <c r="U3">
        <v>1.474</v>
      </c>
      <c r="V3">
        <f t="shared" ref="V3:V13" si="12">-1/(1-1/U3)</f>
        <v>-3.109704641350211</v>
      </c>
      <c r="AI3">
        <f>(MIN(1,MAX(0,(A2-$Q$2)/$S$2)))</f>
        <v>7.5566750629722929E-2</v>
      </c>
      <c r="AJ3">
        <f>(AI3^$V$2)</f>
        <v>1038.4386082289809</v>
      </c>
    </row>
    <row r="4" spans="1:36" x14ac:dyDescent="0.25">
      <c r="A4">
        <v>7.0000000000000007E-2</v>
      </c>
      <c r="B4">
        <f t="shared" si="0"/>
        <v>14.551292561921514</v>
      </c>
      <c r="C4">
        <f t="shared" si="1"/>
        <v>1229.5985753017744</v>
      </c>
      <c r="D4">
        <f t="shared" si="2"/>
        <v>40299.077722211412</v>
      </c>
      <c r="E4">
        <f t="shared" si="3"/>
        <v>303873.10833889956</v>
      </c>
      <c r="F4">
        <f t="shared" si="4"/>
        <v>621.71119355599967</v>
      </c>
      <c r="G4">
        <f t="shared" si="8"/>
        <v>8180553360.9414587</v>
      </c>
      <c r="H4" t="e">
        <f t="shared" si="9"/>
        <v>#DIV/0!</v>
      </c>
      <c r="I4">
        <f t="shared" si="5"/>
        <v>795166827.47965503</v>
      </c>
      <c r="J4" t="e">
        <f t="shared" ref="J4:J35" si="13">(((MIN(1,MAX(0,($A4-$Q$10)/$S$10)))^$V$10)-1)^(1/$U$10)/$T$10</f>
        <v>#DIV/0!</v>
      </c>
      <c r="K4">
        <f t="shared" si="10"/>
        <v>5095570072971.4961</v>
      </c>
      <c r="L4">
        <f t="shared" si="6"/>
        <v>104780026.59058291</v>
      </c>
      <c r="M4">
        <f t="shared" si="7"/>
        <v>104780026.59058291</v>
      </c>
      <c r="P4" t="s">
        <v>6</v>
      </c>
      <c r="Q4">
        <v>4.1000000000000002E-2</v>
      </c>
      <c r="R4">
        <v>0.41199999999999998</v>
      </c>
      <c r="S4">
        <f t="shared" si="11"/>
        <v>0.371</v>
      </c>
      <c r="T4">
        <v>6.8000000000000005E-2</v>
      </c>
      <c r="U4">
        <v>1.3220000000000001</v>
      </c>
      <c r="V4">
        <f t="shared" si="12"/>
        <v>-4.1055900621118004</v>
      </c>
      <c r="AI4">
        <f>(MIN(1,MAX(0,(A3-$Q$2)/$S$2)))</f>
        <v>0.10075566750629722</v>
      </c>
      <c r="AJ4">
        <f>(AI4^$V$2)</f>
        <v>479.06773978888504</v>
      </c>
    </row>
    <row r="5" spans="1:36" x14ac:dyDescent="0.25">
      <c r="A5">
        <v>0.08</v>
      </c>
      <c r="B5">
        <f t="shared" si="0"/>
        <v>10.677990555501161</v>
      </c>
      <c r="C5">
        <f t="shared" si="1"/>
        <v>723.21019056186117</v>
      </c>
      <c r="D5">
        <f t="shared" si="2"/>
        <v>16057.839383554292</v>
      </c>
      <c r="E5">
        <f t="shared" si="3"/>
        <v>117470.35630576726</v>
      </c>
      <c r="F5">
        <f t="shared" si="4"/>
        <v>388.43218462357402</v>
      </c>
      <c r="G5">
        <f t="shared" si="8"/>
        <v>6312154.3534160182</v>
      </c>
      <c r="H5">
        <f t="shared" si="9"/>
        <v>48293277314.088844</v>
      </c>
      <c r="I5">
        <f t="shared" si="5"/>
        <v>118317611.24864241</v>
      </c>
      <c r="J5" t="e">
        <f t="shared" si="13"/>
        <v>#DIV/0!</v>
      </c>
      <c r="K5">
        <f t="shared" si="10"/>
        <v>73116926540.745895</v>
      </c>
      <c r="L5">
        <f t="shared" si="6"/>
        <v>31465057.596090022</v>
      </c>
      <c r="M5">
        <f t="shared" si="7"/>
        <v>31465057.596090022</v>
      </c>
      <c r="P5" t="s">
        <v>7</v>
      </c>
      <c r="Q5">
        <v>2.7E-2</v>
      </c>
      <c r="R5">
        <v>0.434</v>
      </c>
      <c r="S5">
        <f t="shared" si="11"/>
        <v>0.40699999999999997</v>
      </c>
      <c r="T5">
        <v>0.09</v>
      </c>
      <c r="U5">
        <v>1.22</v>
      </c>
      <c r="V5">
        <f t="shared" si="12"/>
        <v>-5.5454545454545459</v>
      </c>
      <c r="AI5">
        <f>(MIN(1,MAX(0,(A4-$Q$2)/$S$2)))</f>
        <v>0.12594458438287157</v>
      </c>
      <c r="AJ5">
        <f>(AI5^$V$2)</f>
        <v>262.89817259590444</v>
      </c>
    </row>
    <row r="6" spans="1:36" x14ac:dyDescent="0.25">
      <c r="A6">
        <v>0.09</v>
      </c>
      <c r="B6">
        <f t="shared" si="0"/>
        <v>8.2134681737681117</v>
      </c>
      <c r="C6">
        <f t="shared" si="1"/>
        <v>473.17914691149969</v>
      </c>
      <c r="D6">
        <f t="shared" si="2"/>
        <v>7902.7143186169606</v>
      </c>
      <c r="E6">
        <f t="shared" si="3"/>
        <v>53544.904243719968</v>
      </c>
      <c r="F6">
        <f t="shared" si="4"/>
        <v>256.49682225785227</v>
      </c>
      <c r="G6">
        <f t="shared" si="8"/>
        <v>558740.93580818234</v>
      </c>
      <c r="H6">
        <f t="shared" si="9"/>
        <v>167686756.81808284</v>
      </c>
      <c r="I6">
        <f t="shared" si="5"/>
        <v>26993623.137735337</v>
      </c>
      <c r="J6" t="e">
        <f t="shared" si="13"/>
        <v>#DIV/0!</v>
      </c>
      <c r="K6">
        <f t="shared" si="10"/>
        <v>4709056157.6447172</v>
      </c>
      <c r="L6">
        <f t="shared" si="6"/>
        <v>10889175.414762456</v>
      </c>
      <c r="M6">
        <f t="shared" si="7"/>
        <v>10889175.414762456</v>
      </c>
      <c r="P6" s="1" t="s">
        <v>8</v>
      </c>
      <c r="Q6" s="1">
        <v>0</v>
      </c>
      <c r="R6" s="1">
        <v>0.43</v>
      </c>
      <c r="S6" s="1">
        <f t="shared" si="11"/>
        <v>0.43</v>
      </c>
      <c r="T6" s="1">
        <v>0.96</v>
      </c>
      <c r="U6" s="1">
        <v>1.284</v>
      </c>
      <c r="V6">
        <f t="shared" si="12"/>
        <v>-4.52112676056338</v>
      </c>
      <c r="AI6">
        <f>(MIN(1,MAX(0,(A5-$Q$2)/$S$2)))</f>
        <v>0.15113350125944586</v>
      </c>
      <c r="AJ6">
        <f>(AI6^$V$2)</f>
        <v>161.0105066060249</v>
      </c>
    </row>
    <row r="7" spans="1:36" x14ac:dyDescent="0.25">
      <c r="A7">
        <v>0.1</v>
      </c>
      <c r="B7">
        <f t="shared" si="0"/>
        <v>6.5380225949413937</v>
      </c>
      <c r="C7">
        <f t="shared" si="1"/>
        <v>332.20782729267472</v>
      </c>
      <c r="D7">
        <f t="shared" si="2"/>
        <v>4438.1264442364363</v>
      </c>
      <c r="E7">
        <f t="shared" si="3"/>
        <v>27407.852723785665</v>
      </c>
      <c r="F7">
        <f t="shared" si="4"/>
        <v>176.92473641892389</v>
      </c>
      <c r="G7">
        <f t="shared" si="8"/>
        <v>124822.62397979686</v>
      </c>
      <c r="H7">
        <f t="shared" si="9"/>
        <v>12048929.15142318</v>
      </c>
      <c r="I7">
        <f t="shared" si="5"/>
        <v>8070155.3343413332</v>
      </c>
      <c r="J7" t="e">
        <f t="shared" si="13"/>
        <v>#DIV/0!</v>
      </c>
      <c r="K7">
        <f t="shared" si="10"/>
        <v>618373289.54463255</v>
      </c>
      <c r="L7">
        <f t="shared" si="6"/>
        <v>4214687.1693977714</v>
      </c>
      <c r="M7">
        <f t="shared" si="7"/>
        <v>4214687.1693977714</v>
      </c>
      <c r="P7" t="s">
        <v>9</v>
      </c>
      <c r="Q7">
        <v>6.8000000000000005E-2</v>
      </c>
      <c r="R7">
        <v>0.33</v>
      </c>
      <c r="S7">
        <f t="shared" si="11"/>
        <v>0.26200000000000001</v>
      </c>
      <c r="T7">
        <v>3.5999999999999997E-2</v>
      </c>
      <c r="U7">
        <v>1.25</v>
      </c>
      <c r="V7">
        <f t="shared" si="12"/>
        <v>-5.0000000000000009</v>
      </c>
    </row>
    <row r="8" spans="1:36" x14ac:dyDescent="0.25">
      <c r="A8">
        <v>0.11</v>
      </c>
      <c r="B8">
        <f t="shared" si="0"/>
        <v>5.3413291286513154</v>
      </c>
      <c r="C8">
        <f t="shared" si="1"/>
        <v>245.20329378348171</v>
      </c>
      <c r="D8">
        <f t="shared" si="2"/>
        <v>2728.1764009668691</v>
      </c>
      <c r="E8">
        <f t="shared" si="3"/>
        <v>15290.274098941261</v>
      </c>
      <c r="F8">
        <f t="shared" si="4"/>
        <v>126.412504945482</v>
      </c>
      <c r="G8">
        <f t="shared" si="8"/>
        <v>42059.946967277167</v>
      </c>
      <c r="H8">
        <f t="shared" si="9"/>
        <v>2126722.0190236429</v>
      </c>
      <c r="I8">
        <f t="shared" si="5"/>
        <v>2907536.3614699463</v>
      </c>
      <c r="J8">
        <f t="shared" si="13"/>
        <v>2068989803651402.2</v>
      </c>
      <c r="K8">
        <f t="shared" si="10"/>
        <v>123289819.84235719</v>
      </c>
      <c r="L8">
        <f t="shared" si="6"/>
        <v>1785904.6229131867</v>
      </c>
      <c r="M8">
        <f t="shared" si="7"/>
        <v>1785904.6229131867</v>
      </c>
      <c r="P8" t="s">
        <v>10</v>
      </c>
      <c r="Q8">
        <v>7.4999999999999997E-2</v>
      </c>
      <c r="R8">
        <v>0.39</v>
      </c>
      <c r="S8">
        <f t="shared" si="11"/>
        <v>0.315</v>
      </c>
      <c r="T8">
        <v>3.9E-2</v>
      </c>
      <c r="U8">
        <v>1.194</v>
      </c>
      <c r="V8">
        <f t="shared" si="12"/>
        <v>-6.1546391752577332</v>
      </c>
      <c r="AI8">
        <f>(MIN(1,MAX(0,(A6-$Q$2)/$S$2)))</f>
        <v>0.17632241813602015</v>
      </c>
      <c r="AJ8">
        <f t="shared" ref="AJ8:AJ15" si="14">(AI8^$V$2)</f>
        <v>106.37060602528669</v>
      </c>
    </row>
    <row r="9" spans="1:36" x14ac:dyDescent="0.25">
      <c r="A9">
        <v>0.12</v>
      </c>
      <c r="B9">
        <f t="shared" si="0"/>
        <v>4.453164727697188</v>
      </c>
      <c r="C9">
        <f t="shared" si="1"/>
        <v>187.85584822232465</v>
      </c>
      <c r="D9">
        <f t="shared" si="2"/>
        <v>1790.9653926237554</v>
      </c>
      <c r="E9">
        <f t="shared" si="3"/>
        <v>9115.937896223335</v>
      </c>
      <c r="F9">
        <f t="shared" si="4"/>
        <v>92.979612567800984</v>
      </c>
      <c r="G9">
        <f t="shared" si="8"/>
        <v>17897.083869695838</v>
      </c>
      <c r="H9">
        <f t="shared" si="9"/>
        <v>582248.75515933963</v>
      </c>
      <c r="I9">
        <f t="shared" si="5"/>
        <v>1200801.4526868677</v>
      </c>
      <c r="J9">
        <f t="shared" si="13"/>
        <v>1309158913.1181104</v>
      </c>
      <c r="K9">
        <f t="shared" si="10"/>
        <v>32354399.963257272</v>
      </c>
      <c r="L9">
        <f t="shared" si="6"/>
        <v>815493.96803085867</v>
      </c>
      <c r="M9">
        <f t="shared" si="7"/>
        <v>815493.96803085867</v>
      </c>
      <c r="P9" t="s">
        <v>11</v>
      </c>
      <c r="Q9">
        <v>0.04</v>
      </c>
      <c r="R9">
        <v>0.432</v>
      </c>
      <c r="S9">
        <f t="shared" si="11"/>
        <v>0.39200000000000002</v>
      </c>
      <c r="T9">
        <v>3.1E-2</v>
      </c>
      <c r="U9">
        <v>1.151</v>
      </c>
      <c r="V9">
        <f t="shared" si="12"/>
        <v>-7.6225165562913899</v>
      </c>
      <c r="AI9">
        <f t="shared" ref="AI9:AI15" si="15">(MIN(1,MAX(0,(A8-$Q$2)/$S$2)))</f>
        <v>0.22670025188916879</v>
      </c>
      <c r="AJ9">
        <f t="shared" si="14"/>
        <v>54.114232882709082</v>
      </c>
    </row>
    <row r="10" spans="1:36" x14ac:dyDescent="0.25">
      <c r="A10">
        <v>0.13</v>
      </c>
      <c r="B10">
        <f t="shared" si="0"/>
        <v>3.773435572469209</v>
      </c>
      <c r="C10">
        <f t="shared" si="1"/>
        <v>148.11525357793275</v>
      </c>
      <c r="D10">
        <f t="shared" si="2"/>
        <v>1235.8616740680645</v>
      </c>
      <c r="E10">
        <f t="shared" si="3"/>
        <v>5729.4834367672747</v>
      </c>
      <c r="F10">
        <f t="shared" si="4"/>
        <v>70.068725906043767</v>
      </c>
      <c r="G10">
        <f t="shared" si="8"/>
        <v>8852.7456186121417</v>
      </c>
      <c r="H10">
        <f t="shared" si="9"/>
        <v>206954.69276901943</v>
      </c>
      <c r="I10">
        <f t="shared" si="5"/>
        <v>550439.72552180232</v>
      </c>
      <c r="J10">
        <f t="shared" si="13"/>
        <v>27887229.239893034</v>
      </c>
      <c r="K10">
        <f t="shared" si="10"/>
        <v>10314845.393359439</v>
      </c>
      <c r="L10">
        <f t="shared" si="6"/>
        <v>396504.91591982939</v>
      </c>
      <c r="M10">
        <f t="shared" si="7"/>
        <v>396504.91591982939</v>
      </c>
      <c r="P10" t="s">
        <v>12</v>
      </c>
      <c r="Q10">
        <v>0.109</v>
      </c>
      <c r="R10">
        <v>0.32100000000000001</v>
      </c>
      <c r="S10">
        <f t="shared" si="11"/>
        <v>0.21200000000000002</v>
      </c>
      <c r="T10">
        <v>3.4000000000000002E-2</v>
      </c>
      <c r="U10">
        <v>1.1679999999999999</v>
      </c>
      <c r="V10">
        <f t="shared" si="12"/>
        <v>-6.952380952380957</v>
      </c>
      <c r="AI10">
        <f t="shared" si="15"/>
        <v>0.25188916876574308</v>
      </c>
      <c r="AJ10">
        <f t="shared" si="14"/>
        <v>40.762513662368448</v>
      </c>
    </row>
    <row r="11" spans="1:36" x14ac:dyDescent="0.25">
      <c r="A11">
        <v>0.14000000000000001</v>
      </c>
      <c r="B11">
        <f t="shared" si="0"/>
        <v>3.2399647749949305</v>
      </c>
      <c r="C11">
        <f t="shared" si="1"/>
        <v>119.46703897146644</v>
      </c>
      <c r="D11">
        <f t="shared" si="2"/>
        <v>886.82168963863865</v>
      </c>
      <c r="E11">
        <f t="shared" si="3"/>
        <v>3759.0963642940901</v>
      </c>
      <c r="F11">
        <f t="shared" si="4"/>
        <v>53.900360642599473</v>
      </c>
      <c r="G11">
        <f t="shared" si="8"/>
        <v>4864.3824276090118</v>
      </c>
      <c r="H11">
        <f t="shared" si="9"/>
        <v>87475.943640189507</v>
      </c>
      <c r="I11">
        <f t="shared" si="5"/>
        <v>273951.55735065002</v>
      </c>
      <c r="J11">
        <f t="shared" si="13"/>
        <v>2745394.9369244371</v>
      </c>
      <c r="K11">
        <f t="shared" si="10"/>
        <v>3802040.8477742979</v>
      </c>
      <c r="L11">
        <f t="shared" si="6"/>
        <v>203374.44324244963</v>
      </c>
      <c r="M11">
        <f t="shared" si="7"/>
        <v>203374.44324244963</v>
      </c>
      <c r="P11" t="s">
        <v>13</v>
      </c>
      <c r="Q11">
        <v>5.6000000000000001E-2</v>
      </c>
      <c r="R11">
        <v>0.42299999999999999</v>
      </c>
      <c r="S11">
        <f t="shared" si="11"/>
        <v>0.36699999999999999</v>
      </c>
      <c r="T11">
        <v>2.9000000000000001E-2</v>
      </c>
      <c r="U11">
        <v>1.127</v>
      </c>
      <c r="V11">
        <f t="shared" si="12"/>
        <v>-8.8740157480314927</v>
      </c>
      <c r="AI11">
        <f t="shared" si="15"/>
        <v>0.2770780856423174</v>
      </c>
      <c r="AJ11">
        <f t="shared" si="14"/>
        <v>31.546283065757137</v>
      </c>
    </row>
    <row r="12" spans="1:36" x14ac:dyDescent="0.25">
      <c r="A12">
        <v>0.15</v>
      </c>
      <c r="B12">
        <f t="shared" si="0"/>
        <v>2.8123720653771729</v>
      </c>
      <c r="C12">
        <f t="shared" si="1"/>
        <v>98.144191894490561</v>
      </c>
      <c r="D12">
        <f t="shared" si="2"/>
        <v>656.66495100492978</v>
      </c>
      <c r="E12">
        <f t="shared" si="3"/>
        <v>2555.7246140143852</v>
      </c>
      <c r="F12">
        <f t="shared" si="4"/>
        <v>42.199406116612408</v>
      </c>
      <c r="G12">
        <f t="shared" si="8"/>
        <v>2888.0341091997789</v>
      </c>
      <c r="H12">
        <f t="shared" si="9"/>
        <v>41831.893239367229</v>
      </c>
      <c r="I12">
        <f t="shared" si="5"/>
        <v>145726.29643044027</v>
      </c>
      <c r="J12">
        <f t="shared" si="13"/>
        <v>519816.87328648404</v>
      </c>
      <c r="K12">
        <f t="shared" si="10"/>
        <v>1568126.2250146973</v>
      </c>
      <c r="L12">
        <f t="shared" si="6"/>
        <v>109233.85081185782</v>
      </c>
      <c r="M12">
        <f t="shared" si="7"/>
        <v>109233.85081185782</v>
      </c>
      <c r="P12" s="1" t="s">
        <v>14</v>
      </c>
      <c r="Q12" s="1">
        <v>0</v>
      </c>
      <c r="R12" s="1">
        <v>0.6</v>
      </c>
      <c r="S12" s="1">
        <f t="shared" si="11"/>
        <v>0.6</v>
      </c>
      <c r="T12" s="1">
        <v>2.4300000000000002</v>
      </c>
      <c r="U12" s="1">
        <v>1.111</v>
      </c>
      <c r="V12" s="1">
        <f t="shared" si="12"/>
        <v>-10.009009009009008</v>
      </c>
      <c r="AI12">
        <f t="shared" si="15"/>
        <v>0.30226700251889171</v>
      </c>
      <c r="AJ12">
        <f t="shared" si="14"/>
        <v>24.964772141650123</v>
      </c>
    </row>
    <row r="13" spans="1:36" x14ac:dyDescent="0.25">
      <c r="A13">
        <v>0.16</v>
      </c>
      <c r="B13">
        <f t="shared" si="0"/>
        <v>2.4634491753840928</v>
      </c>
      <c r="C13">
        <f t="shared" si="1"/>
        <v>81.847917786581476</v>
      </c>
      <c r="D13">
        <f t="shared" si="2"/>
        <v>498.90364018604282</v>
      </c>
      <c r="E13">
        <f t="shared" si="3"/>
        <v>1790.4315607303154</v>
      </c>
      <c r="F13">
        <f t="shared" si="4"/>
        <v>33.544669919709946</v>
      </c>
      <c r="G13">
        <f t="shared" si="8"/>
        <v>1819.2464829724495</v>
      </c>
      <c r="H13">
        <f t="shared" si="9"/>
        <v>21940.765484840147</v>
      </c>
      <c r="I13">
        <f t="shared" si="5"/>
        <v>81895.586943243499</v>
      </c>
      <c r="J13">
        <f t="shared" si="13"/>
        <v>141785.42994593253</v>
      </c>
      <c r="K13">
        <f t="shared" si="10"/>
        <v>707400.52770582214</v>
      </c>
      <c r="L13">
        <f t="shared" si="6"/>
        <v>61072.526469186203</v>
      </c>
      <c r="M13">
        <f t="shared" si="7"/>
        <v>61072.526469186203</v>
      </c>
      <c r="P13" s="1" t="s">
        <v>26</v>
      </c>
      <c r="Q13" s="1">
        <v>0</v>
      </c>
      <c r="R13" s="1">
        <v>0.72</v>
      </c>
      <c r="S13" s="1">
        <f t="shared" si="11"/>
        <v>0.72</v>
      </c>
      <c r="T13" s="1">
        <v>1.8</v>
      </c>
      <c r="U13" s="1">
        <v>1.1399999999999999</v>
      </c>
      <c r="V13" s="1">
        <f t="shared" si="12"/>
        <v>-8.1428571428571477</v>
      </c>
      <c r="AI13">
        <f t="shared" si="15"/>
        <v>0.32745591939546603</v>
      </c>
      <c r="AJ13">
        <f t="shared" si="14"/>
        <v>20.130090444256219</v>
      </c>
    </row>
    <row r="14" spans="1:36" x14ac:dyDescent="0.25">
      <c r="A14">
        <v>0.17</v>
      </c>
      <c r="B14">
        <f t="shared" si="0"/>
        <v>2.1742857354028677</v>
      </c>
      <c r="C14">
        <f t="shared" si="1"/>
        <v>69.112141735007313</v>
      </c>
      <c r="D14">
        <f t="shared" si="2"/>
        <v>387.22493459027805</v>
      </c>
      <c r="E14">
        <f t="shared" si="3"/>
        <v>1286.7355250806638</v>
      </c>
      <c r="F14">
        <f t="shared" si="4"/>
        <v>27.019555186122034</v>
      </c>
      <c r="G14">
        <f t="shared" si="8"/>
        <v>1200.5515243528971</v>
      </c>
      <c r="H14">
        <f t="shared" si="9"/>
        <v>12363.624862829352</v>
      </c>
      <c r="I14">
        <f t="shared" si="5"/>
        <v>48195.847929259551</v>
      </c>
      <c r="J14">
        <f t="shared" si="13"/>
        <v>48834.935126397162</v>
      </c>
      <c r="K14">
        <f t="shared" si="10"/>
        <v>343328.42923736165</v>
      </c>
      <c r="L14">
        <f t="shared" si="6"/>
        <v>35371.025722517399</v>
      </c>
      <c r="M14">
        <f t="shared" si="7"/>
        <v>35371.025722517399</v>
      </c>
      <c r="AI14">
        <f t="shared" si="15"/>
        <v>0.35264483627204035</v>
      </c>
      <c r="AJ14">
        <f t="shared" si="14"/>
        <v>16.492823965135884</v>
      </c>
    </row>
    <row r="15" spans="1:36" x14ac:dyDescent="0.25">
      <c r="A15">
        <v>0.18</v>
      </c>
      <c r="B15">
        <f t="shared" si="0"/>
        <v>1.931385687147964</v>
      </c>
      <c r="C15">
        <f t="shared" si="1"/>
        <v>58.966799946507336</v>
      </c>
      <c r="D15">
        <f t="shared" si="2"/>
        <v>305.98454297612841</v>
      </c>
      <c r="E15">
        <f t="shared" si="3"/>
        <v>945.28753915322204</v>
      </c>
      <c r="F15">
        <f t="shared" si="4"/>
        <v>22.016204494266823</v>
      </c>
      <c r="G15">
        <f t="shared" si="8"/>
        <v>822.30911353526608</v>
      </c>
      <c r="H15">
        <f t="shared" si="9"/>
        <v>7377.3785899038458</v>
      </c>
      <c r="I15">
        <f t="shared" si="5"/>
        <v>29498.66968080341</v>
      </c>
      <c r="J15">
        <f t="shared" si="13"/>
        <v>19777.812939203286</v>
      </c>
      <c r="K15">
        <f t="shared" si="10"/>
        <v>177077.06307132012</v>
      </c>
      <c r="L15">
        <f t="shared" si="6"/>
        <v>21135.414520625385</v>
      </c>
      <c r="M15">
        <f t="shared" si="7"/>
        <v>21135.414520625385</v>
      </c>
      <c r="AI15">
        <f t="shared" si="15"/>
        <v>0.37783375314861473</v>
      </c>
      <c r="AJ15">
        <f t="shared" si="14"/>
        <v>13.699926816623496</v>
      </c>
    </row>
    <row r="16" spans="1:36" x14ac:dyDescent="0.25">
      <c r="A16">
        <v>0.19</v>
      </c>
      <c r="B16">
        <f t="shared" si="0"/>
        <v>1.7248936858855108</v>
      </c>
      <c r="C16">
        <f t="shared" si="1"/>
        <v>50.74967089915296</v>
      </c>
      <c r="D16">
        <f t="shared" si="2"/>
        <v>245.48920947782955</v>
      </c>
      <c r="E16">
        <f t="shared" si="3"/>
        <v>707.81304713776865</v>
      </c>
      <c r="F16">
        <f t="shared" si="4"/>
        <v>18.12150456823483</v>
      </c>
      <c r="G16">
        <f t="shared" si="8"/>
        <v>580.46048543711083</v>
      </c>
      <c r="H16">
        <f t="shared" si="9"/>
        <v>4612.4677489971291</v>
      </c>
      <c r="I16">
        <f t="shared" si="5"/>
        <v>18675.339131096873</v>
      </c>
      <c r="J16">
        <f t="shared" si="13"/>
        <v>9021.2248039630958</v>
      </c>
      <c r="K16">
        <f t="shared" si="10"/>
        <v>96142.594668557649</v>
      </c>
      <c r="L16">
        <f t="shared" si="6"/>
        <v>12985.770594494235</v>
      </c>
      <c r="M16">
        <f t="shared" si="7"/>
        <v>12985.770594494235</v>
      </c>
    </row>
    <row r="17" spans="1:16" x14ac:dyDescent="0.25">
      <c r="A17">
        <v>0.2</v>
      </c>
      <c r="B17">
        <f t="shared" si="0"/>
        <v>1.5474671112809899</v>
      </c>
      <c r="C17">
        <f t="shared" si="1"/>
        <v>43.996388078095485</v>
      </c>
      <c r="D17">
        <f t="shared" si="2"/>
        <v>199.51809664459117</v>
      </c>
      <c r="E17">
        <f t="shared" si="3"/>
        <v>538.89270955488234</v>
      </c>
      <c r="F17">
        <f t="shared" si="4"/>
        <v>15.04852528211249</v>
      </c>
      <c r="G17">
        <f t="shared" si="8"/>
        <v>419.89595262325497</v>
      </c>
      <c r="H17">
        <f t="shared" si="9"/>
        <v>2997.6237816869325</v>
      </c>
      <c r="I17">
        <f t="shared" si="5"/>
        <v>12175.569269445883</v>
      </c>
      <c r="J17">
        <f t="shared" si="13"/>
        <v>4505.6438093597817</v>
      </c>
      <c r="K17">
        <f t="shared" si="10"/>
        <v>54544.020498638769</v>
      </c>
      <c r="L17">
        <f t="shared" si="6"/>
        <v>8180.4435804035747</v>
      </c>
      <c r="M17">
        <f t="shared" si="7"/>
        <v>8180.4435804035747</v>
      </c>
    </row>
    <row r="18" spans="1:16" x14ac:dyDescent="0.25">
      <c r="A18">
        <v>0.21</v>
      </c>
      <c r="B18">
        <f t="shared" si="0"/>
        <v>1.3935374839474937</v>
      </c>
      <c r="C18">
        <f t="shared" si="1"/>
        <v>38.37363606648367</v>
      </c>
      <c r="D18">
        <f t="shared" si="2"/>
        <v>163.95600817057277</v>
      </c>
      <c r="E18">
        <f t="shared" si="3"/>
        <v>416.31894418016788</v>
      </c>
      <c r="F18">
        <f t="shared" si="4"/>
        <v>12.594071336137318</v>
      </c>
      <c r="G18">
        <f t="shared" si="8"/>
        <v>309.819471432699</v>
      </c>
      <c r="H18">
        <f t="shared" si="9"/>
        <v>2012.5214253260694</v>
      </c>
      <c r="I18">
        <f t="shared" si="5"/>
        <v>8144.897940902978</v>
      </c>
      <c r="J18">
        <f t="shared" si="13"/>
        <v>2416.1397056757492</v>
      </c>
      <c r="K18">
        <f t="shared" si="10"/>
        <v>32142.298456324424</v>
      </c>
      <c r="L18">
        <f t="shared" si="6"/>
        <v>5270.8194567873043</v>
      </c>
      <c r="M18">
        <f t="shared" si="7"/>
        <v>5270.8194567873043</v>
      </c>
    </row>
    <row r="19" spans="1:16" x14ac:dyDescent="0.25">
      <c r="A19">
        <v>0.22</v>
      </c>
      <c r="B19">
        <f t="shared" si="0"/>
        <v>1.2588143138820485</v>
      </c>
      <c r="C19">
        <f t="shared" si="1"/>
        <v>33.637205612594215</v>
      </c>
      <c r="D19">
        <f t="shared" si="2"/>
        <v>136.00780455764885</v>
      </c>
      <c r="E19">
        <f t="shared" si="3"/>
        <v>325.78095724569243</v>
      </c>
      <c r="F19">
        <f t="shared" si="4"/>
        <v>10.61171333838807</v>
      </c>
      <c r="G19">
        <f t="shared" si="8"/>
        <v>232.22510641534788</v>
      </c>
      <c r="H19">
        <f t="shared" si="9"/>
        <v>1388.8984155334106</v>
      </c>
      <c r="I19">
        <f t="shared" si="5"/>
        <v>5573.6146415634676</v>
      </c>
      <c r="J19">
        <f t="shared" si="13"/>
        <v>1371.0621152208005</v>
      </c>
      <c r="K19">
        <f t="shared" si="10"/>
        <v>19579.629050355525</v>
      </c>
      <c r="L19">
        <f t="shared" si="6"/>
        <v>3466.2454988841873</v>
      </c>
      <c r="M19">
        <f t="shared" si="7"/>
        <v>3466.2454988841873</v>
      </c>
      <c r="P19" t="s">
        <v>15</v>
      </c>
    </row>
    <row r="20" spans="1:16" x14ac:dyDescent="0.25">
      <c r="A20">
        <v>0.23</v>
      </c>
      <c r="B20">
        <f t="shared" si="0"/>
        <v>1.1399441391389855</v>
      </c>
      <c r="C20">
        <f t="shared" si="1"/>
        <v>29.604881222557509</v>
      </c>
      <c r="D20">
        <f t="shared" si="2"/>
        <v>113.73032932065591</v>
      </c>
      <c r="E20">
        <f t="shared" si="3"/>
        <v>257.82944250745118</v>
      </c>
      <c r="F20">
        <f t="shared" si="4"/>
        <v>8.9942519018592524</v>
      </c>
      <c r="G20">
        <f t="shared" si="8"/>
        <v>176.16957339503506</v>
      </c>
      <c r="H20">
        <f t="shared" si="9"/>
        <v>981.29318400876355</v>
      </c>
      <c r="I20">
        <f t="shared" si="5"/>
        <v>3891.5358124042264</v>
      </c>
      <c r="J20">
        <f t="shared" si="13"/>
        <v>813.9803979331648</v>
      </c>
      <c r="K20">
        <f t="shared" si="10"/>
        <v>12279.767231798736</v>
      </c>
      <c r="L20">
        <f t="shared" si="6"/>
        <v>2322.3595893207926</v>
      </c>
      <c r="M20">
        <f t="shared" si="7"/>
        <v>2322.3595893207926</v>
      </c>
      <c r="P20" t="s">
        <v>16</v>
      </c>
    </row>
    <row r="21" spans="1:16" x14ac:dyDescent="0.25">
      <c r="A21">
        <v>0.24</v>
      </c>
      <c r="B21">
        <f t="shared" si="0"/>
        <v>1.0342713829275794</v>
      </c>
      <c r="C21">
        <f t="shared" si="1"/>
        <v>26.138460767197142</v>
      </c>
      <c r="D21">
        <f t="shared" si="2"/>
        <v>95.744581783689853</v>
      </c>
      <c r="E21">
        <f t="shared" si="3"/>
        <v>206.08772558633197</v>
      </c>
      <c r="F21">
        <f t="shared" si="4"/>
        <v>7.6620745250565765</v>
      </c>
      <c r="G21">
        <f t="shared" si="8"/>
        <v>134.7750148586652</v>
      </c>
      <c r="H21">
        <f t="shared" si="9"/>
        <v>707.34731590768786</v>
      </c>
      <c r="I21">
        <f t="shared" si="5"/>
        <v>2766.1062625496547</v>
      </c>
      <c r="J21">
        <f t="shared" si="13"/>
        <v>500.76043557047115</v>
      </c>
      <c r="K21">
        <f t="shared" si="10"/>
        <v>7902.5900986298357</v>
      </c>
      <c r="L21">
        <f t="shared" si="6"/>
        <v>1582.6985160401725</v>
      </c>
      <c r="M21">
        <f t="shared" si="7"/>
        <v>1582.6985160401725</v>
      </c>
    </row>
    <row r="22" spans="1:16" x14ac:dyDescent="0.25">
      <c r="A22">
        <v>0.25</v>
      </c>
      <c r="B22">
        <f t="shared" si="0"/>
        <v>0.93966748641061804</v>
      </c>
      <c r="C22">
        <f t="shared" si="1"/>
        <v>23.131554985929942</v>
      </c>
      <c r="D22">
        <f t="shared" si="2"/>
        <v>81.053722565180607</v>
      </c>
      <c r="E22">
        <f t="shared" si="3"/>
        <v>166.16746463020164</v>
      </c>
      <c r="F22">
        <f t="shared" si="4"/>
        <v>6.5552771046280798</v>
      </c>
      <c r="G22">
        <f t="shared" si="8"/>
        <v>103.58932569596466</v>
      </c>
      <c r="H22">
        <f t="shared" si="9"/>
        <v>518.65029637202997</v>
      </c>
      <c r="I22">
        <f t="shared" si="5"/>
        <v>1997.6934980283754</v>
      </c>
      <c r="J22">
        <f t="shared" si="13"/>
        <v>316.44298575682274</v>
      </c>
      <c r="K22">
        <f t="shared" si="10"/>
        <v>5203.4098284024585</v>
      </c>
      <c r="L22">
        <f t="shared" si="6"/>
        <v>1095.6177367803232</v>
      </c>
      <c r="M22">
        <f t="shared" si="7"/>
        <v>1095.6177367803232</v>
      </c>
      <c r="P22" t="s">
        <v>17</v>
      </c>
    </row>
    <row r="23" spans="1:16" x14ac:dyDescent="0.25">
      <c r="A23">
        <v>0.26</v>
      </c>
      <c r="B23">
        <f t="shared" si="0"/>
        <v>0.8544067170370222</v>
      </c>
      <c r="C23">
        <f t="shared" si="1"/>
        <v>20.501135786736949</v>
      </c>
      <c r="D23">
        <f t="shared" si="2"/>
        <v>68.925102655731678</v>
      </c>
      <c r="E23">
        <f t="shared" si="3"/>
        <v>134.99461976344222</v>
      </c>
      <c r="F23">
        <f t="shared" si="4"/>
        <v>5.6282399236689402</v>
      </c>
      <c r="G23">
        <f t="shared" si="8"/>
        <v>79.653661802264168</v>
      </c>
      <c r="H23">
        <f t="shared" si="9"/>
        <v>385.79736090981527</v>
      </c>
      <c r="I23">
        <f t="shared" si="5"/>
        <v>1463.3164690028809</v>
      </c>
      <c r="J23">
        <f t="shared" si="13"/>
        <v>203.58247544749779</v>
      </c>
      <c r="K23">
        <f t="shared" si="10"/>
        <v>3496.6385819205611</v>
      </c>
      <c r="L23">
        <f t="shared" si="6"/>
        <v>769.44243359432369</v>
      </c>
      <c r="M23">
        <f t="shared" si="7"/>
        <v>769.44243359432369</v>
      </c>
      <c r="P23" t="s">
        <v>18</v>
      </c>
    </row>
    <row r="24" spans="1:16" x14ac:dyDescent="0.25">
      <c r="A24">
        <v>0.27</v>
      </c>
      <c r="B24">
        <f t="shared" si="0"/>
        <v>0.77707442742294042</v>
      </c>
      <c r="C24">
        <f t="shared" si="1"/>
        <v>18.181569045396557</v>
      </c>
      <c r="D24">
        <f t="shared" si="2"/>
        <v>58.812068485921458</v>
      </c>
      <c r="E24">
        <f t="shared" si="3"/>
        <v>110.38080001860835</v>
      </c>
      <c r="F24">
        <f t="shared" si="4"/>
        <v>4.8458338638270746</v>
      </c>
      <c r="G24">
        <f t="shared" si="8"/>
        <v>60.953461422371575</v>
      </c>
      <c r="H24">
        <f t="shared" si="9"/>
        <v>290.40290746064329</v>
      </c>
      <c r="I24">
        <f t="shared" si="5"/>
        <v>1085.423097773056</v>
      </c>
      <c r="J24">
        <f t="shared" si="13"/>
        <v>131.97883199644687</v>
      </c>
      <c r="K24">
        <f t="shared" si="10"/>
        <v>2392.6563888291657</v>
      </c>
      <c r="L24">
        <f t="shared" si="6"/>
        <v>547.61223206690977</v>
      </c>
      <c r="M24">
        <f t="shared" si="7"/>
        <v>547.61223206690977</v>
      </c>
      <c r="P24" t="s">
        <v>19</v>
      </c>
    </row>
    <row r="25" spans="1:16" x14ac:dyDescent="0.25">
      <c r="A25">
        <v>0.28000000000000003</v>
      </c>
      <c r="B25">
        <f t="shared" si="0"/>
        <v>0.70649819449016349</v>
      </c>
      <c r="C25">
        <f t="shared" si="1"/>
        <v>16.120325193695187</v>
      </c>
      <c r="D25">
        <f t="shared" si="2"/>
        <v>50.301075260025591</v>
      </c>
      <c r="E25">
        <f t="shared" si="3"/>
        <v>90.744960883113777</v>
      </c>
      <c r="F25">
        <f t="shared" si="4"/>
        <v>4.1807279001238724</v>
      </c>
      <c r="G25">
        <f t="shared" si="8"/>
        <v>46.084654063842187</v>
      </c>
      <c r="H25">
        <f t="shared" si="9"/>
        <v>220.67083083799778</v>
      </c>
      <c r="I25">
        <f t="shared" si="5"/>
        <v>814.060732800339</v>
      </c>
      <c r="J25">
        <f t="shared" si="13"/>
        <v>85.038548735066144</v>
      </c>
      <c r="K25">
        <f t="shared" si="10"/>
        <v>1663.7265696100392</v>
      </c>
      <c r="L25">
        <f t="shared" si="6"/>
        <v>394.57030378336401</v>
      </c>
      <c r="M25">
        <f t="shared" si="7"/>
        <v>394.57030378336401</v>
      </c>
    </row>
    <row r="26" spans="1:16" x14ac:dyDescent="0.25">
      <c r="A26">
        <v>0.28999999999999998</v>
      </c>
      <c r="B26">
        <f t="shared" si="0"/>
        <v>0.64169525847059072</v>
      </c>
      <c r="C26">
        <f t="shared" si="1"/>
        <v>14.274840518364382</v>
      </c>
      <c r="D26">
        <f t="shared" si="2"/>
        <v>43.075252121883842</v>
      </c>
      <c r="E26">
        <f t="shared" si="3"/>
        <v>74.929274043585437</v>
      </c>
      <c r="F26">
        <f t="shared" si="4"/>
        <v>3.6114522001615907</v>
      </c>
      <c r="G26">
        <f t="shared" si="8"/>
        <v>34.043633512194297</v>
      </c>
      <c r="H26">
        <f t="shared" si="9"/>
        <v>168.85570315785651</v>
      </c>
      <c r="I26">
        <f t="shared" si="5"/>
        <v>616.42582291090184</v>
      </c>
      <c r="J26">
        <f t="shared" si="13"/>
        <v>53.274864795451258</v>
      </c>
      <c r="K26">
        <f t="shared" si="10"/>
        <v>1173.3049176602542</v>
      </c>
      <c r="L26">
        <f t="shared" si="6"/>
        <v>287.57248109183337</v>
      </c>
      <c r="M26">
        <f t="shared" si="7"/>
        <v>287.57248109183337</v>
      </c>
      <c r="P26" t="s">
        <v>20</v>
      </c>
    </row>
    <row r="27" spans="1:16" x14ac:dyDescent="0.25">
      <c r="A27">
        <v>0.3</v>
      </c>
      <c r="B27">
        <f t="shared" si="0"/>
        <v>0.58183162256786725</v>
      </c>
      <c r="C27">
        <f t="shared" si="1"/>
        <v>12.61017615607177</v>
      </c>
      <c r="D27">
        <f t="shared" si="2"/>
        <v>36.888869524704262</v>
      </c>
      <c r="E27">
        <f t="shared" si="3"/>
        <v>62.075177279450408</v>
      </c>
      <c r="F27">
        <f t="shared" si="4"/>
        <v>3.120987069789023</v>
      </c>
      <c r="G27">
        <f t="shared" si="8"/>
        <v>24.088126430143834</v>
      </c>
      <c r="H27">
        <f t="shared" si="9"/>
        <v>129.76434802095181</v>
      </c>
      <c r="I27">
        <f t="shared" si="5"/>
        <v>470.59170737718193</v>
      </c>
      <c r="J27">
        <f t="shared" si="13"/>
        <v>31.045844114807505</v>
      </c>
      <c r="K27">
        <f t="shared" si="10"/>
        <v>837.6081174415641</v>
      </c>
      <c r="L27">
        <f t="shared" si="6"/>
        <v>211.83422059148239</v>
      </c>
      <c r="M27">
        <f t="shared" si="7"/>
        <v>211.83422059148239</v>
      </c>
    </row>
    <row r="28" spans="1:16" x14ac:dyDescent="0.25">
      <c r="A28">
        <v>0.31</v>
      </c>
      <c r="B28">
        <f t="shared" si="0"/>
        <v>0.52618942870071672</v>
      </c>
      <c r="C28">
        <f t="shared" si="1"/>
        <v>11.09723097107436</v>
      </c>
      <c r="D28">
        <f t="shared" si="2"/>
        <v>31.5491549640249</v>
      </c>
      <c r="E28">
        <f t="shared" si="3"/>
        <v>51.538595102804067</v>
      </c>
      <c r="F28">
        <f t="shared" si="4"/>
        <v>2.6957225976596675</v>
      </c>
      <c r="G28">
        <f t="shared" si="8"/>
        <v>15.63185199790215</v>
      </c>
      <c r="H28">
        <f t="shared" si="9"/>
        <v>99.847761113303221</v>
      </c>
      <c r="I28">
        <f t="shared" si="5"/>
        <v>361.6615474759937</v>
      </c>
      <c r="J28">
        <f t="shared" si="13"/>
        <v>14.799838663410322</v>
      </c>
      <c r="K28">
        <f t="shared" si="10"/>
        <v>604.12954840489454</v>
      </c>
      <c r="L28">
        <f t="shared" si="6"/>
        <v>157.60004467968062</v>
      </c>
      <c r="M28">
        <f t="shared" si="7"/>
        <v>157.60004467968062</v>
      </c>
    </row>
    <row r="29" spans="1:16" x14ac:dyDescent="0.25">
      <c r="A29">
        <v>0.32</v>
      </c>
      <c r="B29">
        <f t="shared" si="0"/>
        <v>0.47413999873319607</v>
      </c>
      <c r="C29">
        <f t="shared" si="1"/>
        <v>9.7113315716205033</v>
      </c>
      <c r="D29">
        <f t="shared" si="2"/>
        <v>26.903132854398599</v>
      </c>
      <c r="E29">
        <f t="shared" si="3"/>
        <v>42.8310885466705</v>
      </c>
      <c r="F29">
        <f t="shared" si="4"/>
        <v>2.3246826263051141</v>
      </c>
      <c r="G29">
        <f t="shared" si="8"/>
        <v>8.1155929871486201</v>
      </c>
      <c r="H29">
        <f t="shared" si="9"/>
        <v>76.637373293005453</v>
      </c>
      <c r="I29">
        <f t="shared" si="5"/>
        <v>279.36126869382417</v>
      </c>
      <c r="J29">
        <f t="shared" si="13"/>
        <v>1.6025318981742873</v>
      </c>
      <c r="K29">
        <f t="shared" si="10"/>
        <v>439.31997480882052</v>
      </c>
      <c r="L29">
        <f t="shared" si="6"/>
        <v>118.34235548743972</v>
      </c>
      <c r="M29">
        <f t="shared" si="7"/>
        <v>118.34235548743972</v>
      </c>
    </row>
    <row r="30" spans="1:16" x14ac:dyDescent="0.25">
      <c r="A30">
        <v>0.33</v>
      </c>
      <c r="B30">
        <f t="shared" si="0"/>
        <v>0.42512031874202483</v>
      </c>
      <c r="C30">
        <f t="shared" si="1"/>
        <v>8.4310589123444331</v>
      </c>
      <c r="D30">
        <f t="shared" si="2"/>
        <v>22.827933725361</v>
      </c>
      <c r="E30">
        <f t="shared" si="3"/>
        <v>35.578435720522641</v>
      </c>
      <c r="F30">
        <f t="shared" si="4"/>
        <v>1.9989389826663377</v>
      </c>
      <c r="G30">
        <f t="shared" si="8"/>
        <v>0</v>
      </c>
      <c r="H30">
        <f t="shared" si="9"/>
        <v>58.387147999952298</v>
      </c>
      <c r="I30">
        <f t="shared" si="5"/>
        <v>216.50559882724536</v>
      </c>
      <c r="J30">
        <f t="shared" si="13"/>
        <v>0</v>
      </c>
      <c r="K30">
        <f t="shared" si="10"/>
        <v>321.35719376141139</v>
      </c>
      <c r="L30">
        <f t="shared" si="6"/>
        <v>89.636012898673485</v>
      </c>
      <c r="M30">
        <f t="shared" si="7"/>
        <v>89.636012898673485</v>
      </c>
    </row>
    <row r="31" spans="1:16" x14ac:dyDescent="0.25">
      <c r="A31">
        <v>0.34</v>
      </c>
      <c r="B31">
        <f t="shared" si="0"/>
        <v>0.37861073238659293</v>
      </c>
      <c r="C31">
        <f t="shared" si="1"/>
        <v>7.2371774324381724</v>
      </c>
      <c r="D31">
        <f t="shared" si="2"/>
        <v>19.223500879096651</v>
      </c>
      <c r="E31">
        <f t="shared" si="3"/>
        <v>29.491095248142582</v>
      </c>
      <c r="F31">
        <f t="shared" si="4"/>
        <v>1.7111634772581121</v>
      </c>
      <c r="G31">
        <f t="shared" si="8"/>
        <v>0</v>
      </c>
      <c r="H31">
        <f t="shared" si="9"/>
        <v>43.841296333236706</v>
      </c>
      <c r="I31">
        <f t="shared" si="5"/>
        <v>168.00375345876878</v>
      </c>
      <c r="J31">
        <f t="shared" si="13"/>
        <v>0</v>
      </c>
      <c r="K31">
        <f t="shared" si="10"/>
        <v>235.8106716500491</v>
      </c>
      <c r="L31">
        <f t="shared" si="6"/>
        <v>68.444249243318538</v>
      </c>
      <c r="M31">
        <f t="shared" si="7"/>
        <v>68.444249243318538</v>
      </c>
    </row>
    <row r="32" spans="1:16" x14ac:dyDescent="0.25">
      <c r="A32">
        <v>0.35</v>
      </c>
      <c r="B32">
        <f t="shared" si="0"/>
        <v>0.3341110160772871</v>
      </c>
      <c r="C32">
        <f t="shared" si="1"/>
        <v>6.1114949196902257</v>
      </c>
      <c r="D32">
        <f t="shared" si="2"/>
        <v>16.006914647082692</v>
      </c>
      <c r="E32">
        <f t="shared" si="3"/>
        <v>24.342870431390715</v>
      </c>
      <c r="F32">
        <f t="shared" si="4"/>
        <v>1.4552795413552948</v>
      </c>
      <c r="G32">
        <f t="shared" si="8"/>
        <v>0</v>
      </c>
      <c r="H32">
        <f t="shared" si="9"/>
        <v>32.079656613982586</v>
      </c>
      <c r="I32">
        <f t="shared" si="5"/>
        <v>130.20463603140129</v>
      </c>
      <c r="J32">
        <f t="shared" si="13"/>
        <v>0</v>
      </c>
      <c r="K32">
        <f t="shared" si="10"/>
        <v>172.99012945362003</v>
      </c>
      <c r="L32">
        <f t="shared" si="6"/>
        <v>52.659008738648986</v>
      </c>
      <c r="M32">
        <f t="shared" si="7"/>
        <v>52.659008738648986</v>
      </c>
    </row>
    <row r="33" spans="1:13" x14ac:dyDescent="0.25">
      <c r="A33">
        <v>0.36</v>
      </c>
      <c r="B33">
        <f t="shared" si="0"/>
        <v>0.29111027143240115</v>
      </c>
      <c r="C33">
        <f t="shared" si="1"/>
        <v>5.0353430472670926</v>
      </c>
      <c r="D33">
        <f t="shared" si="2"/>
        <v>13.107693750317514</v>
      </c>
      <c r="E33">
        <f t="shared" si="3"/>
        <v>19.95528714470943</v>
      </c>
      <c r="F33">
        <f t="shared" si="4"/>
        <v>1.226184547357162</v>
      </c>
      <c r="G33">
        <f t="shared" si="8"/>
        <v>0</v>
      </c>
      <c r="H33">
        <f t="shared" si="9"/>
        <v>22.410363913837696</v>
      </c>
      <c r="I33">
        <f t="shared" si="5"/>
        <v>100.45914701526731</v>
      </c>
      <c r="J33">
        <f t="shared" si="13"/>
        <v>0</v>
      </c>
      <c r="K33">
        <f t="shared" si="10"/>
        <v>126.29389460623781</v>
      </c>
      <c r="L33">
        <f t="shared" si="6"/>
        <v>40.801037450471895</v>
      </c>
      <c r="M33">
        <f t="shared" si="7"/>
        <v>40.801037450471895</v>
      </c>
    </row>
    <row r="34" spans="1:13" x14ac:dyDescent="0.25">
      <c r="A34">
        <v>0.37</v>
      </c>
      <c r="B34">
        <f t="shared" ref="B34:B57" si="16">(((MIN(1,MAX(0,(A34-$Q$2)/$S$2)))^$V$2)-1)^(1/$U$2)/$T$2</f>
        <v>0.24904155413452175</v>
      </c>
      <c r="C34">
        <f t="shared" ref="C34:C57" si="17">(((MIN(1,MAX(0,(A34-$Q$3)/$S$3)))^$V$3)-1)^(1/$U$3)/$T$3</f>
        <v>3.9869222174546364</v>
      </c>
      <c r="D34">
        <f t="shared" ref="D34:D57" si="18">(((MIN(1,MAX(0,(A34-$Q$4)/$S$4)))^$V$4)-1)^(1/$U$4)/$T$4</f>
        <v>10.46338585880312</v>
      </c>
      <c r="E34">
        <f t="shared" ref="E34:E57" si="19">(((MIN(1,MAX(0,($A34-$Q$5)/$S$5)))^$V$5)-1)^(1/$U$5)/$T$5</f>
        <v>16.185967355915228</v>
      </c>
      <c r="F34">
        <f t="shared" ref="F34:F57" si="20">(((MIN(1,MAX(0,($A34-$Q$6)/$S$6)))^$V$6)-1)^(1/$U$6)/$T$6</f>
        <v>1.0195186496741246</v>
      </c>
      <c r="G34">
        <f t="shared" si="8"/>
        <v>0</v>
      </c>
      <c r="H34">
        <f t="shared" si="9"/>
        <v>14.286216080953755</v>
      </c>
      <c r="I34">
        <f t="shared" ref="I34:I57" si="21">(((MIN(1,MAX(0,($A34-$Q$9)/$S$9)))^$V$9)-1)^(1/$U$9)/$T$9</f>
        <v>76.823375997494225</v>
      </c>
      <c r="J34">
        <f t="shared" si="13"/>
        <v>0</v>
      </c>
      <c r="K34">
        <f t="shared" si="10"/>
        <v>91.162013710366338</v>
      </c>
      <c r="L34">
        <f t="shared" ref="L34:L57" si="22">(((MIN(1,MAX(0,(A34-$Q$12)/$S$12)))^$V$12)-1)^(1/$U$12)/$T$12</f>
        <v>31.821703031766706</v>
      </c>
      <c r="M34">
        <f t="shared" ref="M34:M57" si="23">(((MIN(1,MAX(0,(A34-$Q$12)/$S$12)))^$V$12)-1)^(1/$U$12)/$T$12</f>
        <v>31.821703031766706</v>
      </c>
    </row>
    <row r="35" spans="1:13" x14ac:dyDescent="0.25">
      <c r="A35">
        <v>0.38</v>
      </c>
      <c r="B35">
        <f t="shared" si="16"/>
        <v>0.2071996027370433</v>
      </c>
      <c r="C35">
        <f t="shared" si="17"/>
        <v>2.9350624071288141</v>
      </c>
      <c r="D35">
        <f t="shared" si="18"/>
        <v>8.0142995918435531</v>
      </c>
      <c r="E35">
        <f t="shared" si="19"/>
        <v>12.919762256202626</v>
      </c>
      <c r="F35">
        <f t="shared" si="20"/>
        <v>0.83145552171917148</v>
      </c>
      <c r="G35">
        <f t="shared" ref="G35:G57" si="24">(((MIN(1,MAX(0,($A35-$Q$7)/$S$7)))^$V$7)-1)^(1/$U$7)/$T$7</f>
        <v>0</v>
      </c>
      <c r="H35">
        <f t="shared" ref="H35:H57" si="25">(((MIN(1,MAX(0,($A35-$Q$8)/$S$8)))^$V$8)-1)^(1/$U$8)/$T$8</f>
        <v>7.2044588982400644</v>
      </c>
      <c r="I35">
        <f t="shared" si="21"/>
        <v>57.854322074621898</v>
      </c>
      <c r="J35">
        <f t="shared" si="13"/>
        <v>0</v>
      </c>
      <c r="K35">
        <f t="shared" ref="K35:K57" si="26">(((MIN(1,MAX(0,($A35-$Q$11)/$S$11)))^$V$11)-1)^(1/$U$11)/$T$11</f>
        <v>64.401223756284139</v>
      </c>
      <c r="L35">
        <f t="shared" si="22"/>
        <v>24.970461370983571</v>
      </c>
      <c r="M35">
        <f t="shared" si="23"/>
        <v>24.970461370983571</v>
      </c>
    </row>
    <row r="36" spans="1:13" x14ac:dyDescent="0.25">
      <c r="A36">
        <v>0.39</v>
      </c>
      <c r="B36">
        <f t="shared" si="16"/>
        <v>0.16455912669133804</v>
      </c>
      <c r="C36">
        <f t="shared" si="17"/>
        <v>1.8177138746891455</v>
      </c>
      <c r="D36">
        <f t="shared" si="18"/>
        <v>5.6942987286040623</v>
      </c>
      <c r="E36">
        <f t="shared" si="19"/>
        <v>10.061663403312645</v>
      </c>
      <c r="F36">
        <f t="shared" si="20"/>
        <v>0.65847975239279199</v>
      </c>
      <c r="G36">
        <f t="shared" si="24"/>
        <v>0</v>
      </c>
      <c r="H36">
        <f t="shared" si="25"/>
        <v>0</v>
      </c>
      <c r="I36">
        <f t="shared" si="21"/>
        <v>42.466723756160661</v>
      </c>
      <c r="J36">
        <f t="shared" ref="J36:J57" si="27">(((MIN(1,MAX(0,($A36-$Q$10)/$S$10)))^$V$10)-1)^(1/$U$10)/$T$10</f>
        <v>0</v>
      </c>
      <c r="K36">
        <f t="shared" si="26"/>
        <v>43.741116120474636</v>
      </c>
      <c r="L36">
        <f t="shared" si="22"/>
        <v>19.705218549573988</v>
      </c>
      <c r="M36">
        <f t="shared" si="23"/>
        <v>19.705218549573988</v>
      </c>
    </row>
    <row r="37" spans="1:13" x14ac:dyDescent="0.25">
      <c r="A37">
        <v>0.4</v>
      </c>
      <c r="B37">
        <f t="shared" si="16"/>
        <v>0.11925704766261913</v>
      </c>
      <c r="C37">
        <f t="shared" si="17"/>
        <v>0.34363751118351948</v>
      </c>
      <c r="D37">
        <f t="shared" si="18"/>
        <v>3.4044661660055544</v>
      </c>
      <c r="E37">
        <f t="shared" si="19"/>
        <v>7.530481809691544</v>
      </c>
      <c r="F37">
        <f t="shared" si="20"/>
        <v>0.49707568427132082</v>
      </c>
      <c r="G37">
        <f t="shared" si="24"/>
        <v>0</v>
      </c>
      <c r="H37">
        <f t="shared" si="25"/>
        <v>0</v>
      </c>
      <c r="I37">
        <f t="shared" si="21"/>
        <v>29.829499112954647</v>
      </c>
      <c r="J37">
        <f t="shared" si="27"/>
        <v>0</v>
      </c>
      <c r="K37">
        <f t="shared" si="26"/>
        <v>27.532370283543283</v>
      </c>
      <c r="L37">
        <f t="shared" si="22"/>
        <v>15.631054448860551</v>
      </c>
      <c r="M37">
        <f t="shared" si="23"/>
        <v>15.631054448860551</v>
      </c>
    </row>
    <row r="38" spans="1:13" x14ac:dyDescent="0.25">
      <c r="A38">
        <v>0.41</v>
      </c>
      <c r="B38">
        <f t="shared" si="16"/>
        <v>6.6259069019536265E-2</v>
      </c>
      <c r="C38">
        <f t="shared" si="17"/>
        <v>0</v>
      </c>
      <c r="D38">
        <f t="shared" si="18"/>
        <v>0.83207685125927711</v>
      </c>
      <c r="E38">
        <f t="shared" si="19"/>
        <v>5.2515491650174519</v>
      </c>
      <c r="F38">
        <f t="shared" si="20"/>
        <v>0.34309421087218023</v>
      </c>
      <c r="G38">
        <f t="shared" si="24"/>
        <v>0</v>
      </c>
      <c r="H38">
        <f t="shared" si="25"/>
        <v>0</v>
      </c>
      <c r="I38">
        <f t="shared" si="21"/>
        <v>19.284093773434773</v>
      </c>
      <c r="J38">
        <f t="shared" si="27"/>
        <v>0</v>
      </c>
      <c r="K38">
        <f t="shared" si="26"/>
        <v>14.516864271367773</v>
      </c>
      <c r="L38">
        <f t="shared" si="22"/>
        <v>12.457909092117019</v>
      </c>
      <c r="M38">
        <f t="shared" si="23"/>
        <v>12.457909092117019</v>
      </c>
    </row>
    <row r="39" spans="1:13" x14ac:dyDescent="0.25">
      <c r="A39">
        <v>0.42</v>
      </c>
      <c r="B39">
        <f t="shared" si="16"/>
        <v>0</v>
      </c>
      <c r="C39">
        <f t="shared" si="17"/>
        <v>0</v>
      </c>
      <c r="D39">
        <f t="shared" si="18"/>
        <v>0</v>
      </c>
      <c r="E39">
        <f t="shared" si="19"/>
        <v>3.1426781847866336</v>
      </c>
      <c r="F39">
        <f t="shared" si="20"/>
        <v>0.18966902034262892</v>
      </c>
      <c r="G39">
        <f t="shared" si="24"/>
        <v>0</v>
      </c>
      <c r="H39">
        <f t="shared" si="25"/>
        <v>0</v>
      </c>
      <c r="I39">
        <f t="shared" si="21"/>
        <v>10.256236724843742</v>
      </c>
      <c r="J39">
        <f t="shared" si="27"/>
        <v>0</v>
      </c>
      <c r="K39">
        <f t="shared" si="26"/>
        <v>3.4855977401108333</v>
      </c>
      <c r="L39">
        <f t="shared" si="22"/>
        <v>9.971082318964541</v>
      </c>
      <c r="M39">
        <f t="shared" si="23"/>
        <v>9.971082318964541</v>
      </c>
    </row>
    <row r="40" spans="1:13" x14ac:dyDescent="0.25">
      <c r="A40">
        <v>0.43</v>
      </c>
      <c r="B40">
        <f t="shared" si="16"/>
        <v>0</v>
      </c>
      <c r="C40">
        <f t="shared" si="17"/>
        <v>0</v>
      </c>
      <c r="D40">
        <f t="shared" si="18"/>
        <v>0</v>
      </c>
      <c r="E40">
        <f t="shared" si="19"/>
        <v>1.0509246032260577</v>
      </c>
      <c r="F40">
        <f t="shared" si="20"/>
        <v>0</v>
      </c>
      <c r="G40">
        <f t="shared" si="24"/>
        <v>0</v>
      </c>
      <c r="H40">
        <f t="shared" si="25"/>
        <v>0</v>
      </c>
      <c r="I40">
        <f t="shared" si="21"/>
        <v>1.9580505898195875</v>
      </c>
      <c r="J40">
        <f t="shared" si="27"/>
        <v>0</v>
      </c>
      <c r="K40">
        <f t="shared" si="26"/>
        <v>0</v>
      </c>
      <c r="L40">
        <f t="shared" si="22"/>
        <v>8.010478833961395</v>
      </c>
      <c r="M40">
        <f t="shared" si="23"/>
        <v>8.010478833961395</v>
      </c>
    </row>
    <row r="41" spans="1:13" x14ac:dyDescent="0.25">
      <c r="A41">
        <v>0.44</v>
      </c>
      <c r="B41">
        <f t="shared" si="16"/>
        <v>0</v>
      </c>
      <c r="C41">
        <f t="shared" si="17"/>
        <v>0</v>
      </c>
      <c r="D41">
        <f t="shared" si="18"/>
        <v>0</v>
      </c>
      <c r="E41">
        <f t="shared" si="19"/>
        <v>0</v>
      </c>
      <c r="F41">
        <f t="shared" si="20"/>
        <v>0</v>
      </c>
      <c r="G41">
        <f t="shared" si="24"/>
        <v>0</v>
      </c>
      <c r="H41">
        <f t="shared" si="25"/>
        <v>0</v>
      </c>
      <c r="I41">
        <f t="shared" si="21"/>
        <v>0</v>
      </c>
      <c r="J41">
        <f t="shared" si="27"/>
        <v>0</v>
      </c>
      <c r="K41">
        <f t="shared" si="26"/>
        <v>0</v>
      </c>
      <c r="L41">
        <f t="shared" si="22"/>
        <v>6.4558792837488799</v>
      </c>
      <c r="M41">
        <f t="shared" si="23"/>
        <v>6.4558792837488799</v>
      </c>
    </row>
    <row r="42" spans="1:13" x14ac:dyDescent="0.25">
      <c r="A42">
        <v>0.45</v>
      </c>
      <c r="B42">
        <f t="shared" si="16"/>
        <v>0</v>
      </c>
      <c r="C42">
        <f t="shared" si="17"/>
        <v>0</v>
      </c>
      <c r="D42">
        <f t="shared" si="18"/>
        <v>0</v>
      </c>
      <c r="E42">
        <f t="shared" si="19"/>
        <v>0</v>
      </c>
      <c r="F42">
        <f t="shared" si="20"/>
        <v>0</v>
      </c>
      <c r="G42">
        <f t="shared" si="24"/>
        <v>0</v>
      </c>
      <c r="H42">
        <f t="shared" si="25"/>
        <v>0</v>
      </c>
      <c r="I42">
        <f t="shared" si="21"/>
        <v>0</v>
      </c>
      <c r="J42">
        <f t="shared" si="27"/>
        <v>0</v>
      </c>
      <c r="K42">
        <f t="shared" si="26"/>
        <v>0</v>
      </c>
      <c r="L42">
        <f t="shared" si="22"/>
        <v>5.2164013678328889</v>
      </c>
      <c r="M42">
        <f t="shared" si="23"/>
        <v>5.2164013678328889</v>
      </c>
    </row>
    <row r="43" spans="1:13" x14ac:dyDescent="0.25">
      <c r="A43">
        <v>0.46</v>
      </c>
      <c r="B43">
        <f t="shared" si="16"/>
        <v>0</v>
      </c>
      <c r="C43">
        <f t="shared" si="17"/>
        <v>0</v>
      </c>
      <c r="D43">
        <f t="shared" si="18"/>
        <v>0</v>
      </c>
      <c r="E43">
        <f t="shared" si="19"/>
        <v>0</v>
      </c>
      <c r="F43">
        <f t="shared" si="20"/>
        <v>0</v>
      </c>
      <c r="G43">
        <f t="shared" si="24"/>
        <v>0</v>
      </c>
      <c r="H43">
        <f t="shared" si="25"/>
        <v>0</v>
      </c>
      <c r="I43">
        <f t="shared" si="21"/>
        <v>0</v>
      </c>
      <c r="J43">
        <f t="shared" si="27"/>
        <v>0</v>
      </c>
      <c r="K43">
        <f t="shared" si="26"/>
        <v>0</v>
      </c>
      <c r="L43">
        <f t="shared" si="22"/>
        <v>4.2228996022935208</v>
      </c>
      <c r="M43">
        <f t="shared" si="23"/>
        <v>4.2228996022935208</v>
      </c>
    </row>
    <row r="44" spans="1:13" x14ac:dyDescent="0.25">
      <c r="A44">
        <v>0.47</v>
      </c>
      <c r="B44">
        <f t="shared" si="16"/>
        <v>0</v>
      </c>
      <c r="C44">
        <f t="shared" si="17"/>
        <v>0</v>
      </c>
      <c r="D44">
        <f t="shared" si="18"/>
        <v>0</v>
      </c>
      <c r="E44">
        <f t="shared" si="19"/>
        <v>0</v>
      </c>
      <c r="F44">
        <f t="shared" si="20"/>
        <v>0</v>
      </c>
      <c r="G44">
        <f t="shared" si="24"/>
        <v>0</v>
      </c>
      <c r="H44">
        <f t="shared" si="25"/>
        <v>0</v>
      </c>
      <c r="I44">
        <f t="shared" si="21"/>
        <v>0</v>
      </c>
      <c r="J44">
        <f t="shared" si="27"/>
        <v>0</v>
      </c>
      <c r="K44">
        <f t="shared" si="26"/>
        <v>0</v>
      </c>
      <c r="L44">
        <f t="shared" si="22"/>
        <v>3.4224430868710214</v>
      </c>
      <c r="M44">
        <f t="shared" si="23"/>
        <v>3.4224430868710214</v>
      </c>
    </row>
    <row r="45" spans="1:13" x14ac:dyDescent="0.25">
      <c r="A45">
        <v>0.48</v>
      </c>
      <c r="B45">
        <f t="shared" si="16"/>
        <v>0</v>
      </c>
      <c r="C45">
        <f t="shared" si="17"/>
        <v>0</v>
      </c>
      <c r="D45">
        <f t="shared" si="18"/>
        <v>0</v>
      </c>
      <c r="E45">
        <f t="shared" si="19"/>
        <v>0</v>
      </c>
      <c r="F45">
        <f t="shared" si="20"/>
        <v>0</v>
      </c>
      <c r="G45">
        <f t="shared" si="24"/>
        <v>0</v>
      </c>
      <c r="H45">
        <f t="shared" si="25"/>
        <v>0</v>
      </c>
      <c r="I45">
        <f t="shared" si="21"/>
        <v>0</v>
      </c>
      <c r="J45">
        <f t="shared" si="27"/>
        <v>0</v>
      </c>
      <c r="K45">
        <f t="shared" si="26"/>
        <v>0</v>
      </c>
      <c r="L45">
        <f t="shared" si="22"/>
        <v>2.7742742310326385</v>
      </c>
      <c r="M45">
        <f t="shared" si="23"/>
        <v>2.7742742310326385</v>
      </c>
    </row>
    <row r="46" spans="1:13" x14ac:dyDescent="0.25">
      <c r="A46">
        <v>0.49</v>
      </c>
      <c r="B46">
        <f t="shared" si="16"/>
        <v>0</v>
      </c>
      <c r="C46">
        <f t="shared" si="17"/>
        <v>0</v>
      </c>
      <c r="D46">
        <f t="shared" si="18"/>
        <v>0</v>
      </c>
      <c r="E46">
        <f t="shared" si="19"/>
        <v>0</v>
      </c>
      <c r="F46">
        <f t="shared" si="20"/>
        <v>0</v>
      </c>
      <c r="G46">
        <f t="shared" si="24"/>
        <v>0</v>
      </c>
      <c r="H46">
        <f t="shared" si="25"/>
        <v>0</v>
      </c>
      <c r="I46">
        <f t="shared" si="21"/>
        <v>0</v>
      </c>
      <c r="J46">
        <f t="shared" si="27"/>
        <v>0</v>
      </c>
      <c r="K46">
        <f t="shared" si="26"/>
        <v>0</v>
      </c>
      <c r="L46">
        <f t="shared" si="22"/>
        <v>2.246830825964282</v>
      </c>
      <c r="M46">
        <f t="shared" si="23"/>
        <v>2.246830825964282</v>
      </c>
    </row>
    <row r="47" spans="1:13" x14ac:dyDescent="0.25">
      <c r="A47">
        <v>0.5</v>
      </c>
      <c r="B47">
        <f t="shared" si="16"/>
        <v>0</v>
      </c>
      <c r="C47">
        <f t="shared" si="17"/>
        <v>0</v>
      </c>
      <c r="D47">
        <f t="shared" si="18"/>
        <v>0</v>
      </c>
      <c r="E47">
        <f t="shared" si="19"/>
        <v>0</v>
      </c>
      <c r="F47">
        <f t="shared" si="20"/>
        <v>0</v>
      </c>
      <c r="G47">
        <f t="shared" si="24"/>
        <v>0</v>
      </c>
      <c r="H47">
        <f t="shared" si="25"/>
        <v>0</v>
      </c>
      <c r="I47">
        <f t="shared" si="21"/>
        <v>0</v>
      </c>
      <c r="J47">
        <f t="shared" si="27"/>
        <v>0</v>
      </c>
      <c r="K47">
        <f t="shared" si="26"/>
        <v>0</v>
      </c>
      <c r="L47">
        <f t="shared" si="22"/>
        <v>1.8155370197302223</v>
      </c>
      <c r="M47">
        <f t="shared" si="23"/>
        <v>1.8155370197302223</v>
      </c>
    </row>
    <row r="48" spans="1:13" x14ac:dyDescent="0.25">
      <c r="A48">
        <v>0.51</v>
      </c>
      <c r="B48">
        <f t="shared" si="16"/>
        <v>0</v>
      </c>
      <c r="C48">
        <f t="shared" si="17"/>
        <v>0</v>
      </c>
      <c r="D48">
        <f t="shared" si="18"/>
        <v>0</v>
      </c>
      <c r="E48">
        <f t="shared" si="19"/>
        <v>0</v>
      </c>
      <c r="F48">
        <f t="shared" si="20"/>
        <v>0</v>
      </c>
      <c r="G48">
        <f t="shared" si="24"/>
        <v>0</v>
      </c>
      <c r="H48">
        <f t="shared" si="25"/>
        <v>0</v>
      </c>
      <c r="I48">
        <f t="shared" si="21"/>
        <v>0</v>
      </c>
      <c r="J48">
        <f t="shared" si="27"/>
        <v>0</v>
      </c>
      <c r="K48">
        <f t="shared" si="26"/>
        <v>0</v>
      </c>
      <c r="L48">
        <f t="shared" si="22"/>
        <v>1.461153970567356</v>
      </c>
      <c r="M48">
        <f t="shared" si="23"/>
        <v>1.461153970567356</v>
      </c>
    </row>
    <row r="49" spans="1:13" x14ac:dyDescent="0.25">
      <c r="A49">
        <v>0.52</v>
      </c>
      <c r="B49">
        <f t="shared" si="16"/>
        <v>0</v>
      </c>
      <c r="C49">
        <f t="shared" si="17"/>
        <v>0</v>
      </c>
      <c r="D49">
        <f t="shared" si="18"/>
        <v>0</v>
      </c>
      <c r="E49">
        <f t="shared" si="19"/>
        <v>0</v>
      </c>
      <c r="F49">
        <f t="shared" si="20"/>
        <v>0</v>
      </c>
      <c r="G49">
        <f t="shared" si="24"/>
        <v>0</v>
      </c>
      <c r="H49">
        <f t="shared" si="25"/>
        <v>0</v>
      </c>
      <c r="I49">
        <f t="shared" si="21"/>
        <v>0</v>
      </c>
      <c r="J49">
        <f t="shared" si="27"/>
        <v>0</v>
      </c>
      <c r="K49">
        <f t="shared" si="26"/>
        <v>0</v>
      </c>
      <c r="L49">
        <f t="shared" si="22"/>
        <v>1.1685403246646915</v>
      </c>
      <c r="M49">
        <f t="shared" si="23"/>
        <v>1.1685403246646915</v>
      </c>
    </row>
    <row r="50" spans="1:13" x14ac:dyDescent="0.25">
      <c r="A50">
        <v>0.53</v>
      </c>
      <c r="B50">
        <f t="shared" si="16"/>
        <v>0</v>
      </c>
      <c r="C50">
        <f t="shared" si="17"/>
        <v>0</v>
      </c>
      <c r="D50">
        <f t="shared" si="18"/>
        <v>0</v>
      </c>
      <c r="E50">
        <f t="shared" si="19"/>
        <v>0</v>
      </c>
      <c r="F50">
        <f t="shared" si="20"/>
        <v>0</v>
      </c>
      <c r="G50">
        <f t="shared" si="24"/>
        <v>0</v>
      </c>
      <c r="H50">
        <f t="shared" si="25"/>
        <v>0</v>
      </c>
      <c r="I50">
        <f t="shared" si="21"/>
        <v>0</v>
      </c>
      <c r="J50">
        <f t="shared" si="27"/>
        <v>0</v>
      </c>
      <c r="K50">
        <f t="shared" si="26"/>
        <v>0</v>
      </c>
      <c r="L50">
        <f t="shared" si="22"/>
        <v>0.92571423422368815</v>
      </c>
      <c r="M50">
        <f t="shared" si="23"/>
        <v>0.92571423422368815</v>
      </c>
    </row>
    <row r="51" spans="1:13" x14ac:dyDescent="0.25">
      <c r="A51">
        <v>0.54</v>
      </c>
      <c r="B51">
        <f t="shared" si="16"/>
        <v>0</v>
      </c>
      <c r="C51">
        <f t="shared" si="17"/>
        <v>0</v>
      </c>
      <c r="D51">
        <f t="shared" si="18"/>
        <v>0</v>
      </c>
      <c r="E51">
        <f t="shared" si="19"/>
        <v>0</v>
      </c>
      <c r="F51">
        <f t="shared" si="20"/>
        <v>0</v>
      </c>
      <c r="G51">
        <f t="shared" si="24"/>
        <v>0</v>
      </c>
      <c r="H51">
        <f t="shared" si="25"/>
        <v>0</v>
      </c>
      <c r="I51">
        <f t="shared" si="21"/>
        <v>0</v>
      </c>
      <c r="J51">
        <f t="shared" si="27"/>
        <v>0</v>
      </c>
      <c r="K51">
        <f t="shared" si="26"/>
        <v>0</v>
      </c>
      <c r="L51">
        <f t="shared" si="22"/>
        <v>0.72313771035610341</v>
      </c>
      <c r="M51">
        <f t="shared" si="23"/>
        <v>0.72313771035610341</v>
      </c>
    </row>
    <row r="52" spans="1:13" x14ac:dyDescent="0.25">
      <c r="A52">
        <v>0.55000000000000004</v>
      </c>
      <c r="B52">
        <f t="shared" si="16"/>
        <v>0</v>
      </c>
      <c r="C52">
        <f t="shared" si="17"/>
        <v>0</v>
      </c>
      <c r="D52">
        <f t="shared" si="18"/>
        <v>0</v>
      </c>
      <c r="E52">
        <f t="shared" si="19"/>
        <v>0</v>
      </c>
      <c r="F52">
        <f t="shared" si="20"/>
        <v>0</v>
      </c>
      <c r="G52">
        <f t="shared" si="24"/>
        <v>0</v>
      </c>
      <c r="H52">
        <f t="shared" si="25"/>
        <v>0</v>
      </c>
      <c r="I52">
        <f t="shared" si="21"/>
        <v>0</v>
      </c>
      <c r="J52">
        <f t="shared" si="27"/>
        <v>0</v>
      </c>
      <c r="K52">
        <f t="shared" si="26"/>
        <v>0</v>
      </c>
      <c r="L52">
        <f t="shared" si="22"/>
        <v>0.55316400576265323</v>
      </c>
      <c r="M52">
        <f t="shared" si="23"/>
        <v>0.55316400576265323</v>
      </c>
    </row>
    <row r="53" spans="1:13" x14ac:dyDescent="0.25">
      <c r="A53">
        <v>0.56000000000000005</v>
      </c>
      <c r="B53">
        <f t="shared" si="16"/>
        <v>0</v>
      </c>
      <c r="C53">
        <f t="shared" si="17"/>
        <v>0</v>
      </c>
      <c r="D53">
        <f t="shared" si="18"/>
        <v>0</v>
      </c>
      <c r="E53">
        <f t="shared" si="19"/>
        <v>0</v>
      </c>
      <c r="F53">
        <f t="shared" si="20"/>
        <v>0</v>
      </c>
      <c r="G53">
        <f t="shared" si="24"/>
        <v>0</v>
      </c>
      <c r="H53">
        <f t="shared" si="25"/>
        <v>0</v>
      </c>
      <c r="I53">
        <f t="shared" si="21"/>
        <v>0</v>
      </c>
      <c r="J53">
        <f t="shared" si="27"/>
        <v>0</v>
      </c>
      <c r="K53">
        <f t="shared" si="26"/>
        <v>0</v>
      </c>
      <c r="L53">
        <f t="shared" si="22"/>
        <v>0.40960080262765952</v>
      </c>
      <c r="M53">
        <f t="shared" si="23"/>
        <v>0.40960080262765952</v>
      </c>
    </row>
    <row r="54" spans="1:13" x14ac:dyDescent="0.25">
      <c r="A54">
        <v>0.56999999999999995</v>
      </c>
      <c r="B54">
        <f t="shared" si="16"/>
        <v>0</v>
      </c>
      <c r="C54">
        <f t="shared" si="17"/>
        <v>0</v>
      </c>
      <c r="D54">
        <f t="shared" si="18"/>
        <v>0</v>
      </c>
      <c r="E54">
        <f t="shared" si="19"/>
        <v>0</v>
      </c>
      <c r="F54">
        <f t="shared" si="20"/>
        <v>0</v>
      </c>
      <c r="G54">
        <f t="shared" si="24"/>
        <v>0</v>
      </c>
      <c r="H54">
        <f t="shared" si="25"/>
        <v>0</v>
      </c>
      <c r="I54">
        <f t="shared" si="21"/>
        <v>0</v>
      </c>
      <c r="J54">
        <f t="shared" si="27"/>
        <v>0</v>
      </c>
      <c r="K54">
        <f t="shared" si="26"/>
        <v>0</v>
      </c>
      <c r="L54">
        <f t="shared" si="22"/>
        <v>0.28734385577336086</v>
      </c>
      <c r="M54">
        <f t="shared" si="23"/>
        <v>0.28734385577336086</v>
      </c>
    </row>
    <row r="55" spans="1:13" x14ac:dyDescent="0.25">
      <c r="A55">
        <v>0.57999999999999996</v>
      </c>
      <c r="B55">
        <f t="shared" si="16"/>
        <v>0</v>
      </c>
      <c r="C55">
        <f t="shared" si="17"/>
        <v>0</v>
      </c>
      <c r="D55">
        <f t="shared" si="18"/>
        <v>0</v>
      </c>
      <c r="E55">
        <f t="shared" si="19"/>
        <v>0</v>
      </c>
      <c r="F55">
        <f t="shared" si="20"/>
        <v>0</v>
      </c>
      <c r="G55">
        <f t="shared" si="24"/>
        <v>0</v>
      </c>
      <c r="H55">
        <f t="shared" si="25"/>
        <v>0</v>
      </c>
      <c r="I55">
        <f t="shared" si="21"/>
        <v>0</v>
      </c>
      <c r="J55">
        <f t="shared" si="27"/>
        <v>0</v>
      </c>
      <c r="K55">
        <f t="shared" si="26"/>
        <v>0</v>
      </c>
      <c r="L55">
        <f t="shared" si="22"/>
        <v>0.18201014258431342</v>
      </c>
      <c r="M55">
        <f t="shared" si="23"/>
        <v>0.18201014258431342</v>
      </c>
    </row>
    <row r="56" spans="1:13" x14ac:dyDescent="0.25">
      <c r="A56">
        <v>0.59</v>
      </c>
      <c r="B56">
        <f t="shared" si="16"/>
        <v>0</v>
      </c>
      <c r="C56">
        <f t="shared" si="17"/>
        <v>0</v>
      </c>
      <c r="D56">
        <f t="shared" si="18"/>
        <v>0</v>
      </c>
      <c r="E56">
        <f t="shared" si="19"/>
        <v>0</v>
      </c>
      <c r="F56">
        <f t="shared" si="20"/>
        <v>0</v>
      </c>
      <c r="G56">
        <f t="shared" si="24"/>
        <v>0</v>
      </c>
      <c r="H56">
        <f t="shared" si="25"/>
        <v>0</v>
      </c>
      <c r="I56">
        <f t="shared" si="21"/>
        <v>0</v>
      </c>
      <c r="J56">
        <f t="shared" si="27"/>
        <v>0</v>
      </c>
      <c r="K56">
        <f t="shared" si="26"/>
        <v>0</v>
      </c>
      <c r="L56">
        <f t="shared" si="22"/>
        <v>8.9322366393625341E-2</v>
      </c>
      <c r="M56">
        <f t="shared" si="23"/>
        <v>8.9322366393625341E-2</v>
      </c>
    </row>
    <row r="57" spans="1:13" x14ac:dyDescent="0.25">
      <c r="A57">
        <v>0.6</v>
      </c>
      <c r="B57">
        <f t="shared" si="16"/>
        <v>0</v>
      </c>
      <c r="C57">
        <f t="shared" si="17"/>
        <v>0</v>
      </c>
      <c r="D57">
        <f t="shared" si="18"/>
        <v>0</v>
      </c>
      <c r="E57">
        <f t="shared" si="19"/>
        <v>0</v>
      </c>
      <c r="F57">
        <f t="shared" si="20"/>
        <v>0</v>
      </c>
      <c r="G57">
        <f t="shared" si="24"/>
        <v>0</v>
      </c>
      <c r="H57">
        <f t="shared" si="25"/>
        <v>0</v>
      </c>
      <c r="I57">
        <f t="shared" si="21"/>
        <v>0</v>
      </c>
      <c r="J57">
        <f t="shared" si="27"/>
        <v>0</v>
      </c>
      <c r="K57">
        <f t="shared" si="26"/>
        <v>0</v>
      </c>
      <c r="L57">
        <f t="shared" si="22"/>
        <v>0</v>
      </c>
      <c r="M57">
        <f t="shared" si="23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M15" sqref="M15"/>
    </sheetView>
  </sheetViews>
  <sheetFormatPr defaultRowHeight="15" x14ac:dyDescent="0.25"/>
  <cols>
    <col min="1" max="1" width="14.85546875" customWidth="1"/>
    <col min="15" max="15" width="12.85546875" bestFit="1" customWidth="1"/>
    <col min="16" max="16" width="15.7109375" bestFit="1" customWidth="1"/>
  </cols>
  <sheetData>
    <row r="1" spans="1:17" x14ac:dyDescent="0.25">
      <c r="A1" t="str">
        <f>Sheet1!A1</f>
        <v>WC</v>
      </c>
      <c r="B1" t="str">
        <f>Sheet1!B1</f>
        <v>Sand</v>
      </c>
      <c r="C1" t="str">
        <f>Sheet1!C1</f>
        <v>Loamy Sand</v>
      </c>
      <c r="D1" t="str">
        <f>Sheet1!D1</f>
        <v>Sandy Loam</v>
      </c>
      <c r="E1" t="str">
        <f>Sheet1!E1</f>
        <v>Loam</v>
      </c>
      <c r="F1" t="str">
        <f>Sheet1!F1</f>
        <v>Silt Loam</v>
      </c>
      <c r="G1" t="str">
        <f>Sheet1!G1</f>
        <v>Sandy Clay Loam</v>
      </c>
      <c r="H1" t="str">
        <f>Sheet1!H1</f>
        <v>Clay Loam</v>
      </c>
      <c r="I1" t="str">
        <f>Sheet1!I1</f>
        <v>Silty Clay Loam</v>
      </c>
      <c r="J1" t="str">
        <f>Sheet1!J1</f>
        <v>Sandy Clay</v>
      </c>
      <c r="K1" t="str">
        <f>Sheet1!K1</f>
        <v>Silty Clay</v>
      </c>
      <c r="L1" t="str">
        <f>Sheet1!L1</f>
        <v>Clay</v>
      </c>
      <c r="M1" t="str">
        <f>Sheet1!M1</f>
        <v>Peat</v>
      </c>
      <c r="Q1" t="s">
        <v>21</v>
      </c>
    </row>
    <row r="2" spans="1:17" x14ac:dyDescent="0.25">
      <c r="A2">
        <f>Sheet1!A2</f>
        <v>0.05</v>
      </c>
      <c r="B2">
        <f>Sheet1!B2*0.0098</f>
        <v>0.33857038401740602</v>
      </c>
      <c r="C2">
        <f>Sheet1!C2*0.0098</f>
        <v>72.02722862716729</v>
      </c>
      <c r="D2">
        <f>Sheet1!D2*0.0098</f>
        <v>14950.410297440731</v>
      </c>
      <c r="E2">
        <f>Sheet1!E2*0.0098</f>
        <v>51180.474829719577</v>
      </c>
      <c r="F2">
        <f>Sheet1!F2*0.0098</f>
        <v>19.926095083969738</v>
      </c>
      <c r="G2" t="e">
        <f>Sheet1!G2*0.0098</f>
        <v>#VALUE!</v>
      </c>
      <c r="H2" t="e">
        <f>Sheet1!H2*0.0098</f>
        <v>#VALUE!</v>
      </c>
      <c r="I2">
        <f>Sheet1!I2*0.0098</f>
        <v>11257131507.430702</v>
      </c>
      <c r="J2" t="e">
        <f>Sheet1!J2*0.0098</f>
        <v>#VALUE!</v>
      </c>
      <c r="K2" t="e">
        <f>Sheet1!K2*0.0098</f>
        <v>#VALUE!</v>
      </c>
      <c r="L2">
        <f>Sheet1!L2*0.0098</f>
        <v>21280085.575063705</v>
      </c>
      <c r="M2">
        <f>Sheet1!M2*0.0098</f>
        <v>21280085.575063705</v>
      </c>
      <c r="O2" t="s">
        <v>40</v>
      </c>
      <c r="P2" t="s">
        <v>28</v>
      </c>
      <c r="Q2">
        <v>0.05</v>
      </c>
    </row>
    <row r="3" spans="1:17" x14ac:dyDescent="0.25">
      <c r="A3">
        <f>Sheet1!A3</f>
        <v>0.06</v>
      </c>
      <c r="B3">
        <f>Sheet1!B3*0.0098</f>
        <v>0.20811174911621602</v>
      </c>
      <c r="C3">
        <f>Sheet1!C3*0.0098</f>
        <v>24.513520940290054</v>
      </c>
      <c r="D3">
        <f>Sheet1!D3*0.0098</f>
        <v>1468.42955297251</v>
      </c>
      <c r="E3">
        <f>Sheet1!E3*0.0098</f>
        <v>9918.361386166569</v>
      </c>
      <c r="F3">
        <f>Sheet1!F3*0.0098</f>
        <v>10.485501247689319</v>
      </c>
      <c r="G3" t="e">
        <f>Sheet1!G3*0.0098</f>
        <v>#DIV/0!</v>
      </c>
      <c r="H3" t="e">
        <f>Sheet1!H3*0.0098</f>
        <v>#DIV/0!</v>
      </c>
      <c r="I3">
        <f>Sheet1!I3*0.0098</f>
        <v>114248790.03786445</v>
      </c>
      <c r="J3" t="e">
        <f>Sheet1!J3*0.0098</f>
        <v>#VALUE!</v>
      </c>
      <c r="K3">
        <f>Sheet1!K3*0.0098</f>
        <v>960327141014352.5</v>
      </c>
      <c r="L3">
        <f>Sheet1!L3*0.0098</f>
        <v>4117454.5225173272</v>
      </c>
      <c r="M3">
        <f>Sheet1!M3*0.0098</f>
        <v>4117454.5225173272</v>
      </c>
      <c r="P3" t="s">
        <v>29</v>
      </c>
      <c r="Q3">
        <v>0.22</v>
      </c>
    </row>
    <row r="4" spans="1:17" x14ac:dyDescent="0.25">
      <c r="A4">
        <f>Sheet1!A4</f>
        <v>7.0000000000000007E-2</v>
      </c>
      <c r="B4">
        <f>Sheet1!B4*0.0098</f>
        <v>0.14260266710683084</v>
      </c>
      <c r="C4">
        <f>Sheet1!C4*0.0098</f>
        <v>12.050066037957389</v>
      </c>
      <c r="D4">
        <f>Sheet1!D4*0.0098</f>
        <v>394.9309616776718</v>
      </c>
      <c r="E4">
        <f>Sheet1!E4*0.0098</f>
        <v>2977.9564617212154</v>
      </c>
      <c r="F4">
        <f>Sheet1!F4*0.0098</f>
        <v>6.092769696848797</v>
      </c>
      <c r="G4">
        <f>Sheet1!G4*0.0098</f>
        <v>80169422.937226295</v>
      </c>
      <c r="H4" t="e">
        <f>Sheet1!H4*0.0098</f>
        <v>#DIV/0!</v>
      </c>
      <c r="I4">
        <f>Sheet1!I4*0.0098</f>
        <v>7792634.9093006188</v>
      </c>
      <c r="J4" t="e">
        <f>Sheet1!J4*0.0098</f>
        <v>#DIV/0!</v>
      </c>
      <c r="K4">
        <f>Sheet1!K4*0.0098</f>
        <v>49936586715.120659</v>
      </c>
      <c r="L4">
        <f>Sheet1!L4*0.0098</f>
        <v>1026844.2605877124</v>
      </c>
      <c r="M4">
        <f>Sheet1!M4*0.0098</f>
        <v>1026844.2605877124</v>
      </c>
      <c r="P4" t="s">
        <v>30</v>
      </c>
      <c r="Q4">
        <v>0.3</v>
      </c>
    </row>
    <row r="5" spans="1:17" x14ac:dyDescent="0.25">
      <c r="A5">
        <f>Sheet1!A5</f>
        <v>0.08</v>
      </c>
      <c r="B5">
        <f>Sheet1!B5*0.0098</f>
        <v>0.10464430744391137</v>
      </c>
      <c r="C5">
        <f>Sheet1!C5*0.0098</f>
        <v>7.0874598675062392</v>
      </c>
      <c r="D5">
        <f>Sheet1!D5*0.0098</f>
        <v>157.36682595883207</v>
      </c>
      <c r="E5">
        <f>Sheet1!E5*0.0098</f>
        <v>1151.2094917965192</v>
      </c>
      <c r="F5">
        <f>Sheet1!F5*0.0098</f>
        <v>3.8066354093110251</v>
      </c>
      <c r="G5">
        <f>Sheet1!G5*0.0098</f>
        <v>61859.112663476975</v>
      </c>
      <c r="H5">
        <f>Sheet1!H5*0.0098</f>
        <v>473274117.67807066</v>
      </c>
      <c r="I5">
        <f>Sheet1!I5*0.0098</f>
        <v>1159512.5902366957</v>
      </c>
      <c r="J5" t="e">
        <f>Sheet1!J5*0.0098</f>
        <v>#DIV/0!</v>
      </c>
      <c r="K5">
        <f>Sheet1!K5*0.0098</f>
        <v>716545880.0993098</v>
      </c>
      <c r="L5">
        <f>Sheet1!L5*0.0098</f>
        <v>308357.56444168219</v>
      </c>
      <c r="M5">
        <f>Sheet1!M5*0.0098</f>
        <v>308357.56444168219</v>
      </c>
      <c r="P5" t="s">
        <v>31</v>
      </c>
      <c r="Q5">
        <v>0.33</v>
      </c>
    </row>
    <row r="6" spans="1:17" x14ac:dyDescent="0.25">
      <c r="A6">
        <f>Sheet1!A6</f>
        <v>0.09</v>
      </c>
      <c r="B6">
        <f>Sheet1!B6*0.0098</f>
        <v>8.0491988102927486E-2</v>
      </c>
      <c r="C6">
        <f>Sheet1!C6*0.0098</f>
        <v>4.637155639732697</v>
      </c>
      <c r="D6">
        <f>Sheet1!D6*0.0098</f>
        <v>77.446600322446216</v>
      </c>
      <c r="E6">
        <f>Sheet1!E6*0.0098</f>
        <v>524.74006158845566</v>
      </c>
      <c r="F6">
        <f>Sheet1!F6*0.0098</f>
        <v>2.5136688581269522</v>
      </c>
      <c r="G6">
        <f>Sheet1!G6*0.0098</f>
        <v>5475.661170920187</v>
      </c>
      <c r="H6">
        <f>Sheet1!H6*0.0098</f>
        <v>1643330.2168172118</v>
      </c>
      <c r="I6">
        <f>Sheet1!I6*0.0098</f>
        <v>264537.50674980629</v>
      </c>
      <c r="J6" t="e">
        <f>Sheet1!J6*0.0098</f>
        <v>#DIV/0!</v>
      </c>
      <c r="K6">
        <f>Sheet1!K6*0.0098</f>
        <v>46148750.344918229</v>
      </c>
      <c r="L6">
        <f>Sheet1!L6*0.0098</f>
        <v>106713.91906467207</v>
      </c>
      <c r="M6">
        <f>Sheet1!M6*0.0098</f>
        <v>106713.91906467207</v>
      </c>
      <c r="P6" t="s">
        <v>32</v>
      </c>
      <c r="Q6">
        <v>0.16</v>
      </c>
    </row>
    <row r="7" spans="1:17" x14ac:dyDescent="0.25">
      <c r="A7">
        <f>Sheet1!A7</f>
        <v>0.1</v>
      </c>
      <c r="B7">
        <f>Sheet1!B7*0.0098</f>
        <v>6.407262143042565E-2</v>
      </c>
      <c r="C7">
        <f>Sheet1!C7*0.0098</f>
        <v>3.255636707468212</v>
      </c>
      <c r="D7">
        <f>Sheet1!D7*0.0098</f>
        <v>43.493639153517073</v>
      </c>
      <c r="E7">
        <f>Sheet1!E7*0.0098</f>
        <v>268.59695669309951</v>
      </c>
      <c r="F7">
        <f>Sheet1!F7*0.0098</f>
        <v>1.733862416905454</v>
      </c>
      <c r="G7">
        <f>Sheet1!G7*0.0098</f>
        <v>1223.2617150020092</v>
      </c>
      <c r="H7">
        <f>Sheet1!H7*0.0098</f>
        <v>118079.50568394717</v>
      </c>
      <c r="I7">
        <f>Sheet1!I7*0.0098</f>
        <v>79087.52227654506</v>
      </c>
      <c r="J7" t="e">
        <f>Sheet1!J7*0.0098</f>
        <v>#DIV/0!</v>
      </c>
      <c r="K7">
        <f>Sheet1!K7*0.0098</f>
        <v>6060058.2375373989</v>
      </c>
      <c r="L7">
        <f>Sheet1!L7*0.0098</f>
        <v>41303.934260098154</v>
      </c>
      <c r="M7">
        <f>Sheet1!M7*0.0098</f>
        <v>41303.934260098154</v>
      </c>
      <c r="P7" t="s">
        <v>33</v>
      </c>
      <c r="Q7">
        <v>0.28999999999999998</v>
      </c>
    </row>
    <row r="8" spans="1:17" x14ac:dyDescent="0.25">
      <c r="A8">
        <f>Sheet1!A8</f>
        <v>0.11</v>
      </c>
      <c r="B8">
        <f>Sheet1!B8*0.0098</f>
        <v>5.2345025460782887E-2</v>
      </c>
      <c r="C8">
        <f>Sheet1!C8*0.0098</f>
        <v>2.4029922790781209</v>
      </c>
      <c r="D8">
        <f>Sheet1!D8*0.0098</f>
        <v>26.736128729475315</v>
      </c>
      <c r="E8">
        <f>Sheet1!E8*0.0098</f>
        <v>149.84468616962437</v>
      </c>
      <c r="F8">
        <f>Sheet1!F8*0.0098</f>
        <v>1.2388425484657235</v>
      </c>
      <c r="G8">
        <f>Sheet1!G8*0.0098</f>
        <v>412.18748027931622</v>
      </c>
      <c r="H8">
        <f>Sheet1!H8*0.0098</f>
        <v>20841.875786431701</v>
      </c>
      <c r="I8">
        <f>Sheet1!I8*0.0098</f>
        <v>28493.856342405474</v>
      </c>
      <c r="J8">
        <f>Sheet1!J8*0.0098</f>
        <v>20276100075783.742</v>
      </c>
      <c r="K8">
        <f>Sheet1!K8*0.0098</f>
        <v>1208240.2344551005</v>
      </c>
      <c r="L8">
        <f>Sheet1!L8*0.0098</f>
        <v>17501.865304549228</v>
      </c>
      <c r="M8">
        <f>Sheet1!M8*0.0098</f>
        <v>17501.865304549228</v>
      </c>
      <c r="P8" t="s">
        <v>34</v>
      </c>
      <c r="Q8">
        <v>0.33</v>
      </c>
    </row>
    <row r="9" spans="1:17" x14ac:dyDescent="0.25">
      <c r="A9">
        <f>Sheet1!A9</f>
        <v>0.12</v>
      </c>
      <c r="B9">
        <f>Sheet1!B9*0.0098</f>
        <v>4.3641014331432443E-2</v>
      </c>
      <c r="C9">
        <f>Sheet1!C9*0.0098</f>
        <v>1.8409873125787815</v>
      </c>
      <c r="D9">
        <f>Sheet1!D9*0.0098</f>
        <v>17.551460847712804</v>
      </c>
      <c r="E9">
        <f>Sheet1!E9*0.0098</f>
        <v>89.336191382988673</v>
      </c>
      <c r="F9">
        <f>Sheet1!F9*0.0098</f>
        <v>0.91120020316444961</v>
      </c>
      <c r="G9">
        <f>Sheet1!G9*0.0098</f>
        <v>175.39142192301921</v>
      </c>
      <c r="H9">
        <f>Sheet1!H9*0.0098</f>
        <v>5706.0378005615285</v>
      </c>
      <c r="I9">
        <f>Sheet1!I9*0.0098</f>
        <v>11767.854236331303</v>
      </c>
      <c r="J9">
        <f>Sheet1!J9*0.0098</f>
        <v>12829757.348557482</v>
      </c>
      <c r="K9">
        <f>Sheet1!K9*0.0098</f>
        <v>317073.11963992123</v>
      </c>
      <c r="L9">
        <f>Sheet1!L9*0.0098</f>
        <v>7991.8408867024145</v>
      </c>
      <c r="M9">
        <f>Sheet1!M9*0.0098</f>
        <v>7991.8408867024145</v>
      </c>
      <c r="P9" t="s">
        <v>35</v>
      </c>
      <c r="Q9">
        <v>0.4</v>
      </c>
    </row>
    <row r="10" spans="1:17" x14ac:dyDescent="0.25">
      <c r="A10">
        <f>Sheet1!A10</f>
        <v>0.13</v>
      </c>
      <c r="B10">
        <f>Sheet1!B10*0.0098</f>
        <v>3.6979668610198246E-2</v>
      </c>
      <c r="C10">
        <f>Sheet1!C10*0.0098</f>
        <v>1.4515294850637408</v>
      </c>
      <c r="D10">
        <f>Sheet1!D10*0.0098</f>
        <v>12.111444405867031</v>
      </c>
      <c r="E10">
        <f>Sheet1!E10*0.0098</f>
        <v>56.148937680319293</v>
      </c>
      <c r="F10">
        <f>Sheet1!F10*0.0098</f>
        <v>0.68667351387922893</v>
      </c>
      <c r="G10">
        <f>Sheet1!G10*0.0098</f>
        <v>86.75690706239898</v>
      </c>
      <c r="H10">
        <f>Sheet1!H10*0.0098</f>
        <v>2028.1559891363904</v>
      </c>
      <c r="I10">
        <f>Sheet1!I10*0.0098</f>
        <v>5394.3093101136628</v>
      </c>
      <c r="J10">
        <f>Sheet1!J10*0.0098</f>
        <v>273294.84655095171</v>
      </c>
      <c r="K10">
        <f>Sheet1!K10*0.0098</f>
        <v>101085.4848549225</v>
      </c>
      <c r="L10">
        <f>Sheet1!L10*0.0098</f>
        <v>3885.7481760143278</v>
      </c>
      <c r="M10">
        <f>Sheet1!M10*0.0098</f>
        <v>3885.7481760143278</v>
      </c>
      <c r="P10" t="s">
        <v>36</v>
      </c>
      <c r="Q10">
        <v>0.3</v>
      </c>
    </row>
    <row r="11" spans="1:17" x14ac:dyDescent="0.25">
      <c r="A11">
        <f>Sheet1!A11</f>
        <v>0.14000000000000001</v>
      </c>
      <c r="B11">
        <f>Sheet1!B11*0.0098</f>
        <v>3.1751654794950318E-2</v>
      </c>
      <c r="C11">
        <f>Sheet1!C11*0.0098</f>
        <v>1.1707769819203711</v>
      </c>
      <c r="D11">
        <f>Sheet1!D11*0.0098</f>
        <v>8.6908525584586585</v>
      </c>
      <c r="E11">
        <f>Sheet1!E11*0.0098</f>
        <v>36.839144370082082</v>
      </c>
      <c r="F11">
        <f>Sheet1!F11*0.0098</f>
        <v>0.52822353429747482</v>
      </c>
      <c r="G11">
        <f>Sheet1!G11*0.0098</f>
        <v>47.670947790568313</v>
      </c>
      <c r="H11">
        <f>Sheet1!H11*0.0098</f>
        <v>857.2642476738572</v>
      </c>
      <c r="I11">
        <f>Sheet1!I11*0.0098</f>
        <v>2684.7252620363702</v>
      </c>
      <c r="J11">
        <f>Sheet1!J11*0.0098</f>
        <v>26904.870381859484</v>
      </c>
      <c r="K11">
        <f>Sheet1!K11*0.0098</f>
        <v>37260.000308188115</v>
      </c>
      <c r="L11">
        <f>Sheet1!L11*0.0098</f>
        <v>1993.0695437760064</v>
      </c>
      <c r="M11">
        <f>Sheet1!M11*0.0098</f>
        <v>1993.0695437760064</v>
      </c>
      <c r="P11" t="s">
        <v>37</v>
      </c>
      <c r="Q11">
        <v>0.4</v>
      </c>
    </row>
    <row r="12" spans="1:17" x14ac:dyDescent="0.25">
      <c r="A12">
        <f>Sheet1!A12</f>
        <v>0.15</v>
      </c>
      <c r="B12">
        <f>Sheet1!B12*0.0098</f>
        <v>2.7561246240696294E-2</v>
      </c>
      <c r="C12">
        <f>Sheet1!C12*0.0098</f>
        <v>0.96181308056600745</v>
      </c>
      <c r="D12">
        <f>Sheet1!D12*0.0098</f>
        <v>6.4353165198483113</v>
      </c>
      <c r="E12">
        <f>Sheet1!E12*0.0098</f>
        <v>25.046101217340976</v>
      </c>
      <c r="F12">
        <f>Sheet1!F12*0.0098</f>
        <v>0.41355417994280158</v>
      </c>
      <c r="G12">
        <f>Sheet1!G12*0.0098</f>
        <v>28.302734270157831</v>
      </c>
      <c r="H12">
        <f>Sheet1!H12*0.0098</f>
        <v>409.95255374579881</v>
      </c>
      <c r="I12">
        <f>Sheet1!I12*0.0098</f>
        <v>1428.1177050183146</v>
      </c>
      <c r="J12">
        <f>Sheet1!J12*0.0098</f>
        <v>5094.2053582075432</v>
      </c>
      <c r="K12">
        <f>Sheet1!K12*0.0098</f>
        <v>15367.637005144034</v>
      </c>
      <c r="L12">
        <f>Sheet1!L12*0.0098</f>
        <v>1070.4917379562066</v>
      </c>
      <c r="M12">
        <f>Sheet1!M12*0.0098</f>
        <v>1070.4917379562066</v>
      </c>
      <c r="P12" t="s">
        <v>38</v>
      </c>
      <c r="Q12">
        <v>0.37</v>
      </c>
    </row>
    <row r="13" spans="1:17" x14ac:dyDescent="0.25">
      <c r="A13">
        <f>Sheet1!A13</f>
        <v>0.16</v>
      </c>
      <c r="B13">
        <f>Sheet1!B13*0.0098</f>
        <v>2.4141801918764107E-2</v>
      </c>
      <c r="C13">
        <f>Sheet1!C13*0.0098</f>
        <v>0.80210959430849849</v>
      </c>
      <c r="D13">
        <f>Sheet1!D13*0.0098</f>
        <v>4.8892556738232198</v>
      </c>
      <c r="E13">
        <f>Sheet1!E13*0.0098</f>
        <v>17.54622929515709</v>
      </c>
      <c r="F13">
        <f>Sheet1!F13*0.0098</f>
        <v>0.32873776521315745</v>
      </c>
      <c r="G13">
        <f>Sheet1!G13*0.0098</f>
        <v>17.828615533130005</v>
      </c>
      <c r="H13">
        <f>Sheet1!H13*0.0098</f>
        <v>215.01950175143344</v>
      </c>
      <c r="I13">
        <f>Sheet1!I13*0.0098</f>
        <v>802.57675204378631</v>
      </c>
      <c r="J13">
        <f>Sheet1!J13*0.0098</f>
        <v>1389.4972134701386</v>
      </c>
      <c r="K13">
        <f>Sheet1!K13*0.0098</f>
        <v>6932.5251715170571</v>
      </c>
      <c r="L13">
        <f>Sheet1!L13*0.0098</f>
        <v>598.51075939802479</v>
      </c>
      <c r="M13">
        <f>Sheet1!M13*0.0098</f>
        <v>598.51075939802479</v>
      </c>
      <c r="P13" t="s">
        <v>39</v>
      </c>
      <c r="Q13">
        <v>0.37</v>
      </c>
    </row>
    <row r="14" spans="1:17" x14ac:dyDescent="0.25">
      <c r="A14">
        <f>Sheet1!A14</f>
        <v>0.17</v>
      </c>
      <c r="B14">
        <f>Sheet1!B14*0.0098</f>
        <v>2.1308000206948102E-2</v>
      </c>
      <c r="C14">
        <f>Sheet1!C14*0.0098</f>
        <v>0.67729898900307162</v>
      </c>
      <c r="D14">
        <f>Sheet1!D14*0.0098</f>
        <v>3.7948043589847247</v>
      </c>
      <c r="E14">
        <f>Sheet1!E14*0.0098</f>
        <v>12.610008145790506</v>
      </c>
      <c r="F14">
        <f>Sheet1!F14*0.0098</f>
        <v>0.26479164082399592</v>
      </c>
      <c r="G14">
        <f>Sheet1!G14*0.0098</f>
        <v>11.765404938658392</v>
      </c>
      <c r="H14">
        <f>Sheet1!H14*0.0098</f>
        <v>121.16352365572764</v>
      </c>
      <c r="I14">
        <f>Sheet1!I14*0.0098</f>
        <v>472.31930970674358</v>
      </c>
      <c r="J14">
        <f>Sheet1!J14*0.0098</f>
        <v>478.58236423869215</v>
      </c>
      <c r="K14">
        <f>Sheet1!K14*0.0098</f>
        <v>3364.618606526144</v>
      </c>
      <c r="L14">
        <f>Sheet1!L14*0.0098</f>
        <v>346.63605208067048</v>
      </c>
      <c r="M14">
        <f>Sheet1!M14*0.0098</f>
        <v>346.63605208067048</v>
      </c>
    </row>
    <row r="15" spans="1:17" x14ac:dyDescent="0.25">
      <c r="A15">
        <f>Sheet1!A15</f>
        <v>0.18</v>
      </c>
      <c r="B15">
        <f>Sheet1!B15*0.0098</f>
        <v>1.8927579734050046E-2</v>
      </c>
      <c r="C15">
        <f>Sheet1!C15*0.0098</f>
        <v>0.57787463947577189</v>
      </c>
      <c r="D15">
        <f>Sheet1!D15*0.0098</f>
        <v>2.9986485211660585</v>
      </c>
      <c r="E15">
        <f>Sheet1!E15*0.0098</f>
        <v>9.2638178837015754</v>
      </c>
      <c r="F15">
        <f>Sheet1!F15*0.0098</f>
        <v>0.21575880404381487</v>
      </c>
      <c r="G15">
        <f>Sheet1!G15*0.0098</f>
        <v>8.058629312645607</v>
      </c>
      <c r="H15">
        <f>Sheet1!H15*0.0098</f>
        <v>72.298310181057687</v>
      </c>
      <c r="I15">
        <f>Sheet1!I15*0.0098</f>
        <v>289.08696287187342</v>
      </c>
      <c r="J15">
        <f>Sheet1!J15*0.0098</f>
        <v>193.82256680419221</v>
      </c>
      <c r="K15">
        <f>Sheet1!K15*0.0098</f>
        <v>1735.3552180989373</v>
      </c>
      <c r="L15">
        <f>Sheet1!L15*0.0098</f>
        <v>207.12706230212876</v>
      </c>
      <c r="M15">
        <f>Sheet1!M15*0.0098</f>
        <v>207.12706230212876</v>
      </c>
    </row>
    <row r="16" spans="1:17" x14ac:dyDescent="0.25">
      <c r="A16">
        <f>Sheet1!A16</f>
        <v>0.19</v>
      </c>
      <c r="B16">
        <f>Sheet1!B16*0.0098</f>
        <v>1.6903958121678005E-2</v>
      </c>
      <c r="C16">
        <f>Sheet1!C16*0.0098</f>
        <v>0.49734677481169898</v>
      </c>
      <c r="D16">
        <f>Sheet1!D16*0.0098</f>
        <v>2.4057942528827296</v>
      </c>
      <c r="E16">
        <f>Sheet1!E16*0.0098</f>
        <v>6.9365678619501328</v>
      </c>
      <c r="F16">
        <f>Sheet1!F16*0.0098</f>
        <v>0.17759074476870132</v>
      </c>
      <c r="G16">
        <f>Sheet1!G16*0.0098</f>
        <v>5.6885127572836858</v>
      </c>
      <c r="H16">
        <f>Sheet1!H16*0.0098</f>
        <v>45.202183940171864</v>
      </c>
      <c r="I16">
        <f>Sheet1!I16*0.0098</f>
        <v>183.01832348474935</v>
      </c>
      <c r="J16">
        <f>Sheet1!J16*0.0098</f>
        <v>88.408003078838334</v>
      </c>
      <c r="K16">
        <f>Sheet1!K16*0.0098</f>
        <v>942.19742775186489</v>
      </c>
      <c r="L16">
        <f>Sheet1!L16*0.0098</f>
        <v>127.2605518260435</v>
      </c>
      <c r="M16">
        <f>Sheet1!M16*0.0098</f>
        <v>127.2605518260435</v>
      </c>
    </row>
    <row r="17" spans="1:13" x14ac:dyDescent="0.25">
      <c r="A17">
        <f>Sheet1!A17</f>
        <v>0.2</v>
      </c>
      <c r="B17">
        <f>Sheet1!B17*0.0098</f>
        <v>1.5165177690553701E-2</v>
      </c>
      <c r="C17">
        <f>Sheet1!C17*0.0098</f>
        <v>0.43116460316533572</v>
      </c>
      <c r="D17">
        <f>Sheet1!D17*0.0098</f>
        <v>1.9552773471169933</v>
      </c>
      <c r="E17">
        <f>Sheet1!E17*0.0098</f>
        <v>5.2811485536378466</v>
      </c>
      <c r="F17">
        <f>Sheet1!F17*0.0098</f>
        <v>0.1474755477647024</v>
      </c>
      <c r="G17">
        <f>Sheet1!G17*0.0098</f>
        <v>4.1149803357078989</v>
      </c>
      <c r="H17">
        <f>Sheet1!H17*0.0098</f>
        <v>29.376713060531937</v>
      </c>
      <c r="I17">
        <f>Sheet1!I17*0.0098</f>
        <v>119.32057884056965</v>
      </c>
      <c r="J17">
        <f>Sheet1!J17*0.0098</f>
        <v>44.15530933172586</v>
      </c>
      <c r="K17">
        <f>Sheet1!K17*0.0098</f>
        <v>534.53140088665987</v>
      </c>
      <c r="L17">
        <f>Sheet1!L17*0.0098</f>
        <v>80.168347087955027</v>
      </c>
      <c r="M17">
        <f>Sheet1!M17*0.0098</f>
        <v>80.168347087955027</v>
      </c>
    </row>
    <row r="18" spans="1:13" x14ac:dyDescent="0.25">
      <c r="A18">
        <f>Sheet1!A18</f>
        <v>0.21</v>
      </c>
      <c r="B18">
        <f>Sheet1!B18*0.0098</f>
        <v>1.3656667342685438E-2</v>
      </c>
      <c r="C18">
        <f>Sheet1!C18*0.0098</f>
        <v>0.37606163345153992</v>
      </c>
      <c r="D18">
        <f>Sheet1!D18*0.0098</f>
        <v>1.6067688800716131</v>
      </c>
      <c r="E18">
        <f>Sheet1!E18*0.0098</f>
        <v>4.0799256529656454</v>
      </c>
      <c r="F18">
        <f>Sheet1!F18*0.0098</f>
        <v>0.12342189909414572</v>
      </c>
      <c r="G18">
        <f>Sheet1!G18*0.0098</f>
        <v>3.03623082004045</v>
      </c>
      <c r="H18">
        <f>Sheet1!H18*0.0098</f>
        <v>19.722709968195481</v>
      </c>
      <c r="I18">
        <f>Sheet1!I18*0.0098</f>
        <v>79.819999820849176</v>
      </c>
      <c r="J18">
        <f>Sheet1!J18*0.0098</f>
        <v>23.678169115622342</v>
      </c>
      <c r="K18">
        <f>Sheet1!K18*0.0098</f>
        <v>314.99452487197937</v>
      </c>
      <c r="L18">
        <f>Sheet1!L18*0.0098</f>
        <v>51.654030676515582</v>
      </c>
      <c r="M18">
        <f>Sheet1!M18*0.0098</f>
        <v>51.654030676515582</v>
      </c>
    </row>
    <row r="19" spans="1:13" x14ac:dyDescent="0.25">
      <c r="A19">
        <f>Sheet1!A19</f>
        <v>0.22</v>
      </c>
      <c r="B19">
        <f>Sheet1!B19*0.0098</f>
        <v>1.2336380276044074E-2</v>
      </c>
      <c r="C19">
        <f>Sheet1!C19*0.0098</f>
        <v>0.32964461500342329</v>
      </c>
      <c r="D19">
        <f>Sheet1!D19*0.0098</f>
        <v>1.3328764846649588</v>
      </c>
      <c r="E19">
        <f>Sheet1!E19*0.0098</f>
        <v>3.1926533810077857</v>
      </c>
      <c r="F19">
        <f>Sheet1!F19*0.0098</f>
        <v>0.10399479071620307</v>
      </c>
      <c r="G19">
        <f>Sheet1!G19*0.0098</f>
        <v>2.2758060428704092</v>
      </c>
      <c r="H19">
        <f>Sheet1!H19*0.0098</f>
        <v>13.611204472227422</v>
      </c>
      <c r="I19">
        <f>Sheet1!I19*0.0098</f>
        <v>54.621423487321984</v>
      </c>
      <c r="J19">
        <f>Sheet1!J19*0.0098</f>
        <v>13.436408729163844</v>
      </c>
      <c r="K19">
        <f>Sheet1!K19*0.0098</f>
        <v>191.88036469348413</v>
      </c>
      <c r="L19">
        <f>Sheet1!L19*0.0098</f>
        <v>33.969205889065037</v>
      </c>
      <c r="M19">
        <f>Sheet1!M19*0.0098</f>
        <v>33.969205889065037</v>
      </c>
    </row>
    <row r="20" spans="1:13" x14ac:dyDescent="0.25">
      <c r="A20">
        <f>Sheet1!A20</f>
        <v>0.23</v>
      </c>
      <c r="B20">
        <f>Sheet1!B20*0.0098</f>
        <v>1.1171452563562058E-2</v>
      </c>
      <c r="C20">
        <f>Sheet1!C20*0.0098</f>
        <v>0.29012783598106356</v>
      </c>
      <c r="D20">
        <f>Sheet1!D20*0.0098</f>
        <v>1.1145572273424278</v>
      </c>
      <c r="E20">
        <f>Sheet1!E20*0.0098</f>
        <v>2.5267285365730214</v>
      </c>
      <c r="F20">
        <f>Sheet1!F20*0.0098</f>
        <v>8.8143668638220665E-2</v>
      </c>
      <c r="G20">
        <f>Sheet1!G20*0.0098</f>
        <v>1.7264618192713435</v>
      </c>
      <c r="H20">
        <f>Sheet1!H20*0.0098</f>
        <v>9.6166732032858828</v>
      </c>
      <c r="I20">
        <f>Sheet1!I20*0.0098</f>
        <v>38.137050961561414</v>
      </c>
      <c r="J20">
        <f>Sheet1!J20*0.0098</f>
        <v>7.9770078997450149</v>
      </c>
      <c r="K20">
        <f>Sheet1!K20*0.0098</f>
        <v>120.34171887162761</v>
      </c>
      <c r="L20">
        <f>Sheet1!L20*0.0098</f>
        <v>22.759123975343766</v>
      </c>
      <c r="M20">
        <f>Sheet1!M20*0.0098</f>
        <v>22.759123975343766</v>
      </c>
    </row>
    <row r="21" spans="1:13" x14ac:dyDescent="0.25">
      <c r="A21">
        <f>Sheet1!A21</f>
        <v>0.24</v>
      </c>
      <c r="B21">
        <f>Sheet1!B21*0.0098</f>
        <v>1.0135859552690278E-2</v>
      </c>
      <c r="C21">
        <f>Sheet1!C21*0.0098</f>
        <v>0.25615691551853198</v>
      </c>
      <c r="D21">
        <f>Sheet1!D21*0.0098</f>
        <v>0.93829690148016054</v>
      </c>
      <c r="E21">
        <f>Sheet1!E21*0.0098</f>
        <v>2.0196597107460534</v>
      </c>
      <c r="F21">
        <f>Sheet1!F21*0.0098</f>
        <v>7.5088330345554441E-2</v>
      </c>
      <c r="G21">
        <f>Sheet1!G21*0.0098</f>
        <v>1.320795145614919</v>
      </c>
      <c r="H21">
        <f>Sheet1!H21*0.0098</f>
        <v>6.9320036958953404</v>
      </c>
      <c r="I21">
        <f>Sheet1!I21*0.0098</f>
        <v>27.107841372986616</v>
      </c>
      <c r="J21">
        <f>Sheet1!J21*0.0098</f>
        <v>4.9074522685906175</v>
      </c>
      <c r="K21">
        <f>Sheet1!K21*0.0098</f>
        <v>77.445382966572382</v>
      </c>
      <c r="L21">
        <f>Sheet1!L21*0.0098</f>
        <v>15.51044545719369</v>
      </c>
      <c r="M21">
        <f>Sheet1!M21*0.0098</f>
        <v>15.51044545719369</v>
      </c>
    </row>
    <row r="22" spans="1:13" x14ac:dyDescent="0.25">
      <c r="A22">
        <f>Sheet1!A22</f>
        <v>0.25</v>
      </c>
      <c r="B22">
        <f>Sheet1!B22*0.0098</f>
        <v>9.2087413668240567E-3</v>
      </c>
      <c r="C22">
        <f>Sheet1!C22*0.0098</f>
        <v>0.22668923886211342</v>
      </c>
      <c r="D22">
        <f>Sheet1!D22*0.0098</f>
        <v>0.79432648113876991</v>
      </c>
      <c r="E22">
        <f>Sheet1!E22*0.0098</f>
        <v>1.6284411533759759</v>
      </c>
      <c r="F22">
        <f>Sheet1!F22*0.0098</f>
        <v>6.4241715625355175E-2</v>
      </c>
      <c r="G22">
        <f>Sheet1!G22*0.0098</f>
        <v>1.0151753918204536</v>
      </c>
      <c r="H22">
        <f>Sheet1!H22*0.0098</f>
        <v>5.0827729044458936</v>
      </c>
      <c r="I22">
        <f>Sheet1!I22*0.0098</f>
        <v>19.57739628067808</v>
      </c>
      <c r="J22">
        <f>Sheet1!J22*0.0098</f>
        <v>3.1011412604168629</v>
      </c>
      <c r="K22">
        <f>Sheet1!K22*0.0098</f>
        <v>50.993416318344089</v>
      </c>
      <c r="L22">
        <f>Sheet1!L22*0.0098</f>
        <v>10.737053820447167</v>
      </c>
      <c r="M22">
        <f>Sheet1!M22*0.0098</f>
        <v>10.737053820447167</v>
      </c>
    </row>
    <row r="23" spans="1:13" x14ac:dyDescent="0.25">
      <c r="A23">
        <f>Sheet1!A23</f>
        <v>0.26</v>
      </c>
      <c r="B23">
        <f>Sheet1!B23*0.0098</f>
        <v>8.3731858269628177E-3</v>
      </c>
      <c r="C23">
        <f>Sheet1!C23*0.0098</f>
        <v>0.20091113071002209</v>
      </c>
      <c r="D23">
        <f>Sheet1!D23*0.0098</f>
        <v>0.67546600602617046</v>
      </c>
      <c r="E23">
        <f>Sheet1!E23*0.0098</f>
        <v>1.3229472736817336</v>
      </c>
      <c r="F23">
        <f>Sheet1!F23*0.0098</f>
        <v>5.5156751251955613E-2</v>
      </c>
      <c r="G23">
        <f>Sheet1!G23*0.0098</f>
        <v>0.7806058856621888</v>
      </c>
      <c r="H23">
        <f>Sheet1!H23*0.0098</f>
        <v>3.7808141369161894</v>
      </c>
      <c r="I23">
        <f>Sheet1!I23*0.0098</f>
        <v>14.340501396228232</v>
      </c>
      <c r="J23">
        <f>Sheet1!J23*0.0098</f>
        <v>1.9951082593854783</v>
      </c>
      <c r="K23">
        <f>Sheet1!K23*0.0098</f>
        <v>34.267058102821501</v>
      </c>
      <c r="L23">
        <f>Sheet1!L23*0.0098</f>
        <v>7.5405358492243719</v>
      </c>
      <c r="M23">
        <f>Sheet1!M23*0.0098</f>
        <v>7.5405358492243719</v>
      </c>
    </row>
    <row r="24" spans="1:13" x14ac:dyDescent="0.25">
      <c r="A24">
        <f>Sheet1!A24</f>
        <v>0.27</v>
      </c>
      <c r="B24">
        <f>Sheet1!B24*0.0098</f>
        <v>7.6153293887448155E-3</v>
      </c>
      <c r="C24">
        <f>Sheet1!C24*0.0098</f>
        <v>0.17817937664488626</v>
      </c>
      <c r="D24">
        <f>Sheet1!D24*0.0098</f>
        <v>0.57635827116203031</v>
      </c>
      <c r="E24">
        <f>Sheet1!E24*0.0098</f>
        <v>1.0817318401823619</v>
      </c>
      <c r="F24">
        <f>Sheet1!F24*0.0098</f>
        <v>4.7489171865505331E-2</v>
      </c>
      <c r="G24">
        <f>Sheet1!G24*0.0098</f>
        <v>0.59734392193924146</v>
      </c>
      <c r="H24">
        <f>Sheet1!H24*0.0098</f>
        <v>2.845948493114304</v>
      </c>
      <c r="I24">
        <f>Sheet1!I24*0.0098</f>
        <v>10.637146358175949</v>
      </c>
      <c r="J24">
        <f>Sheet1!J24*0.0098</f>
        <v>1.2933925535651793</v>
      </c>
      <c r="K24">
        <f>Sheet1!K24*0.0098</f>
        <v>23.448032610525825</v>
      </c>
      <c r="L24">
        <f>Sheet1!L24*0.0098</f>
        <v>5.3665998742557157</v>
      </c>
      <c r="M24">
        <f>Sheet1!M24*0.0098</f>
        <v>5.3665998742557157</v>
      </c>
    </row>
    <row r="25" spans="1:13" x14ac:dyDescent="0.25">
      <c r="A25">
        <f>Sheet1!A25</f>
        <v>0.28000000000000003</v>
      </c>
      <c r="B25">
        <f>Sheet1!B25*0.0098</f>
        <v>6.9236823060036022E-3</v>
      </c>
      <c r="C25">
        <f>Sheet1!C25*0.0098</f>
        <v>0.15797918689821283</v>
      </c>
      <c r="D25">
        <f>Sheet1!D25*0.0098</f>
        <v>0.4929505375482508</v>
      </c>
      <c r="E25">
        <f>Sheet1!E25*0.0098</f>
        <v>0.88930061665451499</v>
      </c>
      <c r="F25">
        <f>Sheet1!F25*0.0098</f>
        <v>4.0971133421213946E-2</v>
      </c>
      <c r="G25">
        <f>Sheet1!G25*0.0098</f>
        <v>0.45162960982565342</v>
      </c>
      <c r="H25">
        <f>Sheet1!H25*0.0098</f>
        <v>2.1625741422123781</v>
      </c>
      <c r="I25">
        <f>Sheet1!I25*0.0098</f>
        <v>7.9777951814433221</v>
      </c>
      <c r="J25">
        <f>Sheet1!J25*0.0098</f>
        <v>0.83337777760364817</v>
      </c>
      <c r="K25">
        <f>Sheet1!K25*0.0098</f>
        <v>16.304520382178385</v>
      </c>
      <c r="L25">
        <f>Sheet1!L25*0.0098</f>
        <v>3.866788977076967</v>
      </c>
      <c r="M25">
        <f>Sheet1!M25*0.0098</f>
        <v>3.866788977076967</v>
      </c>
    </row>
    <row r="26" spans="1:13" x14ac:dyDescent="0.25">
      <c r="A26">
        <f>Sheet1!A26</f>
        <v>0.28999999999999998</v>
      </c>
      <c r="B26">
        <f>Sheet1!B26*0.0098</f>
        <v>6.2886135330117885E-3</v>
      </c>
      <c r="C26">
        <f>Sheet1!C26*0.0098</f>
        <v>0.13989343707997093</v>
      </c>
      <c r="D26">
        <f>Sheet1!D26*0.0098</f>
        <v>0.42213747079446162</v>
      </c>
      <c r="E26">
        <f>Sheet1!E26*0.0098</f>
        <v>0.73430688562713731</v>
      </c>
      <c r="F26">
        <f>Sheet1!F26*0.0098</f>
        <v>3.5392231561583588E-2</v>
      </c>
      <c r="G26">
        <f>Sheet1!G26*0.0098</f>
        <v>0.33362760841950412</v>
      </c>
      <c r="H26">
        <f>Sheet1!H26*0.0098</f>
        <v>1.6547858909469937</v>
      </c>
      <c r="I26">
        <f>Sheet1!I26*0.0098</f>
        <v>6.0409730645268382</v>
      </c>
      <c r="J26">
        <f>Sheet1!J26*0.0098</f>
        <v>0.52209367499542236</v>
      </c>
      <c r="K26">
        <f>Sheet1!K26*0.0098</f>
        <v>11.498388193070491</v>
      </c>
      <c r="L26">
        <f>Sheet1!L26*0.0098</f>
        <v>2.8182103146999671</v>
      </c>
      <c r="M26">
        <f>Sheet1!M26*0.0098</f>
        <v>2.8182103146999671</v>
      </c>
    </row>
    <row r="27" spans="1:13" x14ac:dyDescent="0.25">
      <c r="A27">
        <f>Sheet1!A27</f>
        <v>0.3</v>
      </c>
      <c r="B27">
        <f>Sheet1!B27*0.0098</f>
        <v>5.7019499011650987E-3</v>
      </c>
      <c r="C27">
        <f>Sheet1!C27*0.0098</f>
        <v>0.12357972632950334</v>
      </c>
      <c r="D27">
        <f>Sheet1!D27*0.0098</f>
        <v>0.36151092134210178</v>
      </c>
      <c r="E27">
        <f>Sheet1!E27*0.0098</f>
        <v>0.60833673733861393</v>
      </c>
      <c r="F27">
        <f>Sheet1!F27*0.0098</f>
        <v>3.0585673283932423E-2</v>
      </c>
      <c r="G27">
        <f>Sheet1!G27*0.0098</f>
        <v>0.23606363901540955</v>
      </c>
      <c r="H27">
        <f>Sheet1!H27*0.0098</f>
        <v>1.2716906106053278</v>
      </c>
      <c r="I27">
        <f>Sheet1!I27*0.0098</f>
        <v>4.6117987322963829</v>
      </c>
      <c r="J27">
        <f>Sheet1!J27*0.0098</f>
        <v>0.30424927232511356</v>
      </c>
      <c r="K27">
        <f>Sheet1!K27*0.0098</f>
        <v>8.2085595509273279</v>
      </c>
      <c r="L27">
        <f>Sheet1!L27*0.0098</f>
        <v>2.0759753617965275</v>
      </c>
      <c r="M27">
        <f>Sheet1!M27*0.0098</f>
        <v>2.0759753617965275</v>
      </c>
    </row>
    <row r="28" spans="1:13" x14ac:dyDescent="0.25">
      <c r="A28">
        <f>Sheet1!A28</f>
        <v>0.31</v>
      </c>
      <c r="B28">
        <f>Sheet1!B28*0.0098</f>
        <v>5.1566564012670239E-3</v>
      </c>
      <c r="C28">
        <f>Sheet1!C28*0.0098</f>
        <v>0.10875286351652873</v>
      </c>
      <c r="D28">
        <f>Sheet1!D28*0.0098</f>
        <v>0.30918171864744404</v>
      </c>
      <c r="E28">
        <f>Sheet1!E28*0.0098</f>
        <v>0.50507823200747981</v>
      </c>
      <c r="F28">
        <f>Sheet1!F28*0.0098</f>
        <v>2.641808145706474E-2</v>
      </c>
      <c r="G28">
        <f>Sheet1!G28*0.0098</f>
        <v>0.15319214957944105</v>
      </c>
      <c r="H28">
        <f>Sheet1!H28*0.0098</f>
        <v>0.97850805891037151</v>
      </c>
      <c r="I28">
        <f>Sheet1!I28*0.0098</f>
        <v>3.544283165264738</v>
      </c>
      <c r="J28">
        <f>Sheet1!J28*0.0098</f>
        <v>0.14503841890142113</v>
      </c>
      <c r="K28">
        <f>Sheet1!K28*0.0098</f>
        <v>5.9204695743679663</v>
      </c>
      <c r="L28">
        <f>Sheet1!L28*0.0098</f>
        <v>1.5444804378608701</v>
      </c>
      <c r="M28">
        <f>Sheet1!M28*0.0098</f>
        <v>1.5444804378608701</v>
      </c>
    </row>
    <row r="29" spans="1:13" x14ac:dyDescent="0.25">
      <c r="A29">
        <f>Sheet1!A29</f>
        <v>0.32</v>
      </c>
      <c r="B29">
        <f>Sheet1!B29*0.0098</f>
        <v>4.6465719875853212E-3</v>
      </c>
      <c r="C29">
        <f>Sheet1!C29*0.0098</f>
        <v>9.5171049401880925E-2</v>
      </c>
      <c r="D29">
        <f>Sheet1!D29*0.0098</f>
        <v>0.26365070197310625</v>
      </c>
      <c r="E29">
        <f>Sheet1!E29*0.0098</f>
        <v>0.4197446677573709</v>
      </c>
      <c r="F29">
        <f>Sheet1!F29*0.0098</f>
        <v>2.2781889737790117E-2</v>
      </c>
      <c r="G29">
        <f>Sheet1!G29*0.0098</f>
        <v>7.9532811274056481E-2</v>
      </c>
      <c r="H29">
        <f>Sheet1!H29*0.0098</f>
        <v>0.75104625827145344</v>
      </c>
      <c r="I29">
        <f>Sheet1!I29*0.0098</f>
        <v>2.7377404331994768</v>
      </c>
      <c r="J29">
        <f>Sheet1!J29*0.0098</f>
        <v>1.5704812602108015E-2</v>
      </c>
      <c r="K29">
        <f>Sheet1!K29*0.0098</f>
        <v>4.3053357531264407</v>
      </c>
      <c r="L29">
        <f>Sheet1!L29*0.0098</f>
        <v>1.1597550837769093</v>
      </c>
      <c r="M29">
        <f>Sheet1!M29*0.0098</f>
        <v>1.1597550837769093</v>
      </c>
    </row>
    <row r="30" spans="1:13" x14ac:dyDescent="0.25">
      <c r="A30">
        <f>Sheet1!A30</f>
        <v>0.33</v>
      </c>
      <c r="B30">
        <f>Sheet1!B30*0.0098</f>
        <v>4.1661791236718435E-3</v>
      </c>
      <c r="C30">
        <f>Sheet1!C30*0.0098</f>
        <v>8.2624377340975441E-2</v>
      </c>
      <c r="D30">
        <f>Sheet1!D30*0.0098</f>
        <v>0.22371375050853778</v>
      </c>
      <c r="E30">
        <f>Sheet1!E30*0.0098</f>
        <v>0.3486686700611219</v>
      </c>
      <c r="F30">
        <f>Sheet1!F30*0.0098</f>
        <v>1.9589602030130108E-2</v>
      </c>
      <c r="G30">
        <f>Sheet1!G30*0.0098</f>
        <v>0</v>
      </c>
      <c r="H30">
        <f>Sheet1!H30*0.0098</f>
        <v>0.57219405039953253</v>
      </c>
      <c r="I30">
        <f>Sheet1!I30*0.0098</f>
        <v>2.1217548685070047</v>
      </c>
      <c r="J30">
        <f>Sheet1!J30*0.0098</f>
        <v>0</v>
      </c>
      <c r="K30">
        <f>Sheet1!K30*0.0098</f>
        <v>3.1493004988618316</v>
      </c>
      <c r="L30">
        <f>Sheet1!L30*0.0098</f>
        <v>0.8784329264070001</v>
      </c>
      <c r="M30">
        <f>Sheet1!M30*0.0098</f>
        <v>0.8784329264070001</v>
      </c>
    </row>
    <row r="31" spans="1:13" x14ac:dyDescent="0.25">
      <c r="A31">
        <f>Sheet1!A31</f>
        <v>0.34</v>
      </c>
      <c r="B31">
        <f>Sheet1!B31*0.0098</f>
        <v>3.7103851773886104E-3</v>
      </c>
      <c r="C31">
        <f>Sheet1!C31*0.0098</f>
        <v>7.0924338837894091E-2</v>
      </c>
      <c r="D31">
        <f>Sheet1!D31*0.0098</f>
        <v>0.18839030861514716</v>
      </c>
      <c r="E31">
        <f>Sheet1!E31*0.0098</f>
        <v>0.28901273343179729</v>
      </c>
      <c r="F31">
        <f>Sheet1!F31*0.0098</f>
        <v>1.67694020771295E-2</v>
      </c>
      <c r="G31">
        <f>Sheet1!G31*0.0098</f>
        <v>0</v>
      </c>
      <c r="H31">
        <f>Sheet1!H31*0.0098</f>
        <v>0.4296447040657197</v>
      </c>
      <c r="I31">
        <f>Sheet1!I31*0.0098</f>
        <v>1.646436783895934</v>
      </c>
      <c r="J31">
        <f>Sheet1!J31*0.0098</f>
        <v>0</v>
      </c>
      <c r="K31">
        <f>Sheet1!K31*0.0098</f>
        <v>2.3109445821704813</v>
      </c>
      <c r="L31">
        <f>Sheet1!L31*0.0098</f>
        <v>0.67075364258452164</v>
      </c>
      <c r="M31">
        <f>Sheet1!M31*0.0098</f>
        <v>0.67075364258452164</v>
      </c>
    </row>
    <row r="32" spans="1:13" x14ac:dyDescent="0.25">
      <c r="A32">
        <f>Sheet1!A32</f>
        <v>0.35</v>
      </c>
      <c r="B32">
        <f>Sheet1!B32*0.0098</f>
        <v>3.2742879575574134E-3</v>
      </c>
      <c r="C32">
        <f>Sheet1!C32*0.0098</f>
        <v>5.9892650212964207E-2</v>
      </c>
      <c r="D32">
        <f>Sheet1!D32*0.0098</f>
        <v>0.15686776354141038</v>
      </c>
      <c r="E32">
        <f>Sheet1!E32*0.0098</f>
        <v>0.23856013022762901</v>
      </c>
      <c r="F32">
        <f>Sheet1!F32*0.0098</f>
        <v>1.4261739505281888E-2</v>
      </c>
      <c r="G32">
        <f>Sheet1!G32*0.0098</f>
        <v>0</v>
      </c>
      <c r="H32">
        <f>Sheet1!H32*0.0098</f>
        <v>0.31438063481702933</v>
      </c>
      <c r="I32">
        <f>Sheet1!I32*0.0098</f>
        <v>1.2760054331077326</v>
      </c>
      <c r="J32">
        <f>Sheet1!J32*0.0098</f>
        <v>0</v>
      </c>
      <c r="K32">
        <f>Sheet1!K32*0.0098</f>
        <v>1.6953032686454763</v>
      </c>
      <c r="L32">
        <f>Sheet1!L32*0.0098</f>
        <v>0.51605828563875999</v>
      </c>
      <c r="M32">
        <f>Sheet1!M32*0.0098</f>
        <v>0.51605828563875999</v>
      </c>
    </row>
    <row r="33" spans="1:13" x14ac:dyDescent="0.25">
      <c r="A33">
        <f>Sheet1!A33</f>
        <v>0.36</v>
      </c>
      <c r="B33">
        <f>Sheet1!B33*0.0098</f>
        <v>2.8528806600375311E-3</v>
      </c>
      <c r="C33">
        <f>Sheet1!C33*0.0098</f>
        <v>4.9346361863217503E-2</v>
      </c>
      <c r="D33">
        <f>Sheet1!D33*0.0098</f>
        <v>0.12845539875311163</v>
      </c>
      <c r="E33">
        <f>Sheet1!E33*0.0098</f>
        <v>0.19556181401815242</v>
      </c>
      <c r="F33">
        <f>Sheet1!F33*0.0098</f>
        <v>1.2016608564100187E-2</v>
      </c>
      <c r="G33">
        <f>Sheet1!G33*0.0098</f>
        <v>0</v>
      </c>
      <c r="H33">
        <f>Sheet1!H33*0.0098</f>
        <v>0.21962156635560942</v>
      </c>
      <c r="I33">
        <f>Sheet1!I33*0.0098</f>
        <v>0.9844996407496196</v>
      </c>
      <c r="J33">
        <f>Sheet1!J33*0.0098</f>
        <v>0</v>
      </c>
      <c r="K33">
        <f>Sheet1!K33*0.0098</f>
        <v>1.2376801671411306</v>
      </c>
      <c r="L33">
        <f>Sheet1!L33*0.0098</f>
        <v>0.39985016701462456</v>
      </c>
      <c r="M33">
        <f>Sheet1!M33*0.0098</f>
        <v>0.39985016701462456</v>
      </c>
    </row>
    <row r="34" spans="1:13" x14ac:dyDescent="0.25">
      <c r="A34">
        <f>Sheet1!A34</f>
        <v>0.37</v>
      </c>
      <c r="B34">
        <f>Sheet1!B34*0.0098</f>
        <v>2.4406072305183132E-3</v>
      </c>
      <c r="C34">
        <f>Sheet1!C34*0.0098</f>
        <v>3.9071837731055437E-2</v>
      </c>
      <c r="D34">
        <f>Sheet1!D34*0.0098</f>
        <v>0.10254118141627057</v>
      </c>
      <c r="E34">
        <f>Sheet1!E34*0.0098</f>
        <v>0.15862248008796923</v>
      </c>
      <c r="F34">
        <f>Sheet1!F34*0.0098</f>
        <v>9.9912827668064211E-3</v>
      </c>
      <c r="G34">
        <f>Sheet1!G34*0.0098</f>
        <v>0</v>
      </c>
      <c r="H34">
        <f>Sheet1!H34*0.0098</f>
        <v>0.14000491759334679</v>
      </c>
      <c r="I34">
        <f>Sheet1!I34*0.0098</f>
        <v>0.75286908477544334</v>
      </c>
      <c r="J34">
        <f>Sheet1!J34*0.0098</f>
        <v>0</v>
      </c>
      <c r="K34">
        <f>Sheet1!K34*0.0098</f>
        <v>0.89338773436159014</v>
      </c>
      <c r="L34">
        <f>Sheet1!L34*0.0098</f>
        <v>0.31185268971131369</v>
      </c>
      <c r="M34">
        <f>Sheet1!M34*0.0098</f>
        <v>0.31185268971131369</v>
      </c>
    </row>
    <row r="35" spans="1:13" x14ac:dyDescent="0.25">
      <c r="A35">
        <f>Sheet1!A35</f>
        <v>0.38</v>
      </c>
      <c r="B35">
        <f>Sheet1!B35*0.0098</f>
        <v>2.0305561068230242E-3</v>
      </c>
      <c r="C35">
        <f>Sheet1!C35*0.0098</f>
        <v>2.8763611589862376E-2</v>
      </c>
      <c r="D35">
        <f>Sheet1!D35*0.0098</f>
        <v>7.8540136000066818E-2</v>
      </c>
      <c r="E35">
        <f>Sheet1!E35*0.0098</f>
        <v>0.12661367011078573</v>
      </c>
      <c r="F35">
        <f>Sheet1!F35*0.0098</f>
        <v>8.1482641128478809E-3</v>
      </c>
      <c r="G35">
        <f>Sheet1!G35*0.0098</f>
        <v>0</v>
      </c>
      <c r="H35">
        <f>Sheet1!H35*0.0098</f>
        <v>7.0603697202752627E-2</v>
      </c>
      <c r="I35">
        <f>Sheet1!I35*0.0098</f>
        <v>0.56697235633129461</v>
      </c>
      <c r="J35">
        <f>Sheet1!J35*0.0098</f>
        <v>0</v>
      </c>
      <c r="K35">
        <f>Sheet1!K35*0.0098</f>
        <v>0.6311319928115845</v>
      </c>
      <c r="L35">
        <f>Sheet1!L35*0.0098</f>
        <v>0.24471052143563898</v>
      </c>
      <c r="M35">
        <f>Sheet1!M35*0.0098</f>
        <v>0.24471052143563898</v>
      </c>
    </row>
    <row r="36" spans="1:13" x14ac:dyDescent="0.25">
      <c r="A36">
        <f>Sheet1!A36</f>
        <v>0.39</v>
      </c>
      <c r="B36">
        <f>Sheet1!B36*0.0098</f>
        <v>1.6126794415751127E-3</v>
      </c>
      <c r="C36">
        <f>Sheet1!C36*0.0098</f>
        <v>1.7813595971953627E-2</v>
      </c>
      <c r="D36">
        <f>Sheet1!D36*0.0098</f>
        <v>5.5804127540319812E-2</v>
      </c>
      <c r="E36">
        <f>Sheet1!E36*0.0098</f>
        <v>9.8604301352463911E-2</v>
      </c>
      <c r="F36">
        <f>Sheet1!F36*0.0098</f>
        <v>6.4531015734493611E-3</v>
      </c>
      <c r="G36">
        <f>Sheet1!G36*0.0098</f>
        <v>0</v>
      </c>
      <c r="H36">
        <f>Sheet1!H36*0.0098</f>
        <v>0</v>
      </c>
      <c r="I36">
        <f>Sheet1!I36*0.0098</f>
        <v>0.41617389281037448</v>
      </c>
      <c r="J36">
        <f>Sheet1!J36*0.0098</f>
        <v>0</v>
      </c>
      <c r="K36">
        <f>Sheet1!K36*0.0098</f>
        <v>0.42866293798065142</v>
      </c>
      <c r="L36">
        <f>Sheet1!L36*0.0098</f>
        <v>0.19311114178582509</v>
      </c>
      <c r="M36">
        <f>Sheet1!M36*0.0098</f>
        <v>0.19311114178582509</v>
      </c>
    </row>
    <row r="37" spans="1:13" x14ac:dyDescent="0.25">
      <c r="A37">
        <f>Sheet1!A37</f>
        <v>0.4</v>
      </c>
      <c r="B37">
        <f>Sheet1!B37*0.0098</f>
        <v>1.1687190670936673E-3</v>
      </c>
      <c r="C37">
        <f>Sheet1!C37*0.0098</f>
        <v>3.3676476095984907E-3</v>
      </c>
      <c r="D37">
        <f>Sheet1!D37*0.0098</f>
        <v>3.3363768426854429E-2</v>
      </c>
      <c r="E37">
        <f>Sheet1!E37*0.0098</f>
        <v>7.3798721734977132E-2</v>
      </c>
      <c r="F37">
        <f>Sheet1!F37*0.0098</f>
        <v>4.8713417058589437E-3</v>
      </c>
      <c r="G37">
        <f>Sheet1!G37*0.0098</f>
        <v>0</v>
      </c>
      <c r="H37">
        <f>Sheet1!H37*0.0098</f>
        <v>0</v>
      </c>
      <c r="I37">
        <f>Sheet1!I37*0.0098</f>
        <v>0.2923290913069555</v>
      </c>
      <c r="J37">
        <f>Sheet1!J37*0.0098</f>
        <v>0</v>
      </c>
      <c r="K37">
        <f>Sheet1!K37*0.0098</f>
        <v>0.26981722877872416</v>
      </c>
      <c r="L37">
        <f>Sheet1!L37*0.0098</f>
        <v>0.15318433359883341</v>
      </c>
      <c r="M37">
        <f>Sheet1!M37*0.0098</f>
        <v>0.15318433359883341</v>
      </c>
    </row>
    <row r="38" spans="1:13" x14ac:dyDescent="0.25">
      <c r="A38">
        <f>Sheet1!A38</f>
        <v>0.41</v>
      </c>
      <c r="B38">
        <f>Sheet1!B38*0.0098</f>
        <v>6.4933887639145535E-4</v>
      </c>
      <c r="C38">
        <f>Sheet1!C38*0.0098</f>
        <v>0</v>
      </c>
      <c r="D38">
        <f>Sheet1!D38*0.0098</f>
        <v>8.1543531423409147E-3</v>
      </c>
      <c r="E38">
        <f>Sheet1!E38*0.0098</f>
        <v>5.1465181817171024E-2</v>
      </c>
      <c r="F38">
        <f>Sheet1!F38*0.0098</f>
        <v>3.3623232665473662E-3</v>
      </c>
      <c r="G38">
        <f>Sheet1!G38*0.0098</f>
        <v>0</v>
      </c>
      <c r="H38">
        <f>Sheet1!H38*0.0098</f>
        <v>0</v>
      </c>
      <c r="I38">
        <f>Sheet1!I38*0.0098</f>
        <v>0.18898411897966078</v>
      </c>
      <c r="J38">
        <f>Sheet1!J38*0.0098</f>
        <v>0</v>
      </c>
      <c r="K38">
        <f>Sheet1!K38*0.0098</f>
        <v>0.14226526985940416</v>
      </c>
      <c r="L38">
        <f>Sheet1!L38*0.0098</f>
        <v>0.12208750910274678</v>
      </c>
      <c r="M38">
        <f>Sheet1!M38*0.0098</f>
        <v>0.12208750910274678</v>
      </c>
    </row>
    <row r="39" spans="1:13" x14ac:dyDescent="0.25">
      <c r="A39">
        <f>Sheet1!A39</f>
        <v>0.42</v>
      </c>
      <c r="B39">
        <f>Sheet1!B39*0.0098</f>
        <v>0</v>
      </c>
      <c r="C39">
        <f>Sheet1!C39*0.0098</f>
        <v>0</v>
      </c>
      <c r="D39">
        <f>Sheet1!D39*0.0098</f>
        <v>0</v>
      </c>
      <c r="E39">
        <f>Sheet1!E39*0.0098</f>
        <v>3.0798246210909007E-2</v>
      </c>
      <c r="F39">
        <f>Sheet1!F39*0.0098</f>
        <v>1.8587563993577633E-3</v>
      </c>
      <c r="G39">
        <f>Sheet1!G39*0.0098</f>
        <v>0</v>
      </c>
      <c r="H39">
        <f>Sheet1!H39*0.0098</f>
        <v>0</v>
      </c>
      <c r="I39">
        <f>Sheet1!I39*0.0098</f>
        <v>0.10051111990346867</v>
      </c>
      <c r="J39">
        <f>Sheet1!J39*0.0098</f>
        <v>0</v>
      </c>
      <c r="K39">
        <f>Sheet1!K39*0.0098</f>
        <v>3.4158857853086165E-2</v>
      </c>
      <c r="L39">
        <f>Sheet1!L39*0.0098</f>
        <v>9.7716606725852501E-2</v>
      </c>
      <c r="M39">
        <f>Sheet1!M39*0.0098</f>
        <v>9.7716606725852501E-2</v>
      </c>
    </row>
    <row r="40" spans="1:13" x14ac:dyDescent="0.25">
      <c r="A40">
        <f>Sheet1!A40</f>
        <v>0.43</v>
      </c>
      <c r="B40">
        <f>Sheet1!B40*0.0098</f>
        <v>0</v>
      </c>
      <c r="C40">
        <f>Sheet1!C40*0.0098</f>
        <v>0</v>
      </c>
      <c r="D40">
        <f>Sheet1!D40*0.0098</f>
        <v>0</v>
      </c>
      <c r="E40">
        <f>Sheet1!E40*0.0098</f>
        <v>1.0299061111615366E-2</v>
      </c>
      <c r="F40">
        <f>Sheet1!F40*0.0098</f>
        <v>0</v>
      </c>
      <c r="G40">
        <f>Sheet1!G40*0.0098</f>
        <v>0</v>
      </c>
      <c r="H40">
        <f>Sheet1!H40*0.0098</f>
        <v>0</v>
      </c>
      <c r="I40">
        <f>Sheet1!I40*0.0098</f>
        <v>1.9188895780231956E-2</v>
      </c>
      <c r="J40">
        <f>Sheet1!J40*0.0098</f>
        <v>0</v>
      </c>
      <c r="K40">
        <f>Sheet1!K40*0.0098</f>
        <v>0</v>
      </c>
      <c r="L40">
        <f>Sheet1!L40*0.0098</f>
        <v>7.8502692572821664E-2</v>
      </c>
      <c r="M40">
        <f>Sheet1!M40*0.0098</f>
        <v>7.8502692572821664E-2</v>
      </c>
    </row>
    <row r="41" spans="1:13" x14ac:dyDescent="0.25">
      <c r="A41">
        <f>Sheet1!A41</f>
        <v>0.44</v>
      </c>
      <c r="B41">
        <f>Sheet1!B41*0.0098</f>
        <v>0</v>
      </c>
      <c r="C41">
        <f>Sheet1!C41*0.0098</f>
        <v>0</v>
      </c>
      <c r="D41">
        <f>Sheet1!D41*0.0098</f>
        <v>0</v>
      </c>
      <c r="E41">
        <f>Sheet1!E41*0.0098</f>
        <v>0</v>
      </c>
      <c r="F41">
        <f>Sheet1!F41*0.0098</f>
        <v>0</v>
      </c>
      <c r="G41">
        <f>Sheet1!G41*0.0098</f>
        <v>0</v>
      </c>
      <c r="H41">
        <f>Sheet1!H41*0.0098</f>
        <v>0</v>
      </c>
      <c r="I41">
        <f>Sheet1!I41*0.0098</f>
        <v>0</v>
      </c>
      <c r="J41">
        <f>Sheet1!J41*0.0098</f>
        <v>0</v>
      </c>
      <c r="K41">
        <f>Sheet1!K41*0.0098</f>
        <v>0</v>
      </c>
      <c r="L41">
        <f>Sheet1!L41*0.0098</f>
        <v>6.3267616980739017E-2</v>
      </c>
      <c r="M41">
        <f>Sheet1!M41*0.0098</f>
        <v>6.3267616980739017E-2</v>
      </c>
    </row>
    <row r="42" spans="1:13" x14ac:dyDescent="0.25">
      <c r="A42">
        <f>Sheet1!A42</f>
        <v>0.45</v>
      </c>
      <c r="B42">
        <f>Sheet1!B42*0.0098</f>
        <v>0</v>
      </c>
      <c r="C42">
        <f>Sheet1!C42*0.0098</f>
        <v>0</v>
      </c>
      <c r="D42">
        <f>Sheet1!D42*0.0098</f>
        <v>0</v>
      </c>
      <c r="E42">
        <f>Sheet1!E42*0.0098</f>
        <v>0</v>
      </c>
      <c r="F42">
        <f>Sheet1!F42*0.0098</f>
        <v>0</v>
      </c>
      <c r="G42">
        <f>Sheet1!G42*0.0098</f>
        <v>0</v>
      </c>
      <c r="H42">
        <f>Sheet1!H42*0.0098</f>
        <v>0</v>
      </c>
      <c r="I42">
        <f>Sheet1!I42*0.0098</f>
        <v>0</v>
      </c>
      <c r="J42">
        <f>Sheet1!J42*0.0098</f>
        <v>0</v>
      </c>
      <c r="K42">
        <f>Sheet1!K42*0.0098</f>
        <v>0</v>
      </c>
      <c r="L42">
        <f>Sheet1!L42*0.0098</f>
        <v>5.1120733404762309E-2</v>
      </c>
      <c r="M42">
        <f>Sheet1!M42*0.0098</f>
        <v>5.1120733404762309E-2</v>
      </c>
    </row>
    <row r="43" spans="1:13" x14ac:dyDescent="0.25">
      <c r="A43">
        <f>Sheet1!A43</f>
        <v>0.46</v>
      </c>
      <c r="B43">
        <f>Sheet1!B43*0.0098</f>
        <v>0</v>
      </c>
      <c r="C43">
        <f>Sheet1!C43*0.0098</f>
        <v>0</v>
      </c>
      <c r="D43">
        <f>Sheet1!D43*0.0098</f>
        <v>0</v>
      </c>
      <c r="E43">
        <f>Sheet1!E43*0.0098</f>
        <v>0</v>
      </c>
      <c r="F43">
        <f>Sheet1!F43*0.0098</f>
        <v>0</v>
      </c>
      <c r="G43">
        <f>Sheet1!G43*0.0098</f>
        <v>0</v>
      </c>
      <c r="H43">
        <f>Sheet1!H43*0.0098</f>
        <v>0</v>
      </c>
      <c r="I43">
        <f>Sheet1!I43*0.0098</f>
        <v>0</v>
      </c>
      <c r="J43">
        <f>Sheet1!J43*0.0098</f>
        <v>0</v>
      </c>
      <c r="K43">
        <f>Sheet1!K43*0.0098</f>
        <v>0</v>
      </c>
      <c r="L43">
        <f>Sheet1!L43*0.0098</f>
        <v>4.13844161024765E-2</v>
      </c>
      <c r="M43">
        <f>Sheet1!M43*0.0098</f>
        <v>4.13844161024765E-2</v>
      </c>
    </row>
    <row r="44" spans="1:13" x14ac:dyDescent="0.25">
      <c r="A44">
        <f>Sheet1!A44</f>
        <v>0.47</v>
      </c>
      <c r="B44">
        <f>Sheet1!B44*0.0098</f>
        <v>0</v>
      </c>
      <c r="C44">
        <f>Sheet1!C44*0.0098</f>
        <v>0</v>
      </c>
      <c r="D44">
        <f>Sheet1!D44*0.0098</f>
        <v>0</v>
      </c>
      <c r="E44">
        <f>Sheet1!E44*0.0098</f>
        <v>0</v>
      </c>
      <c r="F44">
        <f>Sheet1!F44*0.0098</f>
        <v>0</v>
      </c>
      <c r="G44">
        <f>Sheet1!G44*0.0098</f>
        <v>0</v>
      </c>
      <c r="H44">
        <f>Sheet1!H44*0.0098</f>
        <v>0</v>
      </c>
      <c r="I44">
        <f>Sheet1!I44*0.0098</f>
        <v>0</v>
      </c>
      <c r="J44">
        <f>Sheet1!J44*0.0098</f>
        <v>0</v>
      </c>
      <c r="K44">
        <f>Sheet1!K44*0.0098</f>
        <v>0</v>
      </c>
      <c r="L44">
        <f>Sheet1!L44*0.0098</f>
        <v>3.3539942251336011E-2</v>
      </c>
      <c r="M44">
        <f>Sheet1!M44*0.0098</f>
        <v>3.3539942251336011E-2</v>
      </c>
    </row>
    <row r="45" spans="1:13" x14ac:dyDescent="0.25">
      <c r="A45">
        <f>Sheet1!A45</f>
        <v>0.48</v>
      </c>
      <c r="B45">
        <f>Sheet1!B45*0.0098</f>
        <v>0</v>
      </c>
      <c r="C45">
        <f>Sheet1!C45*0.0098</f>
        <v>0</v>
      </c>
      <c r="D45">
        <f>Sheet1!D45*0.0098</f>
        <v>0</v>
      </c>
      <c r="E45">
        <f>Sheet1!E45*0.0098</f>
        <v>0</v>
      </c>
      <c r="F45">
        <f>Sheet1!F45*0.0098</f>
        <v>0</v>
      </c>
      <c r="G45">
        <f>Sheet1!G45*0.0098</f>
        <v>0</v>
      </c>
      <c r="H45">
        <f>Sheet1!H45*0.0098</f>
        <v>0</v>
      </c>
      <c r="I45">
        <f>Sheet1!I45*0.0098</f>
        <v>0</v>
      </c>
      <c r="J45">
        <f>Sheet1!J45*0.0098</f>
        <v>0</v>
      </c>
      <c r="K45">
        <f>Sheet1!K45*0.0098</f>
        <v>0</v>
      </c>
      <c r="L45">
        <f>Sheet1!L45*0.0098</f>
        <v>2.7187887464119855E-2</v>
      </c>
      <c r="M45">
        <f>Sheet1!M45*0.0098</f>
        <v>2.7187887464119855E-2</v>
      </c>
    </row>
    <row r="46" spans="1:13" x14ac:dyDescent="0.25">
      <c r="A46">
        <f>Sheet1!A46</f>
        <v>0.49</v>
      </c>
      <c r="B46">
        <f>Sheet1!B46*0.0098</f>
        <v>0</v>
      </c>
      <c r="C46">
        <f>Sheet1!C46*0.0098</f>
        <v>0</v>
      </c>
      <c r="D46">
        <f>Sheet1!D46*0.0098</f>
        <v>0</v>
      </c>
      <c r="E46">
        <f>Sheet1!E46*0.0098</f>
        <v>0</v>
      </c>
      <c r="F46">
        <f>Sheet1!F46*0.0098</f>
        <v>0</v>
      </c>
      <c r="G46">
        <f>Sheet1!G46*0.0098</f>
        <v>0</v>
      </c>
      <c r="H46">
        <f>Sheet1!H46*0.0098</f>
        <v>0</v>
      </c>
      <c r="I46">
        <f>Sheet1!I46*0.0098</f>
        <v>0</v>
      </c>
      <c r="J46">
        <f>Sheet1!J46*0.0098</f>
        <v>0</v>
      </c>
      <c r="K46">
        <f>Sheet1!K46*0.0098</f>
        <v>0</v>
      </c>
      <c r="L46">
        <f>Sheet1!L46*0.0098</f>
        <v>2.2018942094449961E-2</v>
      </c>
      <c r="M46">
        <f>Sheet1!M46*0.0098</f>
        <v>2.2018942094449961E-2</v>
      </c>
    </row>
    <row r="47" spans="1:13" x14ac:dyDescent="0.25">
      <c r="A47">
        <f>Sheet1!A47</f>
        <v>0.5</v>
      </c>
      <c r="B47">
        <f>Sheet1!B47*0.0098</f>
        <v>0</v>
      </c>
      <c r="C47">
        <f>Sheet1!C47*0.0098</f>
        <v>0</v>
      </c>
      <c r="D47">
        <f>Sheet1!D47*0.0098</f>
        <v>0</v>
      </c>
      <c r="E47">
        <f>Sheet1!E47*0.0098</f>
        <v>0</v>
      </c>
      <c r="F47">
        <f>Sheet1!F47*0.0098</f>
        <v>0</v>
      </c>
      <c r="G47">
        <f>Sheet1!G47*0.0098</f>
        <v>0</v>
      </c>
      <c r="H47">
        <f>Sheet1!H47*0.0098</f>
        <v>0</v>
      </c>
      <c r="I47">
        <f>Sheet1!I47*0.0098</f>
        <v>0</v>
      </c>
      <c r="J47">
        <f>Sheet1!J47*0.0098</f>
        <v>0</v>
      </c>
      <c r="K47">
        <f>Sheet1!K47*0.0098</f>
        <v>0</v>
      </c>
      <c r="L47">
        <f>Sheet1!L47*0.0098</f>
        <v>1.7792262793356179E-2</v>
      </c>
      <c r="M47">
        <f>Sheet1!M47*0.0098</f>
        <v>1.7792262793356179E-2</v>
      </c>
    </row>
    <row r="48" spans="1:13" x14ac:dyDescent="0.25">
      <c r="A48">
        <f>Sheet1!A48</f>
        <v>0.51</v>
      </c>
      <c r="B48">
        <f>Sheet1!B48*0.0098</f>
        <v>0</v>
      </c>
      <c r="C48">
        <f>Sheet1!C48*0.0098</f>
        <v>0</v>
      </c>
      <c r="D48">
        <f>Sheet1!D48*0.0098</f>
        <v>0</v>
      </c>
      <c r="E48">
        <f>Sheet1!E48*0.0098</f>
        <v>0</v>
      </c>
      <c r="F48">
        <f>Sheet1!F48*0.0098</f>
        <v>0</v>
      </c>
      <c r="G48">
        <f>Sheet1!G48*0.0098</f>
        <v>0</v>
      </c>
      <c r="H48">
        <f>Sheet1!H48*0.0098</f>
        <v>0</v>
      </c>
      <c r="I48">
        <f>Sheet1!I48*0.0098</f>
        <v>0</v>
      </c>
      <c r="J48">
        <f>Sheet1!J48*0.0098</f>
        <v>0</v>
      </c>
      <c r="K48">
        <f>Sheet1!K48*0.0098</f>
        <v>0</v>
      </c>
      <c r="L48">
        <f>Sheet1!L48*0.0098</f>
        <v>1.4319308911560087E-2</v>
      </c>
      <c r="M48">
        <f>Sheet1!M48*0.0098</f>
        <v>1.4319308911560087E-2</v>
      </c>
    </row>
    <row r="49" spans="1:13" x14ac:dyDescent="0.25">
      <c r="A49">
        <f>Sheet1!A49</f>
        <v>0.52</v>
      </c>
      <c r="B49">
        <f>Sheet1!B49*0.0098</f>
        <v>0</v>
      </c>
      <c r="C49">
        <f>Sheet1!C49*0.0098</f>
        <v>0</v>
      </c>
      <c r="D49">
        <f>Sheet1!D49*0.0098</f>
        <v>0</v>
      </c>
      <c r="E49">
        <f>Sheet1!E49*0.0098</f>
        <v>0</v>
      </c>
      <c r="F49">
        <f>Sheet1!F49*0.0098</f>
        <v>0</v>
      </c>
      <c r="G49">
        <f>Sheet1!G49*0.0098</f>
        <v>0</v>
      </c>
      <c r="H49">
        <f>Sheet1!H49*0.0098</f>
        <v>0</v>
      </c>
      <c r="I49">
        <f>Sheet1!I49*0.0098</f>
        <v>0</v>
      </c>
      <c r="J49">
        <f>Sheet1!J49*0.0098</f>
        <v>0</v>
      </c>
      <c r="K49">
        <f>Sheet1!K49*0.0098</f>
        <v>0</v>
      </c>
      <c r="L49">
        <f>Sheet1!L49*0.0098</f>
        <v>1.1451695181713977E-2</v>
      </c>
      <c r="M49">
        <f>Sheet1!M49*0.0098</f>
        <v>1.1451695181713977E-2</v>
      </c>
    </row>
    <row r="50" spans="1:13" x14ac:dyDescent="0.25">
      <c r="A50">
        <f>Sheet1!A50</f>
        <v>0.53</v>
      </c>
      <c r="B50">
        <f>Sheet1!B50*0.0098</f>
        <v>0</v>
      </c>
      <c r="C50">
        <f>Sheet1!C50*0.0098</f>
        <v>0</v>
      </c>
      <c r="D50">
        <f>Sheet1!D50*0.0098</f>
        <v>0</v>
      </c>
      <c r="E50">
        <f>Sheet1!E50*0.0098</f>
        <v>0</v>
      </c>
      <c r="F50">
        <f>Sheet1!F50*0.0098</f>
        <v>0</v>
      </c>
      <c r="G50">
        <f>Sheet1!G50*0.0098</f>
        <v>0</v>
      </c>
      <c r="H50">
        <f>Sheet1!H50*0.0098</f>
        <v>0</v>
      </c>
      <c r="I50">
        <f>Sheet1!I50*0.0098</f>
        <v>0</v>
      </c>
      <c r="J50">
        <f>Sheet1!J50*0.0098</f>
        <v>0</v>
      </c>
      <c r="K50">
        <f>Sheet1!K50*0.0098</f>
        <v>0</v>
      </c>
      <c r="L50">
        <f>Sheet1!L50*0.0098</f>
        <v>9.071999495392143E-3</v>
      </c>
      <c r="M50">
        <f>Sheet1!M50*0.0098</f>
        <v>9.071999495392143E-3</v>
      </c>
    </row>
    <row r="51" spans="1:13" x14ac:dyDescent="0.25">
      <c r="A51">
        <f>Sheet1!A51</f>
        <v>0.54</v>
      </c>
      <c r="B51">
        <f>Sheet1!B51*0.0098</f>
        <v>0</v>
      </c>
      <c r="C51">
        <f>Sheet1!C51*0.0098</f>
        <v>0</v>
      </c>
      <c r="D51">
        <f>Sheet1!D51*0.0098</f>
        <v>0</v>
      </c>
      <c r="E51">
        <f>Sheet1!E51*0.0098</f>
        <v>0</v>
      </c>
      <c r="F51">
        <f>Sheet1!F51*0.0098</f>
        <v>0</v>
      </c>
      <c r="G51">
        <f>Sheet1!G51*0.0098</f>
        <v>0</v>
      </c>
      <c r="H51">
        <f>Sheet1!H51*0.0098</f>
        <v>0</v>
      </c>
      <c r="I51">
        <f>Sheet1!I51*0.0098</f>
        <v>0</v>
      </c>
      <c r="J51">
        <f>Sheet1!J51*0.0098</f>
        <v>0</v>
      </c>
      <c r="K51">
        <f>Sheet1!K51*0.0098</f>
        <v>0</v>
      </c>
      <c r="L51">
        <f>Sheet1!L51*0.0098</f>
        <v>7.0867495614898128E-3</v>
      </c>
      <c r="M51">
        <f>Sheet1!M51*0.0098</f>
        <v>7.0867495614898128E-3</v>
      </c>
    </row>
    <row r="52" spans="1:13" x14ac:dyDescent="0.25">
      <c r="A52">
        <f>Sheet1!A52</f>
        <v>0.55000000000000004</v>
      </c>
      <c r="B52">
        <f>Sheet1!B52*0.0098</f>
        <v>0</v>
      </c>
      <c r="C52">
        <f>Sheet1!C52*0.0098</f>
        <v>0</v>
      </c>
      <c r="D52">
        <f>Sheet1!D52*0.0098</f>
        <v>0</v>
      </c>
      <c r="E52">
        <f>Sheet1!E52*0.0098</f>
        <v>0</v>
      </c>
      <c r="F52">
        <f>Sheet1!F52*0.0098</f>
        <v>0</v>
      </c>
      <c r="G52">
        <f>Sheet1!G52*0.0098</f>
        <v>0</v>
      </c>
      <c r="H52">
        <f>Sheet1!H52*0.0098</f>
        <v>0</v>
      </c>
      <c r="I52">
        <f>Sheet1!I52*0.0098</f>
        <v>0</v>
      </c>
      <c r="J52">
        <f>Sheet1!J52*0.0098</f>
        <v>0</v>
      </c>
      <c r="K52">
        <f>Sheet1!K52*0.0098</f>
        <v>0</v>
      </c>
      <c r="L52">
        <f>Sheet1!L52*0.0098</f>
        <v>5.4210072564740011E-3</v>
      </c>
      <c r="M52">
        <f>Sheet1!M52*0.0098</f>
        <v>5.4210072564740011E-3</v>
      </c>
    </row>
    <row r="53" spans="1:13" x14ac:dyDescent="0.25">
      <c r="A53">
        <f>Sheet1!A53</f>
        <v>0.56000000000000005</v>
      </c>
      <c r="B53">
        <f>Sheet1!B53*0.0098</f>
        <v>0</v>
      </c>
      <c r="C53">
        <f>Sheet1!C53*0.0098</f>
        <v>0</v>
      </c>
      <c r="D53">
        <f>Sheet1!D53*0.0098</f>
        <v>0</v>
      </c>
      <c r="E53">
        <f>Sheet1!E53*0.0098</f>
        <v>0</v>
      </c>
      <c r="F53">
        <f>Sheet1!F53*0.0098</f>
        <v>0</v>
      </c>
      <c r="G53">
        <f>Sheet1!G53*0.0098</f>
        <v>0</v>
      </c>
      <c r="H53">
        <f>Sheet1!H53*0.0098</f>
        <v>0</v>
      </c>
      <c r="I53">
        <f>Sheet1!I53*0.0098</f>
        <v>0</v>
      </c>
      <c r="J53">
        <f>Sheet1!J53*0.0098</f>
        <v>0</v>
      </c>
      <c r="K53">
        <f>Sheet1!K53*0.0098</f>
        <v>0</v>
      </c>
      <c r="L53">
        <f>Sheet1!L53*0.0098</f>
        <v>4.0140878657510632E-3</v>
      </c>
      <c r="M53">
        <f>Sheet1!M53*0.0098</f>
        <v>4.0140878657510632E-3</v>
      </c>
    </row>
    <row r="54" spans="1:13" x14ac:dyDescent="0.25">
      <c r="A54">
        <f>Sheet1!A54</f>
        <v>0.56999999999999995</v>
      </c>
      <c r="B54">
        <f>Sheet1!B54*0.0098</f>
        <v>0</v>
      </c>
      <c r="C54">
        <f>Sheet1!C54*0.0098</f>
        <v>0</v>
      </c>
      <c r="D54">
        <f>Sheet1!D54*0.0098</f>
        <v>0</v>
      </c>
      <c r="E54">
        <f>Sheet1!E54*0.0098</f>
        <v>0</v>
      </c>
      <c r="F54">
        <f>Sheet1!F54*0.0098</f>
        <v>0</v>
      </c>
      <c r="G54">
        <f>Sheet1!G54*0.0098</f>
        <v>0</v>
      </c>
      <c r="H54">
        <f>Sheet1!H54*0.0098</f>
        <v>0</v>
      </c>
      <c r="I54">
        <f>Sheet1!I54*0.0098</f>
        <v>0</v>
      </c>
      <c r="J54">
        <f>Sheet1!J54*0.0098</f>
        <v>0</v>
      </c>
      <c r="K54">
        <f>Sheet1!K54*0.0098</f>
        <v>0</v>
      </c>
      <c r="L54">
        <f>Sheet1!L54*0.0098</f>
        <v>2.8159697865789363E-3</v>
      </c>
      <c r="M54">
        <f>Sheet1!M54*0.0098</f>
        <v>2.8159697865789363E-3</v>
      </c>
    </row>
    <row r="55" spans="1:13" x14ac:dyDescent="0.25">
      <c r="A55">
        <f>Sheet1!A55</f>
        <v>0.57999999999999996</v>
      </c>
      <c r="B55">
        <f>Sheet1!B55*0.0098</f>
        <v>0</v>
      </c>
      <c r="C55">
        <f>Sheet1!C55*0.0098</f>
        <v>0</v>
      </c>
      <c r="D55">
        <f>Sheet1!D55*0.0098</f>
        <v>0</v>
      </c>
      <c r="E55">
        <f>Sheet1!E55*0.0098</f>
        <v>0</v>
      </c>
      <c r="F55">
        <f>Sheet1!F55*0.0098</f>
        <v>0</v>
      </c>
      <c r="G55">
        <f>Sheet1!G55*0.0098</f>
        <v>0</v>
      </c>
      <c r="H55">
        <f>Sheet1!H55*0.0098</f>
        <v>0</v>
      </c>
      <c r="I55">
        <f>Sheet1!I55*0.0098</f>
        <v>0</v>
      </c>
      <c r="J55">
        <f>Sheet1!J55*0.0098</f>
        <v>0</v>
      </c>
      <c r="K55">
        <f>Sheet1!K55*0.0098</f>
        <v>0</v>
      </c>
      <c r="L55">
        <f>Sheet1!L55*0.0098</f>
        <v>1.7836993973262714E-3</v>
      </c>
      <c r="M55">
        <f>Sheet1!M55*0.0098</f>
        <v>1.7836993973262714E-3</v>
      </c>
    </row>
    <row r="56" spans="1:13" x14ac:dyDescent="0.25">
      <c r="A56">
        <f>Sheet1!A56</f>
        <v>0.59</v>
      </c>
      <c r="B56">
        <f>Sheet1!B56*0.0098</f>
        <v>0</v>
      </c>
      <c r="C56">
        <f>Sheet1!C56*0.0098</f>
        <v>0</v>
      </c>
      <c r="D56">
        <f>Sheet1!D56*0.0098</f>
        <v>0</v>
      </c>
      <c r="E56">
        <f>Sheet1!E56*0.0098</f>
        <v>0</v>
      </c>
      <c r="F56">
        <f>Sheet1!F56*0.0098</f>
        <v>0</v>
      </c>
      <c r="G56">
        <f>Sheet1!G56*0.0098</f>
        <v>0</v>
      </c>
      <c r="H56">
        <f>Sheet1!H56*0.0098</f>
        <v>0</v>
      </c>
      <c r="I56">
        <f>Sheet1!I56*0.0098</f>
        <v>0</v>
      </c>
      <c r="J56">
        <f>Sheet1!J56*0.0098</f>
        <v>0</v>
      </c>
      <c r="K56">
        <f>Sheet1!K56*0.0098</f>
        <v>0</v>
      </c>
      <c r="L56">
        <f>Sheet1!L56*0.0098</f>
        <v>8.7535919065752832E-4</v>
      </c>
      <c r="M56">
        <f>Sheet1!M56*0.0098</f>
        <v>8.7535919065752832E-4</v>
      </c>
    </row>
    <row r="57" spans="1:13" x14ac:dyDescent="0.25">
      <c r="A57">
        <f>Sheet1!A57</f>
        <v>0.6</v>
      </c>
      <c r="B57">
        <f>Sheet1!B57*0.0098</f>
        <v>0</v>
      </c>
      <c r="C57">
        <f>Sheet1!C57*0.0098</f>
        <v>0</v>
      </c>
      <c r="D57">
        <f>Sheet1!D57*0.0098</f>
        <v>0</v>
      </c>
      <c r="E57">
        <f>Sheet1!E57*0.0098</f>
        <v>0</v>
      </c>
      <c r="F57">
        <f>Sheet1!F57*0.0098</f>
        <v>0</v>
      </c>
      <c r="G57">
        <f>Sheet1!G57*0.0098</f>
        <v>0</v>
      </c>
      <c r="H57">
        <f>Sheet1!H57*0.0098</f>
        <v>0</v>
      </c>
      <c r="I57">
        <f>Sheet1!I57*0.0098</f>
        <v>0</v>
      </c>
      <c r="J57">
        <f>Sheet1!J57*0.0098</f>
        <v>0</v>
      </c>
      <c r="K57">
        <f>Sheet1!K57*0.0098</f>
        <v>0</v>
      </c>
      <c r="L57">
        <f>Sheet1!L57*0.0098</f>
        <v>0</v>
      </c>
      <c r="M57">
        <f>Sheet1!M57*0.0098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8"/>
  <sheetViews>
    <sheetView workbookViewId="0">
      <selection activeCell="D13" sqref="D13"/>
    </sheetView>
  </sheetViews>
  <sheetFormatPr defaultRowHeight="15" x14ac:dyDescent="0.25"/>
  <cols>
    <col min="13" max="14" width="12" bestFit="1" customWidth="1"/>
    <col min="20" max="20" width="9.140625" customWidth="1"/>
    <col min="23" max="23" width="9.140625" customWidth="1"/>
  </cols>
  <sheetData>
    <row r="1" spans="1:37" x14ac:dyDescent="0.25">
      <c r="A1" t="s">
        <v>21</v>
      </c>
      <c r="B1" t="s">
        <v>28</v>
      </c>
      <c r="C1" t="s">
        <v>29</v>
      </c>
      <c r="D1" t="s">
        <v>30</v>
      </c>
      <c r="E1" t="s">
        <v>31</v>
      </c>
      <c r="F1" t="s">
        <v>42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R1" t="s">
        <v>0</v>
      </c>
      <c r="S1" t="s">
        <v>1</v>
      </c>
      <c r="T1" t="s">
        <v>22</v>
      </c>
      <c r="U1" t="s">
        <v>2</v>
      </c>
      <c r="V1" t="s">
        <v>3</v>
      </c>
      <c r="W1" t="s">
        <v>24</v>
      </c>
      <c r="AJ1" t="s">
        <v>23</v>
      </c>
      <c r="AK1" t="s">
        <v>25</v>
      </c>
    </row>
    <row r="2" spans="1:37" x14ac:dyDescent="0.25">
      <c r="A2">
        <v>3.0000000000017998E-2</v>
      </c>
      <c r="B2" t="e">
        <f t="shared" ref="B2:B11" si="0">(((MIN(1,MAX(0,(A2-$R$2)/$T$2)))^$W$2)-1)^(1/$V$2)/$U$2</f>
        <v>#DIV/0!</v>
      </c>
      <c r="C2" t="e">
        <f t="shared" ref="C2:C11" si="1">(((MIN(1,MAX(0,(A2-$R$3)/$T$3)))^$W$3)-1)^(1/$V$3)/$U$3</f>
        <v>#DIV/0!</v>
      </c>
      <c r="D2" t="e">
        <f t="shared" ref="D2:D11" si="2">(((MIN(1,MAX(0,(A2-$R$4)/$T$4)))^$W$4)-1)^(1/$V$4)/$U$4</f>
        <v>#DIV/0!</v>
      </c>
      <c r="E2" t="e">
        <f t="shared" ref="E2:E11" si="3">(((MIN(1,MAX(0,($A2-$R$5)/$T$5)))^$W$5)-1)^(1/$V$5)/$U$5</f>
        <v>#DIV/0!</v>
      </c>
      <c r="F2" t="e">
        <f t="shared" ref="F2:F11" si="4">(((MIN(1,MAX(0,($A2-$R$6)/$T$6)))^$W$6)-1)^(1/$V$6)/$U$6</f>
        <v>#DIV/0!</v>
      </c>
      <c r="G2" t="e">
        <f t="shared" ref="G2:G11" si="5">(((MIN(1,MAX(0,($A2-$R$7)/$T$7)))^$W$7)-1)^(1/$V$7)/$U$7</f>
        <v>#DIV/0!</v>
      </c>
      <c r="H2" t="e">
        <f t="shared" ref="H2:H11" si="6">(((MIN(1,MAX(0,($A2-$R$8)/$T$8)))^$W$8)-1)^(1/$V$8)/$U$8</f>
        <v>#DIV/0!</v>
      </c>
      <c r="I2" t="e">
        <f t="shared" ref="I2:I11" si="7">(((MIN(1,MAX(0,($A2-$R$9)/$T$9)))^$W$9)-1)^(1/$V$9)/$U$9</f>
        <v>#DIV/0!</v>
      </c>
      <c r="J2" t="e">
        <f t="shared" ref="J2:J11" si="8">(((MIN(1,MAX(0,($A2-$R$10)/$T$10)))^$W$10)-1)^(1/$V$10)/$U$10</f>
        <v>#DIV/0!</v>
      </c>
      <c r="K2" t="e">
        <f t="shared" ref="K2:K11" si="9">(((MIN(1,MAX(0,($A2-$R$11)/$T$11)))^$W$11)-1)^(1/$V$11)/$U$11</f>
        <v>#DIV/0!</v>
      </c>
      <c r="L2" t="e">
        <f t="shared" ref="L2:L11" si="10">(((MIN(1,MAX(0,($A2-$R$12)/$T$12)))^$W$12)-1)^(1/$V$12)/$U$12</f>
        <v>#DIV/0!</v>
      </c>
      <c r="M2" t="e">
        <f t="shared" ref="M2:M11" si="11">(((MIN(1,MAX(0,(A2-$R$13)/$T$13)))^$W$13)-1)^(1/$V$13)/$U$13</f>
        <v>#DIV/0!</v>
      </c>
      <c r="Q2" s="2" t="s">
        <v>4</v>
      </c>
      <c r="R2" s="2">
        <v>4.4999999999999998E-2</v>
      </c>
      <c r="S2" s="2">
        <v>0.43</v>
      </c>
      <c r="T2" s="2">
        <f>S2-R2</f>
        <v>0.38500000000000001</v>
      </c>
      <c r="U2" s="2">
        <v>14.5</v>
      </c>
      <c r="V2" s="2">
        <v>2.68</v>
      </c>
      <c r="W2" s="2">
        <f>-1/(1-1/V2)</f>
        <v>-1.5952380952380951</v>
      </c>
      <c r="X2" s="2"/>
      <c r="AA2">
        <f>9.804139432/1000</f>
        <v>9.8041394319999999E-3</v>
      </c>
      <c r="AJ2" t="e">
        <f>(MIN(1,MAX(0,(#REF!-$R$2)/$T$2)))</f>
        <v>#REF!</v>
      </c>
      <c r="AK2" t="e">
        <f>(AJ2^$W$2)</f>
        <v>#REF!</v>
      </c>
    </row>
    <row r="3" spans="1:37" x14ac:dyDescent="0.25">
      <c r="A3">
        <v>3.1000000000017101E-2</v>
      </c>
      <c r="B3" t="e">
        <f t="shared" si="0"/>
        <v>#DIV/0!</v>
      </c>
      <c r="C3" t="e">
        <f t="shared" si="1"/>
        <v>#DIV/0!</v>
      </c>
      <c r="D3" t="e">
        <f t="shared" si="2"/>
        <v>#DIV/0!</v>
      </c>
      <c r="E3" t="e">
        <f t="shared" si="3"/>
        <v>#DIV/0!</v>
      </c>
      <c r="F3" t="e">
        <f t="shared" si="4"/>
        <v>#DIV/0!</v>
      </c>
      <c r="G3" t="e">
        <f t="shared" si="5"/>
        <v>#DIV/0!</v>
      </c>
      <c r="H3" t="e">
        <f t="shared" si="6"/>
        <v>#DIV/0!</v>
      </c>
      <c r="I3" t="e">
        <f t="shared" si="7"/>
        <v>#DIV/0!</v>
      </c>
      <c r="J3" t="e">
        <f t="shared" si="8"/>
        <v>#DIV/0!</v>
      </c>
      <c r="K3" t="e">
        <f t="shared" si="9"/>
        <v>#DIV/0!</v>
      </c>
      <c r="L3" t="e">
        <f t="shared" si="10"/>
        <v>#DIV/0!</v>
      </c>
      <c r="M3" t="e">
        <f t="shared" si="11"/>
        <v>#DIV/0!</v>
      </c>
      <c r="Q3" s="2" t="s">
        <v>5</v>
      </c>
      <c r="R3" s="2">
        <v>5.7000000000000002E-2</v>
      </c>
      <c r="S3" s="2">
        <v>0.41</v>
      </c>
      <c r="T3" s="2">
        <f t="shared" ref="T3:T13" si="12">S3-R3</f>
        <v>0.35299999999999998</v>
      </c>
      <c r="U3" s="2">
        <v>12.4</v>
      </c>
      <c r="V3" s="2">
        <v>2.2799999999999998</v>
      </c>
      <c r="W3" s="2">
        <f t="shared" ref="W3:W13" si="13">-1/(1-1/V3)</f>
        <v>-1.78125</v>
      </c>
      <c r="X3" s="2"/>
      <c r="AJ3">
        <f>(MIN(1,MAX(0,(A22-$R$2)/$T$2)))</f>
        <v>1.2987012987012998E-2</v>
      </c>
      <c r="AK3">
        <f>(AJ3^$W$2)</f>
        <v>1021.8846395529407</v>
      </c>
    </row>
    <row r="4" spans="1:37" x14ac:dyDescent="0.25">
      <c r="A4">
        <v>3.2000000000016203E-2</v>
      </c>
      <c r="B4" t="e">
        <f t="shared" si="0"/>
        <v>#DIV/0!</v>
      </c>
      <c r="C4" t="e">
        <f t="shared" si="1"/>
        <v>#DIV/0!</v>
      </c>
      <c r="D4" t="e">
        <f t="shared" si="2"/>
        <v>#DIV/0!</v>
      </c>
      <c r="E4" t="e">
        <f t="shared" si="3"/>
        <v>#DIV/0!</v>
      </c>
      <c r="F4" t="e">
        <f t="shared" si="4"/>
        <v>#DIV/0!</v>
      </c>
      <c r="G4" t="e">
        <f t="shared" si="5"/>
        <v>#DIV/0!</v>
      </c>
      <c r="H4" t="e">
        <f t="shared" si="6"/>
        <v>#DIV/0!</v>
      </c>
      <c r="I4" t="e">
        <f t="shared" si="7"/>
        <v>#DIV/0!</v>
      </c>
      <c r="J4" t="e">
        <f t="shared" si="8"/>
        <v>#DIV/0!</v>
      </c>
      <c r="K4" t="e">
        <f t="shared" si="9"/>
        <v>#DIV/0!</v>
      </c>
      <c r="L4" t="e">
        <f t="shared" si="10"/>
        <v>#DIV/0!</v>
      </c>
      <c r="M4" t="e">
        <f t="shared" si="11"/>
        <v>#DIV/0!</v>
      </c>
      <c r="Q4" s="2" t="s">
        <v>6</v>
      </c>
      <c r="R4" s="2">
        <v>6.5000000000000002E-2</v>
      </c>
      <c r="S4" s="2">
        <v>0.41</v>
      </c>
      <c r="T4" s="2">
        <f t="shared" si="12"/>
        <v>0.34499999999999997</v>
      </c>
      <c r="U4" s="2">
        <v>7.5</v>
      </c>
      <c r="V4" s="2">
        <v>1.89</v>
      </c>
      <c r="W4" s="2">
        <f t="shared" si="13"/>
        <v>-2.1235955056179781</v>
      </c>
      <c r="X4" s="2"/>
      <c r="AJ4">
        <f>(MIN(1,MAX(0,(A32-$R$2)/$T$2)))</f>
        <v>3.896103896103896E-2</v>
      </c>
      <c r="AK4">
        <f>(AJ4^$W$2)</f>
        <v>177.12500255978512</v>
      </c>
    </row>
    <row r="5" spans="1:37" x14ac:dyDescent="0.25">
      <c r="A5">
        <v>3.3000000000015302E-2</v>
      </c>
      <c r="B5" t="e">
        <f t="shared" si="0"/>
        <v>#DIV/0!</v>
      </c>
      <c r="C5" t="e">
        <f t="shared" si="1"/>
        <v>#DIV/0!</v>
      </c>
      <c r="D5" t="e">
        <f t="shared" si="2"/>
        <v>#DIV/0!</v>
      </c>
      <c r="E5" t="e">
        <f t="shared" si="3"/>
        <v>#DIV/0!</v>
      </c>
      <c r="F5" t="e">
        <f t="shared" si="4"/>
        <v>#DIV/0!</v>
      </c>
      <c r="G5" t="e">
        <f t="shared" si="5"/>
        <v>#DIV/0!</v>
      </c>
      <c r="H5" t="e">
        <f t="shared" si="6"/>
        <v>#DIV/0!</v>
      </c>
      <c r="I5" t="e">
        <f t="shared" si="7"/>
        <v>#DIV/0!</v>
      </c>
      <c r="J5" t="e">
        <f t="shared" si="8"/>
        <v>#DIV/0!</v>
      </c>
      <c r="K5" t="e">
        <f t="shared" si="9"/>
        <v>#DIV/0!</v>
      </c>
      <c r="L5" t="e">
        <f t="shared" si="10"/>
        <v>#DIV/0!</v>
      </c>
      <c r="M5" t="e">
        <f t="shared" si="11"/>
        <v>#DIV/0!</v>
      </c>
      <c r="Q5" s="2" t="s">
        <v>7</v>
      </c>
      <c r="R5" s="2">
        <v>7.8E-2</v>
      </c>
      <c r="S5" s="2">
        <v>0.43</v>
      </c>
      <c r="T5" s="2">
        <f t="shared" si="12"/>
        <v>0.35199999999999998</v>
      </c>
      <c r="U5" s="2">
        <v>3.6</v>
      </c>
      <c r="V5" s="2">
        <v>1.56</v>
      </c>
      <c r="W5" s="2">
        <f t="shared" si="13"/>
        <v>-2.7857142857142851</v>
      </c>
      <c r="X5" s="2"/>
      <c r="AJ5">
        <f>(MIN(1,MAX(0,(A42-$R$2)/$T$2)))</f>
        <v>6.4935064935064957E-2</v>
      </c>
      <c r="AK5">
        <f>(AJ5^$W$2)</f>
        <v>78.411234744898067</v>
      </c>
    </row>
    <row r="6" spans="1:37" x14ac:dyDescent="0.25">
      <c r="A6">
        <v>3.4000000000014401E-2</v>
      </c>
      <c r="B6" t="e">
        <f t="shared" si="0"/>
        <v>#DIV/0!</v>
      </c>
      <c r="C6" t="e">
        <f t="shared" si="1"/>
        <v>#DIV/0!</v>
      </c>
      <c r="D6" t="e">
        <f t="shared" si="2"/>
        <v>#DIV/0!</v>
      </c>
      <c r="E6" t="e">
        <f t="shared" si="3"/>
        <v>#DIV/0!</v>
      </c>
      <c r="F6">
        <f t="shared" si="4"/>
        <v>1.6005224732516309E+36</v>
      </c>
      <c r="G6" t="e">
        <f t="shared" si="5"/>
        <v>#DIV/0!</v>
      </c>
      <c r="H6" t="e">
        <f t="shared" si="6"/>
        <v>#DIV/0!</v>
      </c>
      <c r="I6" t="e">
        <f t="shared" si="7"/>
        <v>#DIV/0!</v>
      </c>
      <c r="J6" t="e">
        <f t="shared" si="8"/>
        <v>#DIV/0!</v>
      </c>
      <c r="K6" t="e">
        <f t="shared" si="9"/>
        <v>#DIV/0!</v>
      </c>
      <c r="L6" t="e">
        <f t="shared" si="10"/>
        <v>#DIV/0!</v>
      </c>
      <c r="M6" t="e">
        <f t="shared" si="11"/>
        <v>#DIV/0!</v>
      </c>
      <c r="Q6" s="2" t="s">
        <v>41</v>
      </c>
      <c r="R6" s="2">
        <v>3.4000000000000002E-2</v>
      </c>
      <c r="S6" s="2">
        <v>0.46</v>
      </c>
      <c r="T6" s="2">
        <f t="shared" si="12"/>
        <v>0.42600000000000005</v>
      </c>
      <c r="U6" s="2">
        <v>1.6</v>
      </c>
      <c r="V6" s="2">
        <v>1.37</v>
      </c>
      <c r="W6" s="2">
        <f t="shared" si="13"/>
        <v>-3.7027027027027026</v>
      </c>
      <c r="X6" s="2"/>
      <c r="AJ6">
        <f>(MIN(1,MAX(0,(A52-$R$2)/$T$2)))</f>
        <v>9.0909090909090912E-2</v>
      </c>
      <c r="AK6">
        <f>(AJ6^$W$2)</f>
        <v>45.842604480591611</v>
      </c>
    </row>
    <row r="7" spans="1:37" x14ac:dyDescent="0.25">
      <c r="A7">
        <v>3.5000000000013499E-2</v>
      </c>
      <c r="B7" t="e">
        <f t="shared" si="0"/>
        <v>#DIV/0!</v>
      </c>
      <c r="C7" t="e">
        <f t="shared" si="1"/>
        <v>#DIV/0!</v>
      </c>
      <c r="D7" t="e">
        <f t="shared" si="2"/>
        <v>#DIV/0!</v>
      </c>
      <c r="E7" t="e">
        <f t="shared" si="3"/>
        <v>#DIV/0!</v>
      </c>
      <c r="F7">
        <f t="shared" si="4"/>
        <v>7987161.1568902321</v>
      </c>
      <c r="G7" t="e">
        <f t="shared" si="5"/>
        <v>#DIV/0!</v>
      </c>
      <c r="H7" t="e">
        <f t="shared" si="6"/>
        <v>#DIV/0!</v>
      </c>
      <c r="I7" t="e">
        <f t="shared" si="7"/>
        <v>#DIV/0!</v>
      </c>
      <c r="J7" t="e">
        <f t="shared" si="8"/>
        <v>#DIV/0!</v>
      </c>
      <c r="K7" t="e">
        <f t="shared" si="9"/>
        <v>#DIV/0!</v>
      </c>
      <c r="L7" t="e">
        <f t="shared" si="10"/>
        <v>#DIV/0!</v>
      </c>
      <c r="M7" t="e">
        <f t="shared" si="11"/>
        <v>#DIV/0!</v>
      </c>
      <c r="Q7" s="2" t="s">
        <v>8</v>
      </c>
      <c r="R7" s="2">
        <v>6.7000000000000004E-2</v>
      </c>
      <c r="S7" s="2">
        <v>0.45</v>
      </c>
      <c r="T7" s="2">
        <f t="shared" si="12"/>
        <v>0.38300000000000001</v>
      </c>
      <c r="U7" s="2">
        <v>2</v>
      </c>
      <c r="V7" s="2">
        <v>1.41</v>
      </c>
      <c r="W7" s="2">
        <f t="shared" si="13"/>
        <v>-3.4390243902439028</v>
      </c>
      <c r="X7" s="2"/>
    </row>
    <row r="8" spans="1:37" x14ac:dyDescent="0.25">
      <c r="A8">
        <v>3.6000000000012598E-2</v>
      </c>
      <c r="B8" t="e">
        <f t="shared" si="0"/>
        <v>#DIV/0!</v>
      </c>
      <c r="C8" t="e">
        <f t="shared" si="1"/>
        <v>#DIV/0!</v>
      </c>
      <c r="D8" t="e">
        <f t="shared" si="2"/>
        <v>#DIV/0!</v>
      </c>
      <c r="E8" t="e">
        <f t="shared" si="3"/>
        <v>#DIV/0!</v>
      </c>
      <c r="F8">
        <f t="shared" si="4"/>
        <v>1226868.0696730036</v>
      </c>
      <c r="G8" t="e">
        <f t="shared" si="5"/>
        <v>#DIV/0!</v>
      </c>
      <c r="H8" t="e">
        <f t="shared" si="6"/>
        <v>#DIV/0!</v>
      </c>
      <c r="I8" t="e">
        <f t="shared" si="7"/>
        <v>#DIV/0!</v>
      </c>
      <c r="J8" t="e">
        <f t="shared" si="8"/>
        <v>#DIV/0!</v>
      </c>
      <c r="K8" t="e">
        <f t="shared" si="9"/>
        <v>#DIV/0!</v>
      </c>
      <c r="L8" t="e">
        <f t="shared" si="10"/>
        <v>#DIV/0!</v>
      </c>
      <c r="M8" t="e">
        <f t="shared" si="11"/>
        <v>#DIV/0!</v>
      </c>
      <c r="Q8" s="2" t="s">
        <v>9</v>
      </c>
      <c r="R8" s="2">
        <v>0.1</v>
      </c>
      <c r="S8" s="2">
        <v>0.39</v>
      </c>
      <c r="T8" s="2">
        <f t="shared" si="12"/>
        <v>0.29000000000000004</v>
      </c>
      <c r="U8" s="2">
        <v>5.9</v>
      </c>
      <c r="V8" s="2">
        <v>1.48</v>
      </c>
      <c r="W8" s="2">
        <f t="shared" si="13"/>
        <v>-3.083333333333333</v>
      </c>
      <c r="X8" s="2"/>
      <c r="AJ8">
        <f>(MIN(1,MAX(0,(A62-$R$2)/$T$2)))</f>
        <v>0.11688311688311688</v>
      </c>
      <c r="AK8">
        <f t="shared" ref="AK8:AK15" si="14">(AJ8^$W$2)</f>
        <v>30.701377941769646</v>
      </c>
    </row>
    <row r="9" spans="1:37" x14ac:dyDescent="0.25">
      <c r="A9">
        <v>3.7000000000011697E-2</v>
      </c>
      <c r="B9" t="e">
        <f t="shared" si="0"/>
        <v>#DIV/0!</v>
      </c>
      <c r="C9" t="e">
        <f t="shared" si="1"/>
        <v>#DIV/0!</v>
      </c>
      <c r="D9" t="e">
        <f t="shared" si="2"/>
        <v>#DIV/0!</v>
      </c>
      <c r="E9" t="e">
        <f t="shared" si="3"/>
        <v>#DIV/0!</v>
      </c>
      <c r="F9">
        <f t="shared" si="4"/>
        <v>410086.5629801054</v>
      </c>
      <c r="G9" t="e">
        <f t="shared" si="5"/>
        <v>#DIV/0!</v>
      </c>
      <c r="H9" t="e">
        <f t="shared" si="6"/>
        <v>#DIV/0!</v>
      </c>
      <c r="I9" t="e">
        <f t="shared" si="7"/>
        <v>#DIV/0!</v>
      </c>
      <c r="J9" t="e">
        <f t="shared" si="8"/>
        <v>#DIV/0!</v>
      </c>
      <c r="K9" t="e">
        <f t="shared" si="9"/>
        <v>#DIV/0!</v>
      </c>
      <c r="L9" t="e">
        <f t="shared" si="10"/>
        <v>#DIV/0!</v>
      </c>
      <c r="M9" t="e">
        <f t="shared" si="11"/>
        <v>#DIV/0!</v>
      </c>
      <c r="Q9" s="2" t="s">
        <v>10</v>
      </c>
      <c r="R9" s="2">
        <v>9.5000000000000001E-2</v>
      </c>
      <c r="S9" s="2">
        <v>0.41</v>
      </c>
      <c r="T9" s="2">
        <f t="shared" si="12"/>
        <v>0.31499999999999995</v>
      </c>
      <c r="U9" s="2">
        <v>1.9</v>
      </c>
      <c r="V9" s="2">
        <v>1.31</v>
      </c>
      <c r="W9" s="2">
        <f t="shared" si="13"/>
        <v>-4.2258064516129021</v>
      </c>
      <c r="X9" s="2"/>
      <c r="AJ9">
        <f t="shared" ref="AJ9:AJ15" si="15">(MIN(1,MAX(0,(A78-$R$2)/$T$2)))</f>
        <v>0.16883116883116883</v>
      </c>
      <c r="AK9">
        <f t="shared" si="14"/>
        <v>17.076426751101113</v>
      </c>
    </row>
    <row r="10" spans="1:37" x14ac:dyDescent="0.25">
      <c r="A10">
        <v>3.8000000000010803E-2</v>
      </c>
      <c r="B10" t="e">
        <f t="shared" si="0"/>
        <v>#DIV/0!</v>
      </c>
      <c r="C10" t="e">
        <f t="shared" si="1"/>
        <v>#DIV/0!</v>
      </c>
      <c r="D10" t="e">
        <f t="shared" si="2"/>
        <v>#DIV/0!</v>
      </c>
      <c r="E10" t="e">
        <f t="shared" si="3"/>
        <v>#DIV/0!</v>
      </c>
      <c r="F10">
        <f t="shared" si="4"/>
        <v>188453.0938642394</v>
      </c>
      <c r="G10" t="e">
        <f t="shared" si="5"/>
        <v>#DIV/0!</v>
      </c>
      <c r="H10" t="e">
        <f t="shared" si="6"/>
        <v>#DIV/0!</v>
      </c>
      <c r="I10" t="e">
        <f t="shared" si="7"/>
        <v>#DIV/0!</v>
      </c>
      <c r="J10" t="e">
        <f t="shared" si="8"/>
        <v>#DIV/0!</v>
      </c>
      <c r="K10" t="e">
        <f t="shared" si="9"/>
        <v>#DIV/0!</v>
      </c>
      <c r="L10" t="e">
        <f t="shared" si="10"/>
        <v>#DIV/0!</v>
      </c>
      <c r="M10" t="e">
        <f t="shared" si="11"/>
        <v>#DIV/0!</v>
      </c>
      <c r="Q10" s="2" t="s">
        <v>11</v>
      </c>
      <c r="R10" s="2">
        <v>8.8999999999999996E-2</v>
      </c>
      <c r="S10" s="2">
        <v>0.43</v>
      </c>
      <c r="T10" s="2">
        <f t="shared" si="12"/>
        <v>0.34099999999999997</v>
      </c>
      <c r="U10" s="2">
        <v>1</v>
      </c>
      <c r="V10" s="2">
        <v>1.23</v>
      </c>
      <c r="W10" s="2">
        <f t="shared" si="13"/>
        <v>-5.3478260869565215</v>
      </c>
      <c r="X10" s="2"/>
      <c r="AJ10">
        <f t="shared" si="15"/>
        <v>0.19480519480519479</v>
      </c>
      <c r="AK10">
        <f t="shared" si="14"/>
        <v>13.591152677450987</v>
      </c>
    </row>
    <row r="11" spans="1:37" x14ac:dyDescent="0.25">
      <c r="A11">
        <v>3.9000000000009902E-2</v>
      </c>
      <c r="B11" t="e">
        <f t="shared" si="0"/>
        <v>#DIV/0!</v>
      </c>
      <c r="C11" t="e">
        <f t="shared" si="1"/>
        <v>#DIV/0!</v>
      </c>
      <c r="D11" t="e">
        <f t="shared" si="2"/>
        <v>#DIV/0!</v>
      </c>
      <c r="E11" t="e">
        <f t="shared" si="3"/>
        <v>#DIV/0!</v>
      </c>
      <c r="F11">
        <f t="shared" si="4"/>
        <v>103106.08695167833</v>
      </c>
      <c r="G11" t="e">
        <f t="shared" si="5"/>
        <v>#DIV/0!</v>
      </c>
      <c r="H11" t="e">
        <f t="shared" si="6"/>
        <v>#DIV/0!</v>
      </c>
      <c r="I11" t="e">
        <f t="shared" si="7"/>
        <v>#DIV/0!</v>
      </c>
      <c r="J11" t="e">
        <f t="shared" si="8"/>
        <v>#DIV/0!</v>
      </c>
      <c r="K11" t="e">
        <f t="shared" si="9"/>
        <v>#DIV/0!</v>
      </c>
      <c r="L11" t="e">
        <f t="shared" si="10"/>
        <v>#DIV/0!</v>
      </c>
      <c r="M11" t="e">
        <f t="shared" si="11"/>
        <v>#DIV/0!</v>
      </c>
      <c r="Q11" s="2" t="s">
        <v>12</v>
      </c>
      <c r="R11" s="2">
        <v>0.1</v>
      </c>
      <c r="S11" s="2">
        <v>0.38</v>
      </c>
      <c r="T11" s="2">
        <f t="shared" si="12"/>
        <v>0.28000000000000003</v>
      </c>
      <c r="U11" s="2">
        <v>2.7</v>
      </c>
      <c r="V11" s="2">
        <v>1.23</v>
      </c>
      <c r="W11" s="2">
        <f t="shared" si="13"/>
        <v>-5.3478260869565215</v>
      </c>
      <c r="X11" s="2"/>
      <c r="AJ11">
        <f t="shared" si="15"/>
        <v>0.2207792207792208</v>
      </c>
      <c r="AK11">
        <f t="shared" si="14"/>
        <v>11.131222848816725</v>
      </c>
    </row>
    <row r="12" spans="1:37" x14ac:dyDescent="0.25">
      <c r="A12">
        <v>4.0000000000009001E-2</v>
      </c>
      <c r="B12" t="e">
        <f t="shared" ref="B12:B21" si="16">(((MIN(1,MAX(0,(A12-$R$2)/$T$2)))^$W$2)-1)^(1/$V$2)/$U$2</f>
        <v>#DIV/0!</v>
      </c>
      <c r="C12" t="e">
        <f t="shared" ref="C12:C21" si="17">(((MIN(1,MAX(0,(A12-$R$3)/$T$3)))^$W$3)-1)^(1/$V$3)/$U$3</f>
        <v>#DIV/0!</v>
      </c>
      <c r="D12" t="e">
        <f t="shared" ref="D12:D21" si="18">(((MIN(1,MAX(0,(A12-$R$4)/$T$4)))^$W$4)-1)^(1/$V$4)/$U$4</f>
        <v>#DIV/0!</v>
      </c>
      <c r="E12" t="e">
        <f t="shared" ref="E12:E21" si="19">(((MIN(1,MAX(0,($A12-$R$5)/$T$5)))^$W$5)-1)^(1/$V$5)/$U$5</f>
        <v>#DIV/0!</v>
      </c>
      <c r="F12">
        <f t="shared" ref="F12:F21" si="20">(((MIN(1,MAX(0,($A12-$R$6)/$T$6)))^$W$6)-1)^(1/$V$6)/$U$6</f>
        <v>62991.349925787443</v>
      </c>
      <c r="G12" t="e">
        <f t="shared" ref="G12:G21" si="21">(((MIN(1,MAX(0,($A12-$R$7)/$T$7)))^$W$7)-1)^(1/$V$7)/$U$7</f>
        <v>#DIV/0!</v>
      </c>
      <c r="H12" t="e">
        <f t="shared" ref="H12:H21" si="22">(((MIN(1,MAX(0,($A12-$R$8)/$T$8)))^$W$8)-1)^(1/$V$8)/$U$8</f>
        <v>#DIV/0!</v>
      </c>
      <c r="I12" t="e">
        <f t="shared" ref="I12:I21" si="23">(((MIN(1,MAX(0,($A12-$R$9)/$T$9)))^$W$9)-1)^(1/$V$9)/$U$9</f>
        <v>#DIV/0!</v>
      </c>
      <c r="J12" t="e">
        <f t="shared" ref="J12:J21" si="24">(((MIN(1,MAX(0,($A12-$R$10)/$T$10)))^$W$10)-1)^(1/$V$10)/$U$10</f>
        <v>#DIV/0!</v>
      </c>
      <c r="K12" t="e">
        <f t="shared" ref="K12:K21" si="25">(((MIN(1,MAX(0,($A12-$R$11)/$T$11)))^$W$11)-1)^(1/$V$11)/$U$11</f>
        <v>#DIV/0!</v>
      </c>
      <c r="L12" t="e">
        <f t="shared" ref="L12:L21" si="26">(((MIN(1,MAX(0,($A12-$R$12)/$T$12)))^$W$12)-1)^(1/$V$12)/$U$12</f>
        <v>#DIV/0!</v>
      </c>
      <c r="M12" t="e">
        <f t="shared" ref="M12:M21" si="27">(((MIN(1,MAX(0,(A12-$R$13)/$T$13)))^$W$13)-1)^(1/$V$13)/$U$13</f>
        <v>#DIV/0!</v>
      </c>
      <c r="Q12" s="2" t="s">
        <v>13</v>
      </c>
      <c r="R12" s="2">
        <v>0.08</v>
      </c>
      <c r="S12" s="2">
        <v>0.36</v>
      </c>
      <c r="T12" s="2">
        <f t="shared" si="12"/>
        <v>0.27999999999999997</v>
      </c>
      <c r="U12" s="2">
        <v>0.5</v>
      </c>
      <c r="V12" s="2">
        <v>1.0900000000000001</v>
      </c>
      <c r="W12" s="2">
        <f t="shared" si="13"/>
        <v>-12.111111111111102</v>
      </c>
      <c r="X12" s="2"/>
      <c r="AJ12">
        <f t="shared" si="15"/>
        <v>0.24675324675324678</v>
      </c>
      <c r="AK12">
        <f t="shared" si="14"/>
        <v>9.3214915977819839</v>
      </c>
    </row>
    <row r="13" spans="1:37" x14ac:dyDescent="0.25">
      <c r="A13">
        <v>4.1000000000008099E-2</v>
      </c>
      <c r="B13" t="e">
        <f t="shared" si="16"/>
        <v>#DIV/0!</v>
      </c>
      <c r="C13" t="e">
        <f t="shared" si="17"/>
        <v>#DIV/0!</v>
      </c>
      <c r="D13" t="e">
        <f t="shared" si="18"/>
        <v>#DIV/0!</v>
      </c>
      <c r="E13" t="e">
        <f t="shared" si="19"/>
        <v>#DIV/0!</v>
      </c>
      <c r="F13">
        <f t="shared" si="20"/>
        <v>41528.24826244454</v>
      </c>
      <c r="G13" t="e">
        <f t="shared" si="21"/>
        <v>#DIV/0!</v>
      </c>
      <c r="H13" t="e">
        <f t="shared" si="22"/>
        <v>#DIV/0!</v>
      </c>
      <c r="I13" t="e">
        <f t="shared" si="23"/>
        <v>#DIV/0!</v>
      </c>
      <c r="J13" t="e">
        <f t="shared" si="24"/>
        <v>#DIV/0!</v>
      </c>
      <c r="K13" t="e">
        <f t="shared" si="25"/>
        <v>#DIV/0!</v>
      </c>
      <c r="L13" t="e">
        <f t="shared" si="26"/>
        <v>#DIV/0!</v>
      </c>
      <c r="M13" t="e">
        <f t="shared" si="27"/>
        <v>#DIV/0!</v>
      </c>
      <c r="Q13" s="2" t="s">
        <v>14</v>
      </c>
      <c r="R13" s="2">
        <v>6.8000000000000005E-2</v>
      </c>
      <c r="S13" s="2">
        <v>0.38</v>
      </c>
      <c r="T13" s="2">
        <f t="shared" si="12"/>
        <v>0.312</v>
      </c>
      <c r="U13" s="2">
        <v>0.8</v>
      </c>
      <c r="V13" s="2">
        <v>1.0900000000000001</v>
      </c>
      <c r="W13" s="2">
        <f t="shared" si="13"/>
        <v>-12.111111111111102</v>
      </c>
      <c r="X13" s="2"/>
      <c r="AJ13">
        <f t="shared" si="15"/>
        <v>0.27272727272727271</v>
      </c>
      <c r="AK13">
        <f t="shared" si="14"/>
        <v>7.9459766021381082</v>
      </c>
    </row>
    <row r="14" spans="1:37" x14ac:dyDescent="0.25">
      <c r="A14">
        <v>4.2000000000007198E-2</v>
      </c>
      <c r="B14" t="e">
        <f t="shared" si="16"/>
        <v>#DIV/0!</v>
      </c>
      <c r="C14" t="e">
        <f t="shared" si="17"/>
        <v>#DIV/0!</v>
      </c>
      <c r="D14" t="e">
        <f t="shared" si="18"/>
        <v>#DIV/0!</v>
      </c>
      <c r="E14" t="e">
        <f t="shared" si="19"/>
        <v>#DIV/0!</v>
      </c>
      <c r="F14">
        <f t="shared" si="20"/>
        <v>28947.333871007835</v>
      </c>
      <c r="G14" t="e">
        <f t="shared" si="21"/>
        <v>#DIV/0!</v>
      </c>
      <c r="H14" t="e">
        <f t="shared" si="22"/>
        <v>#DIV/0!</v>
      </c>
      <c r="I14" t="e">
        <f t="shared" si="23"/>
        <v>#DIV/0!</v>
      </c>
      <c r="J14" t="e">
        <f t="shared" si="24"/>
        <v>#DIV/0!</v>
      </c>
      <c r="K14" t="e">
        <f t="shared" si="25"/>
        <v>#DIV/0!</v>
      </c>
      <c r="L14" t="e">
        <f t="shared" si="26"/>
        <v>#DIV/0!</v>
      </c>
      <c r="M14" t="e">
        <f t="shared" si="27"/>
        <v>#DIV/0!</v>
      </c>
      <c r="Q14" s="2"/>
      <c r="R14" s="2"/>
      <c r="S14" s="2"/>
      <c r="T14" s="2"/>
      <c r="U14" s="2"/>
      <c r="V14" s="2"/>
      <c r="W14" s="2"/>
      <c r="X14" s="2"/>
      <c r="AJ14">
        <f t="shared" si="15"/>
        <v>0.29870129870129869</v>
      </c>
      <c r="AK14">
        <f t="shared" si="14"/>
        <v>6.8726108236440728</v>
      </c>
    </row>
    <row r="15" spans="1:37" x14ac:dyDescent="0.25">
      <c r="A15">
        <v>4.3000000000006297E-2</v>
      </c>
      <c r="B15" t="e">
        <f t="shared" si="16"/>
        <v>#DIV/0!</v>
      </c>
      <c r="C15" t="e">
        <f t="shared" si="17"/>
        <v>#DIV/0!</v>
      </c>
      <c r="D15" t="e">
        <f t="shared" si="18"/>
        <v>#DIV/0!</v>
      </c>
      <c r="E15" t="e">
        <f t="shared" si="19"/>
        <v>#DIV/0!</v>
      </c>
      <c r="F15">
        <f t="shared" si="20"/>
        <v>21055.15482432078</v>
      </c>
      <c r="G15" t="e">
        <f t="shared" si="21"/>
        <v>#DIV/0!</v>
      </c>
      <c r="H15" t="e">
        <f t="shared" si="22"/>
        <v>#DIV/0!</v>
      </c>
      <c r="I15" t="e">
        <f t="shared" si="23"/>
        <v>#DIV/0!</v>
      </c>
      <c r="J15" t="e">
        <f t="shared" si="24"/>
        <v>#DIV/0!</v>
      </c>
      <c r="K15" t="e">
        <f t="shared" si="25"/>
        <v>#DIV/0!</v>
      </c>
      <c r="L15" t="e">
        <f t="shared" si="26"/>
        <v>#DIV/0!</v>
      </c>
      <c r="M15" t="e">
        <f t="shared" si="27"/>
        <v>#DIV/0!</v>
      </c>
      <c r="AJ15">
        <f t="shared" si="15"/>
        <v>0.32467532467532467</v>
      </c>
      <c r="AK15">
        <f t="shared" si="14"/>
        <v>6.0166495279832315</v>
      </c>
    </row>
    <row r="16" spans="1:37" x14ac:dyDescent="0.25">
      <c r="A16">
        <v>4.4000000000005403E-2</v>
      </c>
      <c r="B16" t="e">
        <f t="shared" si="16"/>
        <v>#DIV/0!</v>
      </c>
      <c r="C16" t="e">
        <f t="shared" si="17"/>
        <v>#DIV/0!</v>
      </c>
      <c r="D16" t="e">
        <f t="shared" si="18"/>
        <v>#DIV/0!</v>
      </c>
      <c r="E16" t="e">
        <f t="shared" si="19"/>
        <v>#DIV/0!</v>
      </c>
      <c r="F16">
        <f t="shared" si="20"/>
        <v>15837.602950742641</v>
      </c>
      <c r="G16" t="e">
        <f t="shared" si="21"/>
        <v>#DIV/0!</v>
      </c>
      <c r="H16" t="e">
        <f t="shared" si="22"/>
        <v>#DIV/0!</v>
      </c>
      <c r="I16" t="e">
        <f t="shared" si="23"/>
        <v>#DIV/0!</v>
      </c>
      <c r="J16" t="e">
        <f t="shared" si="24"/>
        <v>#DIV/0!</v>
      </c>
      <c r="K16" t="e">
        <f t="shared" si="25"/>
        <v>#DIV/0!</v>
      </c>
      <c r="L16" t="e">
        <f t="shared" si="26"/>
        <v>#DIV/0!</v>
      </c>
      <c r="M16" t="e">
        <f t="shared" si="27"/>
        <v>#DIV/0!</v>
      </c>
    </row>
    <row r="17" spans="1:17" x14ac:dyDescent="0.25">
      <c r="A17">
        <v>4.5000000000004502E-2</v>
      </c>
      <c r="B17">
        <f t="shared" si="16"/>
        <v>13534585.668978639</v>
      </c>
      <c r="C17" t="e">
        <f t="shared" si="17"/>
        <v>#DIV/0!</v>
      </c>
      <c r="D17" t="e">
        <f t="shared" si="18"/>
        <v>#DIV/0!</v>
      </c>
      <c r="E17" t="e">
        <f t="shared" si="19"/>
        <v>#DIV/0!</v>
      </c>
      <c r="F17">
        <f t="shared" si="20"/>
        <v>12241.008645413272</v>
      </c>
      <c r="G17" t="e">
        <f t="shared" si="21"/>
        <v>#DIV/0!</v>
      </c>
      <c r="H17" t="e">
        <f t="shared" si="22"/>
        <v>#DIV/0!</v>
      </c>
      <c r="I17" t="e">
        <f t="shared" si="23"/>
        <v>#DIV/0!</v>
      </c>
      <c r="J17" t="e">
        <f t="shared" si="24"/>
        <v>#DIV/0!</v>
      </c>
      <c r="K17" t="e">
        <f t="shared" si="25"/>
        <v>#DIV/0!</v>
      </c>
      <c r="L17" t="e">
        <f t="shared" si="26"/>
        <v>#DIV/0!</v>
      </c>
      <c r="M17" t="e">
        <f t="shared" si="27"/>
        <v>#DIV/0!</v>
      </c>
    </row>
    <row r="18" spans="1:17" x14ac:dyDescent="0.25">
      <c r="A18">
        <v>4.6000000000003601E-2</v>
      </c>
      <c r="B18">
        <f t="shared" si="16"/>
        <v>2.3855281685469882</v>
      </c>
      <c r="C18" t="e">
        <f t="shared" si="17"/>
        <v>#DIV/0!</v>
      </c>
      <c r="D18" t="e">
        <f t="shared" si="18"/>
        <v>#DIV/0!</v>
      </c>
      <c r="E18" t="e">
        <f t="shared" si="19"/>
        <v>#DIV/0!</v>
      </c>
      <c r="F18">
        <f t="shared" si="20"/>
        <v>9675.7758778484276</v>
      </c>
      <c r="G18" t="e">
        <f t="shared" si="21"/>
        <v>#DIV/0!</v>
      </c>
      <c r="H18" t="e">
        <f t="shared" si="22"/>
        <v>#DIV/0!</v>
      </c>
      <c r="I18" t="e">
        <f t="shared" si="23"/>
        <v>#DIV/0!</v>
      </c>
      <c r="J18" t="e">
        <f t="shared" si="24"/>
        <v>#DIV/0!</v>
      </c>
      <c r="K18" t="e">
        <f t="shared" si="25"/>
        <v>#DIV/0!</v>
      </c>
      <c r="L18" t="e">
        <f t="shared" si="26"/>
        <v>#DIV/0!</v>
      </c>
      <c r="M18" t="e">
        <f t="shared" si="27"/>
        <v>#DIV/0!</v>
      </c>
    </row>
    <row r="19" spans="1:17" x14ac:dyDescent="0.25">
      <c r="A19">
        <v>4.7000000000002699E-2</v>
      </c>
      <c r="B19">
        <f t="shared" si="16"/>
        <v>1.578975629405168</v>
      </c>
      <c r="C19" t="e">
        <f t="shared" si="17"/>
        <v>#DIV/0!</v>
      </c>
      <c r="D19" t="e">
        <f t="shared" si="18"/>
        <v>#DIV/0!</v>
      </c>
      <c r="E19" t="e">
        <f t="shared" si="19"/>
        <v>#DIV/0!</v>
      </c>
      <c r="F19">
        <f t="shared" si="20"/>
        <v>7793.525533968801</v>
      </c>
      <c r="G19" t="e">
        <f t="shared" si="21"/>
        <v>#DIV/0!</v>
      </c>
      <c r="H19" t="e">
        <f t="shared" si="22"/>
        <v>#DIV/0!</v>
      </c>
      <c r="I19" t="e">
        <f t="shared" si="23"/>
        <v>#DIV/0!</v>
      </c>
      <c r="J19" t="e">
        <f t="shared" si="24"/>
        <v>#DIV/0!</v>
      </c>
      <c r="K19" t="e">
        <f t="shared" si="25"/>
        <v>#DIV/0!</v>
      </c>
      <c r="L19" t="e">
        <f t="shared" si="26"/>
        <v>#DIV/0!</v>
      </c>
      <c r="M19" t="e">
        <f t="shared" si="27"/>
        <v>#DIV/0!</v>
      </c>
    </row>
    <row r="20" spans="1:17" x14ac:dyDescent="0.25">
      <c r="A20">
        <v>4.8000000000001798E-2</v>
      </c>
      <c r="B20">
        <f t="shared" si="16"/>
        <v>1.2402971740812678</v>
      </c>
      <c r="C20" t="e">
        <f t="shared" si="17"/>
        <v>#DIV/0!</v>
      </c>
      <c r="D20" t="e">
        <f t="shared" si="18"/>
        <v>#DIV/0!</v>
      </c>
      <c r="E20" t="e">
        <f t="shared" si="19"/>
        <v>#DIV/0!</v>
      </c>
      <c r="F20">
        <f t="shared" si="20"/>
        <v>6378.9336801259178</v>
      </c>
      <c r="G20" t="e">
        <f t="shared" si="21"/>
        <v>#DIV/0!</v>
      </c>
      <c r="H20" t="e">
        <f t="shared" si="22"/>
        <v>#DIV/0!</v>
      </c>
      <c r="I20" t="e">
        <f t="shared" si="23"/>
        <v>#DIV/0!</v>
      </c>
      <c r="J20" t="e">
        <f t="shared" si="24"/>
        <v>#DIV/0!</v>
      </c>
      <c r="K20" t="e">
        <f t="shared" si="25"/>
        <v>#DIV/0!</v>
      </c>
      <c r="L20" t="e">
        <f t="shared" si="26"/>
        <v>#DIV/0!</v>
      </c>
      <c r="M20" t="e">
        <f t="shared" si="27"/>
        <v>#DIV/0!</v>
      </c>
      <c r="Q20" t="s">
        <v>15</v>
      </c>
    </row>
    <row r="21" spans="1:17" x14ac:dyDescent="0.25">
      <c r="A21">
        <v>4.9000000000000897E-2</v>
      </c>
      <c r="B21">
        <f t="shared" si="16"/>
        <v>1.0450006311658369</v>
      </c>
      <c r="C21" t="e">
        <f t="shared" si="17"/>
        <v>#DIV/0!</v>
      </c>
      <c r="D21" t="e">
        <f t="shared" si="18"/>
        <v>#DIV/0!</v>
      </c>
      <c r="E21" t="e">
        <f t="shared" si="19"/>
        <v>#DIV/0!</v>
      </c>
      <c r="F21">
        <f t="shared" si="20"/>
        <v>5293.7826354325634</v>
      </c>
      <c r="G21" t="e">
        <f t="shared" si="21"/>
        <v>#DIV/0!</v>
      </c>
      <c r="H21" t="e">
        <f t="shared" si="22"/>
        <v>#DIV/0!</v>
      </c>
      <c r="I21" t="e">
        <f t="shared" si="23"/>
        <v>#DIV/0!</v>
      </c>
      <c r="J21" t="e">
        <f t="shared" si="24"/>
        <v>#DIV/0!</v>
      </c>
      <c r="K21" t="e">
        <f t="shared" si="25"/>
        <v>#DIV/0!</v>
      </c>
      <c r="L21" t="e">
        <f t="shared" si="26"/>
        <v>#DIV/0!</v>
      </c>
      <c r="M21" t="e">
        <f t="shared" si="27"/>
        <v>#DIV/0!</v>
      </c>
      <c r="Q21" t="s">
        <v>16</v>
      </c>
    </row>
    <row r="22" spans="1:17" x14ac:dyDescent="0.25">
      <c r="A22">
        <v>0.05</v>
      </c>
      <c r="B22">
        <f t="shared" ref="B22:B128" si="28">(((MIN(1,MAX(0,(A22-$R$2)/$T$2)))^$W$2)-1)^(1/$V$2)/$U$2</f>
        <v>0.91492287569718744</v>
      </c>
      <c r="C22" t="e">
        <f t="shared" ref="C22:C128" si="29">(((MIN(1,MAX(0,(A22-$R$3)/$T$3)))^$W$3)-1)^(1/$V$3)/$U$3</f>
        <v>#DIV/0!</v>
      </c>
      <c r="D22" t="e">
        <f t="shared" ref="D22:D128" si="30">(((MIN(1,MAX(0,(A22-$R$4)/$T$4)))^$W$4)-1)^(1/$V$4)/$U$4</f>
        <v>#DIV/0!</v>
      </c>
      <c r="E22" t="e">
        <f t="shared" ref="E22:E129" si="31">(((MIN(1,MAX(0,($A22-$R$5)/$T$5)))^$W$5)-1)^(1/$V$5)/$U$5</f>
        <v>#DIV/0!</v>
      </c>
      <c r="F22">
        <f>(((MIN(1,MAX(0,($A22-$R$6)/$T$6)))^$W$6)-1)^(1/$V$6)/$U$6</f>
        <v>4446.4400608395335</v>
      </c>
      <c r="G22" t="e">
        <f>(((MIN(1,MAX(0,($A22-$R$7)/$T$7)))^$W$7)-1)^(1/$V$7)/$U$7</f>
        <v>#DIV/0!</v>
      </c>
      <c r="H22" t="e">
        <f>(((MIN(1,MAX(0,($A22-$R$8)/$T$8)))^$W$8)-1)^(1/$V$8)/$U$8</f>
        <v>#DIV/0!</v>
      </c>
      <c r="I22" t="e">
        <f>(((MIN(1,MAX(0,($A22-$R$9)/$T$9)))^$W$9)-1)^(1/$V$9)/$U$9</f>
        <v>#DIV/0!</v>
      </c>
      <c r="J22" t="e">
        <f>(((MIN(1,MAX(0,($A22-$R$10)/$T$10)))^$W$10)-1)^(1/$V$10)/$U$10</f>
        <v>#DIV/0!</v>
      </c>
      <c r="K22" t="e">
        <f t="shared" ref="K22:K41" si="32">(((MIN(1,MAX(0,($A22-$R$11)/$T$11)))^$W$11)-1)^(1/$V$11)/$U$11</f>
        <v>#DIV/0!</v>
      </c>
      <c r="L22" t="e">
        <f>(((MIN(1,MAX(0,($A22-$R$12)/$T$12)))^$W$12)-1)^(1/$V$12)/$U$12</f>
        <v>#DIV/0!</v>
      </c>
      <c r="M22" t="e">
        <f>(((MIN(1,MAX(0,(A22-$R$13)/$T$13)))^$W$13)-1)^(1/$V$13)/$U$13</f>
        <v>#DIV/0!</v>
      </c>
    </row>
    <row r="23" spans="1:17" x14ac:dyDescent="0.25">
      <c r="A23">
        <v>5.0999999999999102E-2</v>
      </c>
      <c r="B23">
        <f t="shared" ref="B23:B31" si="33">(((MIN(1,MAX(0,(A23-$R$2)/$T$2)))^$W$2)-1)^(1/$V$2)/$U$2</f>
        <v>0.82072790715423516</v>
      </c>
      <c r="C23" t="e">
        <f t="shared" ref="C23:C31" si="34">(((MIN(1,MAX(0,(A23-$R$3)/$T$3)))^$W$3)-1)^(1/$V$3)/$U$3</f>
        <v>#DIV/0!</v>
      </c>
      <c r="D23" t="e">
        <f t="shared" ref="D23:D31" si="35">(((MIN(1,MAX(0,(A23-$R$4)/$T$4)))^$W$4)-1)^(1/$V$4)/$U$4</f>
        <v>#DIV/0!</v>
      </c>
      <c r="E23" t="e">
        <f t="shared" si="31"/>
        <v>#DIV/0!</v>
      </c>
      <c r="F23">
        <f t="shared" ref="F23:F31" si="36">(((MIN(1,MAX(0,($A23-$R$6)/$T$6)))^$W$6)-1)^(1/$V$6)/$U$6</f>
        <v>3774.4417488178883</v>
      </c>
      <c r="G23" t="e">
        <f t="shared" ref="G23:G31" si="37">(((MIN(1,MAX(0,($A23-$R$7)/$T$7)))^$W$7)-1)^(1/$V$7)/$U$7</f>
        <v>#DIV/0!</v>
      </c>
      <c r="H23" t="e">
        <f t="shared" ref="H23:H31" si="38">(((MIN(1,MAX(0,($A23-$R$8)/$T$8)))^$W$8)-1)^(1/$V$8)/$U$8</f>
        <v>#DIV/0!</v>
      </c>
      <c r="I23" t="e">
        <f t="shared" ref="I23:I31" si="39">(((MIN(1,MAX(0,($A23-$R$9)/$T$9)))^$W$9)-1)^(1/$V$9)/$U$9</f>
        <v>#DIV/0!</v>
      </c>
      <c r="J23" t="e">
        <f t="shared" ref="J23:J31" si="40">(((MIN(1,MAX(0,($A23-$R$10)/$T$10)))^$W$10)-1)^(1/$V$10)/$U$10</f>
        <v>#DIV/0!</v>
      </c>
      <c r="K23" t="e">
        <f t="shared" si="32"/>
        <v>#DIV/0!</v>
      </c>
      <c r="L23" t="e">
        <f t="shared" ref="L23:L31" si="41">(((MIN(1,MAX(0,($A23-$R$12)/$T$12)))^$W$12)-1)^(1/$V$12)/$U$12</f>
        <v>#DIV/0!</v>
      </c>
      <c r="M23" t="e">
        <f t="shared" ref="M23:M31" si="42">(((MIN(1,MAX(0,(A23-$R$13)/$T$13)))^$W$13)-1)^(1/$V$13)/$U$13</f>
        <v>#DIV/0!</v>
      </c>
      <c r="Q23" t="s">
        <v>17</v>
      </c>
    </row>
    <row r="24" spans="1:17" x14ac:dyDescent="0.25">
      <c r="A24">
        <v>5.19999999999992E-2</v>
      </c>
      <c r="B24">
        <f t="shared" si="33"/>
        <v>0.74867046573118667</v>
      </c>
      <c r="C24" t="e">
        <f t="shared" si="34"/>
        <v>#DIV/0!</v>
      </c>
      <c r="D24" t="e">
        <f t="shared" si="35"/>
        <v>#DIV/0!</v>
      </c>
      <c r="E24" t="e">
        <f t="shared" si="31"/>
        <v>#DIV/0!</v>
      </c>
      <c r="F24">
        <f t="shared" si="36"/>
        <v>3234.1597410947052</v>
      </c>
      <c r="G24" t="e">
        <f t="shared" si="37"/>
        <v>#DIV/0!</v>
      </c>
      <c r="H24" t="e">
        <f t="shared" si="38"/>
        <v>#DIV/0!</v>
      </c>
      <c r="I24" t="e">
        <f t="shared" si="39"/>
        <v>#DIV/0!</v>
      </c>
      <c r="J24" t="e">
        <f t="shared" si="40"/>
        <v>#DIV/0!</v>
      </c>
      <c r="K24" t="e">
        <f t="shared" si="32"/>
        <v>#DIV/0!</v>
      </c>
      <c r="L24" t="e">
        <f t="shared" si="41"/>
        <v>#DIV/0!</v>
      </c>
      <c r="M24" t="e">
        <f t="shared" si="42"/>
        <v>#DIV/0!</v>
      </c>
      <c r="Q24" t="s">
        <v>18</v>
      </c>
    </row>
    <row r="25" spans="1:17" x14ac:dyDescent="0.25">
      <c r="A25">
        <v>5.2999999999999298E-2</v>
      </c>
      <c r="B25">
        <f t="shared" si="33"/>
        <v>0.69136465112376888</v>
      </c>
      <c r="C25" t="e">
        <f t="shared" si="34"/>
        <v>#DIV/0!</v>
      </c>
      <c r="D25" t="e">
        <f t="shared" si="35"/>
        <v>#DIV/0!</v>
      </c>
      <c r="E25" t="e">
        <f t="shared" si="31"/>
        <v>#DIV/0!</v>
      </c>
      <c r="F25">
        <f t="shared" si="36"/>
        <v>2794.4636952178284</v>
      </c>
      <c r="G25" t="e">
        <f t="shared" si="37"/>
        <v>#DIV/0!</v>
      </c>
      <c r="H25" t="e">
        <f t="shared" si="38"/>
        <v>#DIV/0!</v>
      </c>
      <c r="I25" t="e">
        <f t="shared" si="39"/>
        <v>#DIV/0!</v>
      </c>
      <c r="J25" t="e">
        <f t="shared" si="40"/>
        <v>#DIV/0!</v>
      </c>
      <c r="K25" t="e">
        <f t="shared" si="32"/>
        <v>#DIV/0!</v>
      </c>
      <c r="L25" t="e">
        <f t="shared" si="41"/>
        <v>#DIV/0!</v>
      </c>
      <c r="M25" t="e">
        <f t="shared" si="42"/>
        <v>#DIV/0!</v>
      </c>
      <c r="Q25" t="s">
        <v>19</v>
      </c>
    </row>
    <row r="26" spans="1:17" x14ac:dyDescent="0.25">
      <c r="A26">
        <v>5.3999999999999403E-2</v>
      </c>
      <c r="B26">
        <f t="shared" si="33"/>
        <v>0.64445070757616918</v>
      </c>
      <c r="C26" t="e">
        <f t="shared" si="34"/>
        <v>#DIV/0!</v>
      </c>
      <c r="D26" t="e">
        <f t="shared" si="35"/>
        <v>#DIV/0!</v>
      </c>
      <c r="E26" t="e">
        <f t="shared" si="31"/>
        <v>#DIV/0!</v>
      </c>
      <c r="F26">
        <f t="shared" si="36"/>
        <v>2432.7155892587962</v>
      </c>
      <c r="G26" t="e">
        <f t="shared" si="37"/>
        <v>#DIV/0!</v>
      </c>
      <c r="H26" t="e">
        <f t="shared" si="38"/>
        <v>#DIV/0!</v>
      </c>
      <c r="I26" t="e">
        <f t="shared" si="39"/>
        <v>#DIV/0!</v>
      </c>
      <c r="J26" t="e">
        <f t="shared" si="40"/>
        <v>#DIV/0!</v>
      </c>
      <c r="K26" t="e">
        <f t="shared" si="32"/>
        <v>#DIV/0!</v>
      </c>
      <c r="L26" t="e">
        <f t="shared" si="41"/>
        <v>#DIV/0!</v>
      </c>
      <c r="M26" t="e">
        <f t="shared" si="42"/>
        <v>#DIV/0!</v>
      </c>
    </row>
    <row r="27" spans="1:17" x14ac:dyDescent="0.25">
      <c r="A27">
        <v>5.4999999999999501E-2</v>
      </c>
      <c r="B27">
        <f t="shared" si="33"/>
        <v>0.60517192624660288</v>
      </c>
      <c r="C27" t="e">
        <f t="shared" si="34"/>
        <v>#DIV/0!</v>
      </c>
      <c r="D27" t="e">
        <f t="shared" si="35"/>
        <v>#DIV/0!</v>
      </c>
      <c r="E27" t="e">
        <f t="shared" si="31"/>
        <v>#DIV/0!</v>
      </c>
      <c r="F27">
        <f t="shared" si="36"/>
        <v>2132.1718497592065</v>
      </c>
      <c r="G27" t="e">
        <f t="shared" si="37"/>
        <v>#DIV/0!</v>
      </c>
      <c r="H27" t="e">
        <f t="shared" si="38"/>
        <v>#DIV/0!</v>
      </c>
      <c r="I27" t="e">
        <f t="shared" si="39"/>
        <v>#DIV/0!</v>
      </c>
      <c r="J27" t="e">
        <f t="shared" si="40"/>
        <v>#DIV/0!</v>
      </c>
      <c r="K27" t="e">
        <f t="shared" si="32"/>
        <v>#DIV/0!</v>
      </c>
      <c r="L27" t="e">
        <f t="shared" si="41"/>
        <v>#DIV/0!</v>
      </c>
      <c r="M27" t="e">
        <f t="shared" si="42"/>
        <v>#DIV/0!</v>
      </c>
      <c r="Q27" t="s">
        <v>20</v>
      </c>
    </row>
    <row r="28" spans="1:17" x14ac:dyDescent="0.25">
      <c r="A28">
        <v>5.5999999999999599E-2</v>
      </c>
      <c r="B28">
        <f t="shared" si="33"/>
        <v>0.57169097733413421</v>
      </c>
      <c r="C28" t="e">
        <f t="shared" si="34"/>
        <v>#DIV/0!</v>
      </c>
      <c r="D28" t="e">
        <f t="shared" si="35"/>
        <v>#DIV/0!</v>
      </c>
      <c r="E28" t="e">
        <f t="shared" si="31"/>
        <v>#DIV/0!</v>
      </c>
      <c r="F28">
        <f t="shared" si="36"/>
        <v>1880.2586616497424</v>
      </c>
      <c r="G28" t="e">
        <f t="shared" si="37"/>
        <v>#DIV/0!</v>
      </c>
      <c r="H28" t="e">
        <f t="shared" si="38"/>
        <v>#DIV/0!</v>
      </c>
      <c r="I28" t="e">
        <f t="shared" si="39"/>
        <v>#DIV/0!</v>
      </c>
      <c r="J28" t="e">
        <f t="shared" si="40"/>
        <v>#DIV/0!</v>
      </c>
      <c r="K28" t="e">
        <f t="shared" si="32"/>
        <v>#DIV/0!</v>
      </c>
      <c r="L28" t="e">
        <f t="shared" si="41"/>
        <v>#DIV/0!</v>
      </c>
      <c r="M28" t="e">
        <f t="shared" si="42"/>
        <v>#DIV/0!</v>
      </c>
    </row>
    <row r="29" spans="1:17" x14ac:dyDescent="0.25">
      <c r="A29">
        <v>5.6999999999999697E-2</v>
      </c>
      <c r="B29">
        <f t="shared" si="33"/>
        <v>0.54273118945474907</v>
      </c>
      <c r="C29" t="e">
        <f t="shared" si="34"/>
        <v>#DIV/0!</v>
      </c>
      <c r="D29" t="e">
        <f t="shared" si="35"/>
        <v>#DIV/0!</v>
      </c>
      <c r="E29" t="e">
        <f t="shared" si="31"/>
        <v>#DIV/0!</v>
      </c>
      <c r="F29">
        <f t="shared" si="36"/>
        <v>1667.4028107898371</v>
      </c>
      <c r="G29" t="e">
        <f t="shared" si="37"/>
        <v>#DIV/0!</v>
      </c>
      <c r="H29" t="e">
        <f t="shared" si="38"/>
        <v>#DIV/0!</v>
      </c>
      <c r="I29" t="e">
        <f t="shared" si="39"/>
        <v>#DIV/0!</v>
      </c>
      <c r="J29" t="e">
        <f t="shared" si="40"/>
        <v>#DIV/0!</v>
      </c>
      <c r="K29" t="e">
        <f t="shared" si="32"/>
        <v>#DIV/0!</v>
      </c>
      <c r="L29" t="e">
        <f t="shared" si="41"/>
        <v>#DIV/0!</v>
      </c>
      <c r="M29" t="e">
        <f t="shared" si="42"/>
        <v>#DIV/0!</v>
      </c>
    </row>
    <row r="30" spans="1:17" x14ac:dyDescent="0.25">
      <c r="A30">
        <v>5.7999999999999802E-2</v>
      </c>
      <c r="B30">
        <f t="shared" si="33"/>
        <v>0.5173749459342788</v>
      </c>
      <c r="C30">
        <f t="shared" si="34"/>
        <v>7.8889969348703044</v>
      </c>
      <c r="D30" t="e">
        <f t="shared" si="35"/>
        <v>#DIV/0!</v>
      </c>
      <c r="E30" t="e">
        <f t="shared" si="31"/>
        <v>#DIV/0!</v>
      </c>
      <c r="F30">
        <f t="shared" si="36"/>
        <v>1486.2240465587968</v>
      </c>
      <c r="G30" t="e">
        <f t="shared" si="37"/>
        <v>#DIV/0!</v>
      </c>
      <c r="H30" t="e">
        <f t="shared" si="38"/>
        <v>#DIV/0!</v>
      </c>
      <c r="I30" t="e">
        <f t="shared" si="39"/>
        <v>#DIV/0!</v>
      </c>
      <c r="J30" t="e">
        <f t="shared" si="40"/>
        <v>#DIV/0!</v>
      </c>
      <c r="K30" t="e">
        <f t="shared" si="32"/>
        <v>#DIV/0!</v>
      </c>
      <c r="L30" t="e">
        <f t="shared" si="41"/>
        <v>#DIV/0!</v>
      </c>
      <c r="M30" t="e">
        <f t="shared" si="42"/>
        <v>#DIV/0!</v>
      </c>
    </row>
    <row r="31" spans="1:17" x14ac:dyDescent="0.25">
      <c r="A31">
        <v>5.89999999999999E-2</v>
      </c>
      <c r="B31">
        <f t="shared" si="33"/>
        <v>0.49494395865798813</v>
      </c>
      <c r="C31">
        <f t="shared" si="34"/>
        <v>4.5901688191130408</v>
      </c>
      <c r="D31" t="e">
        <f t="shared" si="35"/>
        <v>#DIV/0!</v>
      </c>
      <c r="E31" t="e">
        <f t="shared" si="31"/>
        <v>#DIV/0!</v>
      </c>
      <c r="F31">
        <f t="shared" si="36"/>
        <v>1330.9675643962153</v>
      </c>
      <c r="G31" t="e">
        <f t="shared" si="37"/>
        <v>#DIV/0!</v>
      </c>
      <c r="H31" t="e">
        <f t="shared" si="38"/>
        <v>#DIV/0!</v>
      </c>
      <c r="I31" t="e">
        <f t="shared" si="39"/>
        <v>#DIV/0!</v>
      </c>
      <c r="J31" t="e">
        <f t="shared" si="40"/>
        <v>#DIV/0!</v>
      </c>
      <c r="K31" t="e">
        <f t="shared" si="32"/>
        <v>#DIV/0!</v>
      </c>
      <c r="L31" t="e">
        <f t="shared" si="41"/>
        <v>#DIV/0!</v>
      </c>
      <c r="M31" t="e">
        <f t="shared" si="42"/>
        <v>#DIV/0!</v>
      </c>
    </row>
    <row r="32" spans="1:17" x14ac:dyDescent="0.25">
      <c r="A32">
        <v>0.06</v>
      </c>
      <c r="B32">
        <f t="shared" si="28"/>
        <v>0.47492487036222192</v>
      </c>
      <c r="C32">
        <f t="shared" si="29"/>
        <v>3.3437768002380612</v>
      </c>
      <c r="D32" t="e">
        <f t="shared" si="30"/>
        <v>#DIV/0!</v>
      </c>
      <c r="E32" t="e">
        <f t="shared" si="31"/>
        <v>#DIV/0!</v>
      </c>
      <c r="F32">
        <f t="shared" ref="F32:F129" si="43">(((MIN(1,MAX(0,($A32-$R$6)/$T$6)))^$W$6)-1)^(1/$V$6)/$U$6</f>
        <v>1197.0989622217614</v>
      </c>
      <c r="G32" t="e">
        <f>(((MIN(1,MAX(0,($A32-$R$7)/$T$7)))^$W$7)-1)^(1/$V$7)/$U$7</f>
        <v>#DIV/0!</v>
      </c>
      <c r="H32" t="e">
        <f>(((MIN(1,MAX(0,($A32-$R$8)/$T$8)))^$W$8)-1)^(1/$V$8)/$U$8</f>
        <v>#DIV/0!</v>
      </c>
      <c r="I32" t="e">
        <f>(((MIN(1,MAX(0,($A32-$R$9)/$T$9)))^$W$9)-1)^(1/$V$9)/$U$9</f>
        <v>#DIV/0!</v>
      </c>
      <c r="J32" t="e">
        <f>(((MIN(1,MAX(0,($A32-$R$10)/$T$10)))^$W$10)-1)^(1/$V$10)/$U$10</f>
        <v>#DIV/0!</v>
      </c>
      <c r="K32" t="e">
        <f t="shared" si="32"/>
        <v>#DIV/0!</v>
      </c>
      <c r="L32" t="e">
        <f>(((MIN(1,MAX(0,($A32-$R$12)/$T$12)))^$W$12)-1)^(1/$V$12)/$U$12</f>
        <v>#DIV/0!</v>
      </c>
      <c r="M32" t="e">
        <f>(((MIN(1,MAX(0,(A32-$R$13)/$T$13)))^$W$13)-1)^(1/$V$13)/$U$13</f>
        <v>#DIV/0!</v>
      </c>
    </row>
    <row r="33" spans="1:13" x14ac:dyDescent="0.25">
      <c r="A33">
        <v>6.1000000000000103E-2</v>
      </c>
      <c r="B33">
        <f t="shared" ref="B33:B41" si="44">(((MIN(1,MAX(0,(A33-$R$2)/$T$2)))^$W$2)-1)^(1/$V$2)/$U$2</f>
        <v>0.45692123632880721</v>
      </c>
      <c r="C33">
        <f t="shared" ref="C33:C41" si="45">(((MIN(1,MAX(0,(A33-$R$3)/$T$3)))^$W$3)-1)^(1/$V$3)/$U$3</f>
        <v>2.6705625497027028</v>
      </c>
      <c r="D33" t="e">
        <f t="shared" ref="D33:D41" si="46">(((MIN(1,MAX(0,(A33-$R$4)/$T$4)))^$W$4)-1)^(1/$V$4)/$U$4</f>
        <v>#DIV/0!</v>
      </c>
      <c r="E33" t="e">
        <f t="shared" si="31"/>
        <v>#DIV/0!</v>
      </c>
      <c r="F33">
        <f t="shared" si="43"/>
        <v>1081.0110099508274</v>
      </c>
      <c r="G33" t="e">
        <f t="shared" ref="G33:G41" si="47">(((MIN(1,MAX(0,($A33-$R$7)/$T$7)))^$W$7)-1)^(1/$V$7)/$U$7</f>
        <v>#DIV/0!</v>
      </c>
      <c r="H33" t="e">
        <f t="shared" ref="H33:H41" si="48">(((MIN(1,MAX(0,($A33-$R$8)/$T$8)))^$W$8)-1)^(1/$V$8)/$U$8</f>
        <v>#DIV/0!</v>
      </c>
      <c r="I33" t="e">
        <f t="shared" ref="I33:I41" si="49">(((MIN(1,MAX(0,($A33-$R$9)/$T$9)))^$W$9)-1)^(1/$V$9)/$U$9</f>
        <v>#DIV/0!</v>
      </c>
      <c r="J33" t="e">
        <f t="shared" ref="J33:J41" si="50">(((MIN(1,MAX(0,($A33-$R$10)/$T$10)))^$W$10)-1)^(1/$V$10)/$U$10</f>
        <v>#DIV/0!</v>
      </c>
      <c r="K33" t="e">
        <f t="shared" si="32"/>
        <v>#DIV/0!</v>
      </c>
      <c r="L33" t="e">
        <f t="shared" ref="L33:L41" si="51">(((MIN(1,MAX(0,($A33-$R$12)/$T$12)))^$W$12)-1)^(1/$V$12)/$U$12</f>
        <v>#DIV/0!</v>
      </c>
      <c r="M33" t="e">
        <f t="shared" ref="M33:M41" si="52">(((MIN(1,MAX(0,(A33-$R$13)/$T$13)))^$W$13)-1)^(1/$V$13)/$U$13</f>
        <v>#DIV/0!</v>
      </c>
    </row>
    <row r="34" spans="1:13" x14ac:dyDescent="0.25">
      <c r="A34">
        <v>6.2000000000000097E-2</v>
      </c>
      <c r="B34">
        <f t="shared" si="44"/>
        <v>0.44062151619682716</v>
      </c>
      <c r="C34">
        <f t="shared" si="45"/>
        <v>2.2431586282137941</v>
      </c>
      <c r="D34" t="e">
        <f t="shared" si="46"/>
        <v>#DIV/0!</v>
      </c>
      <c r="E34" t="e">
        <f t="shared" si="31"/>
        <v>#DIV/0!</v>
      </c>
      <c r="F34">
        <f t="shared" si="43"/>
        <v>979.80857089823826</v>
      </c>
      <c r="G34" t="e">
        <f t="shared" si="47"/>
        <v>#DIV/0!</v>
      </c>
      <c r="H34" t="e">
        <f t="shared" si="48"/>
        <v>#DIV/0!</v>
      </c>
      <c r="I34" t="e">
        <f t="shared" si="49"/>
        <v>#DIV/0!</v>
      </c>
      <c r="J34" t="e">
        <f t="shared" si="50"/>
        <v>#DIV/0!</v>
      </c>
      <c r="K34" t="e">
        <f t="shared" si="32"/>
        <v>#DIV/0!</v>
      </c>
      <c r="L34" t="e">
        <f t="shared" si="51"/>
        <v>#DIV/0!</v>
      </c>
      <c r="M34" t="e">
        <f t="shared" si="52"/>
        <v>#DIV/0!</v>
      </c>
    </row>
    <row r="35" spans="1:13" x14ac:dyDescent="0.25">
      <c r="A35">
        <v>6.3000000000000098E-2</v>
      </c>
      <c r="B35">
        <f t="shared" si="44"/>
        <v>0.42577713704442632</v>
      </c>
      <c r="C35">
        <f t="shared" si="45"/>
        <v>1.9451916902808324</v>
      </c>
      <c r="D35" t="e">
        <f t="shared" si="46"/>
        <v>#DIV/0!</v>
      </c>
      <c r="E35" t="e">
        <f t="shared" si="31"/>
        <v>#DIV/0!</v>
      </c>
      <c r="F35">
        <f t="shared" si="43"/>
        <v>891.1489324867382</v>
      </c>
      <c r="G35" t="e">
        <f t="shared" si="47"/>
        <v>#DIV/0!</v>
      </c>
      <c r="H35" t="e">
        <f t="shared" si="48"/>
        <v>#DIV/0!</v>
      </c>
      <c r="I35" t="e">
        <f t="shared" si="49"/>
        <v>#DIV/0!</v>
      </c>
      <c r="J35" t="e">
        <f t="shared" si="50"/>
        <v>#DIV/0!</v>
      </c>
      <c r="K35" t="e">
        <f t="shared" si="32"/>
        <v>#DIV/0!</v>
      </c>
      <c r="L35" t="e">
        <f t="shared" si="51"/>
        <v>#DIV/0!</v>
      </c>
      <c r="M35" t="e">
        <f t="shared" si="52"/>
        <v>#DIV/0!</v>
      </c>
    </row>
    <row r="36" spans="1:13" x14ac:dyDescent="0.25">
      <c r="A36">
        <v>6.4000000000000098E-2</v>
      </c>
      <c r="B36">
        <f t="shared" si="44"/>
        <v>0.41218709102729495</v>
      </c>
      <c r="C36">
        <f t="shared" si="45"/>
        <v>1.7243197065394889</v>
      </c>
      <c r="D36" t="e">
        <f t="shared" si="46"/>
        <v>#DIV/0!</v>
      </c>
      <c r="E36" t="e">
        <f t="shared" si="31"/>
        <v>#DIV/0!</v>
      </c>
      <c r="F36">
        <f t="shared" si="43"/>
        <v>813.12194256111047</v>
      </c>
      <c r="G36" t="e">
        <f t="shared" si="47"/>
        <v>#DIV/0!</v>
      </c>
      <c r="H36" t="e">
        <f t="shared" si="48"/>
        <v>#DIV/0!</v>
      </c>
      <c r="I36" t="e">
        <f t="shared" si="49"/>
        <v>#DIV/0!</v>
      </c>
      <c r="J36" t="e">
        <f t="shared" si="50"/>
        <v>#DIV/0!</v>
      </c>
      <c r="K36" t="e">
        <f t="shared" si="32"/>
        <v>#DIV/0!</v>
      </c>
      <c r="L36" t="e">
        <f t="shared" si="51"/>
        <v>#DIV/0!</v>
      </c>
      <c r="M36" t="e">
        <f t="shared" si="52"/>
        <v>#DIV/0!</v>
      </c>
    </row>
    <row r="37" spans="1:13" x14ac:dyDescent="0.25">
      <c r="A37">
        <v>6.5000000000000099E-2</v>
      </c>
      <c r="B37">
        <f t="shared" si="44"/>
        <v>0.39968688896606036</v>
      </c>
      <c r="C37">
        <f t="shared" si="45"/>
        <v>1.5533313797312254</v>
      </c>
      <c r="D37">
        <f t="shared" si="46"/>
        <v>3.9563909502862472E+16</v>
      </c>
      <c r="E37" t="e">
        <f t="shared" si="31"/>
        <v>#DIV/0!</v>
      </c>
      <c r="F37">
        <f t="shared" si="43"/>
        <v>744.1590924371277</v>
      </c>
      <c r="G37" t="e">
        <f t="shared" si="47"/>
        <v>#DIV/0!</v>
      </c>
      <c r="H37" t="e">
        <f t="shared" si="48"/>
        <v>#DIV/0!</v>
      </c>
      <c r="I37" t="e">
        <f t="shared" si="49"/>
        <v>#DIV/0!</v>
      </c>
      <c r="J37" t="e">
        <f t="shared" si="50"/>
        <v>#DIV/0!</v>
      </c>
      <c r="K37" t="e">
        <f t="shared" si="32"/>
        <v>#DIV/0!</v>
      </c>
      <c r="L37" t="e">
        <f t="shared" si="51"/>
        <v>#DIV/0!</v>
      </c>
      <c r="M37" t="e">
        <f t="shared" si="52"/>
        <v>#DIV/0!</v>
      </c>
    </row>
    <row r="38" spans="1:13" x14ac:dyDescent="0.25">
      <c r="A38">
        <v>6.60000000000001E-2</v>
      </c>
      <c r="B38">
        <f t="shared" si="44"/>
        <v>0.38814048756081532</v>
      </c>
      <c r="C38">
        <f t="shared" si="45"/>
        <v>1.4166052569744194</v>
      </c>
      <c r="D38">
        <f t="shared" si="46"/>
        <v>94.715254007628531</v>
      </c>
      <c r="E38" t="e">
        <f t="shared" si="31"/>
        <v>#DIV/0!</v>
      </c>
      <c r="F38">
        <f t="shared" si="43"/>
        <v>682.96388967820474</v>
      </c>
      <c r="G38" t="e">
        <f t="shared" si="47"/>
        <v>#DIV/0!</v>
      </c>
      <c r="H38" t="e">
        <f t="shared" si="48"/>
        <v>#DIV/0!</v>
      </c>
      <c r="I38" t="e">
        <f t="shared" si="49"/>
        <v>#DIV/0!</v>
      </c>
      <c r="J38" t="e">
        <f t="shared" si="50"/>
        <v>#DIV/0!</v>
      </c>
      <c r="K38" t="e">
        <f t="shared" si="32"/>
        <v>#DIV/0!</v>
      </c>
      <c r="L38" t="e">
        <f t="shared" si="51"/>
        <v>#DIV/0!</v>
      </c>
      <c r="M38" t="e">
        <f t="shared" si="52"/>
        <v>#DIV/0!</v>
      </c>
    </row>
    <row r="39" spans="1:13" x14ac:dyDescent="0.25">
      <c r="A39">
        <v>6.7000000000000004E-2</v>
      </c>
      <c r="B39">
        <f t="shared" si="44"/>
        <v>0.3774342899335022</v>
      </c>
      <c r="C39">
        <f t="shared" si="45"/>
        <v>1.3044987893151454</v>
      </c>
      <c r="D39">
        <f t="shared" si="46"/>
        <v>43.469118146027576</v>
      </c>
      <c r="E39" t="e">
        <f t="shared" si="31"/>
        <v>#DIV/0!</v>
      </c>
      <c r="F39">
        <f t="shared" si="43"/>
        <v>628.45805488405892</v>
      </c>
      <c r="G39" t="e">
        <f t="shared" si="47"/>
        <v>#DIV/0!</v>
      </c>
      <c r="H39" t="e">
        <f t="shared" si="48"/>
        <v>#DIV/0!</v>
      </c>
      <c r="I39" t="e">
        <f t="shared" si="49"/>
        <v>#DIV/0!</v>
      </c>
      <c r="J39" t="e">
        <f t="shared" si="50"/>
        <v>#DIV/0!</v>
      </c>
      <c r="K39" t="e">
        <f t="shared" si="32"/>
        <v>#DIV/0!</v>
      </c>
      <c r="L39" t="e">
        <f t="shared" si="51"/>
        <v>#DIV/0!</v>
      </c>
      <c r="M39" t="e">
        <f t="shared" si="52"/>
        <v>#DIV/0!</v>
      </c>
    </row>
    <row r="40" spans="1:13" x14ac:dyDescent="0.25">
      <c r="A40">
        <v>6.8000000000000005E-2</v>
      </c>
      <c r="B40">
        <f t="shared" si="44"/>
        <v>0.36747261934547576</v>
      </c>
      <c r="C40">
        <f t="shared" si="45"/>
        <v>1.210720370305211</v>
      </c>
      <c r="D40">
        <f t="shared" si="46"/>
        <v>27.562582234227971</v>
      </c>
      <c r="E40" t="e">
        <f t="shared" si="31"/>
        <v>#DIV/0!</v>
      </c>
      <c r="F40">
        <f t="shared" si="43"/>
        <v>579.7395962242648</v>
      </c>
      <c r="G40">
        <f t="shared" si="47"/>
        <v>998745.46077757468</v>
      </c>
      <c r="H40" t="e">
        <f t="shared" si="48"/>
        <v>#DIV/0!</v>
      </c>
      <c r="I40" t="e">
        <f t="shared" si="49"/>
        <v>#DIV/0!</v>
      </c>
      <c r="J40" t="e">
        <f t="shared" si="50"/>
        <v>#DIV/0!</v>
      </c>
      <c r="K40" t="e">
        <f t="shared" si="32"/>
        <v>#DIV/0!</v>
      </c>
      <c r="L40" t="e">
        <f t="shared" si="51"/>
        <v>#DIV/0!</v>
      </c>
      <c r="M40" t="e">
        <f t="shared" si="52"/>
        <v>#DIV/0!</v>
      </c>
    </row>
    <row r="41" spans="1:13" x14ac:dyDescent="0.25">
      <c r="A41">
        <v>6.9000000000000006E-2</v>
      </c>
      <c r="B41">
        <f t="shared" si="44"/>
        <v>0.35817425760022786</v>
      </c>
      <c r="C41">
        <f t="shared" si="45"/>
        <v>1.1309806270854466</v>
      </c>
      <c r="D41">
        <f t="shared" si="46"/>
        <v>19.949460682708832</v>
      </c>
      <c r="E41" t="e">
        <f t="shared" si="31"/>
        <v>#DIV/0!</v>
      </c>
      <c r="F41">
        <f t="shared" si="43"/>
        <v>536.04988199020011</v>
      </c>
      <c r="G41">
        <f t="shared" si="47"/>
        <v>184176.96535223976</v>
      </c>
      <c r="H41" t="e">
        <f t="shared" si="48"/>
        <v>#DIV/0!</v>
      </c>
      <c r="I41" t="e">
        <f t="shared" si="49"/>
        <v>#DIV/0!</v>
      </c>
      <c r="J41" t="e">
        <f t="shared" si="50"/>
        <v>#DIV/0!</v>
      </c>
      <c r="K41" t="e">
        <f t="shared" si="32"/>
        <v>#DIV/0!</v>
      </c>
      <c r="L41" t="e">
        <f t="shared" si="51"/>
        <v>#DIV/0!</v>
      </c>
      <c r="M41">
        <f t="shared" si="52"/>
        <v>6.4526607923719484E+27</v>
      </c>
    </row>
    <row r="42" spans="1:13" x14ac:dyDescent="0.25">
      <c r="A42">
        <v>7.0000000000000007E-2</v>
      </c>
      <c r="B42">
        <f t="shared" si="28"/>
        <v>0.34946976482766351</v>
      </c>
      <c r="C42">
        <f t="shared" si="29"/>
        <v>1.0622491844865058</v>
      </c>
      <c r="D42">
        <f t="shared" si="30"/>
        <v>15.525039352555362</v>
      </c>
      <c r="E42" t="e">
        <f t="shared" si="31"/>
        <v>#DIV/0!</v>
      </c>
      <c r="F42">
        <f t="shared" si="43"/>
        <v>496.74758867019648</v>
      </c>
      <c r="G42">
        <f>(((MIN(1,MAX(0,($A42-$R$7)/$T$7)))^$W$7)-1)^(1/$V$7)/$U$7</f>
        <v>68508.494512814228</v>
      </c>
      <c r="H42" t="e">
        <f>(((MIN(1,MAX(0,($A42-$R$8)/$T$8)))^$W$8)-1)^(1/$V$8)/$U$8</f>
        <v>#DIV/0!</v>
      </c>
      <c r="I42" t="e">
        <f>(((MIN(1,MAX(0,($A42-$R$9)/$T$9)))^$W$9)-1)^(1/$V$9)/$U$9</f>
        <v>#DIV/0!</v>
      </c>
      <c r="J42" t="e">
        <f>(((MIN(1,MAX(0,($A42-$R$10)/$T$10)))^$W$10)-1)^(1/$V$10)/$U$10</f>
        <v>#DIV/0!</v>
      </c>
      <c r="K42" t="e">
        <f>(((MIN(1,MAX(0,($A42-$R$11)/$T$11)))^$W$11)-1)^(1/$V$11)/$U$11</f>
        <v>#DIV/0!</v>
      </c>
      <c r="L42" t="e">
        <f>(((MIN(1,MAX(0,($A42-$R$12)/$T$12)))^$W$12)-1)^(1/$V$12)/$U$12</f>
        <v>#DIV/0!</v>
      </c>
      <c r="M42">
        <f>(((MIN(1,MAX(0,(A42-$R$13)/$T$13)))^$W$13)-1)^(1/$V$13)/$U$13</f>
        <v>2.9171657493285454E+24</v>
      </c>
    </row>
    <row r="43" spans="1:13" x14ac:dyDescent="0.25">
      <c r="A43">
        <v>7.0999999999999994E-2</v>
      </c>
      <c r="B43">
        <f t="shared" ref="B43:B51" si="53">(((MIN(1,MAX(0,(A43-$R$2)/$T$2)))^$W$2)-1)^(1/$V$2)/$U$2</f>
        <v>0.34129938079859062</v>
      </c>
      <c r="C43">
        <f t="shared" ref="C43:C51" si="54">(((MIN(1,MAX(0,(A43-$R$3)/$T$3)))^$W$3)-1)^(1/$V$3)/$U$3</f>
        <v>1.0023210188290399</v>
      </c>
      <c r="D43">
        <f t="shared" ref="D43:D51" si="55">(((MIN(1,MAX(0,(A43-$R$4)/$T$4)))^$W$4)-1)^(1/$V$4)/$U$4</f>
        <v>12.648863132873288</v>
      </c>
      <c r="E43" t="e">
        <f t="shared" si="31"/>
        <v>#DIV/0!</v>
      </c>
      <c r="F43">
        <f t="shared" si="43"/>
        <v>461.28794546307762</v>
      </c>
      <c r="G43">
        <f t="shared" ref="G43:G51" si="56">(((MIN(1,MAX(0,($A43-$R$7)/$T$7)))^$W$7)-1)^(1/$V$7)/$U$7</f>
        <v>33963.760387708695</v>
      </c>
      <c r="H43" t="e">
        <f t="shared" ref="H43:H51" si="57">(((MIN(1,MAX(0,($A43-$R$8)/$T$8)))^$W$8)-1)^(1/$V$8)/$U$8</f>
        <v>#DIV/0!</v>
      </c>
      <c r="I43" t="e">
        <f t="shared" ref="I43:I51" si="58">(((MIN(1,MAX(0,($A43-$R$9)/$T$9)))^$W$9)-1)^(1/$V$9)/$U$9</f>
        <v>#DIV/0!</v>
      </c>
      <c r="J43" t="e">
        <f t="shared" ref="J43:J51" si="59">(((MIN(1,MAX(0,($A43-$R$10)/$T$10)))^$W$10)-1)^(1/$V$10)/$U$10</f>
        <v>#DIV/0!</v>
      </c>
      <c r="K43" t="e">
        <f t="shared" ref="K43:K51" si="60">(((MIN(1,MAX(0,($A43-$R$11)/$T$11)))^$W$11)-1)^(1/$V$11)/$U$11</f>
        <v>#DIV/0!</v>
      </c>
      <c r="L43" t="e">
        <f t="shared" ref="L43:L51" si="61">(((MIN(1,MAX(0,($A43-$R$12)/$T$12)))^$W$12)-1)^(1/$V$12)/$U$12</f>
        <v>#DIV/0!</v>
      </c>
      <c r="M43">
        <f t="shared" ref="M43:M51" si="62">(((MIN(1,MAX(0,(A43-$R$13)/$T$13)))^$W$13)-1)^(1/$V$13)/$U$13</f>
        <v>3.2239742229136129E+22</v>
      </c>
    </row>
    <row r="44" spans="1:13" x14ac:dyDescent="0.25">
      <c r="A44">
        <v>7.1999999999999995E-2</v>
      </c>
      <c r="B44">
        <f t="shared" si="53"/>
        <v>0.33361136458874335</v>
      </c>
      <c r="C44">
        <f t="shared" si="54"/>
        <v>0.9495512927045604</v>
      </c>
      <c r="D44">
        <f t="shared" si="55"/>
        <v>10.636875220429339</v>
      </c>
      <c r="E44" t="e">
        <f t="shared" si="31"/>
        <v>#DIV/0!</v>
      </c>
      <c r="F44">
        <f t="shared" si="43"/>
        <v>429.20609004946306</v>
      </c>
      <c r="G44">
        <f t="shared" si="56"/>
        <v>19708.330121771469</v>
      </c>
      <c r="H44" t="e">
        <f t="shared" si="57"/>
        <v>#DIV/0!</v>
      </c>
      <c r="I44" t="e">
        <f t="shared" si="58"/>
        <v>#DIV/0!</v>
      </c>
      <c r="J44" t="e">
        <f t="shared" si="59"/>
        <v>#DIV/0!</v>
      </c>
      <c r="K44" t="e">
        <f t="shared" si="60"/>
        <v>#DIV/0!</v>
      </c>
      <c r="L44" t="e">
        <f t="shared" si="61"/>
        <v>#DIV/0!</v>
      </c>
      <c r="M44">
        <f t="shared" si="62"/>
        <v>1.3188134760029498E+21</v>
      </c>
    </row>
    <row r="45" spans="1:13" x14ac:dyDescent="0.25">
      <c r="A45">
        <v>7.2999999999999995E-2</v>
      </c>
      <c r="B45">
        <f t="shared" si="53"/>
        <v>0.32636066855055806</v>
      </c>
      <c r="C45">
        <f t="shared" si="54"/>
        <v>0.90268671961222346</v>
      </c>
      <c r="D45">
        <f t="shared" si="55"/>
        <v>9.154516459506933</v>
      </c>
      <c r="E45" t="e">
        <f t="shared" si="31"/>
        <v>#DIV/0!</v>
      </c>
      <c r="F45">
        <f t="shared" si="43"/>
        <v>400.10363868377596</v>
      </c>
      <c r="G45">
        <f t="shared" si="56"/>
        <v>12633.530958785808</v>
      </c>
      <c r="H45" t="e">
        <f t="shared" si="57"/>
        <v>#DIV/0!</v>
      </c>
      <c r="I45" t="e">
        <f t="shared" si="58"/>
        <v>#DIV/0!</v>
      </c>
      <c r="J45" t="e">
        <f t="shared" si="59"/>
        <v>#DIV/0!</v>
      </c>
      <c r="K45" t="e">
        <f t="shared" si="60"/>
        <v>#DIV/0!</v>
      </c>
      <c r="L45" t="e">
        <f t="shared" si="61"/>
        <v>#DIV/0!</v>
      </c>
      <c r="M45">
        <f t="shared" si="62"/>
        <v>1.1051098603508438E+20</v>
      </c>
    </row>
    <row r="46" spans="1:13" x14ac:dyDescent="0.25">
      <c r="A46">
        <v>7.3999999999999996E-2</v>
      </c>
      <c r="B46">
        <f t="shared" si="53"/>
        <v>0.31950787000259179</v>
      </c>
      <c r="C46">
        <f t="shared" si="54"/>
        <v>0.86075467900237446</v>
      </c>
      <c r="D46">
        <f t="shared" si="55"/>
        <v>8.0193396241003736</v>
      </c>
      <c r="E46" t="e">
        <f t="shared" si="31"/>
        <v>#DIV/0!</v>
      </c>
      <c r="F46">
        <f t="shared" si="43"/>
        <v>373.63778648289826</v>
      </c>
      <c r="G46">
        <f t="shared" si="56"/>
        <v>8674.4063496150138</v>
      </c>
      <c r="H46" t="e">
        <f t="shared" si="57"/>
        <v>#DIV/0!</v>
      </c>
      <c r="I46" t="e">
        <f t="shared" si="58"/>
        <v>#DIV/0!</v>
      </c>
      <c r="J46" t="e">
        <f t="shared" si="59"/>
        <v>#DIV/0!</v>
      </c>
      <c r="K46" t="e">
        <f t="shared" si="60"/>
        <v>#DIV/0!</v>
      </c>
      <c r="L46" t="e">
        <f t="shared" si="61"/>
        <v>#DIV/0!</v>
      </c>
      <c r="M46">
        <f t="shared" si="62"/>
        <v>1.4575176787410846E+19</v>
      </c>
    </row>
    <row r="47" spans="1:13" x14ac:dyDescent="0.25">
      <c r="A47">
        <v>7.4999999999999997E-2</v>
      </c>
      <c r="B47">
        <f t="shared" si="53"/>
        <v>0.31301830357620308</v>
      </c>
      <c r="C47">
        <f t="shared" si="54"/>
        <v>0.82298817985964845</v>
      </c>
      <c r="D47">
        <f t="shared" si="55"/>
        <v>7.1236192388037649</v>
      </c>
      <c r="E47" t="e">
        <f t="shared" si="31"/>
        <v>#DIV/0!</v>
      </c>
      <c r="F47">
        <f t="shared" si="43"/>
        <v>349.51241223685611</v>
      </c>
      <c r="G47">
        <f t="shared" si="56"/>
        <v>6263.1930830261517</v>
      </c>
      <c r="H47" t="e">
        <f t="shared" si="57"/>
        <v>#DIV/0!</v>
      </c>
      <c r="I47" t="e">
        <f t="shared" si="58"/>
        <v>#DIV/0!</v>
      </c>
      <c r="J47" t="e">
        <f t="shared" si="59"/>
        <v>#DIV/0!</v>
      </c>
      <c r="K47" t="e">
        <f t="shared" si="60"/>
        <v>#DIV/0!</v>
      </c>
      <c r="L47" t="e">
        <f t="shared" si="61"/>
        <v>#DIV/0!</v>
      </c>
      <c r="M47">
        <f t="shared" si="62"/>
        <v>2.6288185645054991E+18</v>
      </c>
    </row>
    <row r="48" spans="1:13" x14ac:dyDescent="0.25">
      <c r="A48">
        <v>7.5999999999999998E-2</v>
      </c>
      <c r="B48">
        <f t="shared" si="53"/>
        <v>0.3068613512361541</v>
      </c>
      <c r="C48">
        <f t="shared" si="54"/>
        <v>0.7887737977832594</v>
      </c>
      <c r="D48">
        <f t="shared" si="55"/>
        <v>6.3997658907914712</v>
      </c>
      <c r="E48" t="e">
        <f t="shared" si="31"/>
        <v>#DIV/0!</v>
      </c>
      <c r="F48">
        <f t="shared" si="43"/>
        <v>327.47078098254821</v>
      </c>
      <c r="G48">
        <f t="shared" si="56"/>
        <v>4699.3013320625068</v>
      </c>
      <c r="H48" t="e">
        <f t="shared" si="57"/>
        <v>#DIV/0!</v>
      </c>
      <c r="I48" t="e">
        <f t="shared" si="58"/>
        <v>#DIV/0!</v>
      </c>
      <c r="J48" t="e">
        <f t="shared" si="59"/>
        <v>#DIV/0!</v>
      </c>
      <c r="K48" t="e">
        <f t="shared" si="60"/>
        <v>#DIV/0!</v>
      </c>
      <c r="L48" t="e">
        <f t="shared" si="61"/>
        <v>#DIV/0!</v>
      </c>
      <c r="M48">
        <f t="shared" si="62"/>
        <v>5.9621877326895309E+17</v>
      </c>
    </row>
    <row r="49" spans="1:13" x14ac:dyDescent="0.25">
      <c r="A49">
        <v>7.6999999999999999E-2</v>
      </c>
      <c r="B49">
        <f t="shared" si="53"/>
        <v>0.30100985726223528</v>
      </c>
      <c r="C49">
        <f t="shared" si="54"/>
        <v>0.75761474984657606</v>
      </c>
      <c r="D49">
        <f t="shared" si="55"/>
        <v>5.8032868789567846</v>
      </c>
      <c r="E49" t="e">
        <f t="shared" si="31"/>
        <v>#DIV/0!</v>
      </c>
      <c r="F49">
        <f t="shared" si="43"/>
        <v>307.28952750228376</v>
      </c>
      <c r="G49">
        <f t="shared" si="56"/>
        <v>3634.3715342460237</v>
      </c>
      <c r="H49" t="e">
        <f t="shared" si="57"/>
        <v>#DIV/0!</v>
      </c>
      <c r="I49" t="e">
        <f t="shared" si="58"/>
        <v>#DIV/0!</v>
      </c>
      <c r="J49" t="e">
        <f t="shared" si="59"/>
        <v>#DIV/0!</v>
      </c>
      <c r="K49" t="e">
        <f t="shared" si="60"/>
        <v>#DIV/0!</v>
      </c>
      <c r="L49" t="e">
        <f t="shared" si="61"/>
        <v>#DIV/0!</v>
      </c>
      <c r="M49">
        <f t="shared" si="62"/>
        <v>1.6108098851713949E+17</v>
      </c>
    </row>
    <row r="50" spans="1:13" x14ac:dyDescent="0.25">
      <c r="A50">
        <v>7.8E-2</v>
      </c>
      <c r="B50">
        <f t="shared" si="53"/>
        <v>0.29543964305695719</v>
      </c>
      <c r="C50">
        <f t="shared" si="54"/>
        <v>0.72910419147107164</v>
      </c>
      <c r="D50">
        <f t="shared" si="55"/>
        <v>5.3037305852536232</v>
      </c>
      <c r="E50" t="e">
        <f t="shared" si="31"/>
        <v>#DIV/0!</v>
      </c>
      <c r="F50">
        <f t="shared" si="43"/>
        <v>288.77367239243893</v>
      </c>
      <c r="G50">
        <f t="shared" si="56"/>
        <v>2880.5215220683658</v>
      </c>
      <c r="H50" t="e">
        <f t="shared" si="57"/>
        <v>#DIV/0!</v>
      </c>
      <c r="I50" t="e">
        <f t="shared" si="58"/>
        <v>#DIV/0!</v>
      </c>
      <c r="J50" t="e">
        <f t="shared" si="59"/>
        <v>#DIV/0!</v>
      </c>
      <c r="K50" t="e">
        <f t="shared" si="60"/>
        <v>#DIV/0!</v>
      </c>
      <c r="L50" t="e">
        <f t="shared" si="61"/>
        <v>#DIV/0!</v>
      </c>
      <c r="M50">
        <f t="shared" si="62"/>
        <v>4.996060908194196E+16</v>
      </c>
    </row>
    <row r="51" spans="1:13" x14ac:dyDescent="0.25">
      <c r="A51">
        <v>7.9000000000000001E-2</v>
      </c>
      <c r="B51">
        <f t="shared" si="53"/>
        <v>0.29012910229447902</v>
      </c>
      <c r="C51">
        <f t="shared" si="54"/>
        <v>0.70290556763032408</v>
      </c>
      <c r="D51">
        <f t="shared" si="55"/>
        <v>4.8795724525345747</v>
      </c>
      <c r="E51">
        <f t="shared" si="31"/>
        <v>9797.0447134585429</v>
      </c>
      <c r="F51">
        <f t="shared" si="43"/>
        <v>271.75247485984289</v>
      </c>
      <c r="G51">
        <f t="shared" si="56"/>
        <v>2329.7180641809955</v>
      </c>
      <c r="H51" t="e">
        <f t="shared" si="57"/>
        <v>#DIV/0!</v>
      </c>
      <c r="I51" t="e">
        <f t="shared" si="58"/>
        <v>#DIV/0!</v>
      </c>
      <c r="J51" t="e">
        <f t="shared" si="59"/>
        <v>#DIV/0!</v>
      </c>
      <c r="K51" t="e">
        <f t="shared" si="60"/>
        <v>#DIV/0!</v>
      </c>
      <c r="L51" t="e">
        <f t="shared" si="61"/>
        <v>#DIV/0!</v>
      </c>
      <c r="M51">
        <f t="shared" si="62"/>
        <v>1.7326426489611746E+16</v>
      </c>
    </row>
    <row r="52" spans="1:13" x14ac:dyDescent="0.25">
      <c r="A52">
        <v>0.08</v>
      </c>
      <c r="B52">
        <f t="shared" si="28"/>
        <v>0.28505886118002616</v>
      </c>
      <c r="C52">
        <f t="shared" si="29"/>
        <v>0.67873792789803034</v>
      </c>
      <c r="D52">
        <f t="shared" si="30"/>
        <v>4.5151792824686341</v>
      </c>
      <c r="E52">
        <f t="shared" si="31"/>
        <v>2841.4590023979436</v>
      </c>
      <c r="F52">
        <f t="shared" si="43"/>
        <v>256.07596693020639</v>
      </c>
      <c r="G52">
        <f>(((MIN(1,MAX(0,($A52-$R$7)/$T$7)))^$W$7)-1)^(1/$V$7)/$U$7</f>
        <v>1916.5364606222461</v>
      </c>
      <c r="H52" t="e">
        <f>(((MIN(1,MAX(0,($A52-$R$8)/$T$8)))^$W$8)-1)^(1/$V$8)/$U$8</f>
        <v>#DIV/0!</v>
      </c>
      <c r="I52" t="e">
        <f>(((MIN(1,MAX(0,($A52-$R$9)/$T$9)))^$W$9)-1)^(1/$V$9)/$U$9</f>
        <v>#DIV/0!</v>
      </c>
      <c r="J52" t="e">
        <f>(((MIN(1,MAX(0,($A52-$R$10)/$T$10)))^$W$10)-1)^(1/$V$10)/$U$10</f>
        <v>#DIV/0!</v>
      </c>
      <c r="K52" t="e">
        <f>(((MIN(1,MAX(0,($A52-$R$11)/$T$11)))^$W$11)-1)^(1/$V$11)/$U$11</f>
        <v>#DIV/0!</v>
      </c>
      <c r="L52" t="e">
        <f>(((MIN(1,MAX(0,($A52-$R$12)/$T$12)))^$W$12)-1)^(1/$V$12)/$U$12</f>
        <v>#DIV/0!</v>
      </c>
      <c r="M52">
        <f>(((MIN(1,MAX(0,(A52-$R$13)/$T$13)))^$W$13)-1)^(1/$V$13)/$U$13</f>
        <v>6589251764931752</v>
      </c>
    </row>
    <row r="53" spans="1:13" x14ac:dyDescent="0.25">
      <c r="A53">
        <v>8.1000000000000003E-2</v>
      </c>
      <c r="B53">
        <f t="shared" ref="B53:B61" si="63">(((MIN(1,MAX(0,(A53-$R$2)/$T$2)))^$W$2)-1)^(1/$V$2)/$U$2</f>
        <v>0.28021149182140109</v>
      </c>
      <c r="C53">
        <f t="shared" ref="C53:C61" si="64">(((MIN(1,MAX(0,(A53-$R$3)/$T$3)))^$W$3)-1)^(1/$V$3)/$U$3</f>
        <v>0.65636479596267017</v>
      </c>
      <c r="D53">
        <f t="shared" ref="D53:D61" si="65">(((MIN(1,MAX(0,(A53-$R$4)/$T$4)))^$W$4)-1)^(1/$V$4)/$U$4</f>
        <v>4.1989304879540299</v>
      </c>
      <c r="E53">
        <f t="shared" si="31"/>
        <v>1377.5024931548996</v>
      </c>
      <c r="F53">
        <f t="shared" si="43"/>
        <v>241.61204522259979</v>
      </c>
      <c r="G53">
        <f t="shared" ref="G53:G61" si="66">(((MIN(1,MAX(0,($A53-$R$7)/$T$7)))^$W$7)-1)^(1/$V$7)/$U$7</f>
        <v>1599.6208871006954</v>
      </c>
      <c r="H53" t="e">
        <f t="shared" ref="H53:H61" si="67">(((MIN(1,MAX(0,($A53-$R$8)/$T$8)))^$W$8)-1)^(1/$V$8)/$U$8</f>
        <v>#DIV/0!</v>
      </c>
      <c r="I53" t="e">
        <f t="shared" ref="I53:I61" si="68">(((MIN(1,MAX(0,($A53-$R$9)/$T$9)))^$W$9)-1)^(1/$V$9)/$U$9</f>
        <v>#DIV/0!</v>
      </c>
      <c r="J53" t="e">
        <f t="shared" ref="J53:J61" si="69">(((MIN(1,MAX(0,($A53-$R$10)/$T$10)))^$W$10)-1)^(1/$V$10)/$U$10</f>
        <v>#DIV/0!</v>
      </c>
      <c r="K53" t="e">
        <f t="shared" ref="K53:K61" si="70">(((MIN(1,MAX(0,($A53-$R$11)/$T$11)))^$W$11)-1)^(1/$V$11)/$U$11</f>
        <v>#DIV/0!</v>
      </c>
      <c r="L53">
        <f t="shared" ref="L53:L61" si="71">(((MIN(1,MAX(0,($A53-$R$12)/$T$12)))^$W$12)-1)^(1/$V$12)/$U$12</f>
        <v>3.1022356787914974E+27</v>
      </c>
      <c r="M53">
        <f t="shared" ref="M53:M61" si="72">(((MIN(1,MAX(0,(A53-$R$13)/$T$13)))^$W$13)-1)^(1/$V$13)/$U$13</f>
        <v>2707637226613641.5</v>
      </c>
    </row>
    <row r="54" spans="1:13" x14ac:dyDescent="0.25">
      <c r="A54">
        <v>8.2000000000000003E-2</v>
      </c>
      <c r="B54">
        <f t="shared" si="63"/>
        <v>0.27557126919132524</v>
      </c>
      <c r="C54">
        <f t="shared" si="64"/>
        <v>0.63558562496424842</v>
      </c>
      <c r="D54">
        <f t="shared" si="65"/>
        <v>3.9220134307216261</v>
      </c>
      <c r="E54">
        <f t="shared" si="31"/>
        <v>824.11329205337267</v>
      </c>
      <c r="F54">
        <f t="shared" si="43"/>
        <v>228.24402102447701</v>
      </c>
      <c r="G54">
        <f t="shared" si="66"/>
        <v>1351.870500489269</v>
      </c>
      <c r="H54" t="e">
        <f t="shared" si="67"/>
        <v>#DIV/0!</v>
      </c>
      <c r="I54" t="e">
        <f t="shared" si="68"/>
        <v>#DIV/0!</v>
      </c>
      <c r="J54" t="e">
        <f t="shared" si="69"/>
        <v>#DIV/0!</v>
      </c>
      <c r="K54" t="e">
        <f t="shared" si="70"/>
        <v>#DIV/0!</v>
      </c>
      <c r="L54">
        <f t="shared" si="71"/>
        <v>1.4024812336662337E+24</v>
      </c>
      <c r="M54">
        <f t="shared" si="72"/>
        <v>1188455386751473.7</v>
      </c>
    </row>
    <row r="55" spans="1:13" x14ac:dyDescent="0.25">
      <c r="A55">
        <v>8.3000000000000004E-2</v>
      </c>
      <c r="B55">
        <f t="shared" si="63"/>
        <v>0.27112396407302741</v>
      </c>
      <c r="C55">
        <f t="shared" si="64"/>
        <v>0.61622916121067062</v>
      </c>
      <c r="D55">
        <f t="shared" si="65"/>
        <v>3.6776270705824436</v>
      </c>
      <c r="E55">
        <f t="shared" si="31"/>
        <v>553.2639908939509</v>
      </c>
      <c r="F55">
        <f t="shared" si="43"/>
        <v>215.86854870894598</v>
      </c>
      <c r="G55">
        <f t="shared" si="66"/>
        <v>1154.9714316896016</v>
      </c>
      <c r="H55" t="e">
        <f t="shared" si="67"/>
        <v>#DIV/0!</v>
      </c>
      <c r="I55" t="e">
        <f t="shared" si="68"/>
        <v>#DIV/0!</v>
      </c>
      <c r="J55" t="e">
        <f t="shared" si="69"/>
        <v>#DIV/0!</v>
      </c>
      <c r="K55" t="e">
        <f t="shared" si="70"/>
        <v>#DIV/0!</v>
      </c>
      <c r="L55">
        <f t="shared" si="71"/>
        <v>1.5499850656413926E+22</v>
      </c>
      <c r="M55">
        <f t="shared" si="72"/>
        <v>552151402018585.75</v>
      </c>
    </row>
    <row r="56" spans="1:13" x14ac:dyDescent="0.25">
      <c r="A56">
        <v>8.4000000000000005E-2</v>
      </c>
      <c r="B56">
        <f t="shared" si="63"/>
        <v>0.26685666587112195</v>
      </c>
      <c r="C56">
        <f t="shared" si="64"/>
        <v>0.59814823491178759</v>
      </c>
      <c r="D56">
        <f t="shared" si="65"/>
        <v>3.4604413798384797</v>
      </c>
      <c r="E56">
        <f t="shared" si="31"/>
        <v>399.51768543605158</v>
      </c>
      <c r="F56">
        <f t="shared" si="43"/>
        <v>204.39386778252799</v>
      </c>
      <c r="G56">
        <f t="shared" si="66"/>
        <v>996.21488625089921</v>
      </c>
      <c r="H56" t="e">
        <f t="shared" si="67"/>
        <v>#DIV/0!</v>
      </c>
      <c r="I56" t="e">
        <f t="shared" si="68"/>
        <v>#DIV/0!</v>
      </c>
      <c r="J56" t="e">
        <f t="shared" si="69"/>
        <v>#DIV/0!</v>
      </c>
      <c r="K56" t="e">
        <f t="shared" si="70"/>
        <v>#DIV/0!</v>
      </c>
      <c r="L56">
        <f t="shared" si="71"/>
        <v>6.3404390073684931E+20</v>
      </c>
      <c r="M56">
        <f t="shared" si="72"/>
        <v>269542912676110.09</v>
      </c>
    </row>
    <row r="57" spans="1:13" x14ac:dyDescent="0.25">
      <c r="A57">
        <v>8.5000000000000006E-2</v>
      </c>
      <c r="B57">
        <f t="shared" si="63"/>
        <v>0.26275763033764243</v>
      </c>
      <c r="C57">
        <f t="shared" si="64"/>
        <v>0.58121563089746997</v>
      </c>
      <c r="D57">
        <f t="shared" si="65"/>
        <v>3.2662217283722841</v>
      </c>
      <c r="E57">
        <f t="shared" si="31"/>
        <v>303.37961835927234</v>
      </c>
      <c r="F57">
        <f t="shared" si="43"/>
        <v>193.7383059532954</v>
      </c>
      <c r="G57">
        <f t="shared" si="66"/>
        <v>866.57510880251573</v>
      </c>
      <c r="H57" t="e">
        <f t="shared" si="67"/>
        <v>#DIV/0!</v>
      </c>
      <c r="I57" t="e">
        <f t="shared" si="68"/>
        <v>#DIV/0!</v>
      </c>
      <c r="J57" t="e">
        <f t="shared" si="69"/>
        <v>#DIV/0!</v>
      </c>
      <c r="K57" t="e">
        <f t="shared" si="70"/>
        <v>#DIV/0!</v>
      </c>
      <c r="L57">
        <f t="shared" si="71"/>
        <v>5.3130194629436867E+19</v>
      </c>
      <c r="M57">
        <f t="shared" si="72"/>
        <v>137430824959591.36</v>
      </c>
    </row>
    <row r="58" spans="1:13" x14ac:dyDescent="0.25">
      <c r="A58">
        <v>8.5999999999999993E-2</v>
      </c>
      <c r="B58">
        <f t="shared" si="63"/>
        <v>0.25881614818483778</v>
      </c>
      <c r="C58">
        <f t="shared" si="64"/>
        <v>0.5653207857751783</v>
      </c>
      <c r="D58">
        <f t="shared" si="65"/>
        <v>3.0915624552741492</v>
      </c>
      <c r="E58">
        <f t="shared" si="31"/>
        <v>239.0160518741626</v>
      </c>
      <c r="F58">
        <f t="shared" si="43"/>
        <v>183.82900026190191</v>
      </c>
      <c r="G58">
        <f t="shared" si="66"/>
        <v>759.51007303668041</v>
      </c>
      <c r="H58" t="e">
        <f t="shared" si="67"/>
        <v>#DIV/0!</v>
      </c>
      <c r="I58" t="e">
        <f t="shared" si="68"/>
        <v>#DIV/0!</v>
      </c>
      <c r="J58" t="e">
        <f t="shared" si="69"/>
        <v>#DIV/0!</v>
      </c>
      <c r="K58" t="e">
        <f t="shared" si="70"/>
        <v>#DIV/0!</v>
      </c>
      <c r="L58">
        <f t="shared" si="71"/>
        <v>7.0072850424822405E+18</v>
      </c>
      <c r="M58">
        <f t="shared" si="72"/>
        <v>72822663036259.516</v>
      </c>
    </row>
    <row r="59" spans="1:13" x14ac:dyDescent="0.25">
      <c r="A59">
        <v>8.6999999999999994E-2</v>
      </c>
      <c r="B59">
        <f t="shared" si="63"/>
        <v>0.25502243128848795</v>
      </c>
      <c r="C59">
        <f t="shared" si="64"/>
        <v>0.55036712399994925</v>
      </c>
      <c r="D59">
        <f t="shared" si="65"/>
        <v>2.933694378768283</v>
      </c>
      <c r="E59">
        <f t="shared" si="31"/>
        <v>193.67805837690463</v>
      </c>
      <c r="F59">
        <f t="shared" si="43"/>
        <v>174.60080105345102</v>
      </c>
      <c r="G59">
        <f t="shared" si="66"/>
        <v>670.19151868096799</v>
      </c>
      <c r="H59" t="e">
        <f t="shared" si="67"/>
        <v>#DIV/0!</v>
      </c>
      <c r="I59" t="e">
        <f t="shared" si="68"/>
        <v>#DIV/0!</v>
      </c>
      <c r="J59" t="e">
        <f t="shared" si="69"/>
        <v>#DIV/0!</v>
      </c>
      <c r="K59" t="e">
        <f t="shared" si="70"/>
        <v>#DIV/0!</v>
      </c>
      <c r="L59">
        <f t="shared" si="71"/>
        <v>1.2638530067347013E+18</v>
      </c>
      <c r="M59">
        <f t="shared" si="72"/>
        <v>39936085321368.633</v>
      </c>
    </row>
    <row r="60" spans="1:13" x14ac:dyDescent="0.25">
      <c r="A60">
        <v>8.7999999999999995E-2</v>
      </c>
      <c r="B60">
        <f t="shared" si="63"/>
        <v>0.25136751377057748</v>
      </c>
      <c r="C60">
        <f t="shared" si="64"/>
        <v>0.53626989257631263</v>
      </c>
      <c r="D60">
        <f t="shared" si="65"/>
        <v>2.7903434098104225</v>
      </c>
      <c r="E60">
        <f t="shared" si="31"/>
        <v>160.46012847119977</v>
      </c>
      <c r="F60">
        <f t="shared" si="43"/>
        <v>165.99532979515351</v>
      </c>
      <c r="G60">
        <f t="shared" si="66"/>
        <v>594.9980166070178</v>
      </c>
      <c r="H60" t="e">
        <f t="shared" si="67"/>
        <v>#DIV/0!</v>
      </c>
      <c r="I60" t="e">
        <f t="shared" si="68"/>
        <v>#DIV/0!</v>
      </c>
      <c r="J60" t="e">
        <f t="shared" si="69"/>
        <v>#DIV/0!</v>
      </c>
      <c r="K60" t="e">
        <f t="shared" si="70"/>
        <v>#DIV/0!</v>
      </c>
      <c r="L60">
        <f t="shared" si="71"/>
        <v>2.8664317098254819E+17</v>
      </c>
      <c r="M60">
        <f t="shared" si="72"/>
        <v>22586554960664.551</v>
      </c>
    </row>
    <row r="61" spans="1:13" x14ac:dyDescent="0.25">
      <c r="A61">
        <v>8.8999999999999996E-2</v>
      </c>
      <c r="B61">
        <f t="shared" si="63"/>
        <v>0.24784316572040646</v>
      </c>
      <c r="C61">
        <f t="shared" si="64"/>
        <v>0.52295438834599173</v>
      </c>
      <c r="D61">
        <f t="shared" si="65"/>
        <v>2.6596251424912953</v>
      </c>
      <c r="E61">
        <f t="shared" si="31"/>
        <v>135.34663501654373</v>
      </c>
      <c r="F61">
        <f t="shared" si="43"/>
        <v>157.9601667791573</v>
      </c>
      <c r="G61">
        <f t="shared" si="66"/>
        <v>531.17362748715539</v>
      </c>
      <c r="H61" t="e">
        <f t="shared" si="67"/>
        <v>#DIV/0!</v>
      </c>
      <c r="I61" t="e">
        <f t="shared" si="68"/>
        <v>#DIV/0!</v>
      </c>
      <c r="J61" t="e">
        <f t="shared" si="69"/>
        <v>#DIV/0!</v>
      </c>
      <c r="K61" t="e">
        <f t="shared" si="70"/>
        <v>#DIV/0!</v>
      </c>
      <c r="L61">
        <f t="shared" si="71"/>
        <v>7.7442655957308368E+16</v>
      </c>
      <c r="M61">
        <f t="shared" si="72"/>
        <v>13134493755972.891</v>
      </c>
    </row>
    <row r="62" spans="1:13" x14ac:dyDescent="0.25">
      <c r="A62">
        <v>0.09</v>
      </c>
      <c r="B62">
        <f t="shared" si="28"/>
        <v>0.24444181769321138</v>
      </c>
      <c r="C62">
        <f t="shared" si="29"/>
        <v>0.51035449690783297</v>
      </c>
      <c r="D62">
        <f t="shared" si="30"/>
        <v>2.5399651967563504</v>
      </c>
      <c r="E62">
        <f t="shared" si="31"/>
        <v>115.86786167989059</v>
      </c>
      <c r="F62">
        <f t="shared" si="43"/>
        <v>150.4481488371465</v>
      </c>
      <c r="G62">
        <f>(((MIN(1,MAX(0,($A62-$R$7)/$T$7)))^$W$7)-1)^(1/$V$7)/$U$7</f>
        <v>476.593383859977</v>
      </c>
      <c r="H62" t="e">
        <f>(((MIN(1,MAX(0,($A62-$R$8)/$T$8)))^$W$8)-1)^(1/$V$8)/$U$8</f>
        <v>#DIV/0!</v>
      </c>
      <c r="I62" t="e">
        <f>(((MIN(1,MAX(0,($A62-$R$9)/$T$9)))^$W$9)-1)^(1/$V$9)/$U$9</f>
        <v>#DIV/0!</v>
      </c>
      <c r="J62">
        <f>(((MIN(1,MAX(0,($A62-$R$10)/$T$10)))^$W$10)-1)^(1/$V$10)/$U$10</f>
        <v>102795844993.33635</v>
      </c>
      <c r="K62" t="e">
        <f>(((MIN(1,MAX(0,($A62-$R$11)/$T$11)))^$W$11)-1)^(1/$V$11)/$U$11</f>
        <v>#DIV/0!</v>
      </c>
      <c r="L62">
        <f>(((MIN(1,MAX(0,($A62-$R$12)/$T$12)))^$W$12)-1)^(1/$V$12)/$U$12</f>
        <v>2.4019484212059732E+16</v>
      </c>
      <c r="M62">
        <f>(((MIN(1,MAX(0,(A62-$R$13)/$T$13)))^$W$13)-1)^(1/$V$13)/$U$13</f>
        <v>7833056709490.2637</v>
      </c>
    </row>
    <row r="63" spans="1:13" x14ac:dyDescent="0.25">
      <c r="A63">
        <v>9.0999999999999998E-2</v>
      </c>
      <c r="B63">
        <f t="shared" ref="B63:B70" si="73">(((MIN(1,MAX(0,(A63-$R$2)/$T$2)))^$W$2)-1)^(1/$V$2)/$U$2</f>
        <v>0.24115649443404558</v>
      </c>
      <c r="C63">
        <f t="shared" ref="C63:C70" si="74">(((MIN(1,MAX(0,(A63-$R$3)/$T$3)))^$W$3)-1)^(1/$V$3)/$U$3</f>
        <v>0.49841148080619074</v>
      </c>
      <c r="D63">
        <f t="shared" ref="D63:D70" si="75">(((MIN(1,MAX(0,(A63-$R$4)/$T$4)))^$W$4)-1)^(1/$V$4)/$U$4</f>
        <v>2.4300382754500549</v>
      </c>
      <c r="E63">
        <f t="shared" si="31"/>
        <v>100.43431429847718</v>
      </c>
      <c r="F63">
        <f t="shared" si="43"/>
        <v>143.41676052476777</v>
      </c>
      <c r="G63">
        <f t="shared" ref="G63:G70" si="76">(((MIN(1,MAX(0,($A63-$R$7)/$T$7)))^$W$7)-1)^(1/$V$7)/$U$7</f>
        <v>429.59920911430288</v>
      </c>
      <c r="H63" t="e">
        <f t="shared" ref="H63:H70" si="77">(((MIN(1,MAX(0,($A63-$R$8)/$T$8)))^$W$8)-1)^(1/$V$8)/$U$8</f>
        <v>#DIV/0!</v>
      </c>
      <c r="I63" t="e">
        <f t="shared" ref="I63:I70" si="78">(((MIN(1,MAX(0,($A63-$R$9)/$T$9)))^$W$9)-1)^(1/$V$9)/$U$9</f>
        <v>#DIV/0!</v>
      </c>
      <c r="J63">
        <f t="shared" ref="J63:J70" si="79">(((MIN(1,MAX(0,($A63-$R$10)/$T$10)))^$W$10)-1)^(1/$V$10)/$U$10</f>
        <v>5048350418.4395351</v>
      </c>
      <c r="K63" t="e">
        <f t="shared" ref="K63:K70" si="80">(((MIN(1,MAX(0,($A63-$R$11)/$T$11)))^$W$11)-1)^(1/$V$11)/$U$11</f>
        <v>#DIV/0!</v>
      </c>
      <c r="L63">
        <f t="shared" ref="L63:L70" si="81">(((MIN(1,MAX(0,($A63-$R$12)/$T$12)))^$W$12)-1)^(1/$V$12)/$U$12</f>
        <v>8329999076593850</v>
      </c>
      <c r="M63">
        <f t="shared" ref="M63:M70" si="82">(((MIN(1,MAX(0,(A63-$R$13)/$T$13)))^$W$13)-1)^(1/$V$13)/$U$13</f>
        <v>4780018157647.126</v>
      </c>
    </row>
    <row r="64" spans="1:13" x14ac:dyDescent="0.25">
      <c r="A64">
        <v>9.1999999999999998E-2</v>
      </c>
      <c r="B64">
        <f t="shared" si="73"/>
        <v>0.23798075652662681</v>
      </c>
      <c r="C64">
        <f t="shared" si="74"/>
        <v>0.48707296853433485</v>
      </c>
      <c r="D64">
        <f t="shared" si="75"/>
        <v>2.3287210100837612</v>
      </c>
      <c r="E64">
        <f t="shared" si="31"/>
        <v>87.983847420673769</v>
      </c>
      <c r="F64">
        <f t="shared" si="43"/>
        <v>136.82760495988063</v>
      </c>
      <c r="G64">
        <f t="shared" si="76"/>
        <v>388.88320943661444</v>
      </c>
      <c r="H64" t="e">
        <f t="shared" si="77"/>
        <v>#DIV/0!</v>
      </c>
      <c r="I64" t="e">
        <f t="shared" si="78"/>
        <v>#DIV/0!</v>
      </c>
      <c r="J64">
        <f t="shared" si="79"/>
        <v>866034758.59538889</v>
      </c>
      <c r="K64" t="e">
        <f t="shared" si="80"/>
        <v>#DIV/0!</v>
      </c>
      <c r="L64">
        <f t="shared" si="81"/>
        <v>3167904307921479.5</v>
      </c>
      <c r="M64">
        <f t="shared" si="82"/>
        <v>2978916788107.7261</v>
      </c>
    </row>
    <row r="65" spans="1:13" x14ac:dyDescent="0.25">
      <c r="A65">
        <v>9.2999999999999999E-2</v>
      </c>
      <c r="B65">
        <f t="shared" si="73"/>
        <v>0.23490864887351498</v>
      </c>
      <c r="C65">
        <f t="shared" si="74"/>
        <v>0.47629210640584102</v>
      </c>
      <c r="D65">
        <f t="shared" si="75"/>
        <v>2.2350550954351491</v>
      </c>
      <c r="E65">
        <f t="shared" si="31"/>
        <v>77.78391264962012</v>
      </c>
      <c r="F65">
        <f t="shared" si="43"/>
        <v>130.64594273735091</v>
      </c>
      <c r="G65">
        <f t="shared" si="76"/>
        <v>353.40340491128649</v>
      </c>
      <c r="H65" t="e">
        <f t="shared" si="77"/>
        <v>#DIV/0!</v>
      </c>
      <c r="I65" t="e">
        <f t="shared" si="78"/>
        <v>#DIV/0!</v>
      </c>
      <c r="J65">
        <f t="shared" si="79"/>
        <v>247926771.24331364</v>
      </c>
      <c r="K65" t="e">
        <f t="shared" si="80"/>
        <v>#DIV/0!</v>
      </c>
      <c r="L65">
        <f t="shared" si="81"/>
        <v>1301746532152247.2</v>
      </c>
      <c r="M65">
        <f t="shared" si="82"/>
        <v>1892657684545.0557</v>
      </c>
    </row>
    <row r="66" spans="1:13" x14ac:dyDescent="0.25">
      <c r="A66">
        <v>9.4E-2</v>
      </c>
      <c r="B66">
        <f t="shared" si="73"/>
        <v>0.23193465508422631</v>
      </c>
      <c r="C66">
        <f t="shared" si="74"/>
        <v>0.46602684335205508</v>
      </c>
      <c r="D66">
        <f t="shared" si="75"/>
        <v>2.1482181912786649</v>
      </c>
      <c r="E66">
        <f t="shared" si="31"/>
        <v>69.315466094481721</v>
      </c>
      <c r="F66">
        <f t="shared" si="43"/>
        <v>124.84028918826613</v>
      </c>
      <c r="G66">
        <f t="shared" si="76"/>
        <v>322.32204114520476</v>
      </c>
      <c r="H66" t="e">
        <f t="shared" si="77"/>
        <v>#DIV/0!</v>
      </c>
      <c r="I66" t="e">
        <f t="shared" si="78"/>
        <v>#DIV/0!</v>
      </c>
      <c r="J66">
        <f t="shared" si="79"/>
        <v>93967038.985605001</v>
      </c>
      <c r="K66" t="e">
        <f t="shared" si="80"/>
        <v>#DIV/0!</v>
      </c>
      <c r="L66">
        <f t="shared" si="81"/>
        <v>571371845206991.75</v>
      </c>
      <c r="M66">
        <f t="shared" si="82"/>
        <v>1224088299887.249</v>
      </c>
    </row>
    <row r="67" spans="1:13" x14ac:dyDescent="0.25">
      <c r="A67">
        <v>9.5000000000000001E-2</v>
      </c>
      <c r="B67">
        <f t="shared" si="73"/>
        <v>0.22905365698874547</v>
      </c>
      <c r="C67">
        <f t="shared" si="74"/>
        <v>0.45623932485339269</v>
      </c>
      <c r="D67">
        <f t="shared" si="75"/>
        <v>2.0675007509027394</v>
      </c>
      <c r="E67">
        <f t="shared" si="31"/>
        <v>62.202072510441965</v>
      </c>
      <c r="F67">
        <f t="shared" si="43"/>
        <v>119.38206177749241</v>
      </c>
      <c r="G67">
        <f t="shared" si="76"/>
        <v>294.95985702056066</v>
      </c>
      <c r="H67" t="e">
        <f t="shared" si="77"/>
        <v>#DIV/0!</v>
      </c>
      <c r="I67" t="e">
        <f t="shared" si="78"/>
        <v>#DIV/0!</v>
      </c>
      <c r="J67">
        <f t="shared" si="79"/>
        <v>42531358.48818849</v>
      </c>
      <c r="K67" t="e">
        <f t="shared" si="80"/>
        <v>#DIV/0!</v>
      </c>
      <c r="L67">
        <f t="shared" si="81"/>
        <v>265456969543745.97</v>
      </c>
      <c r="M67">
        <f t="shared" si="82"/>
        <v>804816759304.20728</v>
      </c>
    </row>
    <row r="68" spans="1:13" x14ac:dyDescent="0.25">
      <c r="A68">
        <v>9.6000000000000002E-2</v>
      </c>
      <c r="B68">
        <f t="shared" si="73"/>
        <v>0.22626089861091647</v>
      </c>
      <c r="C68">
        <f t="shared" si="74"/>
        <v>0.44689537697314474</v>
      </c>
      <c r="D68">
        <f t="shared" si="75"/>
        <v>1.9922874173205847</v>
      </c>
      <c r="E68">
        <f t="shared" si="31"/>
        <v>56.165116303452116</v>
      </c>
      <c r="F68">
        <f t="shared" si="43"/>
        <v>114.24527069977437</v>
      </c>
      <c r="G68">
        <f t="shared" si="76"/>
        <v>270.76178454271093</v>
      </c>
      <c r="H68" t="e">
        <f t="shared" si="77"/>
        <v>#DIV/0!</v>
      </c>
      <c r="I68">
        <f t="shared" si="78"/>
        <v>60299359.846816666</v>
      </c>
      <c r="J68">
        <f t="shared" si="79"/>
        <v>21758865.923219219</v>
      </c>
      <c r="K68" t="e">
        <f t="shared" si="80"/>
        <v>#DIV/0!</v>
      </c>
      <c r="L68">
        <f t="shared" si="81"/>
        <v>129587726300088.25</v>
      </c>
      <c r="M68">
        <f t="shared" si="82"/>
        <v>537285541637.98767</v>
      </c>
    </row>
    <row r="69" spans="1:13" x14ac:dyDescent="0.25">
      <c r="A69">
        <v>9.7000000000000003E-2</v>
      </c>
      <c r="B69">
        <f t="shared" si="73"/>
        <v>0.22355195403379136</v>
      </c>
      <c r="C69">
        <f t="shared" si="74"/>
        <v>0.43796406517522707</v>
      </c>
      <c r="D69">
        <f t="shared" si="75"/>
        <v>1.9220419724028288</v>
      </c>
      <c r="E69">
        <f t="shared" si="31"/>
        <v>50.994658549934584</v>
      </c>
      <c r="F69">
        <f t="shared" si="43"/>
        <v>109.40624678871283</v>
      </c>
      <c r="G69">
        <f t="shared" si="76"/>
        <v>249.27094463365154</v>
      </c>
      <c r="H69" t="e">
        <f t="shared" si="77"/>
        <v>#DIV/0!</v>
      </c>
      <c r="I69">
        <f t="shared" si="78"/>
        <v>6445375.1344365515</v>
      </c>
      <c r="J69">
        <f t="shared" si="79"/>
        <v>12175795.797177456</v>
      </c>
      <c r="K69" t="e">
        <f t="shared" si="80"/>
        <v>#DIV/0!</v>
      </c>
      <c r="L69">
        <f t="shared" si="81"/>
        <v>66072403660114.445</v>
      </c>
      <c r="M69">
        <f t="shared" si="82"/>
        <v>363807955861.51874</v>
      </c>
    </row>
    <row r="70" spans="1:13" x14ac:dyDescent="0.25">
      <c r="A70">
        <v>9.8000000000000004E-2</v>
      </c>
      <c r="B70">
        <f t="shared" si="73"/>
        <v>0.22092269867072495</v>
      </c>
      <c r="C70">
        <f t="shared" si="74"/>
        <v>0.42941731552264623</v>
      </c>
      <c r="D70">
        <f t="shared" si="75"/>
        <v>1.8562950734745638</v>
      </c>
      <c r="E70">
        <f t="shared" si="31"/>
        <v>46.529976943323639</v>
      </c>
      <c r="F70">
        <f t="shared" si="43"/>
        <v>104.84340173319185</v>
      </c>
      <c r="G70">
        <f t="shared" si="76"/>
        <v>230.10873459817847</v>
      </c>
      <c r="H70" t="e">
        <f t="shared" si="77"/>
        <v>#DIV/0!</v>
      </c>
      <c r="I70">
        <f t="shared" si="78"/>
        <v>1742656.8548928665</v>
      </c>
      <c r="J70">
        <f t="shared" si="79"/>
        <v>7296172.3399482118</v>
      </c>
      <c r="K70" t="e">
        <f t="shared" si="80"/>
        <v>#DIV/0!</v>
      </c>
      <c r="L70">
        <f t="shared" si="81"/>
        <v>35010838282830.094</v>
      </c>
      <c r="M70">
        <f t="shared" si="82"/>
        <v>249620615470.0972</v>
      </c>
    </row>
    <row r="71" spans="1:13" x14ac:dyDescent="0.25">
      <c r="A71">
        <v>9.9000000000000005E-2</v>
      </c>
      <c r="B71">
        <f t="shared" si="28"/>
        <v>0.2183692835246524</v>
      </c>
      <c r="C71">
        <f t="shared" si="29"/>
        <v>0.4212295881576078</v>
      </c>
      <c r="D71">
        <f t="shared" si="30"/>
        <v>1.7946341944609077</v>
      </c>
      <c r="E71">
        <f t="shared" si="31"/>
        <v>42.646270141969921</v>
      </c>
      <c r="F71">
        <f t="shared" si="43"/>
        <v>100.53701633305626</v>
      </c>
      <c r="G71">
        <f>(((MIN(1,MAX(0,($A71-$R$7)/$T$7)))^$W$7)-1)^(1/$V$7)/$U$7</f>
        <v>212.95943801160277</v>
      </c>
      <c r="H71" t="e">
        <f>(((MIN(1,MAX(0,($A71-$R$8)/$T$8)))^$W$8)-1)^(1/$V$8)/$U$8</f>
        <v>#DIV/0!</v>
      </c>
      <c r="I71">
        <f>(((MIN(1,MAX(0,($A71-$R$9)/$T$9)))^$W$9)-1)^(1/$V$9)/$U$9</f>
        <v>688943.63810023526</v>
      </c>
      <c r="J71">
        <f>(((MIN(1,MAX(0,($A71-$R$10)/$T$10)))^$W$10)-1)^(1/$V$10)/$U$10</f>
        <v>4614763.7409180067</v>
      </c>
      <c r="K71" t="e">
        <f>(((MIN(1,MAX(0,($A71-$R$11)/$T$11)))^$W$11)-1)^(1/$V$11)/$U$11</f>
        <v>#DIV/0!</v>
      </c>
      <c r="L71">
        <f>(((MIN(1,MAX(0,($A71-$R$12)/$T$12)))^$W$12)-1)^(1/$V$12)/$U$12</f>
        <v>19200009537409.512</v>
      </c>
      <c r="M71">
        <f>(((MIN(1,MAX(0,(A71-$R$13)/$T$13)))^$W$13)-1)^(1/$V$13)/$U$13</f>
        <v>173401698993.46375</v>
      </c>
    </row>
    <row r="72" spans="1:13" x14ac:dyDescent="0.25">
      <c r="A72">
        <v>0.1</v>
      </c>
      <c r="B72">
        <f t="shared" ref="B72:B76" si="83">(((MIN(1,MAX(0,(A72-$R$2)/$T$2)))^$W$2)-1)^(1/$V$2)/$U$2</f>
        <v>0.2158881120758725</v>
      </c>
      <c r="C72">
        <f t="shared" ref="C72:C76" si="84">(((MIN(1,MAX(0,(A72-$R$3)/$T$3)))^$W$3)-1)^(1/$V$3)/$U$3</f>
        <v>0.41337759479655495</v>
      </c>
      <c r="D72">
        <f t="shared" ref="D72:D76" si="85">(((MIN(1,MAX(0,(A72-$R$4)/$T$4)))^$W$4)-1)^(1/$V$4)/$U$4</f>
        <v>1.7366953237113647</v>
      </c>
      <c r="E72">
        <f t="shared" si="31"/>
        <v>39.245386240790275</v>
      </c>
      <c r="F72">
        <f t="shared" si="43"/>
        <v>96.469053145100148</v>
      </c>
      <c r="G72">
        <f t="shared" ref="G72:G76" si="86">(((MIN(1,MAX(0,($A72-$R$7)/$T$7)))^$W$7)-1)^(1/$V$7)/$U$7</f>
        <v>197.55822648950863</v>
      </c>
      <c r="H72" t="e">
        <f t="shared" ref="H72:H76" si="87">(((MIN(1,MAX(0,($A72-$R$8)/$T$8)))^$W$8)-1)^(1/$V$8)/$U$8</f>
        <v>#DIV/0!</v>
      </c>
      <c r="I72">
        <f t="shared" ref="I72:I76" si="88">(((MIN(1,MAX(0,($A72-$R$9)/$T$9)))^$W$9)-1)^(1/$V$9)/$U$9</f>
        <v>335405.9355384591</v>
      </c>
      <c r="J72">
        <f t="shared" ref="J72:J76" si="89">(((MIN(1,MAX(0,($A72-$R$10)/$T$10)))^$W$10)-1)^(1/$V$10)/$U$10</f>
        <v>3049167.4415422413</v>
      </c>
      <c r="K72" t="e">
        <f t="shared" ref="K72:K76" si="90">(((MIN(1,MAX(0,($A72-$R$11)/$T$11)))^$W$11)-1)^(1/$V$11)/$U$11</f>
        <v>#DIV/0!</v>
      </c>
      <c r="L72">
        <f t="shared" ref="L72:L76" si="91">(((MIN(1,MAX(0,($A72-$R$12)/$T$12)))^$W$12)-1)^(1/$V$12)/$U$12</f>
        <v>10858902848696.141</v>
      </c>
      <c r="M72">
        <f t="shared" ref="M72:M76" si="92">(((MIN(1,MAX(0,(A72-$R$13)/$T$13)))^$W$13)-1)^(1/$V$13)/$U$13</f>
        <v>121856917345.13303</v>
      </c>
    </row>
    <row r="73" spans="1:13" x14ac:dyDescent="0.25">
      <c r="A73">
        <v>0.10100000000000001</v>
      </c>
      <c r="B73">
        <f t="shared" si="83"/>
        <v>0.21347581948762093</v>
      </c>
      <c r="C73">
        <f t="shared" si="84"/>
        <v>0.40584005343913337</v>
      </c>
      <c r="D73">
        <f t="shared" si="85"/>
        <v>1.6821560715160453</v>
      </c>
      <c r="E73">
        <f t="shared" si="31"/>
        <v>36.249237744701496</v>
      </c>
      <c r="F73">
        <f t="shared" si="43"/>
        <v>92.622990392030474</v>
      </c>
      <c r="G73">
        <f t="shared" si="86"/>
        <v>183.68172978317332</v>
      </c>
      <c r="H73">
        <f t="shared" si="87"/>
        <v>22863.557689285044</v>
      </c>
      <c r="I73">
        <f t="shared" si="88"/>
        <v>186271.90663933477</v>
      </c>
      <c r="J73">
        <f t="shared" si="89"/>
        <v>2088734.214558654</v>
      </c>
      <c r="K73">
        <f t="shared" si="90"/>
        <v>16160461667.428701</v>
      </c>
      <c r="L73">
        <f t="shared" si="91"/>
        <v>6314650105396.9395</v>
      </c>
      <c r="M73">
        <f t="shared" si="92"/>
        <v>86568865426.290298</v>
      </c>
    </row>
    <row r="74" spans="1:13" x14ac:dyDescent="0.25">
      <c r="A74">
        <v>0.10199999999999999</v>
      </c>
      <c r="B74">
        <f t="shared" si="83"/>
        <v>0.21112925386027473</v>
      </c>
      <c r="C74">
        <f t="shared" si="84"/>
        <v>0.39859747466906464</v>
      </c>
      <c r="D74">
        <f t="shared" si="85"/>
        <v>1.6307299163771869</v>
      </c>
      <c r="E74">
        <f t="shared" si="31"/>
        <v>33.595046560677012</v>
      </c>
      <c r="F74">
        <f t="shared" si="43"/>
        <v>88.983674447635124</v>
      </c>
      <c r="G74">
        <f t="shared" si="86"/>
        <v>171.14056802523757</v>
      </c>
      <c r="H74">
        <f t="shared" si="87"/>
        <v>5395.0805032402459</v>
      </c>
      <c r="I74">
        <f t="shared" si="88"/>
        <v>113289.57762911035</v>
      </c>
      <c r="J74">
        <f t="shared" si="89"/>
        <v>1474835.5082234305</v>
      </c>
      <c r="K74">
        <f t="shared" si="90"/>
        <v>793647578.13013709</v>
      </c>
      <c r="L74">
        <f t="shared" si="91"/>
        <v>3765886473825.4316</v>
      </c>
      <c r="M74">
        <f t="shared" si="92"/>
        <v>62130725350.884857</v>
      </c>
    </row>
    <row r="75" spans="1:13" x14ac:dyDescent="0.25">
      <c r="A75">
        <v>0.10299999999999999</v>
      </c>
      <c r="B75">
        <f t="shared" si="83"/>
        <v>0.20884545930039974</v>
      </c>
      <c r="C75">
        <f t="shared" si="84"/>
        <v>0.39163197487825163</v>
      </c>
      <c r="D75">
        <f t="shared" si="85"/>
        <v>1.5821613769216718</v>
      </c>
      <c r="E75">
        <f t="shared" si="31"/>
        <v>31.231858501396431</v>
      </c>
      <c r="F75">
        <f t="shared" si="43"/>
        <v>85.537188584461049</v>
      </c>
      <c r="G75">
        <f t="shared" si="86"/>
        <v>159.77339560543618</v>
      </c>
      <c r="H75">
        <f t="shared" si="87"/>
        <v>2318.147048423803</v>
      </c>
      <c r="I75">
        <f t="shared" si="88"/>
        <v>73640.908039397837</v>
      </c>
      <c r="J75">
        <f t="shared" si="89"/>
        <v>1068587.7094404479</v>
      </c>
      <c r="K75">
        <f t="shared" si="90"/>
        <v>136148708.34160468</v>
      </c>
      <c r="L75">
        <f t="shared" si="91"/>
        <v>2298081884523.252</v>
      </c>
      <c r="M75">
        <f t="shared" si="92"/>
        <v>45022253767.535515</v>
      </c>
    </row>
    <row r="76" spans="1:13" x14ac:dyDescent="0.25">
      <c r="A76">
        <v>0.104</v>
      </c>
      <c r="B76">
        <f t="shared" si="83"/>
        <v>0.20662166060105946</v>
      </c>
      <c r="C76">
        <f t="shared" si="84"/>
        <v>0.38492711252025497</v>
      </c>
      <c r="D76">
        <f t="shared" si="85"/>
        <v>1.5362219406580926</v>
      </c>
      <c r="E76">
        <f t="shared" si="31"/>
        <v>29.117953168450711</v>
      </c>
      <c r="F76">
        <f t="shared" si="43"/>
        <v>82.270735987058046</v>
      </c>
      <c r="G76">
        <f t="shared" si="86"/>
        <v>149.44211878167152</v>
      </c>
      <c r="H76">
        <f t="shared" si="87"/>
        <v>1273.0680822284223</v>
      </c>
      <c r="I76">
        <f t="shared" si="88"/>
        <v>50362.926616643301</v>
      </c>
      <c r="J76">
        <f t="shared" si="89"/>
        <v>791653.77028441662</v>
      </c>
      <c r="K76">
        <f t="shared" si="90"/>
        <v>38976391.341292597</v>
      </c>
      <c r="L76">
        <f t="shared" si="91"/>
        <v>1432169184399.501</v>
      </c>
      <c r="M76">
        <f t="shared" si="92"/>
        <v>32922198333.213104</v>
      </c>
    </row>
    <row r="77" spans="1:13" x14ac:dyDescent="0.25">
      <c r="A77">
        <v>0.105</v>
      </c>
      <c r="B77">
        <f t="shared" si="28"/>
        <v>0.2044552493556594</v>
      </c>
      <c r="C77">
        <f t="shared" si="29"/>
        <v>0.37846774413198847</v>
      </c>
      <c r="D77">
        <f t="shared" si="30"/>
        <v>1.4927066150076245</v>
      </c>
      <c r="E77">
        <f t="shared" si="31"/>
        <v>27.218894955380208</v>
      </c>
      <c r="F77">
        <f t="shared" si="43"/>
        <v>79.172535303418456</v>
      </c>
      <c r="G77">
        <f t="shared" ref="G77:G108" si="93">(((MIN(1,MAX(0,($A77-$R$7)/$T$7)))^$W$7)-1)^(1/$V$7)/$U$7</f>
        <v>140.02803142490649</v>
      </c>
      <c r="H77">
        <f t="shared" ref="H77:H108" si="94">(((MIN(1,MAX(0,($A77-$R$8)/$T$8)))^$W$8)-1)^(1/$V$8)/$U$8</f>
        <v>799.75181810140441</v>
      </c>
      <c r="I77">
        <f t="shared" ref="I77:I108" si="95">(((MIN(1,MAX(0,($A77-$R$9)/$T$9)))^$W$9)-1)^(1/$V$9)/$U$9</f>
        <v>35851.398011146222</v>
      </c>
      <c r="J77">
        <f t="shared" ref="J77:J108" si="96">(((MIN(1,MAX(0,($A77-$R$10)/$T$10)))^$W$10)-1)^(1/$V$10)/$U$10</f>
        <v>597958.79868969903</v>
      </c>
      <c r="K77">
        <f t="shared" ref="K77:K108" si="97">(((MIN(1,MAX(0,($A77-$R$11)/$T$11)))^$W$11)-1)^(1/$V$11)/$U$11</f>
        <v>14772491.351835243</v>
      </c>
      <c r="L77">
        <f t="shared" ref="L77:L108" si="98">(((MIN(1,MAX(0,($A77-$R$12)/$T$12)))^$W$12)-1)^(1/$V$12)/$U$12</f>
        <v>909930087085.13184</v>
      </c>
      <c r="M77">
        <f t="shared" ref="M77:M108" si="99">(((MIN(1,MAX(0,(A77-$R$13)/$T$13)))^$W$13)-1)^(1/$V$13)/$U$13</f>
        <v>24281484497.77401</v>
      </c>
    </row>
    <row r="78" spans="1:13" x14ac:dyDescent="0.25">
      <c r="A78">
        <v>0.11</v>
      </c>
      <c r="B78">
        <f t="shared" si="28"/>
        <v>0.19440288981114251</v>
      </c>
      <c r="C78">
        <f t="shared" si="29"/>
        <v>0.34939932820034786</v>
      </c>
      <c r="D78">
        <f t="shared" si="30"/>
        <v>1.3056269915809737</v>
      </c>
      <c r="E78">
        <f t="shared" si="31"/>
        <v>20.089883643887568</v>
      </c>
      <c r="F78">
        <f t="shared" si="43"/>
        <v>65.853055031247493</v>
      </c>
      <c r="G78">
        <f t="shared" si="93"/>
        <v>103.56630548996201</v>
      </c>
      <c r="H78">
        <f t="shared" si="94"/>
        <v>188.71281629784605</v>
      </c>
      <c r="I78">
        <f t="shared" si="95"/>
        <v>9693.2423987837028</v>
      </c>
      <c r="J78">
        <f t="shared" si="96"/>
        <v>183314.11222095255</v>
      </c>
      <c r="K78">
        <f t="shared" si="97"/>
        <v>725483.71798495925</v>
      </c>
      <c r="L78">
        <f t="shared" si="98"/>
        <v>120009714502.23201</v>
      </c>
      <c r="M78">
        <f t="shared" si="99"/>
        <v>5937937317.8879576</v>
      </c>
    </row>
    <row r="79" spans="1:13" x14ac:dyDescent="0.25">
      <c r="A79">
        <v>0.12</v>
      </c>
      <c r="B79">
        <f t="shared" si="28"/>
        <v>0.17746151940201926</v>
      </c>
      <c r="C79">
        <f t="shared" si="29"/>
        <v>0.30355366553425694</v>
      </c>
      <c r="D79">
        <f t="shared" si="30"/>
        <v>1.0381381726486278</v>
      </c>
      <c r="E79">
        <f t="shared" si="31"/>
        <v>12.350622702200981</v>
      </c>
      <c r="F79">
        <f t="shared" si="43"/>
        <v>47.116157527069497</v>
      </c>
      <c r="G79">
        <f t="shared" si="93"/>
        <v>62.167183088283352</v>
      </c>
      <c r="H79">
        <f t="shared" si="94"/>
        <v>44.523328434399318</v>
      </c>
      <c r="I79">
        <f t="shared" si="95"/>
        <v>1865.6122291397346</v>
      </c>
      <c r="J79">
        <f t="shared" si="96"/>
        <v>33712.684106874876</v>
      </c>
      <c r="K79">
        <f t="shared" si="97"/>
        <v>35628.812378971335</v>
      </c>
      <c r="L79">
        <f t="shared" si="98"/>
        <v>4909171655.3982315</v>
      </c>
      <c r="M79">
        <f t="shared" si="99"/>
        <v>553394727.57861543</v>
      </c>
    </row>
    <row r="80" spans="1:13" x14ac:dyDescent="0.25">
      <c r="A80">
        <v>0.13</v>
      </c>
      <c r="B80">
        <f t="shared" si="28"/>
        <v>0.16363604095878137</v>
      </c>
      <c r="C80">
        <f t="shared" si="29"/>
        <v>0.26880994237880401</v>
      </c>
      <c r="D80">
        <f t="shared" si="30"/>
        <v>0.85645728780785968</v>
      </c>
      <c r="E80">
        <f t="shared" si="31"/>
        <v>8.4226356798726236</v>
      </c>
      <c r="F80">
        <f t="shared" si="43"/>
        <v>34.964461715164134</v>
      </c>
      <c r="G80">
        <f t="shared" si="93"/>
        <v>40.756608781742791</v>
      </c>
      <c r="H80">
        <f t="shared" si="94"/>
        <v>19.122243744655876</v>
      </c>
      <c r="I80">
        <f t="shared" si="95"/>
        <v>630.11131028774014</v>
      </c>
      <c r="J80">
        <f t="shared" si="96"/>
        <v>9996.9515976987805</v>
      </c>
      <c r="K80">
        <f t="shared" si="97"/>
        <v>6112.0253401716427</v>
      </c>
      <c r="L80">
        <f t="shared" si="98"/>
        <v>411367801.22588325</v>
      </c>
      <c r="M80">
        <f t="shared" si="99"/>
        <v>78392699.071822956</v>
      </c>
    </row>
    <row r="81" spans="1:13" x14ac:dyDescent="0.25">
      <c r="A81">
        <v>0.14000000000000001</v>
      </c>
      <c r="B81">
        <f t="shared" si="28"/>
        <v>0.15205147822268122</v>
      </c>
      <c r="C81">
        <f t="shared" si="29"/>
        <v>0.24138811350919498</v>
      </c>
      <c r="D81">
        <f t="shared" si="30"/>
        <v>0.72516527683199794</v>
      </c>
      <c r="E81">
        <f t="shared" si="31"/>
        <v>6.1401620091245501</v>
      </c>
      <c r="F81">
        <f t="shared" si="43"/>
        <v>26.714674118538241</v>
      </c>
      <c r="G81">
        <f t="shared" si="93"/>
        <v>28.427132523294045</v>
      </c>
      <c r="H81">
        <f t="shared" si="94"/>
        <v>10.492168524158602</v>
      </c>
      <c r="I81">
        <f t="shared" si="95"/>
        <v>280.07872250343411</v>
      </c>
      <c r="J81">
        <f t="shared" si="96"/>
        <v>3870.2922450698234</v>
      </c>
      <c r="K81">
        <f t="shared" si="97"/>
        <v>1749.7051224654761</v>
      </c>
      <c r="L81">
        <f t="shared" si="98"/>
        <v>54254862.832702138</v>
      </c>
      <c r="M81">
        <f t="shared" si="99"/>
        <v>14883706.234258389</v>
      </c>
    </row>
    <row r="82" spans="1:13" x14ac:dyDescent="0.25">
      <c r="A82">
        <v>0.15</v>
      </c>
      <c r="B82">
        <f t="shared" si="28"/>
        <v>0.1421384559203005</v>
      </c>
      <c r="C82">
        <f t="shared" si="29"/>
        <v>0.21906463671214477</v>
      </c>
      <c r="D82">
        <f t="shared" si="30"/>
        <v>0.62588368039151421</v>
      </c>
      <c r="E82">
        <f t="shared" si="31"/>
        <v>4.6888050812936317</v>
      </c>
      <c r="F82">
        <f t="shared" si="43"/>
        <v>20.902588040844925</v>
      </c>
      <c r="G82">
        <f t="shared" si="93"/>
        <v>20.757280550125309</v>
      </c>
      <c r="H82">
        <f t="shared" si="94"/>
        <v>6.5814420219583978</v>
      </c>
      <c r="I82">
        <f t="shared" si="95"/>
        <v>146.5654749588054</v>
      </c>
      <c r="J82">
        <f t="shared" si="96"/>
        <v>1776.7911534719917</v>
      </c>
      <c r="K82">
        <f t="shared" si="97"/>
        <v>663.12048324351952</v>
      </c>
      <c r="L82">
        <f t="shared" si="98"/>
        <v>9785554.3749048114</v>
      </c>
      <c r="M82">
        <f t="shared" si="99"/>
        <v>3508653.15332994</v>
      </c>
    </row>
    <row r="83" spans="1:13" x14ac:dyDescent="0.25">
      <c r="A83">
        <v>0.16</v>
      </c>
      <c r="B83">
        <f t="shared" si="28"/>
        <v>0.13350862376080558</v>
      </c>
      <c r="C83">
        <f t="shared" si="29"/>
        <v>0.20044112409058368</v>
      </c>
      <c r="D83">
        <f t="shared" si="30"/>
        <v>0.54815245467620177</v>
      </c>
      <c r="E83">
        <f t="shared" si="31"/>
        <v>3.7044123161632938</v>
      </c>
      <c r="F83">
        <f t="shared" si="43"/>
        <v>16.680578525515191</v>
      </c>
      <c r="G83">
        <f t="shared" si="93"/>
        <v>15.69997143978569</v>
      </c>
      <c r="H83">
        <f t="shared" si="94"/>
        <v>4.4913206034552609</v>
      </c>
      <c r="I83">
        <f t="shared" si="95"/>
        <v>85.464145206757166</v>
      </c>
      <c r="J83">
        <f t="shared" si="96"/>
        <v>918.21875742478471</v>
      </c>
      <c r="K83">
        <f t="shared" si="97"/>
        <v>300.10138587691409</v>
      </c>
      <c r="L83">
        <f t="shared" si="98"/>
        <v>2219373.4475570475</v>
      </c>
      <c r="M83">
        <f t="shared" si="99"/>
        <v>976953.59831895819</v>
      </c>
    </row>
    <row r="84" spans="1:13" x14ac:dyDescent="0.25">
      <c r="A84">
        <v>0.17</v>
      </c>
      <c r="B84">
        <f t="shared" si="28"/>
        <v>0.12588686439984872</v>
      </c>
      <c r="C84">
        <f t="shared" si="29"/>
        <v>0.18459132994476229</v>
      </c>
      <c r="D84">
        <f t="shared" si="30"/>
        <v>0.48559152381147574</v>
      </c>
      <c r="E84">
        <f t="shared" si="31"/>
        <v>3.0034796902925711</v>
      </c>
      <c r="F84">
        <f t="shared" si="43"/>
        <v>13.533595397182003</v>
      </c>
      <c r="G84">
        <f t="shared" si="93"/>
        <v>12.209882667828298</v>
      </c>
      <c r="H84">
        <f t="shared" si="94"/>
        <v>3.2471367012415842</v>
      </c>
      <c r="I84">
        <f t="shared" si="95"/>
        <v>53.821595422717401</v>
      </c>
      <c r="J84">
        <f t="shared" si="96"/>
        <v>517.6695461233677</v>
      </c>
      <c r="K84">
        <f t="shared" si="97"/>
        <v>153.48834809164771</v>
      </c>
      <c r="L84">
        <f t="shared" si="98"/>
        <v>599609.7702039174</v>
      </c>
      <c r="M84">
        <f t="shared" si="99"/>
        <v>310426.38302248059</v>
      </c>
    </row>
    <row r="85" spans="1:13" x14ac:dyDescent="0.25">
      <c r="A85">
        <v>0.18</v>
      </c>
      <c r="B85">
        <f t="shared" si="28"/>
        <v>0.11907206446952223</v>
      </c>
      <c r="C85">
        <f t="shared" si="29"/>
        <v>0.17087572317869279</v>
      </c>
      <c r="D85">
        <f t="shared" si="30"/>
        <v>0.4340937231981582</v>
      </c>
      <c r="E85">
        <f t="shared" si="31"/>
        <v>2.4850376972241794</v>
      </c>
      <c r="F85">
        <f t="shared" si="43"/>
        <v>11.135745442377495</v>
      </c>
      <c r="G85">
        <f t="shared" si="93"/>
        <v>9.7114143972039511</v>
      </c>
      <c r="H85">
        <f t="shared" si="94"/>
        <v>2.4478613040894968</v>
      </c>
      <c r="I85">
        <f t="shared" si="95"/>
        <v>35.898017155383585</v>
      </c>
      <c r="J85">
        <f t="shared" si="96"/>
        <v>311.96245625669286</v>
      </c>
      <c r="K85">
        <f t="shared" si="97"/>
        <v>85.844879591260565</v>
      </c>
      <c r="L85">
        <f t="shared" si="98"/>
        <v>185973.48771321011</v>
      </c>
      <c r="M85">
        <f t="shared" si="99"/>
        <v>109811.56134196305</v>
      </c>
    </row>
    <row r="86" spans="1:13" x14ac:dyDescent="0.25">
      <c r="A86">
        <v>0.19</v>
      </c>
      <c r="B86">
        <f t="shared" si="28"/>
        <v>0.11291324935334286</v>
      </c>
      <c r="C86">
        <f t="shared" si="29"/>
        <v>0.15883738808762241</v>
      </c>
      <c r="D86">
        <f t="shared" si="30"/>
        <v>0.39089805439689063</v>
      </c>
      <c r="E86">
        <f t="shared" si="31"/>
        <v>2.0896459739964524</v>
      </c>
      <c r="F86">
        <f t="shared" si="43"/>
        <v>9.2736186334550936</v>
      </c>
      <c r="G86">
        <f t="shared" si="93"/>
        <v>7.8680305864533011</v>
      </c>
      <c r="H86">
        <f t="shared" si="94"/>
        <v>1.9043164901065182</v>
      </c>
      <c r="I86">
        <f t="shared" si="95"/>
        <v>25.029965863143357</v>
      </c>
      <c r="J86">
        <f t="shared" si="96"/>
        <v>198.15602835682756</v>
      </c>
      <c r="K86">
        <f t="shared" si="97"/>
        <v>51.396074513353796</v>
      </c>
      <c r="L86">
        <f t="shared" si="98"/>
        <v>64495.436778583789</v>
      </c>
      <c r="M86">
        <f t="shared" si="99"/>
        <v>42457.88459190588</v>
      </c>
    </row>
    <row r="87" spans="1:13" x14ac:dyDescent="0.25">
      <c r="A87">
        <v>0.2</v>
      </c>
      <c r="B87">
        <f t="shared" si="28"/>
        <v>0.10729444659375162</v>
      </c>
      <c r="C87">
        <f t="shared" si="29"/>
        <v>0.14814034828805439</v>
      </c>
      <c r="D87">
        <f t="shared" si="30"/>
        <v>0.35408114108084515</v>
      </c>
      <c r="E87">
        <f t="shared" si="31"/>
        <v>1.780383399870122</v>
      </c>
      <c r="F87">
        <f t="shared" si="43"/>
        <v>7.8032784940403097</v>
      </c>
      <c r="G87">
        <f t="shared" si="93"/>
        <v>6.473114418792254</v>
      </c>
      <c r="H87">
        <f t="shared" si="94"/>
        <v>1.5179416306517346</v>
      </c>
      <c r="I87">
        <f t="shared" si="95"/>
        <v>18.077487157042761</v>
      </c>
      <c r="J87">
        <f t="shared" si="96"/>
        <v>131.33864777626832</v>
      </c>
      <c r="K87">
        <f t="shared" si="97"/>
        <v>32.461205760944807</v>
      </c>
      <c r="L87">
        <f t="shared" si="98"/>
        <v>24527.146187599315</v>
      </c>
      <c r="M87">
        <f t="shared" si="99"/>
        <v>17692.709921470057</v>
      </c>
    </row>
    <row r="88" spans="1:13" x14ac:dyDescent="0.25">
      <c r="A88">
        <v>0.21</v>
      </c>
      <c r="B88">
        <f t="shared" si="28"/>
        <v>0.10212473899650458</v>
      </c>
      <c r="C88">
        <f t="shared" si="29"/>
        <v>0.13853135553137633</v>
      </c>
      <c r="D88">
        <f t="shared" si="30"/>
        <v>0.32226240546161677</v>
      </c>
      <c r="E88">
        <f t="shared" si="31"/>
        <v>1.5332923088261752</v>
      </c>
      <c r="F88">
        <f t="shared" si="43"/>
        <v>6.6251240706073027</v>
      </c>
      <c r="G88">
        <f t="shared" si="93"/>
        <v>5.3945535114347178</v>
      </c>
      <c r="H88">
        <f t="shared" si="94"/>
        <v>1.233349592239491</v>
      </c>
      <c r="I88">
        <f t="shared" si="95"/>
        <v>13.433092863806522</v>
      </c>
      <c r="J88">
        <f t="shared" si="96"/>
        <v>90.156913566037844</v>
      </c>
      <c r="K88">
        <f t="shared" si="97"/>
        <v>21.401190475300233</v>
      </c>
      <c r="L88">
        <f t="shared" si="98"/>
        <v>10078.098735382502</v>
      </c>
      <c r="M88">
        <f t="shared" si="99"/>
        <v>7859.5025278842495</v>
      </c>
    </row>
    <row r="89" spans="1:13" x14ac:dyDescent="0.25">
      <c r="A89">
        <v>0.22</v>
      </c>
      <c r="B89">
        <f t="shared" si="28"/>
        <v>9.7331523702528108E-2</v>
      </c>
      <c r="C89">
        <f t="shared" si="29"/>
        <v>0.12981530256566359</v>
      </c>
      <c r="D89">
        <f t="shared" si="30"/>
        <v>0.29442516722958095</v>
      </c>
      <c r="E89">
        <f t="shared" si="31"/>
        <v>1.332251953925577</v>
      </c>
      <c r="F89">
        <f t="shared" si="43"/>
        <v>5.6686655948323699</v>
      </c>
      <c r="G89">
        <f t="shared" si="93"/>
        <v>4.5449239279744171</v>
      </c>
      <c r="H89">
        <f t="shared" si="94"/>
        <v>1.0174993799377567</v>
      </c>
      <c r="I89">
        <f t="shared" si="95"/>
        <v>10.217544783045856</v>
      </c>
      <c r="J89">
        <f t="shared" si="96"/>
        <v>63.727033518713299</v>
      </c>
      <c r="K89">
        <f t="shared" si="97"/>
        <v>14.612104245566281</v>
      </c>
      <c r="L89">
        <f t="shared" si="98"/>
        <v>4423.0072507479481</v>
      </c>
      <c r="M89">
        <f t="shared" si="99"/>
        <v>3689.4917446488544</v>
      </c>
    </row>
    <row r="90" spans="1:13" x14ac:dyDescent="0.25">
      <c r="A90">
        <v>0.23</v>
      </c>
      <c r="B90">
        <f t="shared" si="28"/>
        <v>9.2855816965342036E-2</v>
      </c>
      <c r="C90">
        <f t="shared" si="29"/>
        <v>0.12183887481577353</v>
      </c>
      <c r="D90">
        <f t="shared" si="30"/>
        <v>0.26980381147045052</v>
      </c>
      <c r="E90">
        <f t="shared" si="31"/>
        <v>1.1660767888363059</v>
      </c>
      <c r="F90">
        <f t="shared" si="43"/>
        <v>4.8830130880344083</v>
      </c>
      <c r="G90">
        <f t="shared" si="93"/>
        <v>3.8646472886847163</v>
      </c>
      <c r="H90">
        <f t="shared" si="94"/>
        <v>0.84970272107539146</v>
      </c>
      <c r="I90">
        <f t="shared" si="95"/>
        <v>7.9231983208961312</v>
      </c>
      <c r="J90">
        <f t="shared" si="96"/>
        <v>46.173366657915032</v>
      </c>
      <c r="K90">
        <f t="shared" si="97"/>
        <v>10.268660917871689</v>
      </c>
      <c r="L90">
        <f t="shared" si="98"/>
        <v>2054.3539251725442</v>
      </c>
      <c r="M90">
        <f t="shared" si="99"/>
        <v>1817.3129882717803</v>
      </c>
    </row>
    <row r="91" spans="1:13" x14ac:dyDescent="0.25">
      <c r="A91">
        <v>0.24</v>
      </c>
      <c r="B91">
        <f t="shared" si="28"/>
        <v>8.8648900322156832E-2</v>
      </c>
      <c r="C91">
        <f t="shared" si="29"/>
        <v>0.114479358004446</v>
      </c>
      <c r="D91">
        <f t="shared" si="30"/>
        <v>0.24781021919536581</v>
      </c>
      <c r="E91">
        <f t="shared" si="31"/>
        <v>1.0267985319576844</v>
      </c>
      <c r="F91">
        <f t="shared" si="43"/>
        <v>4.2307689749242332</v>
      </c>
      <c r="G91">
        <f t="shared" si="93"/>
        <v>3.3120734545792798</v>
      </c>
      <c r="H91">
        <f t="shared" si="94"/>
        <v>0.71647566685937369</v>
      </c>
      <c r="I91">
        <f t="shared" si="95"/>
        <v>6.2434352137596569</v>
      </c>
      <c r="J91">
        <f t="shared" si="96"/>
        <v>34.166863902811428</v>
      </c>
      <c r="K91">
        <f t="shared" si="97"/>
        <v>7.3906732171211065</v>
      </c>
      <c r="L91">
        <f t="shared" si="98"/>
        <v>1002.3021598369733</v>
      </c>
      <c r="M91">
        <f t="shared" si="99"/>
        <v>933.77001421792954</v>
      </c>
    </row>
    <row r="92" spans="1:13" x14ac:dyDescent="0.25">
      <c r="A92">
        <v>0.25</v>
      </c>
      <c r="B92">
        <f t="shared" si="28"/>
        <v>8.4669866076593769E-2</v>
      </c>
      <c r="C92">
        <f t="shared" si="29"/>
        <v>0.1076367658529247</v>
      </c>
      <c r="D92">
        <f t="shared" si="30"/>
        <v>0.22798437591263218</v>
      </c>
      <c r="E92">
        <f t="shared" si="31"/>
        <v>0.90860938170964856</v>
      </c>
      <c r="F92">
        <f t="shared" si="43"/>
        <v>3.6840097235290084</v>
      </c>
      <c r="G92">
        <f t="shared" si="93"/>
        <v>2.8574284076248695</v>
      </c>
      <c r="H92">
        <f t="shared" si="94"/>
        <v>0.60872710639311733</v>
      </c>
      <c r="I92">
        <f t="shared" si="95"/>
        <v>4.9858467500542316</v>
      </c>
      <c r="J92">
        <f t="shared" si="96"/>
        <v>25.741945174310359</v>
      </c>
      <c r="K92">
        <f t="shared" si="97"/>
        <v>5.4252581341011776</v>
      </c>
      <c r="L92">
        <f t="shared" si="98"/>
        <v>510.46049296281456</v>
      </c>
      <c r="M92">
        <f t="shared" si="99"/>
        <v>498.02543733447578</v>
      </c>
    </row>
    <row r="93" spans="1:13" x14ac:dyDescent="0.25">
      <c r="A93">
        <v>0.26</v>
      </c>
      <c r="B93">
        <f t="shared" si="28"/>
        <v>8.0883775680376288E-2</v>
      </c>
      <c r="C93">
        <f t="shared" si="29"/>
        <v>0.10122815467251531</v>
      </c>
      <c r="D93">
        <f t="shared" si="30"/>
        <v>0.20996032779796645</v>
      </c>
      <c r="E93">
        <f t="shared" si="31"/>
        <v>0.80719009017808296</v>
      </c>
      <c r="F93">
        <f t="shared" si="43"/>
        <v>3.2215836635216859</v>
      </c>
      <c r="G93">
        <f t="shared" si="93"/>
        <v>2.4790038738854339</v>
      </c>
      <c r="H93">
        <f t="shared" si="94"/>
        <v>0.52014678359602617</v>
      </c>
      <c r="I93">
        <f t="shared" si="95"/>
        <v>4.0256679562833417</v>
      </c>
      <c r="J93">
        <f t="shared" si="96"/>
        <v>19.696007591279283</v>
      </c>
      <c r="K93">
        <f t="shared" si="97"/>
        <v>4.0472179661502059</v>
      </c>
      <c r="L93">
        <f t="shared" si="98"/>
        <v>269.89642006853444</v>
      </c>
      <c r="M93">
        <f t="shared" si="99"/>
        <v>274.54284305957884</v>
      </c>
    </row>
    <row r="94" spans="1:13" x14ac:dyDescent="0.25">
      <c r="A94">
        <v>0.27</v>
      </c>
      <c r="B94">
        <f t="shared" si="28"/>
        <v>7.7260239295234887E-2</v>
      </c>
      <c r="C94">
        <f t="shared" si="29"/>
        <v>9.518340046029064E-2</v>
      </c>
      <c r="D94">
        <f t="shared" si="30"/>
        <v>0.1934421310530898</v>
      </c>
      <c r="E94">
        <f t="shared" si="31"/>
        <v>0.71927021338950003</v>
      </c>
      <c r="F94">
        <f t="shared" si="43"/>
        <v>2.8272578249986267</v>
      </c>
      <c r="G94">
        <f t="shared" si="93"/>
        <v>2.1606915477353628</v>
      </c>
      <c r="H94">
        <f t="shared" si="94"/>
        <v>0.44624192341980806</v>
      </c>
      <c r="I94">
        <f t="shared" si="95"/>
        <v>3.2796589460018399</v>
      </c>
      <c r="J94">
        <f t="shared" si="96"/>
        <v>15.270047976359862</v>
      </c>
      <c r="K94">
        <f t="shared" si="97"/>
        <v>3.0582357421013593</v>
      </c>
      <c r="L94">
        <f t="shared" si="98"/>
        <v>147.41314490879495</v>
      </c>
      <c r="M94">
        <f t="shared" si="99"/>
        <v>155.83280117840161</v>
      </c>
    </row>
    <row r="95" spans="1:13" x14ac:dyDescent="0.25">
      <c r="A95">
        <v>0.28000000000000003</v>
      </c>
      <c r="B95">
        <f t="shared" si="28"/>
        <v>7.3772283184323759E-2</v>
      </c>
      <c r="C95">
        <f t="shared" si="29"/>
        <v>8.944195712770972E-2</v>
      </c>
      <c r="D95">
        <f t="shared" si="30"/>
        <v>0.17818643959143554</v>
      </c>
      <c r="E95">
        <f t="shared" si="31"/>
        <v>0.64233285448100108</v>
      </c>
      <c r="F95">
        <f t="shared" si="43"/>
        <v>2.4884242026028609</v>
      </c>
      <c r="G95">
        <f t="shared" si="93"/>
        <v>1.8903480561193815</v>
      </c>
      <c r="H95">
        <f t="shared" si="94"/>
        <v>0.38374042816822168</v>
      </c>
      <c r="I95">
        <f t="shared" si="95"/>
        <v>2.6908778286815229</v>
      </c>
      <c r="J95">
        <f t="shared" si="96"/>
        <v>11.971751973288546</v>
      </c>
      <c r="K95">
        <f t="shared" si="97"/>
        <v>2.3334944065792325</v>
      </c>
      <c r="L95">
        <f t="shared" si="98"/>
        <v>82.765000051802744</v>
      </c>
      <c r="M95">
        <f t="shared" si="99"/>
        <v>90.750290916865808</v>
      </c>
    </row>
    <row r="96" spans="1:13" x14ac:dyDescent="0.25">
      <c r="A96">
        <v>0.28999999999999998</v>
      </c>
      <c r="B96">
        <f t="shared" si="28"/>
        <v>7.0395407211173378E-2</v>
      </c>
      <c r="C96">
        <f t="shared" si="29"/>
        <v>8.3950259132862234E-2</v>
      </c>
      <c r="D96">
        <f t="shared" si="30"/>
        <v>0.16398955770418164</v>
      </c>
      <c r="E96">
        <f t="shared" si="31"/>
        <v>0.57441180944594405</v>
      </c>
      <c r="F96">
        <f t="shared" si="43"/>
        <v>2.1951817805468132</v>
      </c>
      <c r="G96">
        <f t="shared" si="93"/>
        <v>1.6586868579734144</v>
      </c>
      <c r="H96">
        <f t="shared" si="94"/>
        <v>0.33020920276643528</v>
      </c>
      <c r="I96">
        <f t="shared" si="95"/>
        <v>2.219498490531187</v>
      </c>
      <c r="J96">
        <f t="shared" si="96"/>
        <v>9.4739413775849339</v>
      </c>
      <c r="K96">
        <f t="shared" si="97"/>
        <v>1.7922189304898752</v>
      </c>
      <c r="L96">
        <f t="shared" si="98"/>
        <v>47.514133028271097</v>
      </c>
      <c r="M96">
        <f t="shared" si="99"/>
        <v>54.030131686902152</v>
      </c>
    </row>
    <row r="97" spans="1:13" x14ac:dyDescent="0.25">
      <c r="A97">
        <v>0.3</v>
      </c>
      <c r="B97">
        <f t="shared" si="28"/>
        <v>6.7106754983938921E-2</v>
      </c>
      <c r="C97">
        <f t="shared" si="29"/>
        <v>7.8659513410146487E-2</v>
      </c>
      <c r="D97">
        <f t="shared" si="30"/>
        <v>0.15067749253947277</v>
      </c>
      <c r="E97">
        <f t="shared" si="31"/>
        <v>0.51394921897266788</v>
      </c>
      <c r="F97">
        <f t="shared" si="43"/>
        <v>1.9396753940609883</v>
      </c>
      <c r="G97">
        <f t="shared" si="93"/>
        <v>1.4585123134187441</v>
      </c>
      <c r="H97">
        <f t="shared" si="94"/>
        <v>0.28380280595261193</v>
      </c>
      <c r="I97">
        <f t="shared" si="95"/>
        <v>1.8371059770462521</v>
      </c>
      <c r="J97">
        <f t="shared" si="96"/>
        <v>7.5544110050509801</v>
      </c>
      <c r="K97">
        <f t="shared" si="97"/>
        <v>1.3808206131705707</v>
      </c>
      <c r="L97">
        <f t="shared" si="98"/>
        <v>27.712941823417346</v>
      </c>
      <c r="M97">
        <f t="shared" si="99"/>
        <v>32.761731898558672</v>
      </c>
    </row>
    <row r="98" spans="1:13" x14ac:dyDescent="0.25">
      <c r="A98">
        <v>0.31</v>
      </c>
      <c r="B98">
        <f t="shared" si="28"/>
        <v>6.3884327548843087E-2</v>
      </c>
      <c r="C98">
        <f t="shared" si="29"/>
        <v>7.3523660489279871E-2</v>
      </c>
      <c r="D98">
        <f t="shared" si="30"/>
        <v>0.13809795903403446</v>
      </c>
      <c r="E98">
        <f t="shared" si="31"/>
        <v>0.45969364463436552</v>
      </c>
      <c r="F98">
        <f t="shared" si="43"/>
        <v>1.7156129441949535</v>
      </c>
      <c r="G98">
        <f t="shared" si="93"/>
        <v>1.2841806587539475</v>
      </c>
      <c r="H98">
        <f t="shared" si="94"/>
        <v>0.24309304936103038</v>
      </c>
      <c r="I98">
        <f t="shared" si="95"/>
        <v>1.5230567608934993</v>
      </c>
      <c r="J98">
        <f t="shared" si="96"/>
        <v>6.0592692365395777</v>
      </c>
      <c r="K98">
        <f t="shared" si="97"/>
        <v>1.0629366247469458</v>
      </c>
      <c r="L98">
        <f t="shared" si="98"/>
        <v>16.280058668262413</v>
      </c>
      <c r="M98">
        <f t="shared" si="99"/>
        <v>20.141792136044049</v>
      </c>
    </row>
    <row r="99" spans="1:13" x14ac:dyDescent="0.25">
      <c r="A99">
        <v>0.32</v>
      </c>
      <c r="B99">
        <f t="shared" si="28"/>
        <v>6.0706168432341577E-2</v>
      </c>
      <c r="C99">
        <f t="shared" si="29"/>
        <v>6.8497275006913119E-2</v>
      </c>
      <c r="D99">
        <f t="shared" si="30"/>
        <v>0.12611350938779878</v>
      </c>
      <c r="E99">
        <f t="shared" si="31"/>
        <v>0.41062558057130855</v>
      </c>
      <c r="F99">
        <f t="shared" si="43"/>
        <v>1.5179082517481315</v>
      </c>
      <c r="G99">
        <f t="shared" si="93"/>
        <v>1.1312142967563024</v>
      </c>
      <c r="H99">
        <f t="shared" si="94"/>
        <v>0.20694956700349337</v>
      </c>
      <c r="I99">
        <f t="shared" si="95"/>
        <v>1.2620996774358508</v>
      </c>
      <c r="J99">
        <f t="shared" si="96"/>
        <v>4.8800287285251844</v>
      </c>
      <c r="K99">
        <f t="shared" si="97"/>
        <v>0.81336948199137982</v>
      </c>
      <c r="L99">
        <f t="shared" si="98"/>
        <v>9.5053789212906601</v>
      </c>
      <c r="M99">
        <f t="shared" si="99"/>
        <v>12.483314341998421</v>
      </c>
    </row>
    <row r="100" spans="1:13" x14ac:dyDescent="0.25">
      <c r="A100">
        <v>0.33</v>
      </c>
      <c r="B100">
        <f t="shared" si="28"/>
        <v>5.7549430235393967E-2</v>
      </c>
      <c r="C100">
        <f t="shared" si="29"/>
        <v>6.3533106107308113E-2</v>
      </c>
      <c r="D100">
        <f t="shared" si="30"/>
        <v>0.11459500966208526</v>
      </c>
      <c r="E100">
        <f t="shared" si="31"/>
        <v>0.36590174915970941</v>
      </c>
      <c r="F100">
        <f t="shared" si="43"/>
        <v>1.3424135512633677</v>
      </c>
      <c r="G100">
        <f t="shared" si="93"/>
        <v>0.99602139793728772</v>
      </c>
      <c r="H100">
        <f t="shared" si="94"/>
        <v>0.17445201874646968</v>
      </c>
      <c r="I100">
        <f t="shared" si="95"/>
        <v>1.0427853719250761</v>
      </c>
      <c r="J100">
        <f t="shared" si="96"/>
        <v>3.9389589842374408</v>
      </c>
      <c r="K100">
        <f t="shared" si="97"/>
        <v>0.61429510502986207</v>
      </c>
      <c r="L100">
        <f t="shared" si="98"/>
        <v>5.388031165552106</v>
      </c>
      <c r="M100">
        <f t="shared" si="99"/>
        <v>7.7360862652575095</v>
      </c>
    </row>
    <row r="101" spans="1:13" x14ac:dyDescent="0.25">
      <c r="A101">
        <v>0.34</v>
      </c>
      <c r="B101">
        <f t="shared" si="28"/>
        <v>5.4389192284159907E-2</v>
      </c>
      <c r="C101">
        <f t="shared" si="29"/>
        <v>5.8578781063186341E-2</v>
      </c>
      <c r="D101">
        <f t="shared" si="30"/>
        <v>0.10341453017579516</v>
      </c>
      <c r="E101">
        <f t="shared" si="31"/>
        <v>0.32481218816406032</v>
      </c>
      <c r="F101">
        <f t="shared" si="43"/>
        <v>1.1857166382769364</v>
      </c>
      <c r="G101">
        <f t="shared" si="93"/>
        <v>0.87568884225659649</v>
      </c>
      <c r="H101">
        <f t="shared" si="94"/>
        <v>0.14481976373882688</v>
      </c>
      <c r="I101">
        <f t="shared" si="95"/>
        <v>0.85637874534549818</v>
      </c>
      <c r="J101">
        <f t="shared" si="96"/>
        <v>3.1795238083873407</v>
      </c>
      <c r="K101">
        <f t="shared" si="97"/>
        <v>0.45281605056359031</v>
      </c>
      <c r="L101">
        <f t="shared" si="98"/>
        <v>2.8186700386218826</v>
      </c>
      <c r="M101">
        <f t="shared" si="99"/>
        <v>4.7326142602487922</v>
      </c>
    </row>
    <row r="102" spans="1:13" x14ac:dyDescent="0.25">
      <c r="A102">
        <v>0.35</v>
      </c>
      <c r="B102">
        <f t="shared" si="28"/>
        <v>5.119681499367644E-2</v>
      </c>
      <c r="C102">
        <f t="shared" si="29"/>
        <v>5.357178561297788E-2</v>
      </c>
      <c r="D102">
        <f t="shared" si="30"/>
        <v>9.2436194604162386E-2</v>
      </c>
      <c r="E102">
        <f t="shared" si="31"/>
        <v>0.28674569511161069</v>
      </c>
      <c r="F102">
        <f t="shared" si="43"/>
        <v>1.0449850267152083</v>
      </c>
      <c r="G102">
        <f t="shared" si="93"/>
        <v>0.76782673927965084</v>
      </c>
      <c r="H102">
        <f t="shared" si="94"/>
        <v>0.1173450257025032</v>
      </c>
      <c r="I102">
        <f t="shared" si="95"/>
        <v>0.69609598512181825</v>
      </c>
      <c r="J102">
        <f t="shared" si="96"/>
        <v>2.5600164276173731</v>
      </c>
      <c r="K102">
        <f t="shared" si="97"/>
        <v>0.31930372445546579</v>
      </c>
      <c r="L102">
        <f t="shared" si="98"/>
        <v>1.1622334571953106</v>
      </c>
      <c r="M102">
        <f t="shared" si="99"/>
        <v>2.793009604878097</v>
      </c>
    </row>
    <row r="103" spans="1:13" x14ac:dyDescent="0.25">
      <c r="A103">
        <v>0.35499999999999998</v>
      </c>
      <c r="B103">
        <f t="shared" si="28"/>
        <v>4.9578020689492762E-2</v>
      </c>
      <c r="C103">
        <f t="shared" si="29"/>
        <v>5.1024237761626609E-2</v>
      </c>
      <c r="D103">
        <f t="shared" si="30"/>
        <v>8.6974931237784381E-2</v>
      </c>
      <c r="E103">
        <f t="shared" si="31"/>
        <v>0.26867470355067985</v>
      </c>
      <c r="F103">
        <f t="shared" si="43"/>
        <v>0.97984911684041287</v>
      </c>
      <c r="G103">
        <f t="shared" si="93"/>
        <v>0.71793846397675642</v>
      </c>
      <c r="H103">
        <f t="shared" si="94"/>
        <v>0.10419533144111477</v>
      </c>
      <c r="I103">
        <f t="shared" si="95"/>
        <v>0.62402508867179707</v>
      </c>
      <c r="J103">
        <f t="shared" si="96"/>
        <v>2.2926655199208139</v>
      </c>
      <c r="K103">
        <f t="shared" si="97"/>
        <v>0.26060486264785776</v>
      </c>
      <c r="L103">
        <f t="shared" si="98"/>
        <v>0.54800325375510994</v>
      </c>
      <c r="M103">
        <f t="shared" si="99"/>
        <v>2.0885140930219448</v>
      </c>
    </row>
    <row r="104" spans="1:13" x14ac:dyDescent="0.25">
      <c r="A104">
        <v>0.35599999999999998</v>
      </c>
      <c r="B104">
        <f t="shared" si="28"/>
        <v>4.9251826738314027E-2</v>
      </c>
      <c r="C104">
        <f t="shared" si="29"/>
        <v>5.0509683798023709E-2</v>
      </c>
      <c r="D104">
        <f t="shared" si="30"/>
        <v>8.5882104064164938E-2</v>
      </c>
      <c r="E104">
        <f t="shared" si="31"/>
        <v>0.26512924184832209</v>
      </c>
      <c r="F104">
        <f t="shared" si="43"/>
        <v>0.96720566225942173</v>
      </c>
      <c r="G104">
        <f t="shared" si="93"/>
        <v>0.70825534426768078</v>
      </c>
      <c r="H104">
        <f t="shared" si="94"/>
        <v>0.10160016092406743</v>
      </c>
      <c r="I104">
        <f t="shared" si="95"/>
        <v>0.61017972985185165</v>
      </c>
      <c r="J104">
        <f t="shared" si="96"/>
        <v>2.2421599245916006</v>
      </c>
      <c r="K104">
        <f t="shared" si="97"/>
        <v>0.24939795392245379</v>
      </c>
      <c r="L104">
        <f t="shared" si="98"/>
        <v>0.43662614708891956</v>
      </c>
      <c r="M104">
        <f t="shared" si="99"/>
        <v>1.9639643773198152</v>
      </c>
    </row>
    <row r="105" spans="1:13" x14ac:dyDescent="0.25">
      <c r="A105">
        <v>0.35699999999999998</v>
      </c>
      <c r="B105">
        <f t="shared" si="28"/>
        <v>4.8924719015685535E-2</v>
      </c>
      <c r="C105">
        <f t="shared" si="29"/>
        <v>4.9993190151967168E-2</v>
      </c>
      <c r="D105">
        <f t="shared" si="30"/>
        <v>8.4788626994202698E-2</v>
      </c>
      <c r="E105">
        <f t="shared" si="31"/>
        <v>0.26160552522018932</v>
      </c>
      <c r="F105">
        <f t="shared" si="43"/>
        <v>0.95468540433074489</v>
      </c>
      <c r="G105">
        <f t="shared" si="93"/>
        <v>0.69866648285197197</v>
      </c>
      <c r="H105">
        <f t="shared" si="94"/>
        <v>9.9014605981591758E-2</v>
      </c>
      <c r="I105">
        <f t="shared" si="95"/>
        <v>0.59651366054630273</v>
      </c>
      <c r="J105">
        <f t="shared" si="96"/>
        <v>2.1925871404460051</v>
      </c>
      <c r="K105">
        <f t="shared" si="97"/>
        <v>0.2383527579501189</v>
      </c>
      <c r="L105">
        <f t="shared" si="98"/>
        <v>0.3279597289301513</v>
      </c>
      <c r="M105">
        <f t="shared" si="99"/>
        <v>1.8442900206374782</v>
      </c>
    </row>
    <row r="106" spans="1:13" x14ac:dyDescent="0.25">
      <c r="A106">
        <v>0.35799999999999998</v>
      </c>
      <c r="B106">
        <f t="shared" si="28"/>
        <v>4.8596651194427756E-2</v>
      </c>
      <c r="C106">
        <f t="shared" si="29"/>
        <v>4.9474636900109448E-2</v>
      </c>
      <c r="D106">
        <f t="shared" si="30"/>
        <v>8.3694290870906629E-2</v>
      </c>
      <c r="E106">
        <f t="shared" si="31"/>
        <v>0.25810305831906294</v>
      </c>
      <c r="F106">
        <f t="shared" si="43"/>
        <v>0.94228638666559539</v>
      </c>
      <c r="G106">
        <f t="shared" si="93"/>
        <v>0.68917025295557466</v>
      </c>
      <c r="H106">
        <f t="shared" si="94"/>
        <v>9.6437761969159805E-2</v>
      </c>
      <c r="I106">
        <f t="shared" si="95"/>
        <v>0.5830226100830368</v>
      </c>
      <c r="J106">
        <f t="shared" si="96"/>
        <v>2.1439246788797397</v>
      </c>
      <c r="K106">
        <f t="shared" si="97"/>
        <v>0.22746237401801034</v>
      </c>
      <c r="L106">
        <f t="shared" si="98"/>
        <v>0.22115669145616521</v>
      </c>
      <c r="M106">
        <f t="shared" si="99"/>
        <v>1.7292670305882565</v>
      </c>
    </row>
    <row r="107" spans="1:13" x14ac:dyDescent="0.25">
      <c r="A107">
        <v>0.35899999999999999</v>
      </c>
      <c r="B107">
        <f t="shared" si="28"/>
        <v>4.8267575529517208E-2</v>
      </c>
      <c r="C107">
        <f t="shared" si="29"/>
        <v>4.8953898884781917E-2</v>
      </c>
      <c r="D107">
        <f t="shared" si="30"/>
        <v>8.2598879300786326E-2</v>
      </c>
      <c r="E107">
        <f t="shared" si="31"/>
        <v>0.25462134762878325</v>
      </c>
      <c r="F107">
        <f t="shared" si="43"/>
        <v>0.93000668311354628</v>
      </c>
      <c r="G107">
        <f t="shared" si="93"/>
        <v>0.67976505310402346</v>
      </c>
      <c r="H107">
        <f t="shared" si="94"/>
        <v>9.386868762702659E-2</v>
      </c>
      <c r="I107">
        <f t="shared" si="95"/>
        <v>0.56970237646240141</v>
      </c>
      <c r="J107">
        <f t="shared" si="96"/>
        <v>2.0961506391148084</v>
      </c>
      <c r="K107">
        <f t="shared" si="97"/>
        <v>0.21671980219418865</v>
      </c>
      <c r="L107">
        <f t="shared" si="98"/>
        <v>0.11456547608586408</v>
      </c>
      <c r="M107">
        <f t="shared" si="99"/>
        <v>1.6186813506207367</v>
      </c>
    </row>
    <row r="108" spans="1:13" x14ac:dyDescent="0.25">
      <c r="A108">
        <v>0.36</v>
      </c>
      <c r="B108">
        <f t="shared" si="28"/>
        <v>4.7937442779703847E-2</v>
      </c>
      <c r="C108">
        <f t="shared" si="29"/>
        <v>4.8430845327689452E-2</v>
      </c>
      <c r="D108">
        <f t="shared" si="30"/>
        <v>8.1502168091143898E-2</v>
      </c>
      <c r="E108">
        <f t="shared" si="31"/>
        <v>0.25115990111879383</v>
      </c>
      <c r="F108">
        <f t="shared" si="43"/>
        <v>0.91784439701543963</v>
      </c>
      <c r="G108">
        <f t="shared" si="93"/>
        <v>0.67044930639300804</v>
      </c>
      <c r="H108">
        <f t="shared" si="94"/>
        <v>9.1306400134753926E-2</v>
      </c>
      <c r="I108">
        <f t="shared" si="95"/>
        <v>0.55654882251151161</v>
      </c>
      <c r="J108">
        <f t="shared" si="96"/>
        <v>2.0492436893037116</v>
      </c>
      <c r="K108">
        <f t="shared" si="97"/>
        <v>0.20611790207744562</v>
      </c>
      <c r="L108">
        <f t="shared" si="98"/>
        <v>0</v>
      </c>
      <c r="M108">
        <f t="shared" si="99"/>
        <v>1.5123282466170791</v>
      </c>
    </row>
    <row r="109" spans="1:13" x14ac:dyDescent="0.25">
      <c r="A109">
        <v>0.36099999999999999</v>
      </c>
      <c r="B109">
        <f t="shared" si="28"/>
        <v>4.7606202123980632E-2</v>
      </c>
      <c r="C109">
        <f t="shared" si="29"/>
        <v>4.7905339408196704E-2</v>
      </c>
      <c r="D109">
        <f t="shared" si="30"/>
        <v>8.0403924637582266E-2</v>
      </c>
      <c r="E109">
        <f t="shared" si="31"/>
        <v>0.24771822788790382</v>
      </c>
      <c r="F109">
        <f t="shared" si="43"/>
        <v>0.90579766046846821</v>
      </c>
      <c r="G109">
        <f t="shared" ref="G109:G128" si="100">(((MIN(1,MAX(0,($A109-$R$7)/$T$7)))^$W$7)-1)^(1/$V$7)/$U$7</f>
        <v>0.66122145976908597</v>
      </c>
      <c r="H109">
        <f t="shared" ref="H109:H128" si="101">(((MIN(1,MAX(0,($A109-$R$8)/$T$8)))^$W$8)-1)^(1/$V$8)/$U$8</f>
        <v>8.8749869464460965E-2</v>
      </c>
      <c r="I109">
        <f t="shared" ref="I109:I128" si="102">(((MIN(1,MAX(0,($A109-$R$9)/$T$9)))^$W$9)-1)^(1/$V$9)/$U$9</f>
        <v>0.54355787199020134</v>
      </c>
      <c r="J109">
        <f t="shared" ref="J109:J128" si="103">(((MIN(1,MAX(0,($A109-$R$10)/$T$10)))^$W$10)-1)^(1/$V$10)/$U$10</f>
        <v>2.0031830482258139</v>
      </c>
      <c r="K109">
        <f t="shared" ref="K109:K128" si="104">(((MIN(1,MAX(0,($A109-$R$11)/$T$11)))^$W$11)-1)^(1/$V$11)/$U$11</f>
        <v>0.19564934371841533</v>
      </c>
      <c r="L109">
        <f t="shared" ref="L109:L128" si="105">(((MIN(1,MAX(0,($A109-$R$12)/$T$12)))^$W$12)-1)^(1/$V$12)/$U$12</f>
        <v>0</v>
      </c>
      <c r="M109">
        <f t="shared" ref="M109:M128" si="106">(((MIN(1,MAX(0,(A109-$R$13)/$T$13)))^$W$13)-1)^(1/$V$13)/$U$13</f>
        <v>1.4100117046470406</v>
      </c>
    </row>
    <row r="110" spans="1:13" x14ac:dyDescent="0.25">
      <c r="A110">
        <v>0.36199999999999999</v>
      </c>
      <c r="B110">
        <f t="shared" si="28"/>
        <v>4.7273801072479749E-2</v>
      </c>
      <c r="C110">
        <f t="shared" si="29"/>
        <v>4.7377237802136589E-2</v>
      </c>
      <c r="D110">
        <f t="shared" si="30"/>
        <v>7.9303907256069728E-2</v>
      </c>
      <c r="E110">
        <f t="shared" si="31"/>
        <v>0.24429583779608907</v>
      </c>
      <c r="F110">
        <f t="shared" si="43"/>
        <v>0.89386463360283008</v>
      </c>
      <c r="G110">
        <f t="shared" si="100"/>
        <v>0.65207998331976746</v>
      </c>
      <c r="H110">
        <f t="shared" si="101"/>
        <v>8.6198011900961366E-2</v>
      </c>
      <c r="I110">
        <f t="shared" si="102"/>
        <v>0.53072550563253051</v>
      </c>
      <c r="J110">
        <f t="shared" si="103"/>
        <v>1.9579484675495888</v>
      </c>
      <c r="K110">
        <f t="shared" si="104"/>
        <v>0.18530654847692268</v>
      </c>
      <c r="L110">
        <f t="shared" si="105"/>
        <v>0</v>
      </c>
      <c r="M110">
        <f t="shared" si="106"/>
        <v>1.3115438333573493</v>
      </c>
    </row>
    <row r="111" spans="1:13" x14ac:dyDescent="0.25">
      <c r="A111">
        <v>0.36299999999999999</v>
      </c>
      <c r="B111">
        <f t="shared" si="28"/>
        <v>4.6940185371328373E-2</v>
      </c>
      <c r="C111">
        <f t="shared" si="29"/>
        <v>4.6846390176511404E-2</v>
      </c>
      <c r="D111">
        <f t="shared" si="30"/>
        <v>7.8201864453132167E-2</v>
      </c>
      <c r="E111">
        <f t="shared" si="31"/>
        <v>0.24089224108305288</v>
      </c>
      <c r="F111">
        <f t="shared" si="43"/>
        <v>0.88204350386934505</v>
      </c>
      <c r="G111">
        <f t="shared" si="100"/>
        <v>0.64302336957218276</v>
      </c>
      <c r="H111">
        <f t="shared" si="101"/>
        <v>8.3649682566775754E-2</v>
      </c>
      <c r="I111">
        <f t="shared" si="102"/>
        <v>0.51804775710608142</v>
      </c>
      <c r="J111">
        <f t="shared" si="103"/>
        <v>1.9135202146351595</v>
      </c>
      <c r="K111">
        <f t="shared" si="104"/>
        <v>0.17508161679975001</v>
      </c>
      <c r="L111">
        <f t="shared" si="105"/>
        <v>0</v>
      </c>
      <c r="M111">
        <f t="shared" si="106"/>
        <v>1.216744262879796</v>
      </c>
    </row>
    <row r="112" spans="1:13" x14ac:dyDescent="0.25">
      <c r="A112">
        <v>0.36399999999999999</v>
      </c>
      <c r="B112">
        <f t="shared" si="28"/>
        <v>4.660529890094977E-2</v>
      </c>
      <c r="C112">
        <f t="shared" si="29"/>
        <v>4.6312638634802623E-2</v>
      </c>
      <c r="D112">
        <f t="shared" si="30"/>
        <v>7.7097534126848652E-2</v>
      </c>
      <c r="E112">
        <f t="shared" si="31"/>
        <v>0.23750694797215749</v>
      </c>
      <c r="F112">
        <f t="shared" si="43"/>
        <v>0.87033248533743113</v>
      </c>
      <c r="G112">
        <f t="shared" si="100"/>
        <v>0.63405013279953404</v>
      </c>
      <c r="H112">
        <f t="shared" si="101"/>
        <v>8.1103666751545303E-2</v>
      </c>
      <c r="I112">
        <f t="shared" si="102"/>
        <v>0.50552070886929612</v>
      </c>
      <c r="J112">
        <f t="shared" si="103"/>
        <v>1.8698790558522556</v>
      </c>
      <c r="K112">
        <f t="shared" si="104"/>
        <v>0.16496623878625813</v>
      </c>
      <c r="L112">
        <f t="shared" si="105"/>
        <v>0</v>
      </c>
      <c r="M112">
        <f t="shared" si="106"/>
        <v>1.1254395298158504</v>
      </c>
    </row>
    <row r="113" spans="1:13" x14ac:dyDescent="0.25">
      <c r="A113">
        <v>0.36499999999999999</v>
      </c>
      <c r="B113">
        <f t="shared" si="28"/>
        <v>4.6269083567244254E-2</v>
      </c>
      <c r="C113">
        <f t="shared" si="29"/>
        <v>4.5775817106846667E-2</v>
      </c>
      <c r="D113">
        <f t="shared" si="30"/>
        <v>7.5990642690287935E-2</v>
      </c>
      <c r="E113">
        <f t="shared" si="31"/>
        <v>0.2341394682582025</v>
      </c>
      <c r="F113">
        <f t="shared" si="43"/>
        <v>0.85872981800282022</v>
      </c>
      <c r="G113">
        <f t="shared" si="100"/>
        <v>0.62515880833451409</v>
      </c>
      <c r="H113">
        <f t="shared" si="101"/>
        <v>7.8558669795935038E-2</v>
      </c>
      <c r="I113">
        <f t="shared" si="102"/>
        <v>0.49314048790481024</v>
      </c>
      <c r="J113">
        <f t="shared" si="103"/>
        <v>1.8270062403892211</v>
      </c>
      <c r="K113">
        <f t="shared" si="104"/>
        <v>0.15495158178176183</v>
      </c>
      <c r="L113">
        <f t="shared" si="105"/>
        <v>0</v>
      </c>
      <c r="M113">
        <f t="shared" si="106"/>
        <v>1.0374624344277776</v>
      </c>
    </row>
    <row r="114" spans="1:13" x14ac:dyDescent="0.25">
      <c r="A114">
        <v>0.36599999999999999</v>
      </c>
      <c r="B114">
        <f t="shared" si="28"/>
        <v>4.5931479185026124E-2</v>
      </c>
      <c r="C114">
        <f t="shared" si="29"/>
        <v>4.5235750676342348E-2</v>
      </c>
      <c r="D114">
        <f t="shared" si="30"/>
        <v>7.4880904107808691E-2</v>
      </c>
      <c r="E114">
        <f t="shared" si="31"/>
        <v>0.23078931087739873</v>
      </c>
      <c r="F114">
        <f t="shared" si="43"/>
        <v>0.84723376710440168</v>
      </c>
      <c r="G114">
        <f t="shared" si="100"/>
        <v>0.61634795188885771</v>
      </c>
      <c r="H114">
        <f t="shared" si="101"/>
        <v>7.6013305215995031E-2</v>
      </c>
      <c r="I114">
        <f t="shared" si="102"/>
        <v>0.48090326130403521</v>
      </c>
      <c r="J114">
        <f t="shared" si="103"/>
        <v>1.7848834845292583</v>
      </c>
      <c r="K114">
        <f t="shared" si="104"/>
        <v>0.14502814681659371</v>
      </c>
      <c r="L114">
        <f t="shared" si="105"/>
        <v>0</v>
      </c>
      <c r="M114">
        <f t="shared" si="106"/>
        <v>0.95265135103380594</v>
      </c>
    </row>
    <row r="115" spans="1:13" x14ac:dyDescent="0.25">
      <c r="A115">
        <v>0.36699999999999999</v>
      </c>
      <c r="B115">
        <f t="shared" si="28"/>
        <v>4.5592423353027392E-2</v>
      </c>
      <c r="C115">
        <f t="shared" si="29"/>
        <v>4.4692254838012764E-2</v>
      </c>
      <c r="D115">
        <f t="shared" si="30"/>
        <v>7.3768018833223217E-2</v>
      </c>
      <c r="E115">
        <f t="shared" si="31"/>
        <v>0.22745598345771778</v>
      </c>
      <c r="F115">
        <f t="shared" si="43"/>
        <v>0.83584262244957697</v>
      </c>
      <c r="G115">
        <f t="shared" si="100"/>
        <v>0.60761613887817068</v>
      </c>
      <c r="H115">
        <f t="shared" si="101"/>
        <v>7.3466080669995465E-2</v>
      </c>
      <c r="I115">
        <f t="shared" si="102"/>
        <v>0.46880523167507732</v>
      </c>
      <c r="J115">
        <f t="shared" si="103"/>
        <v>1.7434929563705026</v>
      </c>
      <c r="K115">
        <f t="shared" si="104"/>
        <v>0.13518558201921932</v>
      </c>
      <c r="L115">
        <f t="shared" si="105"/>
        <v>0</v>
      </c>
      <c r="M115">
        <f t="shared" si="106"/>
        <v>0.87084946476546243</v>
      </c>
    </row>
    <row r="116" spans="1:13" x14ac:dyDescent="0.25">
      <c r="A116">
        <v>0.36799999999999999</v>
      </c>
      <c r="B116">
        <f t="shared" si="28"/>
        <v>4.5251851319706576E-2</v>
      </c>
      <c r="C116">
        <f t="shared" si="29"/>
        <v>4.4145134675214547E-2</v>
      </c>
      <c r="D116">
        <f t="shared" si="30"/>
        <v>7.2651672637153136E-2</v>
      </c>
      <c r="E116">
        <f t="shared" si="31"/>
        <v>0.22413899184762778</v>
      </c>
      <c r="F116">
        <f t="shared" si="43"/>
        <v>0.82455469774748169</v>
      </c>
      <c r="G116">
        <f t="shared" si="100"/>
        <v>0.59896196375116018</v>
      </c>
      <c r="H116">
        <f t="shared" si="101"/>
        <v>7.0915381258689111E-2</v>
      </c>
      <c r="I116">
        <f t="shared" si="102"/>
        <v>0.45684263234236139</v>
      </c>
      <c r="J116">
        <f t="shared" si="103"/>
        <v>1.7028172609668784</v>
      </c>
      <c r="K116">
        <f t="shared" si="104"/>
        <v>0.12541243536071781</v>
      </c>
      <c r="L116">
        <f t="shared" si="105"/>
        <v>0</v>
      </c>
      <c r="M116">
        <f t="shared" si="106"/>
        <v>0.79190389558198149</v>
      </c>
    </row>
    <row r="117" spans="1:13" x14ac:dyDescent="0.25">
      <c r="A117">
        <v>0.36899999999999999</v>
      </c>
      <c r="B117">
        <f t="shared" si="28"/>
        <v>4.4909695839018417E-2</v>
      </c>
      <c r="C117">
        <f t="shared" si="29"/>
        <v>4.3594183947334261E-2</v>
      </c>
      <c r="D117">
        <f t="shared" si="30"/>
        <v>7.1531535308933109E-2</v>
      </c>
      <c r="E117">
        <f t="shared" si="31"/>
        <v>0.22083783962102591</v>
      </c>
      <c r="F117">
        <f t="shared" si="43"/>
        <v>0.81336832994945008</v>
      </c>
      <c r="G117">
        <f t="shared" si="100"/>
        <v>0.59038403932235228</v>
      </c>
      <c r="H117">
        <f t="shared" si="101"/>
        <v>6.8359449501390668E-2</v>
      </c>
      <c r="I117">
        <f t="shared" si="102"/>
        <v>0.44501172230192121</v>
      </c>
      <c r="J117">
        <f t="shared" si="103"/>
        <v>1.6628394258669421</v>
      </c>
      <c r="K117">
        <f t="shared" si="104"/>
        <v>0.11569581978551091</v>
      </c>
      <c r="L117">
        <f t="shared" si="105"/>
        <v>0</v>
      </c>
      <c r="M117">
        <f t="shared" si="106"/>
        <v>0.715664650704393</v>
      </c>
    </row>
    <row r="118" spans="1:13" x14ac:dyDescent="0.25">
      <c r="A118">
        <v>0.37</v>
      </c>
      <c r="B118">
        <f t="shared" si="28"/>
        <v>4.4565887015207917E-2</v>
      </c>
      <c r="C118">
        <f t="shared" si="29"/>
        <v>4.3039184074588621E-2</v>
      </c>
      <c r="D118">
        <f t="shared" si="30"/>
        <v>7.0407259216083443E-2</v>
      </c>
      <c r="E118">
        <f t="shared" si="31"/>
        <v>0.21755202755595743</v>
      </c>
      <c r="F118">
        <f t="shared" si="43"/>
        <v>0.80228187859605893</v>
      </c>
      <c r="G118">
        <f t="shared" si="100"/>
        <v>0.58188099610735655</v>
      </c>
      <c r="H118">
        <f t="shared" si="101"/>
        <v>6.5796361129119491E-2</v>
      </c>
      <c r="I118">
        <f t="shared" si="102"/>
        <v>0.43330878089114921</v>
      </c>
      <c r="J118">
        <f t="shared" si="103"/>
        <v>1.6235428870281059</v>
      </c>
      <c r="K118">
        <f t="shared" si="104"/>
        <v>0.10602094826124506</v>
      </c>
      <c r="L118">
        <f t="shared" si="105"/>
        <v>0</v>
      </c>
      <c r="M118">
        <f t="shared" si="106"/>
        <v>0.64198331381201823</v>
      </c>
    </row>
    <row r="119" spans="1:13" x14ac:dyDescent="0.25">
      <c r="A119">
        <v>0.371</v>
      </c>
      <c r="B119">
        <f t="shared" si="28"/>
        <v>4.4220352135588552E-2</v>
      </c>
      <c r="C119">
        <f t="shared" si="29"/>
        <v>4.2479903005792227E-2</v>
      </c>
      <c r="D119">
        <f t="shared" si="30"/>
        <v>6.9278477701596328E-2</v>
      </c>
      <c r="E119">
        <f t="shared" si="31"/>
        <v>0.21428105308446155</v>
      </c>
      <c r="F119">
        <f t="shared" si="43"/>
        <v>0.79129372517009777</v>
      </c>
      <c r="G119">
        <f t="shared" si="100"/>
        <v>0.57345148165970339</v>
      </c>
      <c r="H119">
        <f t="shared" si="101"/>
        <v>6.3223995560132168E-2</v>
      </c>
      <c r="I119">
        <f t="shared" si="102"/>
        <v>0.42173010212560358</v>
      </c>
      <c r="J119">
        <f t="shared" si="103"/>
        <v>1.5849114750836979</v>
      </c>
      <c r="K119">
        <f t="shared" si="104"/>
        <v>9.6370469319479207E-2</v>
      </c>
      <c r="L119">
        <f t="shared" si="105"/>
        <v>0</v>
      </c>
      <c r="M119">
        <f t="shared" si="106"/>
        <v>0.57071132258640656</v>
      </c>
    </row>
    <row r="120" spans="1:13" x14ac:dyDescent="0.25">
      <c r="A120">
        <v>0.372</v>
      </c>
      <c r="B120">
        <f t="shared" si="28"/>
        <v>4.3873015490145439E-2</v>
      </c>
      <c r="C120">
        <f t="shared" si="29"/>
        <v>4.191609395220236E-2</v>
      </c>
      <c r="D120">
        <f t="shared" si="30"/>
        <v>6.8144803295969072E-2</v>
      </c>
      <c r="E120">
        <f t="shared" si="31"/>
        <v>0.21102440971059952</v>
      </c>
      <c r="F120">
        <f t="shared" si="43"/>
        <v>0.78040227245477656</v>
      </c>
      <c r="G120">
        <f t="shared" si="100"/>
        <v>0.56509415990823109</v>
      </c>
      <c r="H120">
        <f t="shared" si="101"/>
        <v>6.0639999539215637E-2</v>
      </c>
      <c r="I120">
        <f t="shared" si="102"/>
        <v>0.410271988648162</v>
      </c>
      <c r="J120">
        <f t="shared" si="103"/>
        <v>1.5469294019403064</v>
      </c>
      <c r="K120">
        <f t="shared" si="104"/>
        <v>8.6723484559501823E-2</v>
      </c>
      <c r="L120">
        <f t="shared" si="105"/>
        <v>0</v>
      </c>
      <c r="M120">
        <f t="shared" si="106"/>
        <v>0.50169758338925852</v>
      </c>
    </row>
    <row r="121" spans="1:13" x14ac:dyDescent="0.25">
      <c r="A121">
        <v>0.373</v>
      </c>
      <c r="B121">
        <f t="shared" si="28"/>
        <v>4.3523798176672061E-2</v>
      </c>
      <c r="C121">
        <f t="shared" si="29"/>
        <v>4.1347493967602407E-2</v>
      </c>
      <c r="D121">
        <f t="shared" si="30"/>
        <v>6.7005825716945022E-2</v>
      </c>
      <c r="E121">
        <f t="shared" si="31"/>
        <v>0.2077815863934088</v>
      </c>
      <c r="F121">
        <f t="shared" si="43"/>
        <v>0.76960594389647141</v>
      </c>
      <c r="G121">
        <f t="shared" si="100"/>
        <v>0.55680771049395639</v>
      </c>
      <c r="H121">
        <f t="shared" si="101"/>
        <v>5.8041741879370688E-2</v>
      </c>
      <c r="I121">
        <f t="shared" si="102"/>
        <v>0.39893074522701588</v>
      </c>
      <c r="J121">
        <f t="shared" si="103"/>
        <v>1.5095812476827</v>
      </c>
      <c r="K121">
        <f t="shared" si="104"/>
        <v>7.7054034963718127E-2</v>
      </c>
      <c r="L121">
        <f t="shared" si="105"/>
        <v>0</v>
      </c>
      <c r="M121">
        <f t="shared" si="106"/>
        <v>0.43478497504057939</v>
      </c>
    </row>
    <row r="122" spans="1:13" x14ac:dyDescent="0.25">
      <c r="A122">
        <v>0.374</v>
      </c>
      <c r="B122">
        <f t="shared" si="28"/>
        <v>4.3172617889997052E-2</v>
      </c>
      <c r="C122">
        <f t="shared" si="29"/>
        <v>4.0773822351228235E-2</v>
      </c>
      <c r="D122">
        <f t="shared" si="30"/>
        <v>6.5861109625144812E-2</v>
      </c>
      <c r="E122">
        <f t="shared" si="31"/>
        <v>0.20455206689116182</v>
      </c>
      <c r="F122">
        <f t="shared" si="43"/>
        <v>0.75890318297130277</v>
      </c>
      <c r="G122">
        <f t="shared" si="100"/>
        <v>0.54859082810530801</v>
      </c>
      <c r="H122">
        <f t="shared" si="101"/>
        <v>5.542625646394423E-2</v>
      </c>
      <c r="I122">
        <f t="shared" si="102"/>
        <v>0.38770267172849143</v>
      </c>
      <c r="J122">
        <f t="shared" si="103"/>
        <v>1.4728519477633708</v>
      </c>
      <c r="K122">
        <f t="shared" si="104"/>
        <v>6.7328647456001187E-2</v>
      </c>
      <c r="L122">
        <f t="shared" si="105"/>
        <v>0</v>
      </c>
      <c r="M122">
        <f t="shared" si="106"/>
        <v>0.36980489032977443</v>
      </c>
    </row>
    <row r="123" spans="1:13" x14ac:dyDescent="0.25">
      <c r="A123">
        <v>0.375</v>
      </c>
      <c r="B123">
        <f t="shared" si="28"/>
        <v>4.2819388693685297E-2</v>
      </c>
      <c r="C123">
        <f t="shared" si="29"/>
        <v>4.0194778845831627E-2</v>
      </c>
      <c r="D123">
        <f t="shared" si="30"/>
        <v>6.471019209798437E-2</v>
      </c>
      <c r="E123">
        <f t="shared" si="31"/>
        <v>0.20133532906290358</v>
      </c>
      <c r="F123">
        <f t="shared" si="43"/>
        <v>0.74829245255478549</v>
      </c>
      <c r="G123">
        <f t="shared" si="100"/>
        <v>0.54044222181054669</v>
      </c>
      <c r="H123">
        <f t="shared" si="101"/>
        <v>5.2790169522958737E-2</v>
      </c>
      <c r="I123">
        <f t="shared" si="102"/>
        <v>0.3765840554779869</v>
      </c>
      <c r="J123">
        <f t="shared" si="103"/>
        <v>1.436726780453337</v>
      </c>
      <c r="K123">
        <f t="shared" si="104"/>
        <v>5.7502093005004556E-2</v>
      </c>
      <c r="L123">
        <f t="shared" si="105"/>
        <v>0</v>
      </c>
      <c r="M123">
        <f t="shared" si="106"/>
        <v>0.30656806381740992</v>
      </c>
    </row>
    <row r="124" spans="1:13" x14ac:dyDescent="0.25">
      <c r="A124">
        <v>0.376</v>
      </c>
      <c r="B124">
        <f t="shared" si="28"/>
        <v>4.246402077240171E-2</v>
      </c>
      <c r="C124">
        <f t="shared" si="29"/>
        <v>3.9610041597919303E-2</v>
      </c>
      <c r="D124">
        <f t="shared" si="30"/>
        <v>6.355257977724961E-2</v>
      </c>
      <c r="E124">
        <f t="shared" si="31"/>
        <v>0.19813084412277568</v>
      </c>
      <c r="F124">
        <f t="shared" si="43"/>
        <v>0.73777223429379846</v>
      </c>
      <c r="G124">
        <f t="shared" si="100"/>
        <v>0.53236061438612314</v>
      </c>
      <c r="H124">
        <f t="shared" si="101"/>
        <v>5.0129605483711669E-2</v>
      </c>
      <c r="I124">
        <f t="shared" si="102"/>
        <v>0.36557116290696878</v>
      </c>
      <c r="J124">
        <f t="shared" si="103"/>
        <v>1.4011913545302912</v>
      </c>
      <c r="K124">
        <f t="shared" si="104"/>
        <v>4.7509398170821573E-2</v>
      </c>
      <c r="L124">
        <f t="shared" si="105"/>
        <v>0</v>
      </c>
      <c r="M124">
        <f t="shared" si="106"/>
        <v>0.24484769088169303</v>
      </c>
    </row>
    <row r="125" spans="1:13" x14ac:dyDescent="0.25">
      <c r="A125">
        <v>0.377</v>
      </c>
      <c r="B125">
        <f t="shared" si="28"/>
        <v>4.2106420162901399E-2</v>
      </c>
      <c r="C125">
        <f t="shared" si="29"/>
        <v>3.9019264840774198E-2</v>
      </c>
      <c r="D125">
        <f t="shared" si="30"/>
        <v>6.2387745637100853E-2</v>
      </c>
      <c r="E125">
        <f t="shared" si="31"/>
        <v>0.19493807584211328</v>
      </c>
      <c r="F125">
        <f t="shared" si="43"/>
        <v>0.72734102798006162</v>
      </c>
      <c r="G125">
        <f t="shared" si="100"/>
        <v>0.52434474163965594</v>
      </c>
      <c r="H125">
        <f t="shared" si="101"/>
        <v>4.7440063067356812E-2</v>
      </c>
      <c r="I125">
        <f t="shared" si="102"/>
        <v>0.35466023036527106</v>
      </c>
      <c r="J125">
        <f t="shared" si="103"/>
        <v>1.366231597179457</v>
      </c>
      <c r="K125">
        <f t="shared" si="104"/>
        <v>3.7248891013685718E-2</v>
      </c>
      <c r="L125">
        <f t="shared" si="105"/>
        <v>0</v>
      </c>
      <c r="M125">
        <f t="shared" si="106"/>
        <v>0.1843443392755805</v>
      </c>
    </row>
    <row r="126" spans="1:13" x14ac:dyDescent="0.25">
      <c r="A126">
        <v>0.378</v>
      </c>
      <c r="B126">
        <f t="shared" si="28"/>
        <v>4.1746488461353412E-2</v>
      </c>
      <c r="C126">
        <f t="shared" si="29"/>
        <v>3.8422076252937379E-2</v>
      </c>
      <c r="D126">
        <f t="shared" si="30"/>
        <v>6.1215125308726213E-2</v>
      </c>
      <c r="E126">
        <f t="shared" si="31"/>
        <v>0.19175647969369425</v>
      </c>
      <c r="F126">
        <f t="shared" si="43"/>
        <v>0.71699735092430228</v>
      </c>
      <c r="G126">
        <f t="shared" si="100"/>
        <v>0.51639335172612866</v>
      </c>
      <c r="H126">
        <f t="shared" si="101"/>
        <v>4.4716249161785432E-2</v>
      </c>
      <c r="I126">
        <f t="shared" si="102"/>
        <v>0.34384745395510896</v>
      </c>
      <c r="J126">
        <f t="shared" si="103"/>
        <v>1.331833742081606</v>
      </c>
      <c r="K126">
        <f t="shared" si="104"/>
        <v>2.6539030311821057E-2</v>
      </c>
      <c r="L126">
        <f t="shared" si="105"/>
        <v>0</v>
      </c>
      <c r="M126">
        <f t="shared" si="106"/>
        <v>0.12459859615951512</v>
      </c>
    </row>
    <row r="127" spans="1:13" x14ac:dyDescent="0.25">
      <c r="A127">
        <v>0.379</v>
      </c>
      <c r="B127">
        <f t="shared" si="28"/>
        <v>4.1384122504410321E-2</v>
      </c>
      <c r="C127">
        <f t="shared" si="29"/>
        <v>3.7818073935010438E-2</v>
      </c>
      <c r="D127">
        <f t="shared" si="30"/>
        <v>6.0034112884807866E-2</v>
      </c>
      <c r="E127">
        <f t="shared" si="31"/>
        <v>0.18858550193183421</v>
      </c>
      <c r="F127">
        <f t="shared" si="43"/>
        <v>0.70673973733023288</v>
      </c>
      <c r="G127">
        <f t="shared" si="100"/>
        <v>0.50850520445580916</v>
      </c>
      <c r="H127">
        <f t="shared" si="101"/>
        <v>4.1951851272400843E-2</v>
      </c>
      <c r="I127">
        <f t="shared" si="102"/>
        <v>0.3331289782150969</v>
      </c>
      <c r="J127">
        <f t="shared" si="103"/>
        <v>1.2979843176615375</v>
      </c>
      <c r="K127">
        <f t="shared" si="104"/>
        <v>1.4965996107621143E-2</v>
      </c>
      <c r="L127">
        <f t="shared" si="105"/>
        <v>0</v>
      </c>
      <c r="M127">
        <f t="shared" si="106"/>
        <v>6.4692155043739291E-2</v>
      </c>
    </row>
    <row r="128" spans="1:13" x14ac:dyDescent="0.25">
      <c r="A128">
        <v>0.38</v>
      </c>
      <c r="B128">
        <f t="shared" si="28"/>
        <v>4.1019214021096942E-2</v>
      </c>
      <c r="C128">
        <f t="shared" si="29"/>
        <v>3.7206822935393125E-2</v>
      </c>
      <c r="D128">
        <f t="shared" si="30"/>
        <v>5.8844056110735628E-2</v>
      </c>
      <c r="E128">
        <f t="shared" si="31"/>
        <v>0.18542457860123554</v>
      </c>
      <c r="F128">
        <f t="shared" si="43"/>
        <v>0.6965667376674306</v>
      </c>
      <c r="G128">
        <f t="shared" si="100"/>
        <v>0.50067907059229233</v>
      </c>
      <c r="H128">
        <f t="shared" si="101"/>
        <v>3.9139218027541549E-2</v>
      </c>
      <c r="I128">
        <f t="shared" si="102"/>
        <v>0.3225008834478128</v>
      </c>
      <c r="J128">
        <f t="shared" si="103"/>
        <v>1.2646701354689405</v>
      </c>
      <c r="K128">
        <f t="shared" si="104"/>
        <v>0</v>
      </c>
      <c r="L128">
        <f t="shared" si="105"/>
        <v>0</v>
      </c>
      <c r="M128">
        <f t="shared" si="106"/>
        <v>0</v>
      </c>
    </row>
    <row r="129" spans="1:13" x14ac:dyDescent="0.25">
      <c r="A129">
        <v>0.38100000000000001</v>
      </c>
      <c r="B129">
        <f t="shared" ref="B129:B192" si="107">(((MIN(1,MAX(0,(A129-$R$2)/$T$2)))^$W$2)-1)^(1/$V$2)/$U$2</f>
        <v>4.0651649252199745E-2</v>
      </c>
      <c r="C129">
        <f t="shared" ref="C129:C192" si="108">(((MIN(1,MAX(0,(A129-$R$3)/$T$3)))^$W$3)-1)^(1/$V$3)/$U$3</f>
        <v>3.6587851240201988E-2</v>
      </c>
      <c r="D129">
        <f t="shared" ref="D129:D192" si="109">(((MIN(1,MAX(0,(A129-$R$4)/$T$4)))^$W$4)-1)^(1/$V$4)/$U$4</f>
        <v>5.7644250849177334E-2</v>
      </c>
      <c r="E129">
        <f t="shared" si="31"/>
        <v>0.1822731344665896</v>
      </c>
      <c r="F129">
        <f t="shared" si="43"/>
        <v>0.68647691804217015</v>
      </c>
      <c r="G129">
        <f t="shared" ref="G129:G192" si="110">(((MIN(1,MAX(0,($A129-$R$7)/$T$7)))^$W$7)-1)^(1/$V$7)/$U$7</f>
        <v>0.49291373113895737</v>
      </c>
      <c r="H129">
        <f t="shared" ref="H129:H192" si="111">(((MIN(1,MAX(0,($A129-$R$8)/$T$8)))^$W$8)-1)^(1/$V$8)/$U$8</f>
        <v>3.6268897357629344E-2</v>
      </c>
      <c r="I129">
        <f t="shared" ref="I129:I192" si="112">(((MIN(1,MAX(0,($A129-$R$9)/$T$9)))^$W$9)-1)^(1/$V$9)/$U$9</f>
        <v>0.31195917144116292</v>
      </c>
      <c r="J129">
        <f t="shared" ref="J129:J192" si="113">(((MIN(1,MAX(0,($A129-$R$10)/$T$10)))^$W$10)-1)^(1/$V$10)/$U$10</f>
        <v>1.23187827866188</v>
      </c>
      <c r="K129">
        <f t="shared" ref="K129:K192" si="114">(((MIN(1,MAX(0,($A129-$R$11)/$T$11)))^$W$11)-1)^(1/$V$11)/$U$11</f>
        <v>0</v>
      </c>
      <c r="L129">
        <f t="shared" ref="L129:L192" si="115">(((MIN(1,MAX(0,($A129-$R$12)/$T$12)))^$W$12)-1)^(1/$V$12)/$U$12</f>
        <v>0</v>
      </c>
      <c r="M129">
        <f t="shared" ref="M129:M192" si="116">(((MIN(1,MAX(0,(A129-$R$13)/$T$13)))^$W$13)-1)^(1/$V$13)/$U$13</f>
        <v>0</v>
      </c>
    </row>
    <row r="130" spans="1:13" x14ac:dyDescent="0.25">
      <c r="A130">
        <v>0.38200000000000001</v>
      </c>
      <c r="B130">
        <f t="shared" si="107"/>
        <v>4.0281308533385948E-2</v>
      </c>
      <c r="C130">
        <f t="shared" si="108"/>
        <v>3.5960645123191103E-2</v>
      </c>
      <c r="D130">
        <f t="shared" si="109"/>
        <v>5.6433934678998633E-2</v>
      </c>
      <c r="E130">
        <f t="shared" ref="E130:E193" si="117">(((MIN(1,MAX(0,($A130-$R$5)/$T$5)))^$W$5)-1)^(1/$V$5)/$U$5</f>
        <v>0.17913058185388997</v>
      </c>
      <c r="F130">
        <f t="shared" ref="F130:F193" si="118">(((MIN(1,MAX(0,($A130-$R$6)/$T$6)))^$W$6)-1)^(1/$V$6)/$U$6</f>
        <v>0.67646885956519631</v>
      </c>
      <c r="G130">
        <f t="shared" si="110"/>
        <v>0.48520797661199433</v>
      </c>
      <c r="H130">
        <f t="shared" si="111"/>
        <v>3.3328945425156506E-2</v>
      </c>
      <c r="I130">
        <f t="shared" si="112"/>
        <v>0.30149974927957279</v>
      </c>
      <c r="J130">
        <f t="shared" si="113"/>
        <v>1.1995960905611445</v>
      </c>
      <c r="K130">
        <f t="shared" si="114"/>
        <v>0</v>
      </c>
      <c r="L130">
        <f t="shared" si="115"/>
        <v>0</v>
      </c>
      <c r="M130">
        <f t="shared" si="116"/>
        <v>0</v>
      </c>
    </row>
    <row r="131" spans="1:13" x14ac:dyDescent="0.25">
      <c r="A131">
        <v>0.38300000000000001</v>
      </c>
      <c r="B131">
        <f t="shared" si="107"/>
        <v>3.9908065837755899E-2</v>
      </c>
      <c r="C131">
        <f t="shared" si="108"/>
        <v>3.5324643726753771E-2</v>
      </c>
      <c r="D131">
        <f t="shared" si="109"/>
        <v>5.5212279456980276E-2</v>
      </c>
      <c r="E131">
        <f t="shared" si="117"/>
        <v>0.1759963193932095</v>
      </c>
      <c r="F131">
        <f t="shared" si="118"/>
        <v>0.66654115771537126</v>
      </c>
      <c r="G131">
        <f t="shared" si="110"/>
        <v>0.47756060629801766</v>
      </c>
      <c r="H131">
        <f t="shared" si="111"/>
        <v>3.030384813658667E-2</v>
      </c>
      <c r="I131">
        <f t="shared" si="112"/>
        <v>0.29111841087258028</v>
      </c>
      <c r="J131">
        <f t="shared" si="113"/>
        <v>1.1678111632412589</v>
      </c>
      <c r="K131">
        <f t="shared" si="114"/>
        <v>0</v>
      </c>
      <c r="L131">
        <f t="shared" si="115"/>
        <v>0</v>
      </c>
      <c r="M131">
        <f t="shared" si="116"/>
        <v>0</v>
      </c>
    </row>
    <row r="132" spans="1:13" x14ac:dyDescent="0.25">
      <c r="A132">
        <v>0.38400000000000001</v>
      </c>
      <c r="B132">
        <f t="shared" si="107"/>
        <v>3.9531788272920559E-2</v>
      </c>
      <c r="C132">
        <f t="shared" si="108"/>
        <v>3.4679232713322468E-2</v>
      </c>
      <c r="D132">
        <f t="shared" si="109"/>
        <v>5.3978382629128248E-2</v>
      </c>
      <c r="E132">
        <f t="shared" si="117"/>
        <v>0.17286973065129896</v>
      </c>
      <c r="F132">
        <f t="shared" si="118"/>
        <v>0.65669242169807351</v>
      </c>
      <c r="G132">
        <f t="shared" si="110"/>
        <v>0.46997042749411727</v>
      </c>
      <c r="H132">
        <f t="shared" si="111"/>
        <v>2.7172747990308981E-2</v>
      </c>
      <c r="I132">
        <f t="shared" si="112"/>
        <v>0.28081081574133893</v>
      </c>
      <c r="J132">
        <f t="shared" si="113"/>
        <v>1.1365113261211706</v>
      </c>
      <c r="K132">
        <f t="shared" si="114"/>
        <v>0</v>
      </c>
      <c r="L132">
        <f t="shared" si="115"/>
        <v>0</v>
      </c>
      <c r="M132">
        <f t="shared" si="116"/>
        <v>0</v>
      </c>
    </row>
    <row r="133" spans="1:13" x14ac:dyDescent="0.25">
      <c r="A133">
        <v>0.38500000000000001</v>
      </c>
      <c r="B133">
        <f t="shared" si="107"/>
        <v>3.915233552698269E-2</v>
      </c>
      <c r="C133">
        <f t="shared" si="108"/>
        <v>3.4023736785356321E-2</v>
      </c>
      <c r="D133">
        <f t="shared" si="109"/>
        <v>5.2731257024584428E-2</v>
      </c>
      <c r="E133">
        <f t="shared" si="117"/>
        <v>0.16975018264074229</v>
      </c>
      <c r="F133">
        <f t="shared" si="118"/>
        <v>0.64692127379715503</v>
      </c>
      <c r="G133">
        <f t="shared" si="110"/>
        <v>0.46243625472802924</v>
      </c>
      <c r="H133">
        <f t="shared" si="111"/>
        <v>2.3906328175815453E-2</v>
      </c>
      <c r="I133">
        <f t="shared" si="112"/>
        <v>0.27057246449190514</v>
      </c>
      <c r="J133">
        <f t="shared" si="113"/>
        <v>1.105684634514182</v>
      </c>
      <c r="K133">
        <f t="shared" si="114"/>
        <v>0</v>
      </c>
      <c r="L133">
        <f t="shared" si="115"/>
        <v>0</v>
      </c>
      <c r="M133">
        <f t="shared" si="116"/>
        <v>0</v>
      </c>
    </row>
    <row r="134" spans="1:13" x14ac:dyDescent="0.25">
      <c r="A134">
        <v>0.38600000000000001</v>
      </c>
      <c r="B134">
        <f t="shared" si="107"/>
        <v>3.8769559256963855E-2</v>
      </c>
      <c r="C134">
        <f t="shared" si="108"/>
        <v>3.3357410818357587E-2</v>
      </c>
      <c r="D134">
        <f t="shared" si="109"/>
        <v>5.1469818795078316E-2</v>
      </c>
      <c r="E134">
        <f t="shared" si="117"/>
        <v>0.16663702419051407</v>
      </c>
      <c r="F134">
        <f t="shared" si="118"/>
        <v>0.63722634871916983</v>
      </c>
      <c r="G134">
        <f t="shared" si="110"/>
        <v>0.45495690895589452</v>
      </c>
      <c r="H134">
        <f t="shared" si="111"/>
        <v>2.0460831444109876E-2</v>
      </c>
      <c r="I134">
        <f t="shared" si="112"/>
        <v>0.26039867025978142</v>
      </c>
      <c r="J134">
        <f t="shared" si="113"/>
        <v>1.0753193580927243</v>
      </c>
      <c r="K134">
        <f t="shared" si="114"/>
        <v>0</v>
      </c>
      <c r="L134">
        <f t="shared" si="115"/>
        <v>0</v>
      </c>
      <c r="M134">
        <f t="shared" si="116"/>
        <v>0</v>
      </c>
    </row>
    <row r="135" spans="1:13" x14ac:dyDescent="0.25">
      <c r="A135">
        <v>0.38700000000000001</v>
      </c>
      <c r="B135">
        <f t="shared" si="107"/>
        <v>3.8383302412238272E-2</v>
      </c>
      <c r="C135">
        <f t="shared" si="108"/>
        <v>3.2679429280426574E-2</v>
      </c>
      <c r="D135">
        <f t="shared" si="109"/>
        <v>5.0192873070670697E-2</v>
      </c>
      <c r="E135">
        <f t="shared" si="117"/>
        <v>0.16352958416057709</v>
      </c>
      <c r="F135">
        <f t="shared" si="118"/>
        <v>0.62760629292852288</v>
      </c>
      <c r="G135">
        <f t="shared" si="110"/>
        <v>0.44753121673486118</v>
      </c>
      <c r="H135">
        <f t="shared" si="111"/>
        <v>1.6765065494502733E-2</v>
      </c>
      <c r="I135">
        <f t="shared" si="112"/>
        <v>0.25028452522161043</v>
      </c>
      <c r="J135">
        <f t="shared" si="113"/>
        <v>1.0454039692188173</v>
      </c>
      <c r="K135">
        <f t="shared" si="114"/>
        <v>0</v>
      </c>
      <c r="L135">
        <f t="shared" si="115"/>
        <v>0</v>
      </c>
      <c r="M135">
        <f t="shared" si="116"/>
        <v>0</v>
      </c>
    </row>
    <row r="136" spans="1:13" x14ac:dyDescent="0.25">
      <c r="A136">
        <v>0.38800000000000001</v>
      </c>
      <c r="B136">
        <f t="shared" si="107"/>
        <v>3.7993398484375357E-2</v>
      </c>
      <c r="C136">
        <f t="shared" si="108"/>
        <v>3.1988873517245039E-2</v>
      </c>
      <c r="D136">
        <f t="shared" si="109"/>
        <v>4.8899096779983227E-2</v>
      </c>
      <c r="E136">
        <f t="shared" si="117"/>
        <v>0.16042716948056626</v>
      </c>
      <c r="F136">
        <f t="shared" si="118"/>
        <v>0.61805976397208429</v>
      </c>
      <c r="G136">
        <f t="shared" si="110"/>
        <v>0.44015800936752431</v>
      </c>
      <c r="H136">
        <f t="shared" si="111"/>
        <v>1.268628726250752E-2</v>
      </c>
      <c r="I136">
        <f t="shared" si="112"/>
        <v>0.24022486102117702</v>
      </c>
      <c r="J136">
        <f t="shared" si="113"/>
        <v>1.0159271310854394</v>
      </c>
      <c r="K136">
        <f t="shared" si="114"/>
        <v>0</v>
      </c>
      <c r="L136">
        <f t="shared" si="115"/>
        <v>0</v>
      </c>
      <c r="M136">
        <f t="shared" si="116"/>
        <v>0</v>
      </c>
    </row>
    <row r="137" spans="1:13" x14ac:dyDescent="0.25">
      <c r="A137">
        <v>0.38900000000000001</v>
      </c>
      <c r="B137">
        <f t="shared" si="107"/>
        <v>3.7599670673424138E-2</v>
      </c>
      <c r="C137">
        <f t="shared" si="108"/>
        <v>3.1284716353715727E-2</v>
      </c>
      <c r="D137">
        <f t="shared" si="109"/>
        <v>4.758701791830211E-2</v>
      </c>
      <c r="E137">
        <f t="shared" si="117"/>
        <v>0.15732906298955252</v>
      </c>
      <c r="F137">
        <f t="shared" si="118"/>
        <v>0.60858542979169683</v>
      </c>
      <c r="G137">
        <f t="shared" si="110"/>
        <v>0.43283612201492516</v>
      </c>
      <c r="H137">
        <f t="shared" si="111"/>
        <v>7.9041561451780699E-3</v>
      </c>
      <c r="I137">
        <f t="shared" si="112"/>
        <v>0.23021420162512549</v>
      </c>
      <c r="J137">
        <f t="shared" si="113"/>
        <v>0.986877685607358</v>
      </c>
      <c r="K137">
        <f t="shared" si="114"/>
        <v>0</v>
      </c>
      <c r="L137">
        <f t="shared" si="115"/>
        <v>0</v>
      </c>
      <c r="M137">
        <f t="shared" si="116"/>
        <v>0</v>
      </c>
    </row>
    <row r="138" spans="1:13" x14ac:dyDescent="0.25">
      <c r="A138">
        <v>0.39</v>
      </c>
      <c r="B138">
        <f t="shared" si="107"/>
        <v>3.7201930959043811E-2</v>
      </c>
      <c r="C138">
        <f t="shared" si="108"/>
        <v>3.056580328906678E-2</v>
      </c>
      <c r="D138">
        <f t="shared" si="109"/>
        <v>4.6254990322600373E-2</v>
      </c>
      <c r="E138">
        <f t="shared" si="117"/>
        <v>0.1542345210502804</v>
      </c>
      <c r="F138">
        <f t="shared" si="118"/>
        <v>0.59918196802290657</v>
      </c>
      <c r="G138">
        <f t="shared" si="110"/>
        <v>0.42556439277450142</v>
      </c>
      <c r="H138">
        <f t="shared" si="111"/>
        <v>0</v>
      </c>
      <c r="I138">
        <f t="shared" si="112"/>
        <v>0.22024670667606389</v>
      </c>
      <c r="J138">
        <f t="shared" si="113"/>
        <v>0.95824464099205819</v>
      </c>
      <c r="K138">
        <f t="shared" si="114"/>
        <v>0</v>
      </c>
      <c r="L138">
        <f t="shared" si="115"/>
        <v>0</v>
      </c>
      <c r="M138">
        <f t="shared" si="116"/>
        <v>0</v>
      </c>
    </row>
    <row r="139" spans="1:13" x14ac:dyDescent="0.25">
      <c r="A139">
        <v>0.39100000000000001</v>
      </c>
      <c r="B139">
        <f t="shared" si="107"/>
        <v>3.6799979062944764E-2</v>
      </c>
      <c r="C139">
        <f t="shared" si="108"/>
        <v>2.9830829320698991E-2</v>
      </c>
      <c r="D139">
        <f t="shared" si="109"/>
        <v>4.4901162703004344E-2</v>
      </c>
      <c r="E139">
        <f t="shared" si="117"/>
        <v>0.15114277090699824</v>
      </c>
      <c r="F139">
        <f t="shared" si="118"/>
        <v>0.58984806527809996</v>
      </c>
      <c r="G139">
        <f t="shared" si="110"/>
        <v>0.41834166171903547</v>
      </c>
      <c r="H139">
        <f t="shared" si="111"/>
        <v>0</v>
      </c>
      <c r="I139">
        <f t="shared" si="112"/>
        <v>0.21031610279856142</v>
      </c>
      <c r="J139">
        <f t="shared" si="113"/>
        <v>0.93001715891196168</v>
      </c>
      <c r="K139">
        <f t="shared" si="114"/>
        <v>0</v>
      </c>
      <c r="L139">
        <f t="shared" si="115"/>
        <v>0</v>
      </c>
      <c r="M139">
        <f t="shared" si="116"/>
        <v>0</v>
      </c>
    </row>
    <row r="140" spans="1:13" x14ac:dyDescent="0.25">
      <c r="A140">
        <v>0.39200000000000002</v>
      </c>
      <c r="B140">
        <f t="shared" si="107"/>
        <v>3.6393601286779126E-2</v>
      </c>
      <c r="C140">
        <f t="shared" si="108"/>
        <v>2.907831009258598E-2</v>
      </c>
      <c r="D140">
        <f t="shared" si="109"/>
        <v>4.3523440246929862E-2</v>
      </c>
      <c r="E140">
        <f t="shared" si="117"/>
        <v>0.1480530077509086</v>
      </c>
      <c r="F140">
        <f t="shared" si="118"/>
        <v>0.58058241641209241</v>
      </c>
      <c r="G140">
        <f t="shared" si="110"/>
        <v>0.41116676989223078</v>
      </c>
      <c r="H140">
        <f t="shared" si="111"/>
        <v>0</v>
      </c>
      <c r="I140">
        <f t="shared" si="112"/>
        <v>0.20041559946466062</v>
      </c>
      <c r="J140">
        <f t="shared" si="113"/>
        <v>0.90218454118786695</v>
      </c>
      <c r="K140">
        <f t="shared" si="114"/>
        <v>0</v>
      </c>
      <c r="L140">
        <f t="shared" si="115"/>
        <v>0</v>
      </c>
      <c r="M140">
        <f t="shared" si="116"/>
        <v>0</v>
      </c>
    </row>
    <row r="141" spans="1:13" x14ac:dyDescent="0.25">
      <c r="A141">
        <v>0.39300000000000002</v>
      </c>
      <c r="B141">
        <f t="shared" si="107"/>
        <v>3.5982569206824723E-2</v>
      </c>
      <c r="C141">
        <f t="shared" si="108"/>
        <v>2.8306545579139128E-2</v>
      </c>
      <c r="D141">
        <f t="shared" si="109"/>
        <v>4.2119436495721155E-2</v>
      </c>
      <c r="E141">
        <f t="shared" si="117"/>
        <v>0.14496439145118714</v>
      </c>
      <c r="F141">
        <f t="shared" si="118"/>
        <v>0.57138372376804958</v>
      </c>
      <c r="G141">
        <f t="shared" si="110"/>
        <v>0.40403855825610707</v>
      </c>
      <c r="H141">
        <f t="shared" si="111"/>
        <v>0</v>
      </c>
      <c r="I141">
        <f t="shared" si="112"/>
        <v>0.19053778483000861</v>
      </c>
      <c r="J141">
        <f t="shared" si="113"/>
        <v>0.87473621588004502</v>
      </c>
      <c r="K141">
        <f t="shared" si="114"/>
        <v>0</v>
      </c>
      <c r="L141">
        <f t="shared" si="115"/>
        <v>0</v>
      </c>
      <c r="M141">
        <f t="shared" si="116"/>
        <v>0</v>
      </c>
    </row>
    <row r="142" spans="1:13" x14ac:dyDescent="0.25">
      <c r="A142">
        <v>0.39400000000000002</v>
      </c>
      <c r="B142">
        <f t="shared" si="107"/>
        <v>3.556663820342755E-2</v>
      </c>
      <c r="C142">
        <f t="shared" si="108"/>
        <v>2.7513573810319738E-2</v>
      </c>
      <c r="D142">
        <f t="shared" si="109"/>
        <v>4.0686412301185935E-2</v>
      </c>
      <c r="E142">
        <f t="shared" si="117"/>
        <v>0.14187604290220512</v>
      </c>
      <c r="F142">
        <f t="shared" si="118"/>
        <v>0.56225069640144421</v>
      </c>
      <c r="G142">
        <f t="shared" si="110"/>
        <v>0.3969558665848742</v>
      </c>
      <c r="H142">
        <f t="shared" si="111"/>
        <v>0</v>
      </c>
      <c r="I142">
        <f t="shared" si="112"/>
        <v>0.18067449523898466</v>
      </c>
      <c r="J142">
        <f t="shared" si="113"/>
        <v>0.84766172266721318</v>
      </c>
      <c r="K142">
        <f t="shared" si="114"/>
        <v>0</v>
      </c>
      <c r="L142">
        <f t="shared" si="115"/>
        <v>0</v>
      </c>
      <c r="M142">
        <f t="shared" si="116"/>
        <v>0</v>
      </c>
    </row>
    <row r="143" spans="1:13" x14ac:dyDescent="0.25">
      <c r="A143">
        <v>0.39500000000000002</v>
      </c>
      <c r="B143">
        <f t="shared" si="107"/>
        <v>3.5145545799066376E-2</v>
      </c>
      <c r="C143">
        <f t="shared" si="108"/>
        <v>2.6697111097921035E-2</v>
      </c>
      <c r="D143">
        <f t="shared" si="109"/>
        <v>3.9221197351802614E-2</v>
      </c>
      <c r="E143">
        <f t="shared" si="117"/>
        <v>0.13878703992877897</v>
      </c>
      <c r="F143">
        <f t="shared" si="118"/>
        <v>0.55318204927954695</v>
      </c>
      <c r="G143">
        <f t="shared" si="110"/>
        <v>0.38991753229936943</v>
      </c>
      <c r="H143">
        <f t="shared" si="111"/>
        <v>0</v>
      </c>
      <c r="I143">
        <f t="shared" si="112"/>
        <v>0.17081664959674253</v>
      </c>
      <c r="J143">
        <f t="shared" si="113"/>
        <v>0.82095069737403492</v>
      </c>
      <c r="K143">
        <f t="shared" si="114"/>
        <v>0</v>
      </c>
      <c r="L143">
        <f t="shared" si="115"/>
        <v>0</v>
      </c>
      <c r="M143">
        <f t="shared" si="116"/>
        <v>0</v>
      </c>
    </row>
    <row r="144" spans="1:13" x14ac:dyDescent="0.25">
      <c r="A144">
        <v>0.39600000000000002</v>
      </c>
      <c r="B144">
        <f t="shared" si="107"/>
        <v>3.4719009773896956E-2</v>
      </c>
      <c r="C144">
        <f t="shared" si="108"/>
        <v>2.5854473637162746E-2</v>
      </c>
      <c r="D144">
        <f t="shared" si="109"/>
        <v>3.7720087770257489E-2</v>
      </c>
      <c r="E144">
        <f t="shared" si="117"/>
        <v>0.13569641268057023</v>
      </c>
      <c r="F144">
        <f t="shared" si="118"/>
        <v>0.54417650245372651</v>
      </c>
      <c r="G144">
        <f t="shared" si="110"/>
        <v>0.38292238923548289</v>
      </c>
      <c r="H144">
        <f t="shared" si="111"/>
        <v>0</v>
      </c>
      <c r="I144">
        <f t="shared" si="112"/>
        <v>0.16095403607792258</v>
      </c>
      <c r="J144">
        <f t="shared" si="113"/>
        <v>0.7945928554841063</v>
      </c>
      <c r="K144">
        <f t="shared" si="114"/>
        <v>0</v>
      </c>
      <c r="L144">
        <f t="shared" si="115"/>
        <v>0</v>
      </c>
      <c r="M144">
        <f t="shared" si="116"/>
        <v>0</v>
      </c>
    </row>
    <row r="145" spans="1:13" x14ac:dyDescent="0.25">
      <c r="A145">
        <v>0.39700000000000002</v>
      </c>
      <c r="B145">
        <f t="shared" si="107"/>
        <v>3.4286726021492547E-2</v>
      </c>
      <c r="C145">
        <f t="shared" si="108"/>
        <v>2.4982472893207399E-2</v>
      </c>
      <c r="D145">
        <f t="shared" si="109"/>
        <v>3.617871021011386E-2</v>
      </c>
      <c r="E145">
        <f t="shared" si="117"/>
        <v>0.13260313843373886</v>
      </c>
      <c r="F145">
        <f t="shared" si="118"/>
        <v>0.53523278020158527</v>
      </c>
      <c r="G145">
        <f t="shared" si="110"/>
        <v>0.37596926633923228</v>
      </c>
      <c r="H145">
        <f t="shared" si="111"/>
        <v>0</v>
      </c>
      <c r="I145">
        <f t="shared" si="112"/>
        <v>0.15107503295048863</v>
      </c>
      <c r="J145">
        <f t="shared" si="113"/>
        <v>0.76857797444652842</v>
      </c>
      <c r="K145">
        <f t="shared" si="114"/>
        <v>0</v>
      </c>
      <c r="L145">
        <f t="shared" si="115"/>
        <v>0</v>
      </c>
      <c r="M145">
        <f t="shared" si="116"/>
        <v>0</v>
      </c>
    </row>
    <row r="146" spans="1:13" x14ac:dyDescent="0.25">
      <c r="A146">
        <v>0.39800000000000002</v>
      </c>
      <c r="B146">
        <f t="shared" si="107"/>
        <v>3.3848366099919515E-2</v>
      </c>
      <c r="C146">
        <f t="shared" si="108"/>
        <v>2.4077273243727191E-2</v>
      </c>
      <c r="D146">
        <f t="shared" si="109"/>
        <v>3.4591837994292371E-2</v>
      </c>
      <c r="E146">
        <f t="shared" si="117"/>
        <v>0.12950613570197581</v>
      </c>
      <c r="F146">
        <f t="shared" si="118"/>
        <v>0.52634961013567594</v>
      </c>
      <c r="G146">
        <f t="shared" si="110"/>
        <v>0.36905698628029482</v>
      </c>
      <c r="H146">
        <f t="shared" si="111"/>
        <v>0</v>
      </c>
      <c r="I146">
        <f t="shared" si="112"/>
        <v>0.14116623637062811</v>
      </c>
      <c r="J146">
        <f t="shared" si="113"/>
        <v>0.74289587454889938</v>
      </c>
      <c r="K146">
        <f t="shared" si="114"/>
        <v>0</v>
      </c>
      <c r="L146">
        <f t="shared" si="115"/>
        <v>0</v>
      </c>
      <c r="M146">
        <f t="shared" si="116"/>
        <v>0</v>
      </c>
    </row>
    <row r="147" spans="1:13" x14ac:dyDescent="0.25">
      <c r="A147">
        <v>0.39900000000000002</v>
      </c>
      <c r="B147">
        <f t="shared" si="107"/>
        <v>3.3403574423881741E-2</v>
      </c>
      <c r="C147">
        <f t="shared" si="108"/>
        <v>2.31341938517787E-2</v>
      </c>
      <c r="D147">
        <f t="shared" si="109"/>
        <v>3.2953136827290973E-2</v>
      </c>
      <c r="E147">
        <f t="shared" si="117"/>
        <v>0.12640425753936005</v>
      </c>
      <c r="F147">
        <f t="shared" si="118"/>
        <v>0.51752572227522287</v>
      </c>
      <c r="G147">
        <f t="shared" si="110"/>
        <v>0.36218436397482673</v>
      </c>
      <c r="H147">
        <f t="shared" si="111"/>
        <v>0</v>
      </c>
      <c r="I147">
        <f t="shared" si="112"/>
        <v>0.13121195358616231</v>
      </c>
      <c r="J147">
        <f t="shared" si="113"/>
        <v>0.71753639808617853</v>
      </c>
      <c r="K147">
        <f t="shared" si="114"/>
        <v>0</v>
      </c>
      <c r="L147">
        <f t="shared" si="115"/>
        <v>0</v>
      </c>
      <c r="M147">
        <f t="shared" si="116"/>
        <v>0</v>
      </c>
    </row>
    <row r="148" spans="1:13" x14ac:dyDescent="0.25">
      <c r="A148">
        <v>0.4</v>
      </c>
      <c r="B148">
        <f t="shared" si="107"/>
        <v>3.2951965031919155E-2</v>
      </c>
      <c r="C148">
        <f t="shared" si="108"/>
        <v>2.2147425627957913E-2</v>
      </c>
      <c r="D148">
        <f t="shared" si="109"/>
        <v>3.1254803995183267E-2</v>
      </c>
      <c r="E148">
        <f t="shared" si="117"/>
        <v>0.12329628389308435</v>
      </c>
      <c r="F148">
        <f t="shared" si="118"/>
        <v>0.50875984807693064</v>
      </c>
      <c r="G148">
        <f t="shared" si="110"/>
        <v>0.35535020500726033</v>
      </c>
      <c r="H148">
        <f t="shared" si="111"/>
        <v>0</v>
      </c>
      <c r="I148">
        <f t="shared" si="112"/>
        <v>0.12119349586069564</v>
      </c>
      <c r="J148">
        <f t="shared" si="113"/>
        <v>0.69248938650124015</v>
      </c>
      <c r="K148">
        <f t="shared" si="114"/>
        <v>0</v>
      </c>
      <c r="L148">
        <f t="shared" si="115"/>
        <v>0</v>
      </c>
      <c r="M148">
        <f t="shared" si="116"/>
        <v>0</v>
      </c>
    </row>
    <row r="149" spans="1:13" x14ac:dyDescent="0.25">
      <c r="A149">
        <v>0.40100000000000002</v>
      </c>
      <c r="B149">
        <f t="shared" si="107"/>
        <v>3.2493117847873745E-2</v>
      </c>
      <c r="C149">
        <f t="shared" si="108"/>
        <v>2.1109614300123088E-2</v>
      </c>
      <c r="D149">
        <f t="shared" si="109"/>
        <v>2.9487040827968439E-2</v>
      </c>
      <c r="E149">
        <f t="shared" si="117"/>
        <v>0.12018091283362355</v>
      </c>
      <c r="F149">
        <f t="shared" si="118"/>
        <v>0.50005071942055279</v>
      </c>
      <c r="G149">
        <f t="shared" si="110"/>
        <v>0.34855330393949474</v>
      </c>
      <c r="H149">
        <f t="shared" si="111"/>
        <v>0</v>
      </c>
      <c r="I149">
        <f t="shared" si="112"/>
        <v>0.11108816339761049</v>
      </c>
      <c r="J149">
        <f t="shared" si="113"/>
        <v>0.66774465510621672</v>
      </c>
      <c r="K149">
        <f t="shared" si="114"/>
        <v>0</v>
      </c>
      <c r="L149">
        <f t="shared" si="115"/>
        <v>0</v>
      </c>
      <c r="M149">
        <f t="shared" si="116"/>
        <v>0</v>
      </c>
    </row>
    <row r="150" spans="1:13" x14ac:dyDescent="0.25">
      <c r="A150">
        <v>0.40200000000000002</v>
      </c>
      <c r="B150">
        <f t="shared" si="107"/>
        <v>3.2026574337125621E-2</v>
      </c>
      <c r="C150">
        <f t="shared" si="108"/>
        <v>2.0011223378276894E-2</v>
      </c>
      <c r="D150">
        <f t="shared" si="109"/>
        <v>2.7637253244738366E-2</v>
      </c>
      <c r="E150">
        <f t="shared" si="117"/>
        <v>0.11705675045164281</v>
      </c>
      <c r="F150">
        <f t="shared" si="118"/>
        <v>0.49139706754445939</v>
      </c>
      <c r="G150">
        <f t="shared" si="110"/>
        <v>0.34179244249439789</v>
      </c>
      <c r="H150">
        <f t="shared" si="111"/>
        <v>0</v>
      </c>
      <c r="I150">
        <f t="shared" si="112"/>
        <v>0.10086773773499567</v>
      </c>
      <c r="J150">
        <f t="shared" si="113"/>
        <v>0.64329196491017437</v>
      </c>
      <c r="K150">
        <f t="shared" si="114"/>
        <v>0</v>
      </c>
      <c r="L150">
        <f t="shared" si="115"/>
        <v>0</v>
      </c>
      <c r="M150">
        <f t="shared" si="116"/>
        <v>0</v>
      </c>
    </row>
    <row r="151" spans="1:13" x14ac:dyDescent="0.25">
      <c r="A151">
        <v>0.40300000000000002</v>
      </c>
      <c r="B151">
        <f t="shared" si="107"/>
        <v>3.1551832434227448E-2</v>
      </c>
      <c r="C151">
        <f t="shared" si="108"/>
        <v>1.8839516627485973E-2</v>
      </c>
      <c r="D151">
        <f t="shared" si="109"/>
        <v>2.5688786389502595E-2</v>
      </c>
      <c r="E151">
        <f t="shared" si="117"/>
        <v>0.11392229916248228</v>
      </c>
      <c r="F151">
        <f t="shared" si="118"/>
        <v>0.48279762192592229</v>
      </c>
      <c r="G151">
        <f t="shared" si="110"/>
        <v>0.33506638759882668</v>
      </c>
      <c r="H151">
        <f t="shared" si="111"/>
        <v>0</v>
      </c>
      <c r="I151">
        <f t="shared" si="112"/>
        <v>9.0496148490681688E-2</v>
      </c>
      <c r="J151">
        <f t="shared" si="113"/>
        <v>0.61912099097328532</v>
      </c>
      <c r="K151">
        <f t="shared" si="114"/>
        <v>0</v>
      </c>
      <c r="L151">
        <f t="shared" si="115"/>
        <v>0</v>
      </c>
      <c r="M151">
        <f t="shared" si="116"/>
        <v>0</v>
      </c>
    </row>
    <row r="152" spans="1:13" x14ac:dyDescent="0.25">
      <c r="A152">
        <v>0.40400000000000003</v>
      </c>
      <c r="B152">
        <f t="shared" si="107"/>
        <v>3.1068340587850601E-2</v>
      </c>
      <c r="C152">
        <f t="shared" si="108"/>
        <v>1.7576840652465509E-2</v>
      </c>
      <c r="D152">
        <f t="shared" si="109"/>
        <v>2.3618810758500759E-2</v>
      </c>
      <c r="E152">
        <f t="shared" si="117"/>
        <v>0.11077594409722252</v>
      </c>
      <c r="F152">
        <f t="shared" si="118"/>
        <v>0.47425110910028051</v>
      </c>
      <c r="G152">
        <f t="shared" si="110"/>
        <v>0.32837388926938632</v>
      </c>
      <c r="H152">
        <f t="shared" si="111"/>
        <v>0</v>
      </c>
      <c r="I152">
        <f t="shared" si="112"/>
        <v>7.9925673124124866E-2</v>
      </c>
      <c r="J152">
        <f t="shared" si="113"/>
        <v>0.59522128657382434</v>
      </c>
      <c r="K152">
        <f t="shared" si="114"/>
        <v>0</v>
      </c>
      <c r="L152">
        <f t="shared" si="115"/>
        <v>0</v>
      </c>
      <c r="M152">
        <f t="shared" si="116"/>
        <v>0</v>
      </c>
    </row>
    <row r="153" spans="1:13" x14ac:dyDescent="0.25">
      <c r="A153">
        <v>0.40500000000000003</v>
      </c>
      <c r="B153">
        <f t="shared" si="107"/>
        <v>3.0575490729099694E-2</v>
      </c>
      <c r="C153">
        <f t="shared" si="108"/>
        <v>1.6197514481456655E-2</v>
      </c>
      <c r="D153">
        <f t="shared" si="109"/>
        <v>2.1394538656769817E-2</v>
      </c>
      <c r="E153">
        <f t="shared" si="117"/>
        <v>0.10761593717979652</v>
      </c>
      <c r="F153">
        <f t="shared" si="118"/>
        <v>0.46575625141249866</v>
      </c>
      <c r="G153">
        <f t="shared" si="110"/>
        <v>0.32171367832184367</v>
      </c>
      <c r="H153">
        <f t="shared" si="111"/>
        <v>0</v>
      </c>
      <c r="I153">
        <f t="shared" si="112"/>
        <v>6.9090330698287961E-2</v>
      </c>
      <c r="J153">
        <f t="shared" si="113"/>
        <v>0.57158224230281995</v>
      </c>
      <c r="K153">
        <f t="shared" si="114"/>
        <v>0</v>
      </c>
      <c r="L153">
        <f t="shared" si="115"/>
        <v>0</v>
      </c>
      <c r="M153">
        <f t="shared" si="116"/>
        <v>0</v>
      </c>
    </row>
    <row r="154" spans="1:13" x14ac:dyDescent="0.25">
      <c r="A154">
        <v>0.40600000000000003</v>
      </c>
      <c r="B154">
        <f t="shared" si="107"/>
        <v>3.0072609917051674E-2</v>
      </c>
      <c r="C154">
        <f t="shared" si="108"/>
        <v>1.4661642961376399E-2</v>
      </c>
      <c r="D154">
        <f t="shared" si="109"/>
        <v>1.8965802328812141E-2</v>
      </c>
      <c r="E154">
        <f t="shared" si="117"/>
        <v>0.10444037838635876</v>
      </c>
      <c r="F154">
        <f t="shared" si="118"/>
        <v>0.45731176569389104</v>
      </c>
      <c r="G154">
        <f t="shared" si="110"/>
        <v>0.31508446388243194</v>
      </c>
      <c r="H154">
        <f t="shared" si="111"/>
        <v>0</v>
      </c>
      <c r="I154">
        <f t="shared" si="112"/>
        <v>5.7893361491491963E-2</v>
      </c>
      <c r="J154">
        <f t="shared" si="113"/>
        <v>0.54819303897970095</v>
      </c>
      <c r="K154">
        <f t="shared" si="114"/>
        <v>0</v>
      </c>
      <c r="L154">
        <f t="shared" si="115"/>
        <v>0</v>
      </c>
      <c r="M154">
        <f t="shared" si="116"/>
        <v>0</v>
      </c>
    </row>
    <row r="155" spans="1:13" x14ac:dyDescent="0.25">
      <c r="A155">
        <v>0.40699999999999997</v>
      </c>
      <c r="B155">
        <f t="shared" si="107"/>
        <v>2.9558950346323557E-2</v>
      </c>
      <c r="C155">
        <f t="shared" si="108"/>
        <v>1.2901079849298874E-2</v>
      </c>
      <c r="D155">
        <f t="shared" si="109"/>
        <v>1.624849616207481E-2</v>
      </c>
      <c r="E155">
        <f t="shared" si="117"/>
        <v>0.10124719354780737</v>
      </c>
      <c r="F155">
        <f t="shared" si="118"/>
        <v>0.44891636185596667</v>
      </c>
      <c r="G155">
        <f t="shared" si="110"/>
        <v>0.30848493067614613</v>
      </c>
      <c r="H155">
        <f t="shared" si="111"/>
        <v>0</v>
      </c>
      <c r="I155">
        <f t="shared" si="112"/>
        <v>4.618044592973581E-2</v>
      </c>
      <c r="J155">
        <f t="shared" si="113"/>
        <v>0.52504259299339928</v>
      </c>
      <c r="K155">
        <f t="shared" si="114"/>
        <v>0</v>
      </c>
      <c r="L155">
        <f t="shared" si="115"/>
        <v>0</v>
      </c>
      <c r="M155">
        <f t="shared" si="116"/>
        <v>0</v>
      </c>
    </row>
    <row r="156" spans="1:13" x14ac:dyDescent="0.25">
      <c r="A156">
        <v>0.40799999999999997</v>
      </c>
      <c r="B156">
        <f t="shared" si="107"/>
        <v>2.9033677309144936E-2</v>
      </c>
      <c r="C156">
        <f t="shared" si="108"/>
        <v>1.0780443219977457E-2</v>
      </c>
      <c r="D156">
        <f t="shared" si="109"/>
        <v>1.3079584432662777E-2</v>
      </c>
      <c r="E156">
        <f t="shared" si="117"/>
        <v>9.8034107877163087E-2</v>
      </c>
      <c r="F156">
        <f t="shared" si="118"/>
        <v>0.44056874139238383</v>
      </c>
      <c r="G156">
        <f t="shared" si="110"/>
        <v>0.30191373606346095</v>
      </c>
      <c r="H156">
        <f t="shared" si="111"/>
        <v>0</v>
      </c>
      <c r="I156">
        <f t="shared" si="112"/>
        <v>3.3670803395628585E-2</v>
      </c>
      <c r="J156">
        <f t="shared" si="113"/>
        <v>0.50211949229286246</v>
      </c>
      <c r="K156">
        <f t="shared" si="114"/>
        <v>0</v>
      </c>
      <c r="L156">
        <f t="shared" si="115"/>
        <v>0</v>
      </c>
      <c r="M156">
        <f t="shared" si="116"/>
        <v>0</v>
      </c>
    </row>
    <row r="157" spans="1:13" x14ac:dyDescent="0.25">
      <c r="A157">
        <v>0.40899999999999997</v>
      </c>
      <c r="B157">
        <f t="shared" si="107"/>
        <v>2.8495854579522834E-2</v>
      </c>
      <c r="C157">
        <f t="shared" si="108"/>
        <v>7.9405742282039667E-3</v>
      </c>
      <c r="D157">
        <f t="shared" si="109"/>
        <v>9.0421809254045572E-3</v>
      </c>
      <c r="E157">
        <f t="shared" si="117"/>
        <v>9.4798614163561751E-2</v>
      </c>
      <c r="F157">
        <f t="shared" si="118"/>
        <v>0.43226759577894153</v>
      </c>
      <c r="G157">
        <f t="shared" si="110"/>
        <v>0.29536950679259877</v>
      </c>
      <c r="H157">
        <f t="shared" si="111"/>
        <v>0</v>
      </c>
      <c r="I157">
        <f t="shared" si="112"/>
        <v>1.9710125067583077E-2</v>
      </c>
      <c r="J157">
        <f t="shared" si="113"/>
        <v>0.47941192074429512</v>
      </c>
      <c r="K157">
        <f t="shared" si="114"/>
        <v>0</v>
      </c>
      <c r="L157">
        <f t="shared" si="115"/>
        <v>0</v>
      </c>
      <c r="M157">
        <f t="shared" si="116"/>
        <v>0</v>
      </c>
    </row>
    <row r="158" spans="1:13" x14ac:dyDescent="0.25">
      <c r="A158">
        <v>0.41</v>
      </c>
      <c r="B158">
        <f t="shared" si="107"/>
        <v>2.7944426516018656E-2</v>
      </c>
      <c r="C158">
        <f t="shared" si="108"/>
        <v>0</v>
      </c>
      <c r="D158">
        <f t="shared" si="109"/>
        <v>0</v>
      </c>
      <c r="E158">
        <f t="shared" si="117"/>
        <v>9.1537934249392161E-2</v>
      </c>
      <c r="F158">
        <f t="shared" si="118"/>
        <v>0.42401160476027183</v>
      </c>
      <c r="G158">
        <f t="shared" si="110"/>
        <v>0.28885083542936163</v>
      </c>
      <c r="H158">
        <f t="shared" si="111"/>
        <v>0</v>
      </c>
      <c r="I158">
        <f t="shared" si="112"/>
        <v>0</v>
      </c>
      <c r="J158">
        <f t="shared" si="113"/>
        <v>0.45690756788963566</v>
      </c>
      <c r="K158">
        <f t="shared" si="114"/>
        <v>0</v>
      </c>
      <c r="L158">
        <f t="shared" si="115"/>
        <v>0</v>
      </c>
      <c r="M158">
        <f t="shared" si="116"/>
        <v>0</v>
      </c>
    </row>
    <row r="159" spans="1:13" x14ac:dyDescent="0.25">
      <c r="A159">
        <v>0.41099999999999998</v>
      </c>
      <c r="B159">
        <f t="shared" si="107"/>
        <v>2.7378195942111463E-2</v>
      </c>
      <c r="C159">
        <f t="shared" si="108"/>
        <v>0</v>
      </c>
      <c r="D159">
        <f t="shared" si="109"/>
        <v>0</v>
      </c>
      <c r="E159">
        <f t="shared" si="117"/>
        <v>8.8248971960456987E-2</v>
      </c>
      <c r="F159">
        <f t="shared" si="118"/>
        <v>0.41579943451049162</v>
      </c>
      <c r="G159">
        <f t="shared" si="110"/>
        <v>0.28235627642053929</v>
      </c>
      <c r="H159">
        <f t="shared" si="111"/>
        <v>0</v>
      </c>
      <c r="I159">
        <f t="shared" si="112"/>
        <v>0</v>
      </c>
      <c r="J159">
        <f t="shared" si="113"/>
        <v>0.43459352020905684</v>
      </c>
      <c r="K159">
        <f t="shared" si="114"/>
        <v>0</v>
      </c>
      <c r="L159">
        <f t="shared" si="115"/>
        <v>0</v>
      </c>
      <c r="M159">
        <f t="shared" si="116"/>
        <v>0</v>
      </c>
    </row>
    <row r="160" spans="1:13" x14ac:dyDescent="0.25">
      <c r="A160">
        <v>0.41199999999999998</v>
      </c>
      <c r="B160">
        <f t="shared" si="107"/>
        <v>2.6795796528307426E-2</v>
      </c>
      <c r="C160">
        <f t="shared" si="108"/>
        <v>0</v>
      </c>
      <c r="D160">
        <f t="shared" si="109"/>
        <v>0</v>
      </c>
      <c r="E160">
        <f t="shared" si="117"/>
        <v>8.4928255036730488E-2</v>
      </c>
      <c r="F160">
        <f t="shared" si="118"/>
        <v>0.4076297356534338</v>
      </c>
      <c r="G160">
        <f t="shared" si="110"/>
        <v>0.27588434173971871</v>
      </c>
      <c r="H160">
        <f t="shared" si="111"/>
        <v>0</v>
      </c>
      <c r="I160">
        <f t="shared" si="112"/>
        <v>0</v>
      </c>
      <c r="J160">
        <f t="shared" si="113"/>
        <v>0.4124561287004746</v>
      </c>
      <c r="K160">
        <f t="shared" si="114"/>
        <v>0</v>
      </c>
      <c r="L160">
        <f t="shared" si="115"/>
        <v>0</v>
      </c>
      <c r="M160">
        <f t="shared" si="116"/>
        <v>0</v>
      </c>
    </row>
    <row r="161" spans="1:13" x14ac:dyDescent="0.25">
      <c r="A161">
        <v>0.41299999999999998</v>
      </c>
      <c r="B161">
        <f t="shared" si="107"/>
        <v>2.6195657920456642E-2</v>
      </c>
      <c r="C161">
        <f t="shared" si="108"/>
        <v>0</v>
      </c>
      <c r="D161">
        <f t="shared" si="109"/>
        <v>0</v>
      </c>
      <c r="E161">
        <f t="shared" si="117"/>
        <v>8.1571862730470512E-2</v>
      </c>
      <c r="F161">
        <f t="shared" si="118"/>
        <v>0.39950114112618124</v>
      </c>
      <c r="G161">
        <f t="shared" si="110"/>
        <v>0.26943349605576766</v>
      </c>
      <c r="H161">
        <f t="shared" si="111"/>
        <v>0</v>
      </c>
      <c r="I161">
        <f t="shared" si="112"/>
        <v>0</v>
      </c>
      <c r="J161">
        <f t="shared" si="113"/>
        <v>0.3904808457762064</v>
      </c>
      <c r="K161">
        <f t="shared" si="114"/>
        <v>0</v>
      </c>
      <c r="L161">
        <f t="shared" si="115"/>
        <v>0</v>
      </c>
      <c r="M161">
        <f t="shared" si="116"/>
        <v>0</v>
      </c>
    </row>
    <row r="162" spans="1:13" x14ac:dyDescent="0.25">
      <c r="A162">
        <v>0.41399999999999998</v>
      </c>
      <c r="B162">
        <f t="shared" si="107"/>
        <v>2.5575961158964704E-2</v>
      </c>
      <c r="C162">
        <f t="shared" si="108"/>
        <v>0</v>
      </c>
      <c r="D162">
        <f t="shared" si="109"/>
        <v>0</v>
      </c>
      <c r="E162">
        <f t="shared" si="117"/>
        <v>7.8175334469883659E-2</v>
      </c>
      <c r="F162">
        <f t="shared" si="118"/>
        <v>0.39141226386745526</v>
      </c>
      <c r="G162">
        <f t="shared" si="110"/>
        <v>0.26300215135399924</v>
      </c>
      <c r="H162">
        <f t="shared" si="111"/>
        <v>0</v>
      </c>
      <c r="I162">
        <f t="shared" si="112"/>
        <v>0</v>
      </c>
      <c r="J162">
        <f t="shared" si="113"/>
        <v>0.36865202188523055</v>
      </c>
      <c r="K162">
        <f t="shared" si="114"/>
        <v>0</v>
      </c>
      <c r="L162">
        <f t="shared" si="115"/>
        <v>0</v>
      </c>
      <c r="M162">
        <f t="shared" si="116"/>
        <v>0</v>
      </c>
    </row>
    <row r="163" spans="1:13" x14ac:dyDescent="0.25">
      <c r="A163">
        <v>0.41499999999999998</v>
      </c>
      <c r="B163">
        <f t="shared" si="107"/>
        <v>2.4934580892193144E-2</v>
      </c>
      <c r="C163">
        <f t="shared" si="108"/>
        <v>0</v>
      </c>
      <c r="D163">
        <f t="shared" si="109"/>
        <v>0</v>
      </c>
      <c r="E163">
        <f t="shared" si="117"/>
        <v>7.4733553124088151E-2</v>
      </c>
      <c r="F163">
        <f t="shared" si="118"/>
        <v>0.38336169430987199</v>
      </c>
      <c r="G163">
        <f t="shared" si="110"/>
        <v>0.25658866092765481</v>
      </c>
      <c r="H163">
        <f t="shared" si="111"/>
        <v>0</v>
      </c>
      <c r="I163">
        <f t="shared" si="112"/>
        <v>0</v>
      </c>
      <c r="J163">
        <f t="shared" si="113"/>
        <v>0.34695264849419188</v>
      </c>
      <c r="K163">
        <f t="shared" si="114"/>
        <v>0</v>
      </c>
      <c r="L163">
        <f t="shared" si="115"/>
        <v>0</v>
      </c>
      <c r="M163">
        <f t="shared" si="116"/>
        <v>0</v>
      </c>
    </row>
    <row r="164" spans="1:13" x14ac:dyDescent="0.25">
      <c r="A164">
        <v>0.41599999999999998</v>
      </c>
      <c r="B164">
        <f t="shared" si="107"/>
        <v>2.4269009302732542E-2</v>
      </c>
      <c r="C164">
        <f t="shared" si="108"/>
        <v>0</v>
      </c>
      <c r="D164">
        <f t="shared" si="109"/>
        <v>0</v>
      </c>
      <c r="E164">
        <f t="shared" si="117"/>
        <v>7.1240593611528499E-2</v>
      </c>
      <c r="F164">
        <f t="shared" si="118"/>
        <v>0.37534799765213916</v>
      </c>
      <c r="G164">
        <f t="shared" si="110"/>
        <v>0.25019131264237626</v>
      </c>
      <c r="H164">
        <f t="shared" si="111"/>
        <v>0</v>
      </c>
      <c r="I164">
        <f t="shared" si="112"/>
        <v>0</v>
      </c>
      <c r="J164">
        <f t="shared" si="113"/>
        <v>0.3253640284447078</v>
      </c>
      <c r="K164">
        <f t="shared" si="114"/>
        <v>0</v>
      </c>
      <c r="L164">
        <f t="shared" si="115"/>
        <v>0</v>
      </c>
      <c r="M164">
        <f t="shared" si="116"/>
        <v>0</v>
      </c>
    </row>
    <row r="165" spans="1:13" x14ac:dyDescent="0.25">
      <c r="A165">
        <v>0.41699999999999998</v>
      </c>
      <c r="B165">
        <f t="shared" si="107"/>
        <v>2.3576254193231082E-2</v>
      </c>
      <c r="C165">
        <f t="shared" si="108"/>
        <v>0</v>
      </c>
      <c r="D165">
        <f t="shared" si="109"/>
        <v>0</v>
      </c>
      <c r="E165">
        <f t="shared" si="117"/>
        <v>6.7689523302006338E-2</v>
      </c>
      <c r="F165">
        <f t="shared" si="118"/>
        <v>0.36736971088382031</v>
      </c>
      <c r="G165">
        <f t="shared" si="110"/>
        <v>0.24380832135810779</v>
      </c>
      <c r="H165">
        <f t="shared" si="111"/>
        <v>0</v>
      </c>
      <c r="I165">
        <f t="shared" si="112"/>
        <v>0</v>
      </c>
      <c r="J165">
        <f t="shared" si="113"/>
        <v>0.30386534615373301</v>
      </c>
      <c r="K165">
        <f t="shared" si="114"/>
        <v>0</v>
      </c>
      <c r="L165">
        <f t="shared" si="115"/>
        <v>0</v>
      </c>
      <c r="M165">
        <f t="shared" si="116"/>
        <v>0</v>
      </c>
    </row>
    <row r="166" spans="1:13" x14ac:dyDescent="0.25">
      <c r="A166">
        <v>0.41799999999999998</v>
      </c>
      <c r="B166">
        <f t="shared" si="107"/>
        <v>2.2852699712132298E-2</v>
      </c>
      <c r="C166">
        <f t="shared" si="108"/>
        <v>0</v>
      </c>
      <c r="D166">
        <f t="shared" si="109"/>
        <v>0</v>
      </c>
      <c r="E166">
        <f t="shared" si="117"/>
        <v>6.4072133887341828E-2</v>
      </c>
      <c r="F166">
        <f t="shared" si="118"/>
        <v>0.35942533953127315</v>
      </c>
      <c r="G166">
        <f t="shared" si="110"/>
        <v>0.23743782037059302</v>
      </c>
      <c r="H166">
        <f t="shared" si="111"/>
        <v>0</v>
      </c>
      <c r="I166">
        <f t="shared" si="112"/>
        <v>0</v>
      </c>
      <c r="J166">
        <f t="shared" si="113"/>
        <v>0.28243309675483913</v>
      </c>
      <c r="K166">
        <f t="shared" si="114"/>
        <v>0</v>
      </c>
      <c r="L166">
        <f t="shared" si="115"/>
        <v>0</v>
      </c>
      <c r="M166">
        <f t="shared" si="116"/>
        <v>0</v>
      </c>
    </row>
    <row r="167" spans="1:13" x14ac:dyDescent="0.25">
      <c r="A167">
        <v>0.41899999999999998</v>
      </c>
      <c r="B167">
        <f t="shared" si="107"/>
        <v>2.2093911628607684E-2</v>
      </c>
      <c r="C167">
        <f t="shared" si="108"/>
        <v>0</v>
      </c>
      <c r="D167">
        <f t="shared" si="109"/>
        <v>0</v>
      </c>
      <c r="E167">
        <f t="shared" si="117"/>
        <v>6.0378573365836727E-2</v>
      </c>
      <c r="F167">
        <f t="shared" si="118"/>
        <v>0.35151335408864376</v>
      </c>
      <c r="G167">
        <f t="shared" si="110"/>
        <v>0.23107785170719572</v>
      </c>
      <c r="H167">
        <f t="shared" si="111"/>
        <v>0</v>
      </c>
      <c r="I167">
        <f t="shared" si="112"/>
        <v>0</v>
      </c>
      <c r="J167">
        <f t="shared" si="113"/>
        <v>0.26104031173824349</v>
      </c>
      <c r="K167">
        <f t="shared" si="114"/>
        <v>0</v>
      </c>
      <c r="L167">
        <f t="shared" si="115"/>
        <v>0</v>
      </c>
      <c r="M167">
        <f t="shared" si="116"/>
        <v>0</v>
      </c>
    </row>
    <row r="168" spans="1:13" x14ac:dyDescent="0.25">
      <c r="A168">
        <v>0.42</v>
      </c>
      <c r="B168">
        <f t="shared" si="107"/>
        <v>2.1294357771352593E-2</v>
      </c>
      <c r="C168">
        <f t="shared" si="108"/>
        <v>0</v>
      </c>
      <c r="D168">
        <f t="shared" si="109"/>
        <v>0</v>
      </c>
      <c r="E168">
        <f t="shared" si="117"/>
        <v>5.659682818162115E-2</v>
      </c>
      <c r="F168">
        <f t="shared" si="118"/>
        <v>0.34363218609219764</v>
      </c>
      <c r="G168">
        <f t="shared" si="110"/>
        <v>0.22472635507783215</v>
      </c>
      <c r="H168">
        <f t="shared" si="111"/>
        <v>0</v>
      </c>
      <c r="I168">
        <f t="shared" si="112"/>
        <v>0</v>
      </c>
      <c r="J168">
        <f t="shared" si="113"/>
        <v>0.23965548272167708</v>
      </c>
      <c r="K168">
        <f t="shared" si="114"/>
        <v>0</v>
      </c>
      <c r="L168">
        <f t="shared" si="115"/>
        <v>0</v>
      </c>
      <c r="M168">
        <f t="shared" si="116"/>
        <v>0</v>
      </c>
    </row>
    <row r="169" spans="1:13" x14ac:dyDescent="0.25">
      <c r="A169">
        <v>0.42099999999999999</v>
      </c>
      <c r="B169">
        <f t="shared" si="107"/>
        <v>2.0446993983132586E-2</v>
      </c>
      <c r="C169">
        <f t="shared" si="108"/>
        <v>0</v>
      </c>
      <c r="D169">
        <f t="shared" si="109"/>
        <v>0</v>
      </c>
      <c r="E169">
        <f t="shared" si="117"/>
        <v>5.2711972860896461E-2</v>
      </c>
      <c r="F169">
        <f t="shared" si="118"/>
        <v>0.33578022378969574</v>
      </c>
      <c r="G169">
        <f t="shared" si="110"/>
        <v>0.21838115523950749</v>
      </c>
      <c r="H169">
        <f t="shared" si="111"/>
        <v>0</v>
      </c>
      <c r="I169">
        <f t="shared" si="112"/>
        <v>0</v>
      </c>
      <c r="J169">
        <f t="shared" si="113"/>
        <v>0.21824102260978215</v>
      </c>
      <c r="K169">
        <f t="shared" si="114"/>
        <v>0</v>
      </c>
      <c r="L169">
        <f t="shared" si="115"/>
        <v>0</v>
      </c>
      <c r="M169">
        <f t="shared" si="116"/>
        <v>0</v>
      </c>
    </row>
    <row r="170" spans="1:13" x14ac:dyDescent="0.25">
      <c r="A170">
        <v>0.42199999999999999</v>
      </c>
      <c r="B170">
        <f t="shared" si="107"/>
        <v>1.9542627709699861E-2</v>
      </c>
      <c r="C170">
        <f t="shared" si="108"/>
        <v>0</v>
      </c>
      <c r="D170">
        <f t="shared" si="109"/>
        <v>0</v>
      </c>
      <c r="E170">
        <f t="shared" si="117"/>
        <v>4.8705044156773875E-2</v>
      </c>
      <c r="F170">
        <f t="shared" si="118"/>
        <v>0.32795580734864171</v>
      </c>
      <c r="G170">
        <f t="shared" si="110"/>
        <v>0.21203994747990421</v>
      </c>
      <c r="H170">
        <f t="shared" si="111"/>
        <v>0</v>
      </c>
      <c r="I170">
        <f t="shared" si="112"/>
        <v>0</v>
      </c>
      <c r="J170">
        <f t="shared" si="113"/>
        <v>0.19675098986005404</v>
      </c>
      <c r="K170">
        <f t="shared" si="114"/>
        <v>0</v>
      </c>
      <c r="L170">
        <f t="shared" si="115"/>
        <v>0</v>
      </c>
      <c r="M170">
        <f t="shared" si="116"/>
        <v>0</v>
      </c>
    </row>
    <row r="171" spans="1:13" x14ac:dyDescent="0.25">
      <c r="A171">
        <v>0.42299999999999999</v>
      </c>
      <c r="B171">
        <f t="shared" si="107"/>
        <v>1.8568894703456306E-2</v>
      </c>
      <c r="C171">
        <f t="shared" si="108"/>
        <v>0</v>
      </c>
      <c r="D171">
        <f t="shared" si="109"/>
        <v>0</v>
      </c>
      <c r="E171">
        <f t="shared" si="117"/>
        <v>4.4551278744221684E-2</v>
      </c>
      <c r="F171">
        <f t="shared" si="118"/>
        <v>0.32015722353789317</v>
      </c>
      <c r="G171">
        <f t="shared" si="110"/>
        <v>0.20570028085844749</v>
      </c>
      <c r="H171">
        <f t="shared" si="111"/>
        <v>0</v>
      </c>
      <c r="I171">
        <f t="shared" si="112"/>
        <v>0</v>
      </c>
      <c r="J171">
        <f t="shared" si="113"/>
        <v>0.1751275828596604</v>
      </c>
      <c r="K171">
        <f t="shared" si="114"/>
        <v>0</v>
      </c>
      <c r="L171">
        <f t="shared" si="115"/>
        <v>0</v>
      </c>
      <c r="M171">
        <f t="shared" si="116"/>
        <v>0</v>
      </c>
    </row>
    <row r="172" spans="1:13" x14ac:dyDescent="0.25">
      <c r="A172">
        <v>0.42399999999999999</v>
      </c>
      <c r="B172">
        <f t="shared" si="107"/>
        <v>1.7508518906749537E-2</v>
      </c>
      <c r="C172">
        <f t="shared" si="108"/>
        <v>0</v>
      </c>
      <c r="D172">
        <f t="shared" si="109"/>
        <v>0</v>
      </c>
      <c r="E172">
        <f t="shared" si="117"/>
        <v>4.0217205848403027E-2</v>
      </c>
      <c r="F172">
        <f t="shared" si="118"/>
        <v>0.31238269980586753</v>
      </c>
      <c r="G172">
        <f t="shared" si="110"/>
        <v>0.19935953875794393</v>
      </c>
      <c r="H172">
        <f t="shared" si="111"/>
        <v>0</v>
      </c>
      <c r="I172">
        <f t="shared" si="112"/>
        <v>0</v>
      </c>
      <c r="J172">
        <f t="shared" si="113"/>
        <v>0.1532954599385693</v>
      </c>
      <c r="K172">
        <f t="shared" si="114"/>
        <v>0</v>
      </c>
      <c r="L172">
        <f t="shared" si="115"/>
        <v>0</v>
      </c>
      <c r="M172">
        <f t="shared" si="116"/>
        <v>0</v>
      </c>
    </row>
    <row r="173" spans="1:13" x14ac:dyDescent="0.25">
      <c r="A173">
        <v>0.42499999999999999</v>
      </c>
      <c r="B173">
        <f t="shared" si="107"/>
        <v>1.6336133776854448E-2</v>
      </c>
      <c r="C173">
        <f t="shared" si="108"/>
        <v>0</v>
      </c>
      <c r="D173">
        <f t="shared" si="109"/>
        <v>0</v>
      </c>
      <c r="E173">
        <f t="shared" si="117"/>
        <v>3.5655517816706797E-2</v>
      </c>
      <c r="F173">
        <f t="shared" si="118"/>
        <v>0.30463039766508443</v>
      </c>
      <c r="G173">
        <f t="shared" si="110"/>
        <v>0.19301491619034336</v>
      </c>
      <c r="H173">
        <f t="shared" si="111"/>
        <v>0</v>
      </c>
      <c r="I173">
        <f t="shared" si="112"/>
        <v>0</v>
      </c>
      <c r="J173">
        <f t="shared" si="113"/>
        <v>0.13115192417654323</v>
      </c>
      <c r="K173">
        <f t="shared" si="114"/>
        <v>0</v>
      </c>
      <c r="L173">
        <f t="shared" si="115"/>
        <v>0</v>
      </c>
      <c r="M173">
        <f t="shared" si="116"/>
        <v>0</v>
      </c>
    </row>
    <row r="174" spans="1:13" x14ac:dyDescent="0.25">
      <c r="A174">
        <v>0.42599999999999999</v>
      </c>
      <c r="B174">
        <f t="shared" si="107"/>
        <v>1.5011895893607E-2</v>
      </c>
      <c r="C174">
        <f t="shared" si="108"/>
        <v>0</v>
      </c>
      <c r="D174">
        <f t="shared" si="109"/>
        <v>0</v>
      </c>
      <c r="E174">
        <f t="shared" si="117"/>
        <v>3.0795177041562413E-2</v>
      </c>
      <c r="F174">
        <f t="shared" si="118"/>
        <v>0.29689840527641126</v>
      </c>
      <c r="G174">
        <f t="shared" si="110"/>
        <v>0.18666339315828956</v>
      </c>
      <c r="H174">
        <f t="shared" si="111"/>
        <v>0</v>
      </c>
      <c r="I174">
        <f t="shared" si="112"/>
        <v>0</v>
      </c>
      <c r="J174">
        <f t="shared" si="113"/>
        <v>0.10854845151263409</v>
      </c>
      <c r="K174">
        <f t="shared" si="114"/>
        <v>0</v>
      </c>
      <c r="L174">
        <f t="shared" si="115"/>
        <v>0</v>
      </c>
      <c r="M174">
        <f t="shared" si="116"/>
        <v>0</v>
      </c>
    </row>
    <row r="175" spans="1:13" x14ac:dyDescent="0.25">
      <c r="A175">
        <v>0.42699999999999999</v>
      </c>
      <c r="B175">
        <f t="shared" si="107"/>
        <v>1.3466815852723727E-2</v>
      </c>
      <c r="C175">
        <f t="shared" si="108"/>
        <v>0</v>
      </c>
      <c r="D175">
        <f t="shared" si="109"/>
        <v>0</v>
      </c>
      <c r="E175">
        <f t="shared" si="117"/>
        <v>2.5519795680875521E-2</v>
      </c>
      <c r="F175">
        <f t="shared" si="118"/>
        <v>0.28918472910648796</v>
      </c>
      <c r="G175">
        <f t="shared" si="110"/>
        <v>0.18030170318861377</v>
      </c>
      <c r="H175">
        <f t="shared" si="111"/>
        <v>0</v>
      </c>
      <c r="I175">
        <f t="shared" si="112"/>
        <v>0</v>
      </c>
      <c r="J175">
        <f t="shared" si="113"/>
        <v>8.5251517678089736E-2</v>
      </c>
      <c r="K175">
        <f t="shared" si="114"/>
        <v>0</v>
      </c>
      <c r="L175">
        <f t="shared" si="115"/>
        <v>0</v>
      </c>
      <c r="M175">
        <f t="shared" si="116"/>
        <v>0</v>
      </c>
    </row>
    <row r="176" spans="1:13" x14ac:dyDescent="0.25">
      <c r="A176">
        <v>0.42799999999999999</v>
      </c>
      <c r="B176">
        <f t="shared" si="107"/>
        <v>1.156136526036E-2</v>
      </c>
      <c r="C176">
        <f t="shared" si="108"/>
        <v>0</v>
      </c>
      <c r="D176">
        <f t="shared" si="109"/>
        <v>0</v>
      </c>
      <c r="E176">
        <f t="shared" si="117"/>
        <v>1.9610434998130897E-2</v>
      </c>
      <c r="F176">
        <f t="shared" si="118"/>
        <v>0.28148728450748794</v>
      </c>
      <c r="G176">
        <f t="shared" si="110"/>
        <v>0.17392629590883876</v>
      </c>
      <c r="H176">
        <f t="shared" si="111"/>
        <v>0</v>
      </c>
      <c r="I176">
        <f t="shared" si="112"/>
        <v>0</v>
      </c>
      <c r="J176">
        <f t="shared" si="113"/>
        <v>6.0842936848636113E-2</v>
      </c>
      <c r="K176">
        <f t="shared" si="114"/>
        <v>0</v>
      </c>
      <c r="L176">
        <f t="shared" si="115"/>
        <v>0</v>
      </c>
      <c r="M176">
        <f t="shared" si="116"/>
        <v>0</v>
      </c>
    </row>
    <row r="177" spans="1:13" x14ac:dyDescent="0.25">
      <c r="A177">
        <v>0.42899999999999999</v>
      </c>
      <c r="B177">
        <f t="shared" si="107"/>
        <v>8.9153001203866825E-3</v>
      </c>
      <c r="C177">
        <f t="shared" si="108"/>
        <v>0</v>
      </c>
      <c r="D177">
        <f t="shared" si="109"/>
        <v>0</v>
      </c>
      <c r="E177">
        <f t="shared" si="117"/>
        <v>1.2531813330499485E-2</v>
      </c>
      <c r="F177">
        <f t="shared" si="118"/>
        <v>0.27380388503845593</v>
      </c>
      <c r="G177">
        <f t="shared" si="110"/>
        <v>0.16753329221041913</v>
      </c>
      <c r="H177">
        <f t="shared" si="111"/>
        <v>0</v>
      </c>
      <c r="I177">
        <f t="shared" si="112"/>
        <v>0</v>
      </c>
      <c r="J177">
        <f t="shared" si="113"/>
        <v>3.4368364792412863E-2</v>
      </c>
      <c r="K177">
        <f t="shared" si="114"/>
        <v>0</v>
      </c>
      <c r="L177">
        <f t="shared" si="115"/>
        <v>0</v>
      </c>
      <c r="M177">
        <f t="shared" si="116"/>
        <v>0</v>
      </c>
    </row>
    <row r="178" spans="1:13" x14ac:dyDescent="0.25">
      <c r="A178">
        <v>0.43</v>
      </c>
      <c r="B178">
        <f t="shared" si="107"/>
        <v>0</v>
      </c>
      <c r="C178">
        <f t="shared" si="108"/>
        <v>0</v>
      </c>
      <c r="D178">
        <f t="shared" si="109"/>
        <v>0</v>
      </c>
      <c r="E178">
        <f t="shared" si="117"/>
        <v>0</v>
      </c>
      <c r="F178">
        <f t="shared" si="118"/>
        <v>0.26613223031046895</v>
      </c>
      <c r="G178">
        <f t="shared" si="110"/>
        <v>0.16111843009990837</v>
      </c>
      <c r="H178">
        <f t="shared" si="111"/>
        <v>0</v>
      </c>
      <c r="I178">
        <f t="shared" si="112"/>
        <v>0</v>
      </c>
      <c r="J178">
        <f t="shared" si="113"/>
        <v>0</v>
      </c>
      <c r="K178">
        <f t="shared" si="114"/>
        <v>0</v>
      </c>
      <c r="L178">
        <f t="shared" si="115"/>
        <v>0</v>
      </c>
      <c r="M178">
        <f t="shared" si="116"/>
        <v>0</v>
      </c>
    </row>
    <row r="179" spans="1:13" x14ac:dyDescent="0.25">
      <c r="A179">
        <v>0.43099999999999999</v>
      </c>
      <c r="B179">
        <f t="shared" si="107"/>
        <v>0</v>
      </c>
      <c r="C179">
        <f t="shared" si="108"/>
        <v>0</v>
      </c>
      <c r="D179">
        <f t="shared" si="109"/>
        <v>0</v>
      </c>
      <c r="E179">
        <f t="shared" si="117"/>
        <v>0</v>
      </c>
      <c r="F179">
        <f t="shared" si="118"/>
        <v>0.25846989209179128</v>
      </c>
      <c r="G179">
        <f t="shared" si="110"/>
        <v>0.15467699873315593</v>
      </c>
      <c r="H179">
        <f t="shared" si="111"/>
        <v>0</v>
      </c>
      <c r="I179">
        <f t="shared" si="112"/>
        <v>0</v>
      </c>
      <c r="J179">
        <f t="shared" si="113"/>
        <v>0</v>
      </c>
      <c r="K179">
        <f t="shared" si="114"/>
        <v>0</v>
      </c>
      <c r="L179">
        <f t="shared" si="115"/>
        <v>0</v>
      </c>
      <c r="M179">
        <f t="shared" si="116"/>
        <v>0</v>
      </c>
    </row>
    <row r="180" spans="1:13" x14ac:dyDescent="0.25">
      <c r="A180">
        <v>0.432</v>
      </c>
      <c r="B180">
        <f t="shared" si="107"/>
        <v>0</v>
      </c>
      <c r="C180">
        <f t="shared" si="108"/>
        <v>0</v>
      </c>
      <c r="D180">
        <f t="shared" si="109"/>
        <v>0</v>
      </c>
      <c r="E180">
        <f t="shared" si="117"/>
        <v>0</v>
      </c>
      <c r="F180">
        <f t="shared" si="118"/>
        <v>0.25081429835145408</v>
      </c>
      <c r="G180">
        <f t="shared" si="110"/>
        <v>0.1482037572856261</v>
      </c>
      <c r="H180">
        <f t="shared" si="111"/>
        <v>0</v>
      </c>
      <c r="I180">
        <f t="shared" si="112"/>
        <v>0</v>
      </c>
      <c r="J180">
        <f t="shared" si="113"/>
        <v>0</v>
      </c>
      <c r="K180">
        <f t="shared" si="114"/>
        <v>0</v>
      </c>
      <c r="L180">
        <f t="shared" si="115"/>
        <v>0</v>
      </c>
      <c r="M180">
        <f t="shared" si="116"/>
        <v>0</v>
      </c>
    </row>
    <row r="181" spans="1:13" x14ac:dyDescent="0.25">
      <c r="A181">
        <v>0.433</v>
      </c>
      <c r="B181">
        <f t="shared" si="107"/>
        <v>0</v>
      </c>
      <c r="C181">
        <f t="shared" si="108"/>
        <v>0</v>
      </c>
      <c r="D181">
        <f t="shared" si="109"/>
        <v>0</v>
      </c>
      <c r="E181">
        <f t="shared" si="117"/>
        <v>0</v>
      </c>
      <c r="F181">
        <f t="shared" si="118"/>
        <v>0.24316271484678589</v>
      </c>
      <c r="G181">
        <f t="shared" si="110"/>
        <v>0.14169283412375649</v>
      </c>
      <c r="H181">
        <f t="shared" si="111"/>
        <v>0</v>
      </c>
      <c r="I181">
        <f t="shared" si="112"/>
        <v>0</v>
      </c>
      <c r="J181">
        <f t="shared" si="113"/>
        <v>0</v>
      </c>
      <c r="K181">
        <f t="shared" si="114"/>
        <v>0</v>
      </c>
      <c r="L181">
        <f t="shared" si="115"/>
        <v>0</v>
      </c>
      <c r="M181">
        <f t="shared" si="116"/>
        <v>0</v>
      </c>
    </row>
    <row r="182" spans="1:13" x14ac:dyDescent="0.25">
      <c r="A182">
        <v>0.434</v>
      </c>
      <c r="B182">
        <f t="shared" si="107"/>
        <v>0</v>
      </c>
      <c r="C182">
        <f t="shared" si="108"/>
        <v>0</v>
      </c>
      <c r="D182">
        <f t="shared" si="109"/>
        <v>0</v>
      </c>
      <c r="E182">
        <f t="shared" si="117"/>
        <v>0</v>
      </c>
      <c r="F182">
        <f t="shared" si="118"/>
        <v>0.23551222376764985</v>
      </c>
      <c r="G182">
        <f t="shared" si="110"/>
        <v>0.13513760003651487</v>
      </c>
      <c r="H182">
        <f t="shared" si="111"/>
        <v>0</v>
      </c>
      <c r="I182">
        <f t="shared" si="112"/>
        <v>0</v>
      </c>
      <c r="J182">
        <f t="shared" si="113"/>
        <v>0</v>
      </c>
      <c r="K182">
        <f t="shared" si="114"/>
        <v>0</v>
      </c>
      <c r="L182">
        <f t="shared" si="115"/>
        <v>0</v>
      </c>
      <c r="M182">
        <f t="shared" si="116"/>
        <v>0</v>
      </c>
    </row>
    <row r="183" spans="1:13" x14ac:dyDescent="0.25">
      <c r="A183">
        <v>0.435</v>
      </c>
      <c r="B183">
        <f t="shared" si="107"/>
        <v>0</v>
      </c>
      <c r="C183">
        <f t="shared" si="108"/>
        <v>0</v>
      </c>
      <c r="D183">
        <f t="shared" si="109"/>
        <v>0</v>
      </c>
      <c r="E183">
        <f t="shared" si="117"/>
        <v>0</v>
      </c>
      <c r="F183">
        <f t="shared" si="118"/>
        <v>0.22785969883115198</v>
      </c>
      <c r="G183">
        <f t="shared" si="110"/>
        <v>0.12853050679043157</v>
      </c>
      <c r="H183">
        <f t="shared" si="111"/>
        <v>0</v>
      </c>
      <c r="I183">
        <f t="shared" si="112"/>
        <v>0</v>
      </c>
      <c r="J183">
        <f t="shared" si="113"/>
        <v>0</v>
      </c>
      <c r="K183">
        <f t="shared" si="114"/>
        <v>0</v>
      </c>
      <c r="L183">
        <f t="shared" si="115"/>
        <v>0</v>
      </c>
      <c r="M183">
        <f t="shared" si="116"/>
        <v>0</v>
      </c>
    </row>
    <row r="184" spans="1:13" x14ac:dyDescent="0.25">
      <c r="A184">
        <v>0.436</v>
      </c>
      <c r="B184">
        <f t="shared" si="107"/>
        <v>0</v>
      </c>
      <c r="C184">
        <f t="shared" si="108"/>
        <v>0</v>
      </c>
      <c r="D184">
        <f t="shared" si="109"/>
        <v>0</v>
      </c>
      <c r="E184">
        <f t="shared" si="117"/>
        <v>0</v>
      </c>
      <c r="F184">
        <f t="shared" si="118"/>
        <v>0.22020177606656233</v>
      </c>
      <c r="G184">
        <f t="shared" si="110"/>
        <v>0.12186287854110255</v>
      </c>
      <c r="H184">
        <f t="shared" si="111"/>
        <v>0</v>
      </c>
      <c r="I184">
        <f t="shared" si="112"/>
        <v>0</v>
      </c>
      <c r="J184">
        <f t="shared" si="113"/>
        <v>0</v>
      </c>
      <c r="K184">
        <f t="shared" si="114"/>
        <v>0</v>
      </c>
      <c r="L184">
        <f t="shared" si="115"/>
        <v>0</v>
      </c>
      <c r="M184">
        <f t="shared" si="116"/>
        <v>0</v>
      </c>
    </row>
    <row r="185" spans="1:13" x14ac:dyDescent="0.25">
      <c r="A185">
        <v>0.437</v>
      </c>
      <c r="B185">
        <f t="shared" si="107"/>
        <v>0</v>
      </c>
      <c r="C185">
        <f t="shared" si="108"/>
        <v>0</v>
      </c>
      <c r="D185">
        <f t="shared" si="109"/>
        <v>0</v>
      </c>
      <c r="E185">
        <f t="shared" si="117"/>
        <v>0</v>
      </c>
      <c r="F185">
        <f t="shared" si="118"/>
        <v>0.21253481932897589</v>
      </c>
      <c r="G185">
        <f t="shared" si="110"/>
        <v>0.11512463792491773</v>
      </c>
      <c r="H185">
        <f t="shared" si="111"/>
        <v>0</v>
      </c>
      <c r="I185">
        <f t="shared" si="112"/>
        <v>0</v>
      </c>
      <c r="J185">
        <f t="shared" si="113"/>
        <v>0</v>
      </c>
      <c r="K185">
        <f t="shared" si="114"/>
        <v>0</v>
      </c>
      <c r="L185">
        <f t="shared" si="115"/>
        <v>0</v>
      </c>
      <c r="M185">
        <f t="shared" si="116"/>
        <v>0</v>
      </c>
    </row>
    <row r="186" spans="1:13" x14ac:dyDescent="0.25">
      <c r="A186">
        <v>0.438</v>
      </c>
      <c r="B186">
        <f t="shared" si="107"/>
        <v>0</v>
      </c>
      <c r="C186">
        <f t="shared" si="108"/>
        <v>0</v>
      </c>
      <c r="D186">
        <f t="shared" si="109"/>
        <v>0</v>
      </c>
      <c r="E186">
        <f t="shared" si="117"/>
        <v>0</v>
      </c>
      <c r="F186">
        <f t="shared" si="118"/>
        <v>0.20485487931460619</v>
      </c>
      <c r="G186">
        <f t="shared" si="110"/>
        <v>0.10830393967911087</v>
      </c>
      <c r="H186">
        <f t="shared" si="111"/>
        <v>0</v>
      </c>
      <c r="I186">
        <f t="shared" si="112"/>
        <v>0</v>
      </c>
      <c r="J186">
        <f t="shared" si="113"/>
        <v>0</v>
      </c>
      <c r="K186">
        <f t="shared" si="114"/>
        <v>0</v>
      </c>
      <c r="L186">
        <f t="shared" si="115"/>
        <v>0</v>
      </c>
      <c r="M186">
        <f t="shared" si="116"/>
        <v>0</v>
      </c>
    </row>
    <row r="187" spans="1:13" x14ac:dyDescent="0.25">
      <c r="A187">
        <v>0.439</v>
      </c>
      <c r="B187">
        <f t="shared" si="107"/>
        <v>0</v>
      </c>
      <c r="C187">
        <f t="shared" si="108"/>
        <v>0</v>
      </c>
      <c r="D187">
        <f t="shared" si="109"/>
        <v>0</v>
      </c>
      <c r="E187">
        <f t="shared" si="117"/>
        <v>0</v>
      </c>
      <c r="F187">
        <f t="shared" si="118"/>
        <v>0.19715764449612722</v>
      </c>
      <c r="G187">
        <f t="shared" si="110"/>
        <v>0.10138667008997355</v>
      </c>
      <c r="H187">
        <f t="shared" si="111"/>
        <v>0</v>
      </c>
      <c r="I187">
        <f t="shared" si="112"/>
        <v>0</v>
      </c>
      <c r="J187">
        <f t="shared" si="113"/>
        <v>0</v>
      </c>
      <c r="K187">
        <f t="shared" si="114"/>
        <v>0</v>
      </c>
      <c r="L187">
        <f t="shared" si="115"/>
        <v>0</v>
      </c>
      <c r="M187">
        <f t="shared" si="116"/>
        <v>0</v>
      </c>
    </row>
    <row r="188" spans="1:13" x14ac:dyDescent="0.25">
      <c r="A188">
        <v>0.44</v>
      </c>
      <c r="B188">
        <f t="shared" si="107"/>
        <v>0</v>
      </c>
      <c r="C188">
        <f t="shared" si="108"/>
        <v>0</v>
      </c>
      <c r="D188">
        <f t="shared" si="109"/>
        <v>0</v>
      </c>
      <c r="E188">
        <f t="shared" si="117"/>
        <v>0</v>
      </c>
      <c r="F188">
        <f t="shared" si="118"/>
        <v>0.18943838191766088</v>
      </c>
      <c r="G188">
        <f t="shared" si="110"/>
        <v>9.4355746146327663E-2</v>
      </c>
      <c r="H188">
        <f t="shared" si="111"/>
        <v>0</v>
      </c>
      <c r="I188">
        <f t="shared" si="112"/>
        <v>0</v>
      </c>
      <c r="J188">
        <f t="shared" si="113"/>
        <v>0</v>
      </c>
      <c r="K188">
        <f t="shared" si="114"/>
        <v>0</v>
      </c>
      <c r="L188">
        <f t="shared" si="115"/>
        <v>0</v>
      </c>
      <c r="M188">
        <f t="shared" si="116"/>
        <v>0</v>
      </c>
    </row>
    <row r="189" spans="1:13" x14ac:dyDescent="0.25">
      <c r="A189">
        <v>0.441</v>
      </c>
      <c r="B189">
        <f t="shared" si="107"/>
        <v>0</v>
      </c>
      <c r="C189">
        <f t="shared" si="108"/>
        <v>0</v>
      </c>
      <c r="D189">
        <f t="shared" si="109"/>
        <v>0</v>
      </c>
      <c r="E189">
        <f t="shared" si="117"/>
        <v>0</v>
      </c>
      <c r="F189">
        <f t="shared" si="118"/>
        <v>0.18169186513382096</v>
      </c>
      <c r="G189">
        <f t="shared" si="110"/>
        <v>8.7190105569616316E-2</v>
      </c>
      <c r="H189">
        <f t="shared" si="111"/>
        <v>0</v>
      </c>
      <c r="I189">
        <f t="shared" si="112"/>
        <v>0</v>
      </c>
      <c r="J189">
        <f t="shared" si="113"/>
        <v>0</v>
      </c>
      <c r="K189">
        <f t="shared" si="114"/>
        <v>0</v>
      </c>
      <c r="L189">
        <f t="shared" si="115"/>
        <v>0</v>
      </c>
      <c r="M189">
        <f t="shared" si="116"/>
        <v>0</v>
      </c>
    </row>
    <row r="190" spans="1:13" x14ac:dyDescent="0.25">
      <c r="A190">
        <v>0.442</v>
      </c>
      <c r="B190">
        <f t="shared" si="107"/>
        <v>0</v>
      </c>
      <c r="C190">
        <f t="shared" si="108"/>
        <v>0</v>
      </c>
      <c r="D190">
        <f t="shared" si="109"/>
        <v>0</v>
      </c>
      <c r="E190">
        <f t="shared" si="117"/>
        <v>0</v>
      </c>
      <c r="F190">
        <f t="shared" si="118"/>
        <v>0.17391228566786321</v>
      </c>
      <c r="G190">
        <f t="shared" si="110"/>
        <v>7.986320054199135E-2</v>
      </c>
      <c r="H190">
        <f t="shared" si="111"/>
        <v>0</v>
      </c>
      <c r="I190">
        <f t="shared" si="112"/>
        <v>0</v>
      </c>
      <c r="J190">
        <f t="shared" si="113"/>
        <v>0</v>
      </c>
      <c r="K190">
        <f t="shared" si="114"/>
        <v>0</v>
      </c>
      <c r="L190">
        <f t="shared" si="115"/>
        <v>0</v>
      </c>
      <c r="M190">
        <f t="shared" si="116"/>
        <v>0</v>
      </c>
    </row>
    <row r="191" spans="1:13" x14ac:dyDescent="0.25">
      <c r="A191">
        <v>0.443</v>
      </c>
      <c r="B191">
        <f t="shared" si="107"/>
        <v>0</v>
      </c>
      <c r="C191">
        <f t="shared" si="108"/>
        <v>0</v>
      </c>
      <c r="D191">
        <f t="shared" si="109"/>
        <v>0</v>
      </c>
      <c r="E191">
        <f t="shared" si="117"/>
        <v>0</v>
      </c>
      <c r="F191">
        <f t="shared" si="118"/>
        <v>0.16609314308204315</v>
      </c>
      <c r="G191">
        <f t="shared" si="110"/>
        <v>7.2340655699926676E-2</v>
      </c>
      <c r="H191">
        <f t="shared" si="111"/>
        <v>0</v>
      </c>
      <c r="I191">
        <f t="shared" si="112"/>
        <v>0</v>
      </c>
      <c r="J191">
        <f t="shared" si="113"/>
        <v>0</v>
      </c>
      <c r="K191">
        <f t="shared" si="114"/>
        <v>0</v>
      </c>
      <c r="L191">
        <f t="shared" si="115"/>
        <v>0</v>
      </c>
      <c r="M191">
        <f t="shared" si="116"/>
        <v>0</v>
      </c>
    </row>
    <row r="192" spans="1:13" x14ac:dyDescent="0.25">
      <c r="A192">
        <v>0.44400000000000001</v>
      </c>
      <c r="B192">
        <f t="shared" si="107"/>
        <v>0</v>
      </c>
      <c r="C192">
        <f t="shared" si="108"/>
        <v>0</v>
      </c>
      <c r="D192">
        <f t="shared" si="109"/>
        <v>0</v>
      </c>
      <c r="E192">
        <f t="shared" si="117"/>
        <v>0</v>
      </c>
      <c r="F192">
        <f t="shared" si="118"/>
        <v>0.15822710691480885</v>
      </c>
      <c r="G192">
        <f t="shared" si="110"/>
        <v>6.457643355313003E-2</v>
      </c>
      <c r="H192">
        <f t="shared" si="111"/>
        <v>0</v>
      </c>
      <c r="I192">
        <f t="shared" si="112"/>
        <v>0</v>
      </c>
      <c r="J192">
        <f t="shared" si="113"/>
        <v>0</v>
      </c>
      <c r="K192">
        <f t="shared" si="114"/>
        <v>0</v>
      </c>
      <c r="L192">
        <f t="shared" si="115"/>
        <v>0</v>
      </c>
      <c r="M192">
        <f t="shared" si="116"/>
        <v>0</v>
      </c>
    </row>
    <row r="193" spans="1:13" x14ac:dyDescent="0.25">
      <c r="A193">
        <v>0.44500000000000001</v>
      </c>
      <c r="B193">
        <f t="shared" ref="B193:B198" si="119">(((MIN(1,MAX(0,(A193-$R$2)/$T$2)))^$W$2)-1)^(1/$V$2)/$U$2</f>
        <v>0</v>
      </c>
      <c r="C193">
        <f t="shared" ref="C193:C198" si="120">(((MIN(1,MAX(0,(A193-$R$3)/$T$3)))^$W$3)-1)^(1/$V$3)/$U$3</f>
        <v>0</v>
      </c>
      <c r="D193">
        <f t="shared" ref="D193:D198" si="121">(((MIN(1,MAX(0,(A193-$R$4)/$T$4)))^$W$4)-1)^(1/$V$4)/$U$4</f>
        <v>0</v>
      </c>
      <c r="E193">
        <f t="shared" si="117"/>
        <v>0</v>
      </c>
      <c r="F193">
        <f t="shared" si="118"/>
        <v>0.15030584105233141</v>
      </c>
      <c r="G193">
        <f t="shared" ref="G193:G208" si="122">(((MIN(1,MAX(0,($A193-$R$7)/$T$7)))^$W$7)-1)^(1/$V$7)/$U$7</f>
        <v>5.6506127805454692E-2</v>
      </c>
      <c r="H193">
        <f t="shared" ref="H193:H208" si="123">(((MIN(1,MAX(0,($A193-$R$8)/$T$8)))^$W$8)-1)^(1/$V$8)/$U$8</f>
        <v>0</v>
      </c>
      <c r="I193">
        <f t="shared" ref="I193:I208" si="124">(((MIN(1,MAX(0,($A193-$R$9)/$T$9)))^$W$9)-1)^(1/$V$9)/$U$9</f>
        <v>0</v>
      </c>
      <c r="J193">
        <f t="shared" ref="J193:J208" si="125">(((MIN(1,MAX(0,($A193-$R$10)/$T$10)))^$W$10)-1)^(1/$V$10)/$U$10</f>
        <v>0</v>
      </c>
      <c r="K193">
        <f t="shared" ref="K193:K208" si="126">(((MIN(1,MAX(0,($A193-$R$11)/$T$11)))^$W$11)-1)^(1/$V$11)/$U$11</f>
        <v>0</v>
      </c>
      <c r="L193">
        <f t="shared" ref="L193:L208" si="127">(((MIN(1,MAX(0,($A193-$R$12)/$T$12)))^$W$12)-1)^(1/$V$12)/$U$12</f>
        <v>0</v>
      </c>
      <c r="M193">
        <f t="shared" ref="M193:M198" si="128">(((MIN(1,MAX(0,(A193-$R$13)/$T$13)))^$W$13)-1)^(1/$V$13)/$U$13</f>
        <v>0</v>
      </c>
    </row>
    <row r="194" spans="1:13" x14ac:dyDescent="0.25">
      <c r="A194">
        <v>0.44600000000000001</v>
      </c>
      <c r="B194">
        <f t="shared" si="119"/>
        <v>0</v>
      </c>
      <c r="C194">
        <f t="shared" si="120"/>
        <v>0</v>
      </c>
      <c r="D194">
        <f t="shared" si="121"/>
        <v>0</v>
      </c>
      <c r="E194">
        <f t="shared" ref="E194:E208" si="129">(((MIN(1,MAX(0,($A194-$R$5)/$T$5)))^$W$5)-1)^(1/$V$5)/$U$5</f>
        <v>0</v>
      </c>
      <c r="F194">
        <f t="shared" ref="F194:F208" si="130">(((MIN(1,MAX(0,($A194-$R$6)/$T$6)))^$W$6)-1)^(1/$V$6)/$U$6</f>
        <v>0.14231977709041707</v>
      </c>
      <c r="G194">
        <f t="shared" si="122"/>
        <v>4.8034159971249032E-2</v>
      </c>
      <c r="H194">
        <f t="shared" si="123"/>
        <v>0</v>
      </c>
      <c r="I194">
        <f t="shared" si="124"/>
        <v>0</v>
      </c>
      <c r="J194">
        <f t="shared" si="125"/>
        <v>0</v>
      </c>
      <c r="K194">
        <f t="shared" si="126"/>
        <v>0</v>
      </c>
      <c r="L194">
        <f t="shared" si="127"/>
        <v>0</v>
      </c>
      <c r="M194">
        <f t="shared" si="128"/>
        <v>0</v>
      </c>
    </row>
    <row r="195" spans="1:13" x14ac:dyDescent="0.25">
      <c r="A195">
        <v>0.44700000000000001</v>
      </c>
      <c r="B195">
        <f t="shared" si="119"/>
        <v>0</v>
      </c>
      <c r="C195">
        <f t="shared" si="120"/>
        <v>0</v>
      </c>
      <c r="D195">
        <f t="shared" si="121"/>
        <v>0</v>
      </c>
      <c r="E195">
        <f t="shared" si="129"/>
        <v>0</v>
      </c>
      <c r="F195">
        <f t="shared" si="130"/>
        <v>0.13425781711078832</v>
      </c>
      <c r="G195">
        <f t="shared" si="122"/>
        <v>3.9006145783935055E-2</v>
      </c>
      <c r="H195">
        <f t="shared" si="123"/>
        <v>0</v>
      </c>
      <c r="I195">
        <f t="shared" si="124"/>
        <v>0</v>
      </c>
      <c r="J195">
        <f t="shared" si="125"/>
        <v>0</v>
      </c>
      <c r="K195">
        <f t="shared" si="126"/>
        <v>0</v>
      </c>
      <c r="L195">
        <f t="shared" si="127"/>
        <v>0</v>
      </c>
      <c r="M195">
        <f t="shared" si="128"/>
        <v>0</v>
      </c>
    </row>
    <row r="196" spans="1:13" x14ac:dyDescent="0.25">
      <c r="A196">
        <v>0.44800000000000001</v>
      </c>
      <c r="B196">
        <f t="shared" si="119"/>
        <v>0</v>
      </c>
      <c r="C196">
        <f t="shared" si="120"/>
        <v>0</v>
      </c>
      <c r="D196">
        <f t="shared" si="121"/>
        <v>0</v>
      </c>
      <c r="E196">
        <f t="shared" si="129"/>
        <v>0</v>
      </c>
      <c r="F196">
        <f t="shared" si="130"/>
        <v>0.1261069366679623</v>
      </c>
      <c r="G196">
        <f t="shared" si="122"/>
        <v>2.9136955337167765E-2</v>
      </c>
      <c r="H196">
        <f t="shared" si="123"/>
        <v>0</v>
      </c>
      <c r="I196">
        <f t="shared" si="124"/>
        <v>0</v>
      </c>
      <c r="J196">
        <f t="shared" si="125"/>
        <v>0</v>
      </c>
      <c r="K196">
        <f t="shared" si="126"/>
        <v>0</v>
      </c>
      <c r="L196">
        <f t="shared" si="127"/>
        <v>0</v>
      </c>
      <c r="M196">
        <f t="shared" si="128"/>
        <v>0</v>
      </c>
    </row>
    <row r="197" spans="1:13" x14ac:dyDescent="0.25">
      <c r="A197">
        <v>0.44900000000000001</v>
      </c>
      <c r="B197">
        <f t="shared" si="119"/>
        <v>0</v>
      </c>
      <c r="C197">
        <f t="shared" si="120"/>
        <v>0</v>
      </c>
      <c r="D197">
        <f t="shared" si="121"/>
        <v>0</v>
      </c>
      <c r="E197">
        <f t="shared" si="129"/>
        <v>0</v>
      </c>
      <c r="F197">
        <f t="shared" si="130"/>
        <v>0.11785164319957755</v>
      </c>
      <c r="G197">
        <f t="shared" si="122"/>
        <v>1.7748142122725137E-2</v>
      </c>
      <c r="H197">
        <f t="shared" si="123"/>
        <v>0</v>
      </c>
      <c r="I197">
        <f t="shared" si="124"/>
        <v>0</v>
      </c>
      <c r="J197">
        <f t="shared" si="125"/>
        <v>0</v>
      </c>
      <c r="K197">
        <f t="shared" si="126"/>
        <v>0</v>
      </c>
      <c r="L197">
        <f t="shared" si="127"/>
        <v>0</v>
      </c>
      <c r="M197">
        <f t="shared" si="128"/>
        <v>0</v>
      </c>
    </row>
    <row r="198" spans="1:13" x14ac:dyDescent="0.25">
      <c r="A198">
        <v>0.45</v>
      </c>
      <c r="B198">
        <f t="shared" si="119"/>
        <v>0</v>
      </c>
      <c r="C198">
        <f t="shared" si="120"/>
        <v>0</v>
      </c>
      <c r="D198">
        <f t="shared" si="121"/>
        <v>0</v>
      </c>
      <c r="E198">
        <f t="shared" si="129"/>
        <v>0</v>
      </c>
      <c r="F198">
        <f t="shared" si="130"/>
        <v>0.10947321895199845</v>
      </c>
      <c r="G198">
        <f t="shared" si="122"/>
        <v>0</v>
      </c>
      <c r="H198">
        <f t="shared" si="123"/>
        <v>0</v>
      </c>
      <c r="I198">
        <f t="shared" si="124"/>
        <v>0</v>
      </c>
      <c r="J198">
        <f t="shared" si="125"/>
        <v>0</v>
      </c>
      <c r="K198">
        <f t="shared" si="126"/>
        <v>0</v>
      </c>
      <c r="L198">
        <f t="shared" si="127"/>
        <v>0</v>
      </c>
      <c r="M198">
        <f t="shared" si="128"/>
        <v>0</v>
      </c>
    </row>
    <row r="199" spans="1:13" x14ac:dyDescent="0.25">
      <c r="A199">
        <v>0.45100000000000001</v>
      </c>
      <c r="B199">
        <f t="shared" ref="B199:B208" si="131">(((MIN(1,MAX(0,(A199-$R$2)/$T$2)))^$W$2)-1)^(1/$V$2)/$U$2</f>
        <v>0</v>
      </c>
      <c r="C199">
        <f t="shared" ref="C199:C208" si="132">(((MIN(1,MAX(0,(A199-$R$3)/$T$3)))^$W$3)-1)^(1/$V$3)/$U$3</f>
        <v>0</v>
      </c>
      <c r="D199">
        <f t="shared" ref="D199:D208" si="133">(((MIN(1,MAX(0,(A199-$R$4)/$T$4)))^$W$4)-1)^(1/$V$4)/$U$4</f>
        <v>0</v>
      </c>
      <c r="E199">
        <f t="shared" si="129"/>
        <v>0</v>
      </c>
      <c r="F199">
        <f t="shared" si="130"/>
        <v>0.10094863191215904</v>
      </c>
      <c r="G199">
        <f t="shared" si="122"/>
        <v>0</v>
      </c>
      <c r="H199">
        <f t="shared" si="123"/>
        <v>0</v>
      </c>
      <c r="I199">
        <f t="shared" si="124"/>
        <v>0</v>
      </c>
      <c r="J199">
        <f t="shared" si="125"/>
        <v>0</v>
      </c>
      <c r="K199">
        <f t="shared" si="126"/>
        <v>0</v>
      </c>
      <c r="L199">
        <f t="shared" si="127"/>
        <v>0</v>
      </c>
      <c r="M199">
        <f t="shared" ref="M199:M208" si="134">(((MIN(1,MAX(0,(A199-$R$13)/$T$13)))^$W$13)-1)^(1/$V$13)/$U$13</f>
        <v>0</v>
      </c>
    </row>
    <row r="200" spans="1:13" x14ac:dyDescent="0.25">
      <c r="A200">
        <v>0.45200000000000001</v>
      </c>
      <c r="B200">
        <f t="shared" si="131"/>
        <v>0</v>
      </c>
      <c r="C200">
        <f t="shared" si="132"/>
        <v>0</v>
      </c>
      <c r="D200">
        <f t="shared" si="133"/>
        <v>0</v>
      </c>
      <c r="E200">
        <f t="shared" si="129"/>
        <v>0</v>
      </c>
      <c r="F200">
        <f t="shared" si="130"/>
        <v>9.2248914724139167E-2</v>
      </c>
      <c r="G200">
        <f t="shared" si="122"/>
        <v>0</v>
      </c>
      <c r="H200">
        <f t="shared" si="123"/>
        <v>0</v>
      </c>
      <c r="I200">
        <f t="shared" si="124"/>
        <v>0</v>
      </c>
      <c r="J200">
        <f t="shared" si="125"/>
        <v>0</v>
      </c>
      <c r="K200">
        <f t="shared" si="126"/>
        <v>0</v>
      </c>
      <c r="L200">
        <f t="shared" si="127"/>
        <v>0</v>
      </c>
      <c r="M200">
        <f t="shared" si="134"/>
        <v>0</v>
      </c>
    </row>
    <row r="201" spans="1:13" x14ac:dyDescent="0.25">
      <c r="A201">
        <v>0.45300000000000001</v>
      </c>
      <c r="B201">
        <f t="shared" si="131"/>
        <v>0</v>
      </c>
      <c r="C201">
        <f t="shared" si="132"/>
        <v>0</v>
      </c>
      <c r="D201">
        <f t="shared" si="133"/>
        <v>0</v>
      </c>
      <c r="E201">
        <f t="shared" si="129"/>
        <v>0</v>
      </c>
      <c r="F201">
        <f t="shared" si="130"/>
        <v>8.3336649601502027E-2</v>
      </c>
      <c r="G201">
        <f t="shared" si="122"/>
        <v>0</v>
      </c>
      <c r="H201">
        <f t="shared" si="123"/>
        <v>0</v>
      </c>
      <c r="I201">
        <f t="shared" si="124"/>
        <v>0</v>
      </c>
      <c r="J201">
        <f t="shared" si="125"/>
        <v>0</v>
      </c>
      <c r="K201">
        <f t="shared" si="126"/>
        <v>0</v>
      </c>
      <c r="L201">
        <f t="shared" si="127"/>
        <v>0</v>
      </c>
      <c r="M201">
        <f t="shared" si="134"/>
        <v>0</v>
      </c>
    </row>
    <row r="202" spans="1:13" x14ac:dyDescent="0.25">
      <c r="A202">
        <v>0.45400000000000001</v>
      </c>
      <c r="B202">
        <f t="shared" si="131"/>
        <v>0</v>
      </c>
      <c r="C202">
        <f t="shared" si="132"/>
        <v>0</v>
      </c>
      <c r="D202">
        <f t="shared" si="133"/>
        <v>0</v>
      </c>
      <c r="E202">
        <f t="shared" si="129"/>
        <v>0</v>
      </c>
      <c r="F202">
        <f t="shared" si="130"/>
        <v>7.4161860327726398E-2</v>
      </c>
      <c r="G202">
        <f t="shared" si="122"/>
        <v>0</v>
      </c>
      <c r="H202">
        <f t="shared" si="123"/>
        <v>0</v>
      </c>
      <c r="I202">
        <f t="shared" si="124"/>
        <v>0</v>
      </c>
      <c r="J202">
        <f t="shared" si="125"/>
        <v>0</v>
      </c>
      <c r="K202">
        <f t="shared" si="126"/>
        <v>0</v>
      </c>
      <c r="L202">
        <f t="shared" si="127"/>
        <v>0</v>
      </c>
      <c r="M202">
        <f t="shared" si="134"/>
        <v>0</v>
      </c>
    </row>
    <row r="203" spans="1:13" x14ac:dyDescent="0.25">
      <c r="A203">
        <v>0.45500000000000002</v>
      </c>
      <c r="B203">
        <f t="shared" si="131"/>
        <v>0</v>
      </c>
      <c r="C203">
        <f t="shared" si="132"/>
        <v>0</v>
      </c>
      <c r="D203">
        <f t="shared" si="133"/>
        <v>0</v>
      </c>
      <c r="E203">
        <f t="shared" si="129"/>
        <v>0</v>
      </c>
      <c r="F203">
        <f t="shared" si="130"/>
        <v>6.4654847235112375E-2</v>
      </c>
      <c r="G203">
        <f t="shared" si="122"/>
        <v>0</v>
      </c>
      <c r="H203">
        <f t="shared" si="123"/>
        <v>0</v>
      </c>
      <c r="I203">
        <f t="shared" si="124"/>
        <v>0</v>
      </c>
      <c r="J203">
        <f t="shared" si="125"/>
        <v>0</v>
      </c>
      <c r="K203">
        <f t="shared" si="126"/>
        <v>0</v>
      </c>
      <c r="L203">
        <f t="shared" si="127"/>
        <v>0</v>
      </c>
      <c r="M203">
        <f t="shared" si="134"/>
        <v>0</v>
      </c>
    </row>
    <row r="204" spans="1:13" x14ac:dyDescent="0.25">
      <c r="A204">
        <v>0.45600000000000002</v>
      </c>
      <c r="B204">
        <f t="shared" si="131"/>
        <v>0</v>
      </c>
      <c r="C204">
        <f t="shared" si="132"/>
        <v>0</v>
      </c>
      <c r="D204">
        <f t="shared" si="133"/>
        <v>0</v>
      </c>
      <c r="E204">
        <f t="shared" si="129"/>
        <v>0</v>
      </c>
      <c r="F204">
        <f t="shared" si="130"/>
        <v>5.4712553039430872E-2</v>
      </c>
      <c r="G204">
        <f t="shared" si="122"/>
        <v>0</v>
      </c>
      <c r="H204">
        <f t="shared" si="123"/>
        <v>0</v>
      </c>
      <c r="I204">
        <f t="shared" si="124"/>
        <v>0</v>
      </c>
      <c r="J204">
        <f t="shared" si="125"/>
        <v>0</v>
      </c>
      <c r="K204">
        <f t="shared" si="126"/>
        <v>0</v>
      </c>
      <c r="L204">
        <f t="shared" si="127"/>
        <v>0</v>
      </c>
      <c r="M204">
        <f t="shared" si="134"/>
        <v>0</v>
      </c>
    </row>
    <row r="205" spans="1:13" x14ac:dyDescent="0.25">
      <c r="A205">
        <v>0.45700000000000002</v>
      </c>
      <c r="B205">
        <f t="shared" si="131"/>
        <v>0</v>
      </c>
      <c r="C205">
        <f t="shared" si="132"/>
        <v>0</v>
      </c>
      <c r="D205">
        <f t="shared" si="133"/>
        <v>0</v>
      </c>
      <c r="E205">
        <f t="shared" si="129"/>
        <v>0</v>
      </c>
      <c r="F205">
        <f t="shared" si="130"/>
        <v>4.4169251297536287E-2</v>
      </c>
      <c r="G205">
        <f t="shared" si="122"/>
        <v>0</v>
      </c>
      <c r="H205">
        <f t="shared" si="123"/>
        <v>0</v>
      </c>
      <c r="I205">
        <f t="shared" si="124"/>
        <v>0</v>
      </c>
      <c r="J205">
        <f t="shared" si="125"/>
        <v>0</v>
      </c>
      <c r="K205">
        <f t="shared" si="126"/>
        <v>0</v>
      </c>
      <c r="L205">
        <f t="shared" si="127"/>
        <v>0</v>
      </c>
      <c r="M205">
        <f t="shared" si="134"/>
        <v>0</v>
      </c>
    </row>
    <row r="206" spans="1:13" x14ac:dyDescent="0.25">
      <c r="A206">
        <v>0.45800000000000002</v>
      </c>
      <c r="B206">
        <f t="shared" si="131"/>
        <v>0</v>
      </c>
      <c r="C206">
        <f t="shared" si="132"/>
        <v>0</v>
      </c>
      <c r="D206">
        <f t="shared" si="133"/>
        <v>0</v>
      </c>
      <c r="E206">
        <f t="shared" si="129"/>
        <v>0</v>
      </c>
      <c r="F206">
        <f t="shared" si="130"/>
        <v>3.2720621389804326E-2</v>
      </c>
      <c r="G206">
        <f t="shared" si="122"/>
        <v>0</v>
      </c>
      <c r="H206">
        <f t="shared" si="123"/>
        <v>0</v>
      </c>
      <c r="I206">
        <f t="shared" si="124"/>
        <v>0</v>
      </c>
      <c r="J206">
        <f t="shared" si="125"/>
        <v>0</v>
      </c>
      <c r="K206">
        <f t="shared" si="126"/>
        <v>0</v>
      </c>
      <c r="L206">
        <f t="shared" si="127"/>
        <v>0</v>
      </c>
      <c r="M206">
        <f t="shared" si="134"/>
        <v>0</v>
      </c>
    </row>
    <row r="207" spans="1:13" x14ac:dyDescent="0.25">
      <c r="A207">
        <v>0.45900000000000002</v>
      </c>
      <c r="B207">
        <f t="shared" si="131"/>
        <v>0</v>
      </c>
      <c r="C207">
        <f t="shared" si="132"/>
        <v>0</v>
      </c>
      <c r="D207">
        <f t="shared" si="133"/>
        <v>0</v>
      </c>
      <c r="E207">
        <f t="shared" si="129"/>
        <v>0</v>
      </c>
      <c r="F207">
        <f t="shared" si="130"/>
        <v>1.9648658844380149E-2</v>
      </c>
      <c r="G207">
        <f t="shared" si="122"/>
        <v>0</v>
      </c>
      <c r="H207">
        <f t="shared" si="123"/>
        <v>0</v>
      </c>
      <c r="I207">
        <f t="shared" si="124"/>
        <v>0</v>
      </c>
      <c r="J207">
        <f t="shared" si="125"/>
        <v>0</v>
      </c>
      <c r="K207">
        <f t="shared" si="126"/>
        <v>0</v>
      </c>
      <c r="L207">
        <f t="shared" si="127"/>
        <v>0</v>
      </c>
      <c r="M207">
        <f t="shared" si="134"/>
        <v>0</v>
      </c>
    </row>
    <row r="208" spans="1:13" x14ac:dyDescent="0.25">
      <c r="A208">
        <v>0.46</v>
      </c>
      <c r="B208">
        <f t="shared" si="131"/>
        <v>0</v>
      </c>
      <c r="C208">
        <f t="shared" si="132"/>
        <v>0</v>
      </c>
      <c r="D208">
        <f t="shared" si="133"/>
        <v>0</v>
      </c>
      <c r="E208">
        <f t="shared" si="129"/>
        <v>0</v>
      </c>
      <c r="F208">
        <f t="shared" si="130"/>
        <v>0</v>
      </c>
      <c r="G208">
        <f t="shared" si="122"/>
        <v>0</v>
      </c>
      <c r="H208">
        <f t="shared" si="123"/>
        <v>0</v>
      </c>
      <c r="I208">
        <f t="shared" si="124"/>
        <v>0</v>
      </c>
      <c r="J208">
        <f t="shared" si="125"/>
        <v>0</v>
      </c>
      <c r="K208">
        <f t="shared" si="126"/>
        <v>0</v>
      </c>
      <c r="L208">
        <f t="shared" si="127"/>
        <v>0</v>
      </c>
      <c r="M208">
        <f t="shared" si="134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abSelected="1" workbookViewId="0">
      <selection sqref="A1:A1048576"/>
    </sheetView>
  </sheetViews>
  <sheetFormatPr defaultRowHeight="15" x14ac:dyDescent="0.25"/>
  <sheetData>
    <row r="1" spans="1:20" x14ac:dyDescent="0.25">
      <c r="A1" t="s">
        <v>47</v>
      </c>
      <c r="B1" t="s">
        <v>48</v>
      </c>
      <c r="C1" t="s">
        <v>49</v>
      </c>
      <c r="D1" t="s">
        <v>50</v>
      </c>
      <c r="E1" t="s">
        <v>48</v>
      </c>
      <c r="F1" t="s">
        <v>49</v>
      </c>
      <c r="G1" t="s">
        <v>50</v>
      </c>
      <c r="H1" t="s">
        <v>48</v>
      </c>
      <c r="I1" t="s">
        <v>49</v>
      </c>
      <c r="J1" t="s">
        <v>50</v>
      </c>
      <c r="K1" t="s">
        <v>48</v>
      </c>
      <c r="L1" t="s">
        <v>49</v>
      </c>
      <c r="M1" t="s">
        <v>50</v>
      </c>
      <c r="P1" t="s">
        <v>51</v>
      </c>
      <c r="Q1" t="s">
        <v>52</v>
      </c>
      <c r="R1" t="s">
        <v>53</v>
      </c>
    </row>
    <row r="2" spans="1:20" x14ac:dyDescent="0.25">
      <c r="A2">
        <v>0</v>
      </c>
      <c r="B2">
        <f>IF(A2&gt;$R$2,0,1)</f>
        <v>1</v>
      </c>
      <c r="C2">
        <f>IF(A2&gt;$R$3,0,1)</f>
        <v>1</v>
      </c>
      <c r="D2">
        <f>IF(A2&gt;$R$4,0,1)</f>
        <v>1</v>
      </c>
      <c r="E2">
        <f>IF(A2&gt;$Q$2,1-((A2-$Q$2)/($R$2-$Q$2)),1)</f>
        <v>1</v>
      </c>
      <c r="F2">
        <f>IF(A2&gt;$Q$3,1-(A2-$Q$3)/($R$3-$Q$3),1)</f>
        <v>1</v>
      </c>
      <c r="G2">
        <f>IF(A2&gt;$Q$4,1-(A2-$Q$4)/($R$4-$Q$4),1)</f>
        <v>1</v>
      </c>
      <c r="H2">
        <f>IF(A2&lt;$P$4,(A2/$P$4),1)</f>
        <v>0</v>
      </c>
      <c r="I2">
        <f>IF(A2&lt;$P$3,(A2/$P$3),1)</f>
        <v>0</v>
      </c>
      <c r="J2">
        <f>IF(A2&lt;$P$4,(A2/$P$4),1)</f>
        <v>0</v>
      </c>
      <c r="K2">
        <f>B2*E2*H2</f>
        <v>0</v>
      </c>
      <c r="L2">
        <f t="shared" ref="L2:M17" si="0">C2*F2*I2</f>
        <v>0</v>
      </c>
      <c r="M2">
        <f t="shared" si="0"/>
        <v>0</v>
      </c>
      <c r="O2" t="s">
        <v>48</v>
      </c>
      <c r="P2">
        <v>10</v>
      </c>
      <c r="Q2">
        <v>60</v>
      </c>
      <c r="R2">
        <v>150</v>
      </c>
      <c r="T2" t="s">
        <v>43</v>
      </c>
    </row>
    <row r="3" spans="1:20" x14ac:dyDescent="0.25">
      <c r="A3">
        <v>5</v>
      </c>
      <c r="B3">
        <f>IF(A3&gt;$R$2,0,1)</f>
        <v>1</v>
      </c>
      <c r="C3">
        <f t="shared" ref="C3:C37" si="1">IF(A3&gt;$R$3,0,1)</f>
        <v>1</v>
      </c>
      <c r="D3">
        <f t="shared" ref="D3:D66" si="2">IF(A3&gt;$R$4,0,1)</f>
        <v>1</v>
      </c>
      <c r="E3">
        <f t="shared" ref="E3:E66" si="3">IF(A3&gt;$Q$2,1-((A3-$Q$2)/($R$2-$Q$2)),1)</f>
        <v>1</v>
      </c>
      <c r="F3">
        <f t="shared" ref="F3:F66" si="4">IF(A3&gt;$Q$3,1-(A3-$Q$3)/($R$3-$Q$3),1)</f>
        <v>1</v>
      </c>
      <c r="G3">
        <f t="shared" ref="G3:G66" si="5">IF(A3&gt;$Q$4,1-(A3-$Q$4)/($R$4-$Q$4),1)</f>
        <v>1</v>
      </c>
      <c r="H3">
        <f t="shared" ref="H3:H37" si="6">IF(A3&lt;$P$4,(A3/$P$4),1)</f>
        <v>0.5</v>
      </c>
      <c r="I3">
        <f t="shared" ref="I3:I37" si="7">IF(A3&lt;$P$3,(A3/$P$3),1)</f>
        <v>0.5</v>
      </c>
      <c r="J3">
        <f t="shared" ref="J3:J37" si="8">IF(A3&lt;$P$4,(A3/$P$4),1)</f>
        <v>0.5</v>
      </c>
      <c r="K3">
        <f t="shared" ref="K3:K37" si="9">B3*E3*H3</f>
        <v>0.5</v>
      </c>
      <c r="L3">
        <f t="shared" si="0"/>
        <v>0.5</v>
      </c>
      <c r="M3">
        <f t="shared" si="0"/>
        <v>0.5</v>
      </c>
      <c r="O3" t="s">
        <v>49</v>
      </c>
      <c r="P3">
        <v>10</v>
      </c>
      <c r="Q3">
        <v>80</v>
      </c>
      <c r="R3">
        <v>200</v>
      </c>
      <c r="T3" t="s">
        <v>44</v>
      </c>
    </row>
    <row r="4" spans="1:20" x14ac:dyDescent="0.25">
      <c r="A4">
        <v>10</v>
      </c>
      <c r="B4">
        <f>IF(A4&gt;$R$2,0,1)</f>
        <v>1</v>
      </c>
      <c r="C4">
        <f t="shared" si="1"/>
        <v>1</v>
      </c>
      <c r="D4">
        <f t="shared" si="2"/>
        <v>1</v>
      </c>
      <c r="E4">
        <f t="shared" si="3"/>
        <v>1</v>
      </c>
      <c r="F4">
        <f t="shared" si="4"/>
        <v>1</v>
      </c>
      <c r="G4">
        <f t="shared" si="5"/>
        <v>1</v>
      </c>
      <c r="H4">
        <f t="shared" si="6"/>
        <v>1</v>
      </c>
      <c r="I4">
        <f t="shared" si="7"/>
        <v>1</v>
      </c>
      <c r="J4">
        <f t="shared" si="8"/>
        <v>1</v>
      </c>
      <c r="K4">
        <f t="shared" si="9"/>
        <v>1</v>
      </c>
      <c r="L4">
        <f t="shared" si="0"/>
        <v>1</v>
      </c>
      <c r="M4">
        <f t="shared" si="0"/>
        <v>1</v>
      </c>
      <c r="O4" t="s">
        <v>50</v>
      </c>
      <c r="P4">
        <v>10</v>
      </c>
      <c r="Q4">
        <v>100</v>
      </c>
      <c r="R4">
        <v>300</v>
      </c>
      <c r="T4" t="s">
        <v>45</v>
      </c>
    </row>
    <row r="5" spans="1:20" x14ac:dyDescent="0.25">
      <c r="A5">
        <v>15</v>
      </c>
      <c r="B5">
        <f>IF(A5&gt;$R$2,0,1)</f>
        <v>1</v>
      </c>
      <c r="C5">
        <f t="shared" si="1"/>
        <v>1</v>
      </c>
      <c r="D5">
        <f t="shared" si="2"/>
        <v>1</v>
      </c>
      <c r="E5">
        <f t="shared" si="3"/>
        <v>1</v>
      </c>
      <c r="F5">
        <f t="shared" si="4"/>
        <v>1</v>
      </c>
      <c r="G5">
        <f t="shared" si="5"/>
        <v>1</v>
      </c>
      <c r="H5">
        <f t="shared" si="6"/>
        <v>1</v>
      </c>
      <c r="I5">
        <f t="shared" si="7"/>
        <v>1</v>
      </c>
      <c r="J5">
        <f t="shared" si="8"/>
        <v>1</v>
      </c>
      <c r="K5">
        <f t="shared" si="9"/>
        <v>1</v>
      </c>
      <c r="L5">
        <f t="shared" si="0"/>
        <v>1</v>
      </c>
      <c r="M5">
        <f t="shared" si="0"/>
        <v>1</v>
      </c>
      <c r="T5" t="s">
        <v>46</v>
      </c>
    </row>
    <row r="6" spans="1:20" x14ac:dyDescent="0.25">
      <c r="A6">
        <v>20</v>
      </c>
      <c r="B6">
        <f>IF(A6&gt;$R$2,0,1)</f>
        <v>1</v>
      </c>
      <c r="C6">
        <f t="shared" si="1"/>
        <v>1</v>
      </c>
      <c r="D6">
        <f t="shared" si="2"/>
        <v>1</v>
      </c>
      <c r="E6">
        <f t="shared" si="3"/>
        <v>1</v>
      </c>
      <c r="F6">
        <f t="shared" si="4"/>
        <v>1</v>
      </c>
      <c r="G6">
        <f t="shared" si="5"/>
        <v>1</v>
      </c>
      <c r="H6">
        <f t="shared" si="6"/>
        <v>1</v>
      </c>
      <c r="I6">
        <f t="shared" si="7"/>
        <v>1</v>
      </c>
      <c r="J6">
        <f t="shared" si="8"/>
        <v>1</v>
      </c>
      <c r="K6">
        <f t="shared" si="9"/>
        <v>1</v>
      </c>
      <c r="L6">
        <f t="shared" si="0"/>
        <v>1</v>
      </c>
      <c r="M6">
        <f t="shared" si="0"/>
        <v>1</v>
      </c>
    </row>
    <row r="7" spans="1:20" x14ac:dyDescent="0.25">
      <c r="A7">
        <v>25</v>
      </c>
      <c r="B7">
        <f>IF(A7&gt;$R$2,0,1)</f>
        <v>1</v>
      </c>
      <c r="C7">
        <f t="shared" si="1"/>
        <v>1</v>
      </c>
      <c r="D7">
        <f t="shared" si="2"/>
        <v>1</v>
      </c>
      <c r="E7">
        <f t="shared" si="3"/>
        <v>1</v>
      </c>
      <c r="F7">
        <f t="shared" si="4"/>
        <v>1</v>
      </c>
      <c r="G7">
        <f t="shared" si="5"/>
        <v>1</v>
      </c>
      <c r="H7">
        <f t="shared" si="6"/>
        <v>1</v>
      </c>
      <c r="I7">
        <f t="shared" si="7"/>
        <v>1</v>
      </c>
      <c r="J7">
        <f t="shared" si="8"/>
        <v>1</v>
      </c>
      <c r="K7">
        <f t="shared" si="9"/>
        <v>1</v>
      </c>
      <c r="L7">
        <f t="shared" si="0"/>
        <v>1</v>
      </c>
      <c r="M7">
        <f t="shared" si="0"/>
        <v>1</v>
      </c>
    </row>
    <row r="8" spans="1:20" x14ac:dyDescent="0.25">
      <c r="A8">
        <v>30</v>
      </c>
      <c r="B8">
        <f>IF(A8&gt;$R$2,0,1)</f>
        <v>1</v>
      </c>
      <c r="C8">
        <f t="shared" si="1"/>
        <v>1</v>
      </c>
      <c r="D8">
        <f t="shared" si="2"/>
        <v>1</v>
      </c>
      <c r="E8">
        <f t="shared" si="3"/>
        <v>1</v>
      </c>
      <c r="F8">
        <f t="shared" si="4"/>
        <v>1</v>
      </c>
      <c r="G8">
        <f t="shared" si="5"/>
        <v>1</v>
      </c>
      <c r="H8">
        <f t="shared" si="6"/>
        <v>1</v>
      </c>
      <c r="I8">
        <f t="shared" si="7"/>
        <v>1</v>
      </c>
      <c r="J8">
        <f t="shared" si="8"/>
        <v>1</v>
      </c>
      <c r="K8">
        <f t="shared" si="9"/>
        <v>1</v>
      </c>
      <c r="L8">
        <f t="shared" si="0"/>
        <v>1</v>
      </c>
      <c r="M8">
        <f t="shared" si="0"/>
        <v>1</v>
      </c>
    </row>
    <row r="9" spans="1:20" x14ac:dyDescent="0.25">
      <c r="A9">
        <v>35</v>
      </c>
      <c r="B9">
        <f>IF(A9&gt;$R$2,0,1)</f>
        <v>1</v>
      </c>
      <c r="C9">
        <f t="shared" si="1"/>
        <v>1</v>
      </c>
      <c r="D9">
        <f t="shared" si="2"/>
        <v>1</v>
      </c>
      <c r="E9">
        <f t="shared" si="3"/>
        <v>1</v>
      </c>
      <c r="F9">
        <f t="shared" si="4"/>
        <v>1</v>
      </c>
      <c r="G9">
        <f t="shared" si="5"/>
        <v>1</v>
      </c>
      <c r="H9">
        <f t="shared" si="6"/>
        <v>1</v>
      </c>
      <c r="I9">
        <f t="shared" si="7"/>
        <v>1</v>
      </c>
      <c r="J9">
        <f t="shared" si="8"/>
        <v>1</v>
      </c>
      <c r="K9">
        <f t="shared" si="9"/>
        <v>1</v>
      </c>
      <c r="L9">
        <f t="shared" si="0"/>
        <v>1</v>
      </c>
      <c r="M9">
        <f t="shared" si="0"/>
        <v>1</v>
      </c>
    </row>
    <row r="10" spans="1:20" x14ac:dyDescent="0.25">
      <c r="A10">
        <v>40</v>
      </c>
      <c r="B10">
        <f>IF(A10&gt;$R$2,0,1)</f>
        <v>1</v>
      </c>
      <c r="C10">
        <f t="shared" si="1"/>
        <v>1</v>
      </c>
      <c r="D10">
        <f t="shared" si="2"/>
        <v>1</v>
      </c>
      <c r="E10">
        <f t="shared" si="3"/>
        <v>1</v>
      </c>
      <c r="F10">
        <f t="shared" si="4"/>
        <v>1</v>
      </c>
      <c r="G10">
        <f t="shared" si="5"/>
        <v>1</v>
      </c>
      <c r="H10">
        <f t="shared" si="6"/>
        <v>1</v>
      </c>
      <c r="I10">
        <f t="shared" si="7"/>
        <v>1</v>
      </c>
      <c r="J10">
        <f t="shared" si="8"/>
        <v>1</v>
      </c>
      <c r="K10">
        <f t="shared" si="9"/>
        <v>1</v>
      </c>
      <c r="L10">
        <f t="shared" si="0"/>
        <v>1</v>
      </c>
      <c r="M10">
        <f t="shared" si="0"/>
        <v>1</v>
      </c>
    </row>
    <row r="11" spans="1:20" x14ac:dyDescent="0.25">
      <c r="A11">
        <v>45</v>
      </c>
      <c r="B11">
        <f>IF(A11&gt;$R$2,0,1)</f>
        <v>1</v>
      </c>
      <c r="C11">
        <f t="shared" si="1"/>
        <v>1</v>
      </c>
      <c r="D11">
        <f t="shared" si="2"/>
        <v>1</v>
      </c>
      <c r="E11">
        <f t="shared" si="3"/>
        <v>1</v>
      </c>
      <c r="F11">
        <f t="shared" si="4"/>
        <v>1</v>
      </c>
      <c r="G11">
        <f t="shared" si="5"/>
        <v>1</v>
      </c>
      <c r="H11">
        <f t="shared" si="6"/>
        <v>1</v>
      </c>
      <c r="I11">
        <f t="shared" si="7"/>
        <v>1</v>
      </c>
      <c r="J11">
        <f t="shared" si="8"/>
        <v>1</v>
      </c>
      <c r="K11">
        <f t="shared" si="9"/>
        <v>1</v>
      </c>
      <c r="L11">
        <f t="shared" si="0"/>
        <v>1</v>
      </c>
      <c r="M11">
        <f t="shared" si="0"/>
        <v>1</v>
      </c>
    </row>
    <row r="12" spans="1:20" x14ac:dyDescent="0.25">
      <c r="A12">
        <v>50</v>
      </c>
      <c r="B12">
        <f>IF(A12&gt;$R$2,0,1)</f>
        <v>1</v>
      </c>
      <c r="C12">
        <f t="shared" si="1"/>
        <v>1</v>
      </c>
      <c r="D12">
        <f t="shared" si="2"/>
        <v>1</v>
      </c>
      <c r="E12">
        <f t="shared" si="3"/>
        <v>1</v>
      </c>
      <c r="F12">
        <f t="shared" si="4"/>
        <v>1</v>
      </c>
      <c r="G12">
        <f t="shared" si="5"/>
        <v>1</v>
      </c>
      <c r="H12">
        <f t="shared" si="6"/>
        <v>1</v>
      </c>
      <c r="I12">
        <f t="shared" si="7"/>
        <v>1</v>
      </c>
      <c r="J12">
        <f t="shared" si="8"/>
        <v>1</v>
      </c>
      <c r="K12">
        <f t="shared" si="9"/>
        <v>1</v>
      </c>
      <c r="L12">
        <f t="shared" si="0"/>
        <v>1</v>
      </c>
      <c r="M12">
        <f t="shared" si="0"/>
        <v>1</v>
      </c>
    </row>
    <row r="13" spans="1:20" x14ac:dyDescent="0.25">
      <c r="A13">
        <v>55</v>
      </c>
      <c r="B13">
        <f>IF(A13&gt;$R$2,0,1)</f>
        <v>1</v>
      </c>
      <c r="C13">
        <f t="shared" si="1"/>
        <v>1</v>
      </c>
      <c r="D13">
        <f t="shared" si="2"/>
        <v>1</v>
      </c>
      <c r="E13">
        <f t="shared" si="3"/>
        <v>1</v>
      </c>
      <c r="F13">
        <f t="shared" si="4"/>
        <v>1</v>
      </c>
      <c r="G13">
        <f t="shared" si="5"/>
        <v>1</v>
      </c>
      <c r="H13">
        <f t="shared" si="6"/>
        <v>1</v>
      </c>
      <c r="I13">
        <f t="shared" si="7"/>
        <v>1</v>
      </c>
      <c r="J13">
        <f t="shared" si="8"/>
        <v>1</v>
      </c>
      <c r="K13">
        <f t="shared" si="9"/>
        <v>1</v>
      </c>
      <c r="L13">
        <f t="shared" si="0"/>
        <v>1</v>
      </c>
      <c r="M13">
        <f t="shared" si="0"/>
        <v>1</v>
      </c>
    </row>
    <row r="14" spans="1:20" x14ac:dyDescent="0.25">
      <c r="A14">
        <v>60</v>
      </c>
      <c r="B14">
        <f>IF(A14&gt;$R$2,0,1)</f>
        <v>1</v>
      </c>
      <c r="C14">
        <f t="shared" si="1"/>
        <v>1</v>
      </c>
      <c r="D14">
        <f t="shared" si="2"/>
        <v>1</v>
      </c>
      <c r="E14">
        <f t="shared" si="3"/>
        <v>1</v>
      </c>
      <c r="F14">
        <f t="shared" si="4"/>
        <v>1</v>
      </c>
      <c r="G14">
        <f t="shared" si="5"/>
        <v>1</v>
      </c>
      <c r="H14">
        <f t="shared" si="6"/>
        <v>1</v>
      </c>
      <c r="I14">
        <f t="shared" si="7"/>
        <v>1</v>
      </c>
      <c r="J14">
        <f t="shared" si="8"/>
        <v>1</v>
      </c>
      <c r="K14">
        <f t="shared" si="9"/>
        <v>1</v>
      </c>
      <c r="L14">
        <f t="shared" si="0"/>
        <v>1</v>
      </c>
      <c r="M14">
        <f t="shared" si="0"/>
        <v>1</v>
      </c>
    </row>
    <row r="15" spans="1:20" x14ac:dyDescent="0.25">
      <c r="A15">
        <v>65</v>
      </c>
      <c r="B15">
        <f>IF(A15&gt;$R$2,0,1)</f>
        <v>1</v>
      </c>
      <c r="C15">
        <f t="shared" si="1"/>
        <v>1</v>
      </c>
      <c r="D15">
        <f t="shared" si="2"/>
        <v>1</v>
      </c>
      <c r="E15">
        <f t="shared" si="3"/>
        <v>0.94444444444444442</v>
      </c>
      <c r="F15">
        <f t="shared" si="4"/>
        <v>1</v>
      </c>
      <c r="G15">
        <f t="shared" si="5"/>
        <v>1</v>
      </c>
      <c r="H15">
        <f t="shared" si="6"/>
        <v>1</v>
      </c>
      <c r="I15">
        <f t="shared" si="7"/>
        <v>1</v>
      </c>
      <c r="J15">
        <f t="shared" si="8"/>
        <v>1</v>
      </c>
      <c r="K15">
        <f t="shared" si="9"/>
        <v>0.94444444444444442</v>
      </c>
      <c r="L15">
        <f t="shared" si="0"/>
        <v>1</v>
      </c>
      <c r="M15">
        <f t="shared" si="0"/>
        <v>1</v>
      </c>
    </row>
    <row r="16" spans="1:20" x14ac:dyDescent="0.25">
      <c r="A16">
        <v>70</v>
      </c>
      <c r="B16">
        <f>IF(A16&gt;$R$2,0,1)</f>
        <v>1</v>
      </c>
      <c r="C16">
        <f t="shared" si="1"/>
        <v>1</v>
      </c>
      <c r="D16">
        <f t="shared" si="2"/>
        <v>1</v>
      </c>
      <c r="E16">
        <f t="shared" si="3"/>
        <v>0.88888888888888884</v>
      </c>
      <c r="F16">
        <f t="shared" si="4"/>
        <v>1</v>
      </c>
      <c r="G16">
        <f t="shared" si="5"/>
        <v>1</v>
      </c>
      <c r="H16">
        <f t="shared" si="6"/>
        <v>1</v>
      </c>
      <c r="I16">
        <f t="shared" si="7"/>
        <v>1</v>
      </c>
      <c r="J16">
        <f t="shared" si="8"/>
        <v>1</v>
      </c>
      <c r="K16">
        <f t="shared" si="9"/>
        <v>0.88888888888888884</v>
      </c>
      <c r="L16">
        <f t="shared" si="0"/>
        <v>1</v>
      </c>
      <c r="M16">
        <f t="shared" si="0"/>
        <v>1</v>
      </c>
    </row>
    <row r="17" spans="1:13" x14ac:dyDescent="0.25">
      <c r="A17">
        <v>75</v>
      </c>
      <c r="B17">
        <f>IF(A17&gt;$R$2,0,1)</f>
        <v>1</v>
      </c>
      <c r="C17">
        <f t="shared" si="1"/>
        <v>1</v>
      </c>
      <c r="D17">
        <f t="shared" si="2"/>
        <v>1</v>
      </c>
      <c r="E17">
        <f t="shared" si="3"/>
        <v>0.83333333333333337</v>
      </c>
      <c r="F17">
        <f t="shared" si="4"/>
        <v>1</v>
      </c>
      <c r="G17">
        <f t="shared" si="5"/>
        <v>1</v>
      </c>
      <c r="H17">
        <f t="shared" si="6"/>
        <v>1</v>
      </c>
      <c r="I17">
        <f t="shared" si="7"/>
        <v>1</v>
      </c>
      <c r="J17">
        <f t="shared" si="8"/>
        <v>1</v>
      </c>
      <c r="K17">
        <f t="shared" si="9"/>
        <v>0.83333333333333337</v>
      </c>
      <c r="L17">
        <f t="shared" si="0"/>
        <v>1</v>
      </c>
      <c r="M17">
        <f t="shared" si="0"/>
        <v>1</v>
      </c>
    </row>
    <row r="18" spans="1:13" x14ac:dyDescent="0.25">
      <c r="A18">
        <v>80</v>
      </c>
      <c r="B18">
        <f>IF(A18&gt;$R$2,0,1)</f>
        <v>1</v>
      </c>
      <c r="C18">
        <f t="shared" si="1"/>
        <v>1</v>
      </c>
      <c r="D18">
        <f t="shared" si="2"/>
        <v>1</v>
      </c>
      <c r="E18">
        <f t="shared" si="3"/>
        <v>0.77777777777777779</v>
      </c>
      <c r="F18">
        <f t="shared" si="4"/>
        <v>1</v>
      </c>
      <c r="G18">
        <f t="shared" si="5"/>
        <v>1</v>
      </c>
      <c r="H18">
        <f t="shared" si="6"/>
        <v>1</v>
      </c>
      <c r="I18">
        <f t="shared" si="7"/>
        <v>1</v>
      </c>
      <c r="J18">
        <f t="shared" si="8"/>
        <v>1</v>
      </c>
      <c r="K18">
        <f t="shared" si="9"/>
        <v>0.77777777777777779</v>
      </c>
      <c r="L18">
        <f t="shared" ref="L18:L37" si="10">C18*F18*I18</f>
        <v>1</v>
      </c>
      <c r="M18">
        <f t="shared" ref="M18:M37" si="11">D18*G18*J18</f>
        <v>1</v>
      </c>
    </row>
    <row r="19" spans="1:13" x14ac:dyDescent="0.25">
      <c r="A19">
        <v>85</v>
      </c>
      <c r="B19">
        <f>IF(A19&gt;$R$2,0,1)</f>
        <v>1</v>
      </c>
      <c r="C19">
        <f t="shared" si="1"/>
        <v>1</v>
      </c>
      <c r="D19">
        <f t="shared" si="2"/>
        <v>1</v>
      </c>
      <c r="E19">
        <f t="shared" si="3"/>
        <v>0.72222222222222221</v>
      </c>
      <c r="F19">
        <f t="shared" si="4"/>
        <v>0.95833333333333337</v>
      </c>
      <c r="G19">
        <f t="shared" si="5"/>
        <v>1</v>
      </c>
      <c r="H19">
        <f t="shared" si="6"/>
        <v>1</v>
      </c>
      <c r="I19">
        <f t="shared" si="7"/>
        <v>1</v>
      </c>
      <c r="J19">
        <f t="shared" si="8"/>
        <v>1</v>
      </c>
      <c r="K19">
        <f t="shared" si="9"/>
        <v>0.72222222222222221</v>
      </c>
      <c r="L19">
        <f t="shared" si="10"/>
        <v>0.95833333333333337</v>
      </c>
      <c r="M19">
        <f t="shared" si="11"/>
        <v>1</v>
      </c>
    </row>
    <row r="20" spans="1:13" x14ac:dyDescent="0.25">
      <c r="A20">
        <v>90</v>
      </c>
      <c r="B20">
        <f>IF(A20&gt;$R$2,0,1)</f>
        <v>1</v>
      </c>
      <c r="C20">
        <f t="shared" si="1"/>
        <v>1</v>
      </c>
      <c r="D20">
        <f t="shared" si="2"/>
        <v>1</v>
      </c>
      <c r="E20">
        <f t="shared" si="3"/>
        <v>0.66666666666666674</v>
      </c>
      <c r="F20">
        <f t="shared" si="4"/>
        <v>0.91666666666666663</v>
      </c>
      <c r="G20">
        <f t="shared" si="5"/>
        <v>1</v>
      </c>
      <c r="H20">
        <f t="shared" si="6"/>
        <v>1</v>
      </c>
      <c r="I20">
        <f t="shared" si="7"/>
        <v>1</v>
      </c>
      <c r="J20">
        <f t="shared" si="8"/>
        <v>1</v>
      </c>
      <c r="K20">
        <f t="shared" si="9"/>
        <v>0.66666666666666674</v>
      </c>
      <c r="L20">
        <f t="shared" si="10"/>
        <v>0.91666666666666663</v>
      </c>
      <c r="M20">
        <f t="shared" si="11"/>
        <v>1</v>
      </c>
    </row>
    <row r="21" spans="1:13" x14ac:dyDescent="0.25">
      <c r="A21">
        <v>95</v>
      </c>
      <c r="B21">
        <f>IF(A21&gt;$R$2,0,1)</f>
        <v>1</v>
      </c>
      <c r="C21">
        <f t="shared" si="1"/>
        <v>1</v>
      </c>
      <c r="D21">
        <f t="shared" si="2"/>
        <v>1</v>
      </c>
      <c r="E21">
        <f t="shared" si="3"/>
        <v>0.61111111111111116</v>
      </c>
      <c r="F21">
        <f t="shared" si="4"/>
        <v>0.875</v>
      </c>
      <c r="G21">
        <f t="shared" si="5"/>
        <v>1</v>
      </c>
      <c r="H21">
        <f t="shared" si="6"/>
        <v>1</v>
      </c>
      <c r="I21">
        <f t="shared" si="7"/>
        <v>1</v>
      </c>
      <c r="J21">
        <f t="shared" si="8"/>
        <v>1</v>
      </c>
      <c r="K21">
        <f t="shared" si="9"/>
        <v>0.61111111111111116</v>
      </c>
      <c r="L21">
        <f t="shared" si="10"/>
        <v>0.875</v>
      </c>
      <c r="M21">
        <f t="shared" si="11"/>
        <v>1</v>
      </c>
    </row>
    <row r="22" spans="1:13" x14ac:dyDescent="0.25">
      <c r="A22">
        <v>100</v>
      </c>
      <c r="B22">
        <f>IF(A22&gt;$R$2,0,1)</f>
        <v>1</v>
      </c>
      <c r="C22">
        <f t="shared" si="1"/>
        <v>1</v>
      </c>
      <c r="D22">
        <f t="shared" si="2"/>
        <v>1</v>
      </c>
      <c r="E22">
        <f t="shared" si="3"/>
        <v>0.55555555555555558</v>
      </c>
      <c r="F22">
        <f t="shared" si="4"/>
        <v>0.83333333333333337</v>
      </c>
      <c r="G22">
        <f t="shared" si="5"/>
        <v>1</v>
      </c>
      <c r="H22">
        <f t="shared" si="6"/>
        <v>1</v>
      </c>
      <c r="I22">
        <f t="shared" si="7"/>
        <v>1</v>
      </c>
      <c r="J22">
        <f t="shared" si="8"/>
        <v>1</v>
      </c>
      <c r="K22">
        <f t="shared" si="9"/>
        <v>0.55555555555555558</v>
      </c>
      <c r="L22">
        <f t="shared" si="10"/>
        <v>0.83333333333333337</v>
      </c>
      <c r="M22">
        <f t="shared" si="11"/>
        <v>1</v>
      </c>
    </row>
    <row r="23" spans="1:13" x14ac:dyDescent="0.25">
      <c r="A23">
        <v>105</v>
      </c>
      <c r="B23">
        <f>IF(A23&gt;$R$2,0,1)</f>
        <v>1</v>
      </c>
      <c r="C23">
        <f t="shared" si="1"/>
        <v>1</v>
      </c>
      <c r="D23">
        <f t="shared" si="2"/>
        <v>1</v>
      </c>
      <c r="E23">
        <f t="shared" si="3"/>
        <v>0.5</v>
      </c>
      <c r="F23">
        <f t="shared" si="4"/>
        <v>0.79166666666666663</v>
      </c>
      <c r="G23">
        <f t="shared" si="5"/>
        <v>0.97499999999999998</v>
      </c>
      <c r="H23">
        <f t="shared" si="6"/>
        <v>1</v>
      </c>
      <c r="I23">
        <f t="shared" si="7"/>
        <v>1</v>
      </c>
      <c r="J23">
        <f t="shared" si="8"/>
        <v>1</v>
      </c>
      <c r="K23">
        <f t="shared" si="9"/>
        <v>0.5</v>
      </c>
      <c r="L23">
        <f t="shared" si="10"/>
        <v>0.79166666666666663</v>
      </c>
      <c r="M23">
        <f t="shared" si="11"/>
        <v>0.97499999999999998</v>
      </c>
    </row>
    <row r="24" spans="1:13" x14ac:dyDescent="0.25">
      <c r="A24">
        <v>110</v>
      </c>
      <c r="B24">
        <f>IF(A24&gt;$R$2,0,1)</f>
        <v>1</v>
      </c>
      <c r="C24">
        <f t="shared" si="1"/>
        <v>1</v>
      </c>
      <c r="D24">
        <f t="shared" si="2"/>
        <v>1</v>
      </c>
      <c r="E24">
        <f t="shared" si="3"/>
        <v>0.44444444444444442</v>
      </c>
      <c r="F24">
        <f t="shared" si="4"/>
        <v>0.75</v>
      </c>
      <c r="G24">
        <f t="shared" si="5"/>
        <v>0.95</v>
      </c>
      <c r="H24">
        <f t="shared" si="6"/>
        <v>1</v>
      </c>
      <c r="I24">
        <f t="shared" si="7"/>
        <v>1</v>
      </c>
      <c r="J24">
        <f t="shared" si="8"/>
        <v>1</v>
      </c>
      <c r="K24">
        <f t="shared" si="9"/>
        <v>0.44444444444444442</v>
      </c>
      <c r="L24">
        <f t="shared" si="10"/>
        <v>0.75</v>
      </c>
      <c r="M24">
        <f t="shared" si="11"/>
        <v>0.95</v>
      </c>
    </row>
    <row r="25" spans="1:13" x14ac:dyDescent="0.25">
      <c r="A25">
        <v>115</v>
      </c>
      <c r="B25">
        <f>IF(A25&gt;$R$2,0,1)</f>
        <v>1</v>
      </c>
      <c r="C25">
        <f t="shared" si="1"/>
        <v>1</v>
      </c>
      <c r="D25">
        <f t="shared" si="2"/>
        <v>1</v>
      </c>
      <c r="E25">
        <f t="shared" si="3"/>
        <v>0.38888888888888884</v>
      </c>
      <c r="F25">
        <f t="shared" si="4"/>
        <v>0.70833333333333326</v>
      </c>
      <c r="G25">
        <f t="shared" si="5"/>
        <v>0.92500000000000004</v>
      </c>
      <c r="H25">
        <f t="shared" si="6"/>
        <v>1</v>
      </c>
      <c r="I25">
        <f t="shared" si="7"/>
        <v>1</v>
      </c>
      <c r="J25">
        <f t="shared" si="8"/>
        <v>1</v>
      </c>
      <c r="K25">
        <f t="shared" si="9"/>
        <v>0.38888888888888884</v>
      </c>
      <c r="L25">
        <f t="shared" si="10"/>
        <v>0.70833333333333326</v>
      </c>
      <c r="M25">
        <f t="shared" si="11"/>
        <v>0.92500000000000004</v>
      </c>
    </row>
    <row r="26" spans="1:13" x14ac:dyDescent="0.25">
      <c r="A26">
        <v>120</v>
      </c>
      <c r="B26">
        <f>IF(A26&gt;$R$2,0,1)</f>
        <v>1</v>
      </c>
      <c r="C26">
        <f t="shared" si="1"/>
        <v>1</v>
      </c>
      <c r="D26">
        <f t="shared" si="2"/>
        <v>1</v>
      </c>
      <c r="E26">
        <f t="shared" si="3"/>
        <v>0.33333333333333337</v>
      </c>
      <c r="F26">
        <f t="shared" si="4"/>
        <v>0.66666666666666674</v>
      </c>
      <c r="G26">
        <f t="shared" si="5"/>
        <v>0.9</v>
      </c>
      <c r="H26">
        <f t="shared" si="6"/>
        <v>1</v>
      </c>
      <c r="I26">
        <f t="shared" si="7"/>
        <v>1</v>
      </c>
      <c r="J26">
        <f t="shared" si="8"/>
        <v>1</v>
      </c>
      <c r="K26">
        <f t="shared" si="9"/>
        <v>0.33333333333333337</v>
      </c>
      <c r="L26">
        <f t="shared" si="10"/>
        <v>0.66666666666666674</v>
      </c>
      <c r="M26">
        <f t="shared" si="11"/>
        <v>0.9</v>
      </c>
    </row>
    <row r="27" spans="1:13" x14ac:dyDescent="0.25">
      <c r="A27">
        <v>125</v>
      </c>
      <c r="B27">
        <f>IF(A27&gt;$R$2,0,1)</f>
        <v>1</v>
      </c>
      <c r="C27">
        <f t="shared" si="1"/>
        <v>1</v>
      </c>
      <c r="D27">
        <f t="shared" si="2"/>
        <v>1</v>
      </c>
      <c r="E27">
        <f t="shared" si="3"/>
        <v>0.27777777777777779</v>
      </c>
      <c r="F27">
        <f t="shared" si="4"/>
        <v>0.625</v>
      </c>
      <c r="G27">
        <f t="shared" si="5"/>
        <v>0.875</v>
      </c>
      <c r="H27">
        <f t="shared" si="6"/>
        <v>1</v>
      </c>
      <c r="I27">
        <f t="shared" si="7"/>
        <v>1</v>
      </c>
      <c r="J27">
        <f t="shared" si="8"/>
        <v>1</v>
      </c>
      <c r="K27">
        <f t="shared" si="9"/>
        <v>0.27777777777777779</v>
      </c>
      <c r="L27">
        <f t="shared" si="10"/>
        <v>0.625</v>
      </c>
      <c r="M27">
        <f t="shared" si="11"/>
        <v>0.875</v>
      </c>
    </row>
    <row r="28" spans="1:13" x14ac:dyDescent="0.25">
      <c r="A28">
        <v>130</v>
      </c>
      <c r="B28">
        <f>IF(A28&gt;$R$2,0,1)</f>
        <v>1</v>
      </c>
      <c r="C28">
        <f t="shared" si="1"/>
        <v>1</v>
      </c>
      <c r="D28">
        <f t="shared" si="2"/>
        <v>1</v>
      </c>
      <c r="E28">
        <f t="shared" si="3"/>
        <v>0.22222222222222221</v>
      </c>
      <c r="F28">
        <f t="shared" si="4"/>
        <v>0.58333333333333326</v>
      </c>
      <c r="G28">
        <f t="shared" si="5"/>
        <v>0.85</v>
      </c>
      <c r="H28">
        <f t="shared" si="6"/>
        <v>1</v>
      </c>
      <c r="I28">
        <f t="shared" si="7"/>
        <v>1</v>
      </c>
      <c r="J28">
        <f t="shared" si="8"/>
        <v>1</v>
      </c>
      <c r="K28">
        <f t="shared" si="9"/>
        <v>0.22222222222222221</v>
      </c>
      <c r="L28">
        <f t="shared" si="10"/>
        <v>0.58333333333333326</v>
      </c>
      <c r="M28">
        <f t="shared" si="11"/>
        <v>0.85</v>
      </c>
    </row>
    <row r="29" spans="1:13" x14ac:dyDescent="0.25">
      <c r="A29">
        <v>135</v>
      </c>
      <c r="B29">
        <f>IF(A29&gt;$R$2,0,1)</f>
        <v>1</v>
      </c>
      <c r="C29">
        <f t="shared" si="1"/>
        <v>1</v>
      </c>
      <c r="D29">
        <f t="shared" si="2"/>
        <v>1</v>
      </c>
      <c r="E29">
        <f t="shared" si="3"/>
        <v>0.16666666666666663</v>
      </c>
      <c r="F29">
        <f t="shared" si="4"/>
        <v>0.54166666666666674</v>
      </c>
      <c r="G29">
        <f t="shared" si="5"/>
        <v>0.82499999999999996</v>
      </c>
      <c r="H29">
        <f t="shared" si="6"/>
        <v>1</v>
      </c>
      <c r="I29">
        <f t="shared" si="7"/>
        <v>1</v>
      </c>
      <c r="J29">
        <f t="shared" si="8"/>
        <v>1</v>
      </c>
      <c r="K29">
        <f t="shared" si="9"/>
        <v>0.16666666666666663</v>
      </c>
      <c r="L29">
        <f t="shared" si="10"/>
        <v>0.54166666666666674</v>
      </c>
      <c r="M29">
        <f t="shared" si="11"/>
        <v>0.82499999999999996</v>
      </c>
    </row>
    <row r="30" spans="1:13" x14ac:dyDescent="0.25">
      <c r="A30">
        <v>140</v>
      </c>
      <c r="B30">
        <f>IF(A30&gt;$R$2,0,1)</f>
        <v>1</v>
      </c>
      <c r="C30">
        <f t="shared" si="1"/>
        <v>1</v>
      </c>
      <c r="D30">
        <f t="shared" si="2"/>
        <v>1</v>
      </c>
      <c r="E30">
        <f t="shared" si="3"/>
        <v>0.11111111111111116</v>
      </c>
      <c r="F30">
        <f t="shared" si="4"/>
        <v>0.5</v>
      </c>
      <c r="G30">
        <f t="shared" si="5"/>
        <v>0.8</v>
      </c>
      <c r="H30">
        <f t="shared" si="6"/>
        <v>1</v>
      </c>
      <c r="I30">
        <f t="shared" si="7"/>
        <v>1</v>
      </c>
      <c r="J30">
        <f t="shared" si="8"/>
        <v>1</v>
      </c>
      <c r="K30">
        <f t="shared" si="9"/>
        <v>0.11111111111111116</v>
      </c>
      <c r="L30">
        <f t="shared" si="10"/>
        <v>0.5</v>
      </c>
      <c r="M30">
        <f t="shared" si="11"/>
        <v>0.8</v>
      </c>
    </row>
    <row r="31" spans="1:13" x14ac:dyDescent="0.25">
      <c r="A31">
        <v>145</v>
      </c>
      <c r="B31">
        <f>IF(A31&gt;$R$2,0,1)</f>
        <v>1</v>
      </c>
      <c r="C31">
        <f t="shared" si="1"/>
        <v>1</v>
      </c>
      <c r="D31">
        <f t="shared" si="2"/>
        <v>1</v>
      </c>
      <c r="E31">
        <f t="shared" si="3"/>
        <v>5.555555555555558E-2</v>
      </c>
      <c r="F31">
        <f t="shared" si="4"/>
        <v>0.45833333333333337</v>
      </c>
      <c r="G31">
        <f t="shared" si="5"/>
        <v>0.77500000000000002</v>
      </c>
      <c r="H31">
        <f t="shared" si="6"/>
        <v>1</v>
      </c>
      <c r="I31">
        <f t="shared" si="7"/>
        <v>1</v>
      </c>
      <c r="J31">
        <f t="shared" si="8"/>
        <v>1</v>
      </c>
      <c r="K31">
        <f t="shared" si="9"/>
        <v>5.555555555555558E-2</v>
      </c>
      <c r="L31">
        <f t="shared" si="10"/>
        <v>0.45833333333333337</v>
      </c>
      <c r="M31">
        <f t="shared" si="11"/>
        <v>0.77500000000000002</v>
      </c>
    </row>
    <row r="32" spans="1:13" x14ac:dyDescent="0.25">
      <c r="A32">
        <v>150</v>
      </c>
      <c r="B32">
        <f>IF(A32&gt;$R$2,0,1)</f>
        <v>1</v>
      </c>
      <c r="C32">
        <f t="shared" si="1"/>
        <v>1</v>
      </c>
      <c r="D32">
        <f t="shared" si="2"/>
        <v>1</v>
      </c>
      <c r="E32">
        <f t="shared" si="3"/>
        <v>0</v>
      </c>
      <c r="F32">
        <f t="shared" si="4"/>
        <v>0.41666666666666663</v>
      </c>
      <c r="G32">
        <f t="shared" si="5"/>
        <v>0.75</v>
      </c>
      <c r="H32">
        <f t="shared" si="6"/>
        <v>1</v>
      </c>
      <c r="I32">
        <f t="shared" si="7"/>
        <v>1</v>
      </c>
      <c r="J32">
        <f t="shared" si="8"/>
        <v>1</v>
      </c>
      <c r="K32">
        <f t="shared" si="9"/>
        <v>0</v>
      </c>
      <c r="L32">
        <f t="shared" si="10"/>
        <v>0.41666666666666663</v>
      </c>
      <c r="M32">
        <f t="shared" si="11"/>
        <v>0.75</v>
      </c>
    </row>
    <row r="33" spans="1:13" x14ac:dyDescent="0.25">
      <c r="A33">
        <v>155</v>
      </c>
      <c r="B33">
        <f>IF(A33&gt;$R$2,0,1)</f>
        <v>0</v>
      </c>
      <c r="C33">
        <f t="shared" si="1"/>
        <v>1</v>
      </c>
      <c r="D33">
        <f t="shared" si="2"/>
        <v>1</v>
      </c>
      <c r="E33">
        <f t="shared" si="3"/>
        <v>-5.555555555555558E-2</v>
      </c>
      <c r="F33">
        <f t="shared" si="4"/>
        <v>0.375</v>
      </c>
      <c r="G33">
        <f t="shared" si="5"/>
        <v>0.72499999999999998</v>
      </c>
      <c r="H33">
        <f t="shared" si="6"/>
        <v>1</v>
      </c>
      <c r="I33">
        <f t="shared" si="7"/>
        <v>1</v>
      </c>
      <c r="J33">
        <f t="shared" si="8"/>
        <v>1</v>
      </c>
      <c r="K33">
        <f t="shared" si="9"/>
        <v>0</v>
      </c>
      <c r="L33">
        <f t="shared" si="10"/>
        <v>0.375</v>
      </c>
      <c r="M33">
        <f t="shared" si="11"/>
        <v>0.72499999999999998</v>
      </c>
    </row>
    <row r="34" spans="1:13" x14ac:dyDescent="0.25">
      <c r="A34">
        <v>160</v>
      </c>
      <c r="B34">
        <f>IF(A34&gt;$R$2,0,1)</f>
        <v>0</v>
      </c>
      <c r="C34">
        <f t="shared" si="1"/>
        <v>1</v>
      </c>
      <c r="D34">
        <f t="shared" si="2"/>
        <v>1</v>
      </c>
      <c r="E34">
        <f t="shared" si="3"/>
        <v>-0.11111111111111116</v>
      </c>
      <c r="F34">
        <f t="shared" si="4"/>
        <v>0.33333333333333337</v>
      </c>
      <c r="G34">
        <f t="shared" si="5"/>
        <v>0.7</v>
      </c>
      <c r="H34">
        <f t="shared" si="6"/>
        <v>1</v>
      </c>
      <c r="I34">
        <f t="shared" si="7"/>
        <v>1</v>
      </c>
      <c r="J34">
        <f t="shared" si="8"/>
        <v>1</v>
      </c>
      <c r="K34">
        <f t="shared" si="9"/>
        <v>0</v>
      </c>
      <c r="L34">
        <f t="shared" si="10"/>
        <v>0.33333333333333337</v>
      </c>
      <c r="M34">
        <f t="shared" si="11"/>
        <v>0.7</v>
      </c>
    </row>
    <row r="35" spans="1:13" x14ac:dyDescent="0.25">
      <c r="A35">
        <v>165</v>
      </c>
      <c r="B35">
        <f>IF(A35&gt;$R$2,0,1)</f>
        <v>0</v>
      </c>
      <c r="C35">
        <f t="shared" si="1"/>
        <v>1</v>
      </c>
      <c r="D35">
        <f t="shared" si="2"/>
        <v>1</v>
      </c>
      <c r="E35">
        <f t="shared" si="3"/>
        <v>-0.16666666666666674</v>
      </c>
      <c r="F35">
        <f t="shared" si="4"/>
        <v>0.29166666666666663</v>
      </c>
      <c r="G35">
        <f t="shared" si="5"/>
        <v>0.67500000000000004</v>
      </c>
      <c r="H35">
        <f t="shared" si="6"/>
        <v>1</v>
      </c>
      <c r="I35">
        <f t="shared" si="7"/>
        <v>1</v>
      </c>
      <c r="J35">
        <f t="shared" si="8"/>
        <v>1</v>
      </c>
      <c r="K35">
        <f t="shared" si="9"/>
        <v>0</v>
      </c>
      <c r="L35">
        <f t="shared" si="10"/>
        <v>0.29166666666666663</v>
      </c>
      <c r="M35">
        <f t="shared" si="11"/>
        <v>0.67500000000000004</v>
      </c>
    </row>
    <row r="36" spans="1:13" x14ac:dyDescent="0.25">
      <c r="A36">
        <v>170</v>
      </c>
      <c r="B36">
        <f>IF(A36&gt;$R$2,0,1)</f>
        <v>0</v>
      </c>
      <c r="C36">
        <f t="shared" si="1"/>
        <v>1</v>
      </c>
      <c r="D36">
        <f t="shared" si="2"/>
        <v>1</v>
      </c>
      <c r="E36">
        <f t="shared" si="3"/>
        <v>-0.22222222222222232</v>
      </c>
      <c r="F36">
        <f t="shared" si="4"/>
        <v>0.25</v>
      </c>
      <c r="G36">
        <f t="shared" si="5"/>
        <v>0.65</v>
      </c>
      <c r="H36">
        <f t="shared" si="6"/>
        <v>1</v>
      </c>
      <c r="I36">
        <f t="shared" si="7"/>
        <v>1</v>
      </c>
      <c r="J36">
        <f t="shared" si="8"/>
        <v>1</v>
      </c>
      <c r="K36">
        <f t="shared" si="9"/>
        <v>0</v>
      </c>
      <c r="L36">
        <f t="shared" si="10"/>
        <v>0.25</v>
      </c>
      <c r="M36">
        <f t="shared" si="11"/>
        <v>0.65</v>
      </c>
    </row>
    <row r="37" spans="1:13" x14ac:dyDescent="0.25">
      <c r="A37">
        <v>175</v>
      </c>
      <c r="B37">
        <f>IF(A37&gt;$R$2,0,1)</f>
        <v>0</v>
      </c>
      <c r="C37">
        <f t="shared" si="1"/>
        <v>1</v>
      </c>
      <c r="D37">
        <f t="shared" si="2"/>
        <v>1</v>
      </c>
      <c r="E37">
        <f t="shared" si="3"/>
        <v>-0.27777777777777768</v>
      </c>
      <c r="F37">
        <f t="shared" si="4"/>
        <v>0.20833333333333337</v>
      </c>
      <c r="G37">
        <f t="shared" si="5"/>
        <v>0.625</v>
      </c>
      <c r="H37">
        <f t="shared" si="6"/>
        <v>1</v>
      </c>
      <c r="I37">
        <f t="shared" si="7"/>
        <v>1</v>
      </c>
      <c r="J37">
        <f t="shared" si="8"/>
        <v>1</v>
      </c>
      <c r="K37">
        <f t="shared" si="9"/>
        <v>0</v>
      </c>
      <c r="L37">
        <f t="shared" si="10"/>
        <v>0.20833333333333337</v>
      </c>
      <c r="M37">
        <f t="shared" si="11"/>
        <v>0.625</v>
      </c>
    </row>
    <row r="38" spans="1:13" x14ac:dyDescent="0.25">
      <c r="A38">
        <v>180</v>
      </c>
      <c r="B38">
        <f t="shared" ref="B38:B98" si="12">IF(A38&gt;$R$2,0,1)</f>
        <v>0</v>
      </c>
      <c r="C38">
        <f t="shared" ref="C38:C98" si="13">IF(A38&gt;$R$3,0,1)</f>
        <v>1</v>
      </c>
      <c r="D38">
        <f t="shared" si="2"/>
        <v>1</v>
      </c>
      <c r="E38">
        <f t="shared" si="3"/>
        <v>-0.33333333333333326</v>
      </c>
      <c r="F38">
        <f t="shared" si="4"/>
        <v>0.16666666666666663</v>
      </c>
      <c r="G38">
        <f t="shared" si="5"/>
        <v>0.6</v>
      </c>
      <c r="H38">
        <f t="shared" ref="H38:H98" si="14">IF(A38&lt;$P$4,(A38/$P$4),1)</f>
        <v>1</v>
      </c>
      <c r="I38">
        <f t="shared" ref="I38:I98" si="15">IF(A38&lt;$P$3,(A38/$P$3),1)</f>
        <v>1</v>
      </c>
      <c r="J38">
        <f t="shared" ref="J38:J98" si="16">IF(A38&lt;$P$4,(A38/$P$4),1)</f>
        <v>1</v>
      </c>
      <c r="K38">
        <f t="shared" ref="K38:K98" si="17">B38*E38*H38</f>
        <v>0</v>
      </c>
      <c r="L38">
        <f t="shared" ref="L38:L98" si="18">C38*F38*I38</f>
        <v>0.16666666666666663</v>
      </c>
      <c r="M38">
        <f t="shared" ref="M38:M98" si="19">D38*G38*J38</f>
        <v>0.6</v>
      </c>
    </row>
    <row r="39" spans="1:13" x14ac:dyDescent="0.25">
      <c r="A39">
        <v>185</v>
      </c>
      <c r="B39">
        <f t="shared" si="12"/>
        <v>0</v>
      </c>
      <c r="C39">
        <f t="shared" si="13"/>
        <v>1</v>
      </c>
      <c r="D39">
        <f t="shared" si="2"/>
        <v>1</v>
      </c>
      <c r="E39">
        <f t="shared" si="3"/>
        <v>-0.38888888888888884</v>
      </c>
      <c r="F39">
        <f t="shared" si="4"/>
        <v>0.125</v>
      </c>
      <c r="G39">
        <f t="shared" si="5"/>
        <v>0.57499999999999996</v>
      </c>
      <c r="H39">
        <f t="shared" si="14"/>
        <v>1</v>
      </c>
      <c r="I39">
        <f t="shared" si="15"/>
        <v>1</v>
      </c>
      <c r="J39">
        <f t="shared" si="16"/>
        <v>1</v>
      </c>
      <c r="K39">
        <f t="shared" si="17"/>
        <v>0</v>
      </c>
      <c r="L39">
        <f t="shared" si="18"/>
        <v>0.125</v>
      </c>
      <c r="M39">
        <f t="shared" si="19"/>
        <v>0.57499999999999996</v>
      </c>
    </row>
    <row r="40" spans="1:13" x14ac:dyDescent="0.25">
      <c r="A40">
        <v>190</v>
      </c>
      <c r="B40">
        <f t="shared" si="12"/>
        <v>0</v>
      </c>
      <c r="C40">
        <f t="shared" si="13"/>
        <v>1</v>
      </c>
      <c r="D40">
        <f t="shared" si="2"/>
        <v>1</v>
      </c>
      <c r="E40">
        <f t="shared" si="3"/>
        <v>-0.44444444444444442</v>
      </c>
      <c r="F40">
        <f t="shared" si="4"/>
        <v>8.333333333333337E-2</v>
      </c>
      <c r="G40">
        <f t="shared" si="5"/>
        <v>0.55000000000000004</v>
      </c>
      <c r="H40">
        <f t="shared" si="14"/>
        <v>1</v>
      </c>
      <c r="I40">
        <f t="shared" si="15"/>
        <v>1</v>
      </c>
      <c r="J40">
        <f t="shared" si="16"/>
        <v>1</v>
      </c>
      <c r="K40">
        <f t="shared" si="17"/>
        <v>0</v>
      </c>
      <c r="L40">
        <f t="shared" si="18"/>
        <v>8.333333333333337E-2</v>
      </c>
      <c r="M40">
        <f t="shared" si="19"/>
        <v>0.55000000000000004</v>
      </c>
    </row>
    <row r="41" spans="1:13" x14ac:dyDescent="0.25">
      <c r="A41">
        <v>195</v>
      </c>
      <c r="B41">
        <f t="shared" si="12"/>
        <v>0</v>
      </c>
      <c r="C41">
        <f t="shared" si="13"/>
        <v>1</v>
      </c>
      <c r="D41">
        <f t="shared" si="2"/>
        <v>1</v>
      </c>
      <c r="E41">
        <f t="shared" si="3"/>
        <v>-0.5</v>
      </c>
      <c r="F41">
        <f t="shared" si="4"/>
        <v>4.166666666666663E-2</v>
      </c>
      <c r="G41">
        <f t="shared" si="5"/>
        <v>0.52500000000000002</v>
      </c>
      <c r="H41">
        <f t="shared" si="14"/>
        <v>1</v>
      </c>
      <c r="I41">
        <f t="shared" si="15"/>
        <v>1</v>
      </c>
      <c r="J41">
        <f t="shared" si="16"/>
        <v>1</v>
      </c>
      <c r="K41">
        <f t="shared" si="17"/>
        <v>0</v>
      </c>
      <c r="L41">
        <f t="shared" si="18"/>
        <v>4.166666666666663E-2</v>
      </c>
      <c r="M41">
        <f t="shared" si="19"/>
        <v>0.52500000000000002</v>
      </c>
    </row>
    <row r="42" spans="1:13" x14ac:dyDescent="0.25">
      <c r="A42">
        <v>200</v>
      </c>
      <c r="B42">
        <f t="shared" si="12"/>
        <v>0</v>
      </c>
      <c r="C42">
        <f t="shared" si="13"/>
        <v>1</v>
      </c>
      <c r="D42">
        <f t="shared" si="2"/>
        <v>1</v>
      </c>
      <c r="E42">
        <f t="shared" si="3"/>
        <v>-0.55555555555555558</v>
      </c>
      <c r="F42">
        <f t="shared" si="4"/>
        <v>0</v>
      </c>
      <c r="G42">
        <f t="shared" si="5"/>
        <v>0.5</v>
      </c>
      <c r="H42">
        <f t="shared" si="14"/>
        <v>1</v>
      </c>
      <c r="I42">
        <f t="shared" si="15"/>
        <v>1</v>
      </c>
      <c r="J42">
        <f t="shared" si="16"/>
        <v>1</v>
      </c>
      <c r="K42">
        <f t="shared" si="17"/>
        <v>0</v>
      </c>
      <c r="L42">
        <f t="shared" si="18"/>
        <v>0</v>
      </c>
      <c r="M42">
        <f t="shared" si="19"/>
        <v>0.5</v>
      </c>
    </row>
    <row r="43" spans="1:13" x14ac:dyDescent="0.25">
      <c r="A43">
        <v>205</v>
      </c>
      <c r="B43">
        <f t="shared" si="12"/>
        <v>0</v>
      </c>
      <c r="C43">
        <f t="shared" si="13"/>
        <v>0</v>
      </c>
      <c r="D43">
        <f t="shared" si="2"/>
        <v>1</v>
      </c>
      <c r="E43">
        <f t="shared" si="3"/>
        <v>-0.61111111111111116</v>
      </c>
      <c r="F43">
        <f t="shared" si="4"/>
        <v>-4.1666666666666741E-2</v>
      </c>
      <c r="G43">
        <f t="shared" si="5"/>
        <v>0.47499999999999998</v>
      </c>
      <c r="H43">
        <f t="shared" si="14"/>
        <v>1</v>
      </c>
      <c r="I43">
        <f t="shared" si="15"/>
        <v>1</v>
      </c>
      <c r="J43">
        <f t="shared" si="16"/>
        <v>1</v>
      </c>
      <c r="K43">
        <f t="shared" si="17"/>
        <v>0</v>
      </c>
      <c r="L43">
        <f t="shared" si="18"/>
        <v>0</v>
      </c>
      <c r="M43">
        <f t="shared" si="19"/>
        <v>0.47499999999999998</v>
      </c>
    </row>
    <row r="44" spans="1:13" x14ac:dyDescent="0.25">
      <c r="A44">
        <v>210</v>
      </c>
      <c r="B44">
        <f t="shared" si="12"/>
        <v>0</v>
      </c>
      <c r="C44">
        <f t="shared" si="13"/>
        <v>0</v>
      </c>
      <c r="D44">
        <f t="shared" si="2"/>
        <v>1</v>
      </c>
      <c r="E44">
        <f t="shared" si="3"/>
        <v>-0.66666666666666674</v>
      </c>
      <c r="F44">
        <f t="shared" si="4"/>
        <v>-8.3333333333333259E-2</v>
      </c>
      <c r="G44">
        <f t="shared" si="5"/>
        <v>0.44999999999999996</v>
      </c>
      <c r="H44">
        <f t="shared" si="14"/>
        <v>1</v>
      </c>
      <c r="I44">
        <f t="shared" si="15"/>
        <v>1</v>
      </c>
      <c r="J44">
        <f t="shared" si="16"/>
        <v>1</v>
      </c>
      <c r="K44">
        <f t="shared" si="17"/>
        <v>0</v>
      </c>
      <c r="L44">
        <f t="shared" si="18"/>
        <v>0</v>
      </c>
      <c r="M44">
        <f t="shared" si="19"/>
        <v>0.44999999999999996</v>
      </c>
    </row>
    <row r="45" spans="1:13" x14ac:dyDescent="0.25">
      <c r="A45">
        <v>215</v>
      </c>
      <c r="B45">
        <f t="shared" si="12"/>
        <v>0</v>
      </c>
      <c r="C45">
        <f t="shared" si="13"/>
        <v>0</v>
      </c>
      <c r="D45">
        <f t="shared" si="2"/>
        <v>1</v>
      </c>
      <c r="E45">
        <f t="shared" si="3"/>
        <v>-0.72222222222222232</v>
      </c>
      <c r="F45">
        <f t="shared" si="4"/>
        <v>-0.125</v>
      </c>
      <c r="G45">
        <f t="shared" si="5"/>
        <v>0.42500000000000004</v>
      </c>
      <c r="H45">
        <f t="shared" si="14"/>
        <v>1</v>
      </c>
      <c r="I45">
        <f t="shared" si="15"/>
        <v>1</v>
      </c>
      <c r="J45">
        <f t="shared" si="16"/>
        <v>1</v>
      </c>
      <c r="K45">
        <f t="shared" si="17"/>
        <v>0</v>
      </c>
      <c r="L45">
        <f t="shared" si="18"/>
        <v>0</v>
      </c>
      <c r="M45">
        <f t="shared" si="19"/>
        <v>0.42500000000000004</v>
      </c>
    </row>
    <row r="46" spans="1:13" x14ac:dyDescent="0.25">
      <c r="A46">
        <v>220</v>
      </c>
      <c r="B46">
        <f t="shared" si="12"/>
        <v>0</v>
      </c>
      <c r="C46">
        <f t="shared" si="13"/>
        <v>0</v>
      </c>
      <c r="D46">
        <f t="shared" si="2"/>
        <v>1</v>
      </c>
      <c r="E46">
        <f t="shared" si="3"/>
        <v>-0.77777777777777768</v>
      </c>
      <c r="F46">
        <f t="shared" si="4"/>
        <v>-0.16666666666666674</v>
      </c>
      <c r="G46">
        <f t="shared" si="5"/>
        <v>0.4</v>
      </c>
      <c r="H46">
        <f t="shared" si="14"/>
        <v>1</v>
      </c>
      <c r="I46">
        <f t="shared" si="15"/>
        <v>1</v>
      </c>
      <c r="J46">
        <f t="shared" si="16"/>
        <v>1</v>
      </c>
      <c r="K46">
        <f t="shared" si="17"/>
        <v>0</v>
      </c>
      <c r="L46">
        <f t="shared" si="18"/>
        <v>0</v>
      </c>
      <c r="M46">
        <f t="shared" si="19"/>
        <v>0.4</v>
      </c>
    </row>
    <row r="47" spans="1:13" x14ac:dyDescent="0.25">
      <c r="A47">
        <v>225</v>
      </c>
      <c r="B47">
        <f t="shared" si="12"/>
        <v>0</v>
      </c>
      <c r="C47">
        <f t="shared" si="13"/>
        <v>0</v>
      </c>
      <c r="D47">
        <f t="shared" si="2"/>
        <v>1</v>
      </c>
      <c r="E47">
        <f t="shared" si="3"/>
        <v>-0.83333333333333326</v>
      </c>
      <c r="F47">
        <f t="shared" si="4"/>
        <v>-0.20833333333333326</v>
      </c>
      <c r="G47">
        <f t="shared" si="5"/>
        <v>0.375</v>
      </c>
      <c r="H47">
        <f t="shared" si="14"/>
        <v>1</v>
      </c>
      <c r="I47">
        <f t="shared" si="15"/>
        <v>1</v>
      </c>
      <c r="J47">
        <f t="shared" si="16"/>
        <v>1</v>
      </c>
      <c r="K47">
        <f t="shared" si="17"/>
        <v>0</v>
      </c>
      <c r="L47">
        <f t="shared" si="18"/>
        <v>0</v>
      </c>
      <c r="M47">
        <f t="shared" si="19"/>
        <v>0.375</v>
      </c>
    </row>
    <row r="48" spans="1:13" x14ac:dyDescent="0.25">
      <c r="A48">
        <v>230</v>
      </c>
      <c r="B48">
        <f t="shared" si="12"/>
        <v>0</v>
      </c>
      <c r="C48">
        <f t="shared" si="13"/>
        <v>0</v>
      </c>
      <c r="D48">
        <f t="shared" si="2"/>
        <v>1</v>
      </c>
      <c r="E48">
        <f t="shared" si="3"/>
        <v>-0.88888888888888884</v>
      </c>
      <c r="F48">
        <f t="shared" si="4"/>
        <v>-0.25</v>
      </c>
      <c r="G48">
        <f t="shared" si="5"/>
        <v>0.35</v>
      </c>
      <c r="H48">
        <f t="shared" si="14"/>
        <v>1</v>
      </c>
      <c r="I48">
        <f t="shared" si="15"/>
        <v>1</v>
      </c>
      <c r="J48">
        <f t="shared" si="16"/>
        <v>1</v>
      </c>
      <c r="K48">
        <f t="shared" si="17"/>
        <v>0</v>
      </c>
      <c r="L48">
        <f t="shared" si="18"/>
        <v>0</v>
      </c>
      <c r="M48">
        <f t="shared" si="19"/>
        <v>0.35</v>
      </c>
    </row>
    <row r="49" spans="1:13" x14ac:dyDescent="0.25">
      <c r="A49">
        <v>235</v>
      </c>
      <c r="B49">
        <f t="shared" si="12"/>
        <v>0</v>
      </c>
      <c r="C49">
        <f t="shared" si="13"/>
        <v>0</v>
      </c>
      <c r="D49">
        <f t="shared" si="2"/>
        <v>1</v>
      </c>
      <c r="E49">
        <f t="shared" si="3"/>
        <v>-0.94444444444444442</v>
      </c>
      <c r="F49">
        <f t="shared" si="4"/>
        <v>-0.29166666666666674</v>
      </c>
      <c r="G49">
        <f t="shared" si="5"/>
        <v>0.32499999999999996</v>
      </c>
      <c r="H49">
        <f t="shared" si="14"/>
        <v>1</v>
      </c>
      <c r="I49">
        <f t="shared" si="15"/>
        <v>1</v>
      </c>
      <c r="J49">
        <f t="shared" si="16"/>
        <v>1</v>
      </c>
      <c r="K49">
        <f t="shared" si="17"/>
        <v>0</v>
      </c>
      <c r="L49">
        <f t="shared" si="18"/>
        <v>0</v>
      </c>
      <c r="M49">
        <f t="shared" si="19"/>
        <v>0.32499999999999996</v>
      </c>
    </row>
    <row r="50" spans="1:13" x14ac:dyDescent="0.25">
      <c r="A50">
        <v>240</v>
      </c>
      <c r="B50">
        <f t="shared" si="12"/>
        <v>0</v>
      </c>
      <c r="C50">
        <f t="shared" si="13"/>
        <v>0</v>
      </c>
      <c r="D50">
        <f t="shared" si="2"/>
        <v>1</v>
      </c>
      <c r="E50">
        <f t="shared" si="3"/>
        <v>-1</v>
      </c>
      <c r="F50">
        <f t="shared" si="4"/>
        <v>-0.33333333333333326</v>
      </c>
      <c r="G50">
        <f t="shared" si="5"/>
        <v>0.30000000000000004</v>
      </c>
      <c r="H50">
        <f t="shared" si="14"/>
        <v>1</v>
      </c>
      <c r="I50">
        <f t="shared" si="15"/>
        <v>1</v>
      </c>
      <c r="J50">
        <f t="shared" si="16"/>
        <v>1</v>
      </c>
      <c r="K50">
        <f t="shared" si="17"/>
        <v>0</v>
      </c>
      <c r="L50">
        <f t="shared" si="18"/>
        <v>0</v>
      </c>
      <c r="M50">
        <f t="shared" si="19"/>
        <v>0.30000000000000004</v>
      </c>
    </row>
    <row r="51" spans="1:13" x14ac:dyDescent="0.25">
      <c r="A51">
        <v>245</v>
      </c>
      <c r="B51">
        <f t="shared" si="12"/>
        <v>0</v>
      </c>
      <c r="C51">
        <f t="shared" si="13"/>
        <v>0</v>
      </c>
      <c r="D51">
        <f t="shared" si="2"/>
        <v>1</v>
      </c>
      <c r="E51">
        <f t="shared" si="3"/>
        <v>-1.0555555555555554</v>
      </c>
      <c r="F51">
        <f t="shared" si="4"/>
        <v>-0.375</v>
      </c>
      <c r="G51">
        <f t="shared" si="5"/>
        <v>0.27500000000000002</v>
      </c>
      <c r="H51">
        <f t="shared" si="14"/>
        <v>1</v>
      </c>
      <c r="I51">
        <f t="shared" si="15"/>
        <v>1</v>
      </c>
      <c r="J51">
        <f t="shared" si="16"/>
        <v>1</v>
      </c>
      <c r="K51">
        <f t="shared" si="17"/>
        <v>0</v>
      </c>
      <c r="L51">
        <f t="shared" si="18"/>
        <v>0</v>
      </c>
      <c r="M51">
        <f t="shared" si="19"/>
        <v>0.27500000000000002</v>
      </c>
    </row>
    <row r="52" spans="1:13" x14ac:dyDescent="0.25">
      <c r="A52">
        <v>250</v>
      </c>
      <c r="B52">
        <f t="shared" si="12"/>
        <v>0</v>
      </c>
      <c r="C52">
        <f t="shared" si="13"/>
        <v>0</v>
      </c>
      <c r="D52">
        <f t="shared" si="2"/>
        <v>1</v>
      </c>
      <c r="E52">
        <f t="shared" si="3"/>
        <v>-1.1111111111111112</v>
      </c>
      <c r="F52">
        <f t="shared" si="4"/>
        <v>-0.41666666666666674</v>
      </c>
      <c r="G52">
        <f t="shared" si="5"/>
        <v>0.25</v>
      </c>
      <c r="H52">
        <f t="shared" si="14"/>
        <v>1</v>
      </c>
      <c r="I52">
        <f t="shared" si="15"/>
        <v>1</v>
      </c>
      <c r="J52">
        <f t="shared" si="16"/>
        <v>1</v>
      </c>
      <c r="K52">
        <f t="shared" si="17"/>
        <v>0</v>
      </c>
      <c r="L52">
        <f t="shared" si="18"/>
        <v>0</v>
      </c>
      <c r="M52">
        <f t="shared" si="19"/>
        <v>0.25</v>
      </c>
    </row>
    <row r="53" spans="1:13" x14ac:dyDescent="0.25">
      <c r="A53">
        <v>255</v>
      </c>
      <c r="B53">
        <f t="shared" si="12"/>
        <v>0</v>
      </c>
      <c r="C53">
        <f t="shared" si="13"/>
        <v>0</v>
      </c>
      <c r="D53">
        <f t="shared" si="2"/>
        <v>1</v>
      </c>
      <c r="E53">
        <f t="shared" si="3"/>
        <v>-1.1666666666666665</v>
      </c>
      <c r="F53">
        <f t="shared" si="4"/>
        <v>-0.45833333333333326</v>
      </c>
      <c r="G53">
        <f t="shared" si="5"/>
        <v>0.22499999999999998</v>
      </c>
      <c r="H53">
        <f t="shared" si="14"/>
        <v>1</v>
      </c>
      <c r="I53">
        <f t="shared" si="15"/>
        <v>1</v>
      </c>
      <c r="J53">
        <f t="shared" si="16"/>
        <v>1</v>
      </c>
      <c r="K53">
        <f t="shared" si="17"/>
        <v>0</v>
      </c>
      <c r="L53">
        <f t="shared" si="18"/>
        <v>0</v>
      </c>
      <c r="M53">
        <f t="shared" si="19"/>
        <v>0.22499999999999998</v>
      </c>
    </row>
    <row r="54" spans="1:13" x14ac:dyDescent="0.25">
      <c r="A54">
        <v>260</v>
      </c>
      <c r="B54">
        <f t="shared" si="12"/>
        <v>0</v>
      </c>
      <c r="C54">
        <f t="shared" si="13"/>
        <v>0</v>
      </c>
      <c r="D54">
        <f t="shared" si="2"/>
        <v>1</v>
      </c>
      <c r="E54">
        <f t="shared" si="3"/>
        <v>-1.2222222222222223</v>
      </c>
      <c r="F54">
        <f t="shared" si="4"/>
        <v>-0.5</v>
      </c>
      <c r="G54">
        <f t="shared" si="5"/>
        <v>0.19999999999999996</v>
      </c>
      <c r="H54">
        <f t="shared" si="14"/>
        <v>1</v>
      </c>
      <c r="I54">
        <f t="shared" si="15"/>
        <v>1</v>
      </c>
      <c r="J54">
        <f t="shared" si="16"/>
        <v>1</v>
      </c>
      <c r="K54">
        <f t="shared" si="17"/>
        <v>0</v>
      </c>
      <c r="L54">
        <f t="shared" si="18"/>
        <v>0</v>
      </c>
      <c r="M54">
        <f t="shared" si="19"/>
        <v>0.19999999999999996</v>
      </c>
    </row>
    <row r="55" spans="1:13" x14ac:dyDescent="0.25">
      <c r="A55">
        <v>265</v>
      </c>
      <c r="B55">
        <f t="shared" si="12"/>
        <v>0</v>
      </c>
      <c r="C55">
        <f t="shared" si="13"/>
        <v>0</v>
      </c>
      <c r="D55">
        <f t="shared" si="2"/>
        <v>1</v>
      </c>
      <c r="E55">
        <f t="shared" si="3"/>
        <v>-1.2777777777777777</v>
      </c>
      <c r="F55">
        <f t="shared" si="4"/>
        <v>-0.54166666666666674</v>
      </c>
      <c r="G55">
        <f t="shared" si="5"/>
        <v>0.17500000000000004</v>
      </c>
      <c r="H55">
        <f t="shared" si="14"/>
        <v>1</v>
      </c>
      <c r="I55">
        <f t="shared" si="15"/>
        <v>1</v>
      </c>
      <c r="J55">
        <f t="shared" si="16"/>
        <v>1</v>
      </c>
      <c r="K55">
        <f t="shared" si="17"/>
        <v>0</v>
      </c>
      <c r="L55">
        <f t="shared" si="18"/>
        <v>0</v>
      </c>
      <c r="M55">
        <f t="shared" si="19"/>
        <v>0.17500000000000004</v>
      </c>
    </row>
    <row r="56" spans="1:13" x14ac:dyDescent="0.25">
      <c r="A56">
        <v>270</v>
      </c>
      <c r="B56">
        <f t="shared" si="12"/>
        <v>0</v>
      </c>
      <c r="C56">
        <f t="shared" si="13"/>
        <v>0</v>
      </c>
      <c r="D56">
        <f t="shared" si="2"/>
        <v>1</v>
      </c>
      <c r="E56">
        <f t="shared" si="3"/>
        <v>-1.3333333333333335</v>
      </c>
      <c r="F56">
        <f t="shared" si="4"/>
        <v>-0.58333333333333326</v>
      </c>
      <c r="G56">
        <f t="shared" si="5"/>
        <v>0.15000000000000002</v>
      </c>
      <c r="H56">
        <f t="shared" si="14"/>
        <v>1</v>
      </c>
      <c r="I56">
        <f t="shared" si="15"/>
        <v>1</v>
      </c>
      <c r="J56">
        <f t="shared" si="16"/>
        <v>1</v>
      </c>
      <c r="K56">
        <f t="shared" si="17"/>
        <v>0</v>
      </c>
      <c r="L56">
        <f t="shared" si="18"/>
        <v>0</v>
      </c>
      <c r="M56">
        <f t="shared" si="19"/>
        <v>0.15000000000000002</v>
      </c>
    </row>
    <row r="57" spans="1:13" x14ac:dyDescent="0.25">
      <c r="A57">
        <v>275</v>
      </c>
      <c r="B57">
        <f t="shared" si="12"/>
        <v>0</v>
      </c>
      <c r="C57">
        <f t="shared" si="13"/>
        <v>0</v>
      </c>
      <c r="D57">
        <f t="shared" si="2"/>
        <v>1</v>
      </c>
      <c r="E57">
        <f t="shared" si="3"/>
        <v>-1.3888888888888888</v>
      </c>
      <c r="F57">
        <f t="shared" si="4"/>
        <v>-0.625</v>
      </c>
      <c r="G57">
        <f t="shared" si="5"/>
        <v>0.125</v>
      </c>
      <c r="H57">
        <f t="shared" si="14"/>
        <v>1</v>
      </c>
      <c r="I57">
        <f t="shared" si="15"/>
        <v>1</v>
      </c>
      <c r="J57">
        <f t="shared" si="16"/>
        <v>1</v>
      </c>
      <c r="K57">
        <f t="shared" si="17"/>
        <v>0</v>
      </c>
      <c r="L57">
        <f t="shared" si="18"/>
        <v>0</v>
      </c>
      <c r="M57">
        <f t="shared" si="19"/>
        <v>0.125</v>
      </c>
    </row>
    <row r="58" spans="1:13" x14ac:dyDescent="0.25">
      <c r="A58">
        <v>280</v>
      </c>
      <c r="B58">
        <f t="shared" si="12"/>
        <v>0</v>
      </c>
      <c r="C58">
        <f t="shared" si="13"/>
        <v>0</v>
      </c>
      <c r="D58">
        <f t="shared" si="2"/>
        <v>1</v>
      </c>
      <c r="E58">
        <f t="shared" si="3"/>
        <v>-1.4444444444444446</v>
      </c>
      <c r="F58">
        <f t="shared" si="4"/>
        <v>-0.66666666666666674</v>
      </c>
      <c r="G58">
        <f t="shared" si="5"/>
        <v>9.9999999999999978E-2</v>
      </c>
      <c r="H58">
        <f t="shared" si="14"/>
        <v>1</v>
      </c>
      <c r="I58">
        <f t="shared" si="15"/>
        <v>1</v>
      </c>
      <c r="J58">
        <f t="shared" si="16"/>
        <v>1</v>
      </c>
      <c r="K58">
        <f t="shared" si="17"/>
        <v>0</v>
      </c>
      <c r="L58">
        <f t="shared" si="18"/>
        <v>0</v>
      </c>
      <c r="M58">
        <f t="shared" si="19"/>
        <v>9.9999999999999978E-2</v>
      </c>
    </row>
    <row r="59" spans="1:13" x14ac:dyDescent="0.25">
      <c r="A59">
        <v>285</v>
      </c>
      <c r="B59">
        <f t="shared" si="12"/>
        <v>0</v>
      </c>
      <c r="C59">
        <f t="shared" si="13"/>
        <v>0</v>
      </c>
      <c r="D59">
        <f t="shared" si="2"/>
        <v>1</v>
      </c>
      <c r="E59">
        <f t="shared" si="3"/>
        <v>-1.5</v>
      </c>
      <c r="F59">
        <f t="shared" si="4"/>
        <v>-0.70833333333333326</v>
      </c>
      <c r="G59">
        <f t="shared" si="5"/>
        <v>7.4999999999999956E-2</v>
      </c>
      <c r="H59">
        <f t="shared" si="14"/>
        <v>1</v>
      </c>
      <c r="I59">
        <f t="shared" si="15"/>
        <v>1</v>
      </c>
      <c r="J59">
        <f t="shared" si="16"/>
        <v>1</v>
      </c>
      <c r="K59">
        <f t="shared" si="17"/>
        <v>0</v>
      </c>
      <c r="L59">
        <f t="shared" si="18"/>
        <v>0</v>
      </c>
      <c r="M59">
        <f t="shared" si="19"/>
        <v>7.4999999999999956E-2</v>
      </c>
    </row>
    <row r="60" spans="1:13" x14ac:dyDescent="0.25">
      <c r="A60">
        <v>290</v>
      </c>
      <c r="B60">
        <f t="shared" si="12"/>
        <v>0</v>
      </c>
      <c r="C60">
        <f t="shared" si="13"/>
        <v>0</v>
      </c>
      <c r="D60">
        <f t="shared" si="2"/>
        <v>1</v>
      </c>
      <c r="E60">
        <f t="shared" si="3"/>
        <v>-1.5555555555555554</v>
      </c>
      <c r="F60">
        <f t="shared" si="4"/>
        <v>-0.75</v>
      </c>
      <c r="G60">
        <f t="shared" si="5"/>
        <v>5.0000000000000044E-2</v>
      </c>
      <c r="H60">
        <f t="shared" si="14"/>
        <v>1</v>
      </c>
      <c r="I60">
        <f t="shared" si="15"/>
        <v>1</v>
      </c>
      <c r="J60">
        <f t="shared" si="16"/>
        <v>1</v>
      </c>
      <c r="K60">
        <f t="shared" si="17"/>
        <v>0</v>
      </c>
      <c r="L60">
        <f t="shared" si="18"/>
        <v>0</v>
      </c>
      <c r="M60">
        <f t="shared" si="19"/>
        <v>5.0000000000000044E-2</v>
      </c>
    </row>
    <row r="61" spans="1:13" x14ac:dyDescent="0.25">
      <c r="A61">
        <v>295</v>
      </c>
      <c r="B61">
        <f t="shared" si="12"/>
        <v>0</v>
      </c>
      <c r="C61">
        <f t="shared" si="13"/>
        <v>0</v>
      </c>
      <c r="D61">
        <f t="shared" si="2"/>
        <v>1</v>
      </c>
      <c r="E61">
        <f t="shared" si="3"/>
        <v>-1.6111111111111112</v>
      </c>
      <c r="F61">
        <f t="shared" si="4"/>
        <v>-0.79166666666666674</v>
      </c>
      <c r="G61">
        <f t="shared" si="5"/>
        <v>2.5000000000000022E-2</v>
      </c>
      <c r="H61">
        <f t="shared" si="14"/>
        <v>1</v>
      </c>
      <c r="I61">
        <f t="shared" si="15"/>
        <v>1</v>
      </c>
      <c r="J61">
        <f t="shared" si="16"/>
        <v>1</v>
      </c>
      <c r="K61">
        <f t="shared" si="17"/>
        <v>0</v>
      </c>
      <c r="L61">
        <f t="shared" si="18"/>
        <v>0</v>
      </c>
      <c r="M61">
        <f t="shared" si="19"/>
        <v>2.5000000000000022E-2</v>
      </c>
    </row>
    <row r="62" spans="1:13" x14ac:dyDescent="0.25">
      <c r="A62">
        <v>300</v>
      </c>
      <c r="B62">
        <f t="shared" si="12"/>
        <v>0</v>
      </c>
      <c r="C62">
        <f t="shared" si="13"/>
        <v>0</v>
      </c>
      <c r="D62">
        <f t="shared" si="2"/>
        <v>1</v>
      </c>
      <c r="E62">
        <f t="shared" si="3"/>
        <v>-1.6666666666666665</v>
      </c>
      <c r="F62">
        <f t="shared" si="4"/>
        <v>-0.83333333333333326</v>
      </c>
      <c r="G62">
        <f t="shared" si="5"/>
        <v>0</v>
      </c>
      <c r="H62">
        <f t="shared" si="14"/>
        <v>1</v>
      </c>
      <c r="I62">
        <f t="shared" si="15"/>
        <v>1</v>
      </c>
      <c r="J62">
        <f t="shared" si="16"/>
        <v>1</v>
      </c>
      <c r="K62">
        <f t="shared" si="17"/>
        <v>0</v>
      </c>
      <c r="L62">
        <f t="shared" si="18"/>
        <v>0</v>
      </c>
      <c r="M62">
        <f t="shared" si="19"/>
        <v>0</v>
      </c>
    </row>
    <row r="63" spans="1:13" x14ac:dyDescent="0.25">
      <c r="A63">
        <v>305</v>
      </c>
      <c r="B63">
        <f t="shared" si="12"/>
        <v>0</v>
      </c>
      <c r="C63">
        <f t="shared" si="13"/>
        <v>0</v>
      </c>
      <c r="D63">
        <f t="shared" si="2"/>
        <v>0</v>
      </c>
      <c r="E63">
        <f t="shared" si="3"/>
        <v>-1.7222222222222223</v>
      </c>
      <c r="F63">
        <f t="shared" si="4"/>
        <v>-0.875</v>
      </c>
      <c r="G63">
        <f t="shared" si="5"/>
        <v>-2.4999999999999911E-2</v>
      </c>
      <c r="H63">
        <f t="shared" si="14"/>
        <v>1</v>
      </c>
      <c r="I63">
        <f t="shared" si="15"/>
        <v>1</v>
      </c>
      <c r="J63">
        <f t="shared" si="16"/>
        <v>1</v>
      </c>
      <c r="K63">
        <f t="shared" si="17"/>
        <v>0</v>
      </c>
      <c r="L63">
        <f t="shared" si="18"/>
        <v>0</v>
      </c>
      <c r="M63">
        <f t="shared" si="19"/>
        <v>0</v>
      </c>
    </row>
    <row r="64" spans="1:13" x14ac:dyDescent="0.25">
      <c r="A64">
        <v>310</v>
      </c>
      <c r="B64">
        <f t="shared" si="12"/>
        <v>0</v>
      </c>
      <c r="C64">
        <f t="shared" si="13"/>
        <v>0</v>
      </c>
      <c r="D64">
        <f t="shared" si="2"/>
        <v>0</v>
      </c>
      <c r="E64">
        <f t="shared" si="3"/>
        <v>-1.7777777777777777</v>
      </c>
      <c r="F64">
        <f t="shared" si="4"/>
        <v>-0.91666666666666674</v>
      </c>
      <c r="G64">
        <f t="shared" si="5"/>
        <v>-5.0000000000000044E-2</v>
      </c>
      <c r="H64">
        <f t="shared" si="14"/>
        <v>1</v>
      </c>
      <c r="I64">
        <f t="shared" si="15"/>
        <v>1</v>
      </c>
      <c r="J64">
        <f t="shared" si="16"/>
        <v>1</v>
      </c>
      <c r="K64">
        <f t="shared" si="17"/>
        <v>0</v>
      </c>
      <c r="L64">
        <f t="shared" si="18"/>
        <v>0</v>
      </c>
      <c r="M64">
        <f t="shared" si="19"/>
        <v>0</v>
      </c>
    </row>
    <row r="65" spans="1:13" x14ac:dyDescent="0.25">
      <c r="A65">
        <v>315</v>
      </c>
      <c r="B65">
        <f t="shared" si="12"/>
        <v>0</v>
      </c>
      <c r="C65">
        <f t="shared" si="13"/>
        <v>0</v>
      </c>
      <c r="D65">
        <f t="shared" si="2"/>
        <v>0</v>
      </c>
      <c r="E65">
        <f t="shared" si="3"/>
        <v>-1.8333333333333335</v>
      </c>
      <c r="F65">
        <f t="shared" si="4"/>
        <v>-0.95833333333333326</v>
      </c>
      <c r="G65">
        <f t="shared" si="5"/>
        <v>-7.4999999999999956E-2</v>
      </c>
      <c r="H65">
        <f t="shared" si="14"/>
        <v>1</v>
      </c>
      <c r="I65">
        <f t="shared" si="15"/>
        <v>1</v>
      </c>
      <c r="J65">
        <f t="shared" si="16"/>
        <v>1</v>
      </c>
      <c r="K65">
        <f t="shared" si="17"/>
        <v>0</v>
      </c>
      <c r="L65">
        <f t="shared" si="18"/>
        <v>0</v>
      </c>
      <c r="M65">
        <f t="shared" si="19"/>
        <v>0</v>
      </c>
    </row>
    <row r="66" spans="1:13" x14ac:dyDescent="0.25">
      <c r="A66">
        <v>320</v>
      </c>
      <c r="B66">
        <f t="shared" si="12"/>
        <v>0</v>
      </c>
      <c r="C66">
        <f t="shared" si="13"/>
        <v>0</v>
      </c>
      <c r="D66">
        <f t="shared" si="2"/>
        <v>0</v>
      </c>
      <c r="E66">
        <f t="shared" si="3"/>
        <v>-1.8888888888888888</v>
      </c>
      <c r="F66">
        <f t="shared" si="4"/>
        <v>-1</v>
      </c>
      <c r="G66">
        <f t="shared" si="5"/>
        <v>-0.10000000000000009</v>
      </c>
      <c r="H66">
        <f t="shared" si="14"/>
        <v>1</v>
      </c>
      <c r="I66">
        <f t="shared" si="15"/>
        <v>1</v>
      </c>
      <c r="J66">
        <f t="shared" si="16"/>
        <v>1</v>
      </c>
      <c r="K66">
        <f t="shared" si="17"/>
        <v>0</v>
      </c>
      <c r="L66">
        <f t="shared" si="18"/>
        <v>0</v>
      </c>
      <c r="M66">
        <f t="shared" si="19"/>
        <v>0</v>
      </c>
    </row>
    <row r="67" spans="1:13" x14ac:dyDescent="0.25">
      <c r="A67">
        <v>325</v>
      </c>
      <c r="B67">
        <f t="shared" si="12"/>
        <v>0</v>
      </c>
      <c r="C67">
        <f t="shared" si="13"/>
        <v>0</v>
      </c>
      <c r="D67">
        <f t="shared" ref="D67:D98" si="20">IF(A67&gt;$R$4,0,1)</f>
        <v>0</v>
      </c>
      <c r="E67">
        <f t="shared" ref="E67:E98" si="21">IF(A67&gt;$Q$2,1-((A67-$Q$2)/($R$2-$Q$2)),1)</f>
        <v>-1.9444444444444446</v>
      </c>
      <c r="F67">
        <f t="shared" ref="F67:F98" si="22">IF(A67&gt;$Q$3,1-(A67-$Q$3)/($R$3-$Q$3),1)</f>
        <v>-1.0416666666666665</v>
      </c>
      <c r="G67">
        <f t="shared" ref="G67:G98" si="23">IF(A67&gt;$Q$4,1-(A67-$Q$4)/($R$4-$Q$4),1)</f>
        <v>-0.125</v>
      </c>
      <c r="H67">
        <f t="shared" si="14"/>
        <v>1</v>
      </c>
      <c r="I67">
        <f t="shared" si="15"/>
        <v>1</v>
      </c>
      <c r="J67">
        <f t="shared" si="16"/>
        <v>1</v>
      </c>
      <c r="K67">
        <f t="shared" si="17"/>
        <v>0</v>
      </c>
      <c r="L67">
        <f t="shared" si="18"/>
        <v>0</v>
      </c>
      <c r="M67">
        <f t="shared" si="19"/>
        <v>0</v>
      </c>
    </row>
    <row r="68" spans="1:13" x14ac:dyDescent="0.25">
      <c r="A68">
        <v>330</v>
      </c>
      <c r="B68">
        <f t="shared" si="12"/>
        <v>0</v>
      </c>
      <c r="C68">
        <f t="shared" si="13"/>
        <v>0</v>
      </c>
      <c r="D68">
        <f t="shared" si="20"/>
        <v>0</v>
      </c>
      <c r="E68">
        <f t="shared" si="21"/>
        <v>-2</v>
      </c>
      <c r="F68">
        <f t="shared" si="22"/>
        <v>-1.0833333333333335</v>
      </c>
      <c r="G68">
        <f t="shared" si="23"/>
        <v>-0.14999999999999991</v>
      </c>
      <c r="H68">
        <f t="shared" si="14"/>
        <v>1</v>
      </c>
      <c r="I68">
        <f t="shared" si="15"/>
        <v>1</v>
      </c>
      <c r="J68">
        <f t="shared" si="16"/>
        <v>1</v>
      </c>
      <c r="K68">
        <f t="shared" si="17"/>
        <v>0</v>
      </c>
      <c r="L68">
        <f t="shared" si="18"/>
        <v>0</v>
      </c>
      <c r="M68">
        <f t="shared" si="19"/>
        <v>0</v>
      </c>
    </row>
    <row r="69" spans="1:13" x14ac:dyDescent="0.25">
      <c r="A69">
        <v>335</v>
      </c>
      <c r="B69">
        <f t="shared" si="12"/>
        <v>0</v>
      </c>
      <c r="C69">
        <f t="shared" si="13"/>
        <v>0</v>
      </c>
      <c r="D69">
        <f t="shared" si="20"/>
        <v>0</v>
      </c>
      <c r="E69">
        <f t="shared" si="21"/>
        <v>-2.0555555555555554</v>
      </c>
      <c r="F69">
        <f t="shared" si="22"/>
        <v>-1.125</v>
      </c>
      <c r="G69">
        <f t="shared" si="23"/>
        <v>-0.17500000000000004</v>
      </c>
      <c r="H69">
        <f t="shared" si="14"/>
        <v>1</v>
      </c>
      <c r="I69">
        <f t="shared" si="15"/>
        <v>1</v>
      </c>
      <c r="J69">
        <f t="shared" si="16"/>
        <v>1</v>
      </c>
      <c r="K69">
        <f t="shared" si="17"/>
        <v>0</v>
      </c>
      <c r="L69">
        <f t="shared" si="18"/>
        <v>0</v>
      </c>
      <c r="M69">
        <f t="shared" si="19"/>
        <v>0</v>
      </c>
    </row>
    <row r="70" spans="1:13" x14ac:dyDescent="0.25">
      <c r="A70">
        <v>340</v>
      </c>
      <c r="B70">
        <f t="shared" si="12"/>
        <v>0</v>
      </c>
      <c r="C70">
        <f t="shared" si="13"/>
        <v>0</v>
      </c>
      <c r="D70">
        <f t="shared" si="20"/>
        <v>0</v>
      </c>
      <c r="E70">
        <f t="shared" si="21"/>
        <v>-2.1111111111111112</v>
      </c>
      <c r="F70">
        <f t="shared" si="22"/>
        <v>-1.1666666666666665</v>
      </c>
      <c r="G70">
        <f t="shared" si="23"/>
        <v>-0.19999999999999996</v>
      </c>
      <c r="H70">
        <f t="shared" si="14"/>
        <v>1</v>
      </c>
      <c r="I70">
        <f t="shared" si="15"/>
        <v>1</v>
      </c>
      <c r="J70">
        <f t="shared" si="16"/>
        <v>1</v>
      </c>
      <c r="K70">
        <f t="shared" si="17"/>
        <v>0</v>
      </c>
      <c r="L70">
        <f t="shared" si="18"/>
        <v>0</v>
      </c>
      <c r="M70">
        <f t="shared" si="19"/>
        <v>0</v>
      </c>
    </row>
    <row r="71" spans="1:13" x14ac:dyDescent="0.25">
      <c r="A71">
        <v>345</v>
      </c>
      <c r="B71">
        <f t="shared" si="12"/>
        <v>0</v>
      </c>
      <c r="C71">
        <f t="shared" si="13"/>
        <v>0</v>
      </c>
      <c r="D71">
        <f t="shared" si="20"/>
        <v>0</v>
      </c>
      <c r="E71">
        <f t="shared" si="21"/>
        <v>-2.1666666666666665</v>
      </c>
      <c r="F71">
        <f t="shared" si="22"/>
        <v>-1.2083333333333335</v>
      </c>
      <c r="G71">
        <f t="shared" si="23"/>
        <v>-0.22500000000000009</v>
      </c>
      <c r="H71">
        <f t="shared" si="14"/>
        <v>1</v>
      </c>
      <c r="I71">
        <f t="shared" si="15"/>
        <v>1</v>
      </c>
      <c r="J71">
        <f t="shared" si="16"/>
        <v>1</v>
      </c>
      <c r="K71">
        <f t="shared" si="17"/>
        <v>0</v>
      </c>
      <c r="L71">
        <f t="shared" si="18"/>
        <v>0</v>
      </c>
      <c r="M71">
        <f t="shared" si="19"/>
        <v>0</v>
      </c>
    </row>
    <row r="72" spans="1:13" x14ac:dyDescent="0.25">
      <c r="A72">
        <v>350</v>
      </c>
      <c r="B72">
        <f t="shared" si="12"/>
        <v>0</v>
      </c>
      <c r="C72">
        <f t="shared" si="13"/>
        <v>0</v>
      </c>
      <c r="D72">
        <f t="shared" si="20"/>
        <v>0</v>
      </c>
      <c r="E72">
        <f t="shared" si="21"/>
        <v>-2.2222222222222223</v>
      </c>
      <c r="F72">
        <f t="shared" si="22"/>
        <v>-1.25</v>
      </c>
      <c r="G72">
        <f t="shared" si="23"/>
        <v>-0.25</v>
      </c>
      <c r="H72">
        <f t="shared" si="14"/>
        <v>1</v>
      </c>
      <c r="I72">
        <f t="shared" si="15"/>
        <v>1</v>
      </c>
      <c r="J72">
        <f t="shared" si="16"/>
        <v>1</v>
      </c>
      <c r="K72">
        <f t="shared" si="17"/>
        <v>0</v>
      </c>
      <c r="L72">
        <f t="shared" si="18"/>
        <v>0</v>
      </c>
      <c r="M72">
        <f t="shared" si="19"/>
        <v>0</v>
      </c>
    </row>
    <row r="73" spans="1:13" x14ac:dyDescent="0.25">
      <c r="A73">
        <v>355</v>
      </c>
      <c r="B73">
        <f t="shared" si="12"/>
        <v>0</v>
      </c>
      <c r="C73">
        <f t="shared" si="13"/>
        <v>0</v>
      </c>
      <c r="D73">
        <f t="shared" si="20"/>
        <v>0</v>
      </c>
      <c r="E73">
        <f t="shared" si="21"/>
        <v>-2.2777777777777777</v>
      </c>
      <c r="F73">
        <f t="shared" si="22"/>
        <v>-1.2916666666666665</v>
      </c>
      <c r="G73">
        <f t="shared" si="23"/>
        <v>-0.27499999999999991</v>
      </c>
      <c r="H73">
        <f t="shared" si="14"/>
        <v>1</v>
      </c>
      <c r="I73">
        <f t="shared" si="15"/>
        <v>1</v>
      </c>
      <c r="J73">
        <f t="shared" si="16"/>
        <v>1</v>
      </c>
      <c r="K73">
        <f t="shared" si="17"/>
        <v>0</v>
      </c>
      <c r="L73">
        <f t="shared" si="18"/>
        <v>0</v>
      </c>
      <c r="M73">
        <f t="shared" si="19"/>
        <v>0</v>
      </c>
    </row>
    <row r="74" spans="1:13" x14ac:dyDescent="0.25">
      <c r="A74">
        <v>360</v>
      </c>
      <c r="B74">
        <f t="shared" si="12"/>
        <v>0</v>
      </c>
      <c r="C74">
        <f t="shared" si="13"/>
        <v>0</v>
      </c>
      <c r="D74">
        <f t="shared" si="20"/>
        <v>0</v>
      </c>
      <c r="E74">
        <f t="shared" si="21"/>
        <v>-2.3333333333333335</v>
      </c>
      <c r="F74">
        <f t="shared" si="22"/>
        <v>-1.3333333333333335</v>
      </c>
      <c r="G74">
        <f t="shared" si="23"/>
        <v>-0.30000000000000004</v>
      </c>
      <c r="H74">
        <f t="shared" si="14"/>
        <v>1</v>
      </c>
      <c r="I74">
        <f t="shared" si="15"/>
        <v>1</v>
      </c>
      <c r="J74">
        <f t="shared" si="16"/>
        <v>1</v>
      </c>
      <c r="K74">
        <f t="shared" si="17"/>
        <v>0</v>
      </c>
      <c r="L74">
        <f t="shared" si="18"/>
        <v>0</v>
      </c>
      <c r="M74">
        <f t="shared" si="19"/>
        <v>0</v>
      </c>
    </row>
    <row r="75" spans="1:13" x14ac:dyDescent="0.25">
      <c r="A75">
        <v>365</v>
      </c>
      <c r="B75">
        <f t="shared" si="12"/>
        <v>0</v>
      </c>
      <c r="C75">
        <f t="shared" si="13"/>
        <v>0</v>
      </c>
      <c r="D75">
        <f t="shared" si="20"/>
        <v>0</v>
      </c>
      <c r="E75">
        <f t="shared" si="21"/>
        <v>-2.3888888888888888</v>
      </c>
      <c r="F75">
        <f t="shared" si="22"/>
        <v>-1.375</v>
      </c>
      <c r="G75">
        <f t="shared" si="23"/>
        <v>-0.32499999999999996</v>
      </c>
      <c r="H75">
        <f t="shared" si="14"/>
        <v>1</v>
      </c>
      <c r="I75">
        <f t="shared" si="15"/>
        <v>1</v>
      </c>
      <c r="J75">
        <f t="shared" si="16"/>
        <v>1</v>
      </c>
      <c r="K75">
        <f t="shared" si="17"/>
        <v>0</v>
      </c>
      <c r="L75">
        <f t="shared" si="18"/>
        <v>0</v>
      </c>
      <c r="M75">
        <f t="shared" si="19"/>
        <v>0</v>
      </c>
    </row>
    <row r="76" spans="1:13" x14ac:dyDescent="0.25">
      <c r="A76">
        <v>370</v>
      </c>
      <c r="B76">
        <f t="shared" si="12"/>
        <v>0</v>
      </c>
      <c r="C76">
        <f t="shared" si="13"/>
        <v>0</v>
      </c>
      <c r="D76">
        <f t="shared" si="20"/>
        <v>0</v>
      </c>
      <c r="E76">
        <f t="shared" si="21"/>
        <v>-2.4444444444444446</v>
      </c>
      <c r="F76">
        <f t="shared" si="22"/>
        <v>-1.4166666666666665</v>
      </c>
      <c r="G76">
        <f t="shared" si="23"/>
        <v>-0.35000000000000009</v>
      </c>
      <c r="H76">
        <f t="shared" si="14"/>
        <v>1</v>
      </c>
      <c r="I76">
        <f t="shared" si="15"/>
        <v>1</v>
      </c>
      <c r="J76">
        <f t="shared" si="16"/>
        <v>1</v>
      </c>
      <c r="K76">
        <f t="shared" si="17"/>
        <v>0</v>
      </c>
      <c r="L76">
        <f t="shared" si="18"/>
        <v>0</v>
      </c>
      <c r="M76">
        <f t="shared" si="19"/>
        <v>0</v>
      </c>
    </row>
    <row r="77" spans="1:13" x14ac:dyDescent="0.25">
      <c r="A77">
        <v>375</v>
      </c>
      <c r="B77">
        <f t="shared" si="12"/>
        <v>0</v>
      </c>
      <c r="C77">
        <f t="shared" si="13"/>
        <v>0</v>
      </c>
      <c r="D77">
        <f t="shared" si="20"/>
        <v>0</v>
      </c>
      <c r="E77">
        <f t="shared" si="21"/>
        <v>-2.5</v>
      </c>
      <c r="F77">
        <f t="shared" si="22"/>
        <v>-1.4583333333333335</v>
      </c>
      <c r="G77">
        <f t="shared" si="23"/>
        <v>-0.375</v>
      </c>
      <c r="H77">
        <f t="shared" si="14"/>
        <v>1</v>
      </c>
      <c r="I77">
        <f t="shared" si="15"/>
        <v>1</v>
      </c>
      <c r="J77">
        <f t="shared" si="16"/>
        <v>1</v>
      </c>
      <c r="K77">
        <f t="shared" si="17"/>
        <v>0</v>
      </c>
      <c r="L77">
        <f t="shared" si="18"/>
        <v>0</v>
      </c>
      <c r="M77">
        <f t="shared" si="19"/>
        <v>0</v>
      </c>
    </row>
    <row r="78" spans="1:13" x14ac:dyDescent="0.25">
      <c r="A78">
        <v>380</v>
      </c>
      <c r="B78">
        <f t="shared" si="12"/>
        <v>0</v>
      </c>
      <c r="C78">
        <f t="shared" si="13"/>
        <v>0</v>
      </c>
      <c r="D78">
        <f t="shared" si="20"/>
        <v>0</v>
      </c>
      <c r="E78">
        <f t="shared" si="21"/>
        <v>-2.5555555555555554</v>
      </c>
      <c r="F78">
        <f t="shared" si="22"/>
        <v>-1.5</v>
      </c>
      <c r="G78">
        <f t="shared" si="23"/>
        <v>-0.39999999999999991</v>
      </c>
      <c r="H78">
        <f t="shared" si="14"/>
        <v>1</v>
      </c>
      <c r="I78">
        <f t="shared" si="15"/>
        <v>1</v>
      </c>
      <c r="J78">
        <f t="shared" si="16"/>
        <v>1</v>
      </c>
      <c r="K78">
        <f t="shared" si="17"/>
        <v>0</v>
      </c>
      <c r="L78">
        <f t="shared" si="18"/>
        <v>0</v>
      </c>
      <c r="M78">
        <f t="shared" si="19"/>
        <v>0</v>
      </c>
    </row>
    <row r="79" spans="1:13" x14ac:dyDescent="0.25">
      <c r="A79">
        <v>385</v>
      </c>
      <c r="B79">
        <f t="shared" si="12"/>
        <v>0</v>
      </c>
      <c r="C79">
        <f t="shared" si="13"/>
        <v>0</v>
      </c>
      <c r="D79">
        <f t="shared" si="20"/>
        <v>0</v>
      </c>
      <c r="E79">
        <f t="shared" si="21"/>
        <v>-2.6111111111111112</v>
      </c>
      <c r="F79">
        <f t="shared" si="22"/>
        <v>-1.5416666666666665</v>
      </c>
      <c r="G79">
        <f t="shared" si="23"/>
        <v>-0.42500000000000004</v>
      </c>
      <c r="H79">
        <f t="shared" si="14"/>
        <v>1</v>
      </c>
      <c r="I79">
        <f t="shared" si="15"/>
        <v>1</v>
      </c>
      <c r="J79">
        <f t="shared" si="16"/>
        <v>1</v>
      </c>
      <c r="K79">
        <f t="shared" si="17"/>
        <v>0</v>
      </c>
      <c r="L79">
        <f t="shared" si="18"/>
        <v>0</v>
      </c>
      <c r="M79">
        <f t="shared" si="19"/>
        <v>0</v>
      </c>
    </row>
    <row r="80" spans="1:13" x14ac:dyDescent="0.25">
      <c r="A80">
        <v>390</v>
      </c>
      <c r="B80">
        <f t="shared" si="12"/>
        <v>0</v>
      </c>
      <c r="C80">
        <f t="shared" si="13"/>
        <v>0</v>
      </c>
      <c r="D80">
        <f t="shared" si="20"/>
        <v>0</v>
      </c>
      <c r="E80">
        <f t="shared" si="21"/>
        <v>-2.6666666666666665</v>
      </c>
      <c r="F80">
        <f t="shared" si="22"/>
        <v>-1.5833333333333335</v>
      </c>
      <c r="G80">
        <f t="shared" si="23"/>
        <v>-0.44999999999999996</v>
      </c>
      <c r="H80">
        <f t="shared" si="14"/>
        <v>1</v>
      </c>
      <c r="I80">
        <f t="shared" si="15"/>
        <v>1</v>
      </c>
      <c r="J80">
        <f t="shared" si="16"/>
        <v>1</v>
      </c>
      <c r="K80">
        <f t="shared" si="17"/>
        <v>0</v>
      </c>
      <c r="L80">
        <f t="shared" si="18"/>
        <v>0</v>
      </c>
      <c r="M80">
        <f t="shared" si="19"/>
        <v>0</v>
      </c>
    </row>
    <row r="81" spans="1:13" x14ac:dyDescent="0.25">
      <c r="A81">
        <v>395</v>
      </c>
      <c r="B81">
        <f t="shared" si="12"/>
        <v>0</v>
      </c>
      <c r="C81">
        <f t="shared" si="13"/>
        <v>0</v>
      </c>
      <c r="D81">
        <f t="shared" si="20"/>
        <v>0</v>
      </c>
      <c r="E81">
        <f t="shared" si="21"/>
        <v>-2.7222222222222223</v>
      </c>
      <c r="F81">
        <f t="shared" si="22"/>
        <v>-1.625</v>
      </c>
      <c r="G81">
        <f t="shared" si="23"/>
        <v>-0.47500000000000009</v>
      </c>
      <c r="H81">
        <f t="shared" si="14"/>
        <v>1</v>
      </c>
      <c r="I81">
        <f t="shared" si="15"/>
        <v>1</v>
      </c>
      <c r="J81">
        <f t="shared" si="16"/>
        <v>1</v>
      </c>
      <c r="K81">
        <f t="shared" si="17"/>
        <v>0</v>
      </c>
      <c r="L81">
        <f t="shared" si="18"/>
        <v>0</v>
      </c>
      <c r="M81">
        <f t="shared" si="19"/>
        <v>0</v>
      </c>
    </row>
    <row r="82" spans="1:13" x14ac:dyDescent="0.25">
      <c r="A82">
        <v>400</v>
      </c>
      <c r="B82">
        <f t="shared" si="12"/>
        <v>0</v>
      </c>
      <c r="C82">
        <f t="shared" si="13"/>
        <v>0</v>
      </c>
      <c r="D82">
        <f t="shared" si="20"/>
        <v>0</v>
      </c>
      <c r="E82">
        <f t="shared" si="21"/>
        <v>-2.7777777777777777</v>
      </c>
      <c r="F82">
        <f t="shared" si="22"/>
        <v>-1.6666666666666665</v>
      </c>
      <c r="G82">
        <f t="shared" si="23"/>
        <v>-0.5</v>
      </c>
      <c r="H82">
        <f t="shared" si="14"/>
        <v>1</v>
      </c>
      <c r="I82">
        <f t="shared" si="15"/>
        <v>1</v>
      </c>
      <c r="J82">
        <f t="shared" si="16"/>
        <v>1</v>
      </c>
      <c r="K82">
        <f t="shared" si="17"/>
        <v>0</v>
      </c>
      <c r="L82">
        <f t="shared" si="18"/>
        <v>0</v>
      </c>
      <c r="M82">
        <f t="shared" si="19"/>
        <v>0</v>
      </c>
    </row>
    <row r="83" spans="1:13" x14ac:dyDescent="0.25">
      <c r="A83">
        <v>405</v>
      </c>
      <c r="B83">
        <f t="shared" si="12"/>
        <v>0</v>
      </c>
      <c r="C83">
        <f t="shared" si="13"/>
        <v>0</v>
      </c>
      <c r="D83">
        <f t="shared" si="20"/>
        <v>0</v>
      </c>
      <c r="E83">
        <f t="shared" si="21"/>
        <v>-2.8333333333333335</v>
      </c>
      <c r="F83">
        <f t="shared" si="22"/>
        <v>-1.7083333333333335</v>
      </c>
      <c r="G83">
        <f t="shared" si="23"/>
        <v>-0.52499999999999991</v>
      </c>
      <c r="H83">
        <f t="shared" si="14"/>
        <v>1</v>
      </c>
      <c r="I83">
        <f t="shared" si="15"/>
        <v>1</v>
      </c>
      <c r="J83">
        <f t="shared" si="16"/>
        <v>1</v>
      </c>
      <c r="K83">
        <f t="shared" si="17"/>
        <v>0</v>
      </c>
      <c r="L83">
        <f t="shared" si="18"/>
        <v>0</v>
      </c>
      <c r="M83">
        <f t="shared" si="19"/>
        <v>0</v>
      </c>
    </row>
    <row r="84" spans="1:13" x14ac:dyDescent="0.25">
      <c r="A84">
        <v>410</v>
      </c>
      <c r="B84">
        <f t="shared" si="12"/>
        <v>0</v>
      </c>
      <c r="C84">
        <f t="shared" si="13"/>
        <v>0</v>
      </c>
      <c r="D84">
        <f t="shared" si="20"/>
        <v>0</v>
      </c>
      <c r="E84">
        <f t="shared" si="21"/>
        <v>-2.8888888888888888</v>
      </c>
      <c r="F84">
        <f t="shared" si="22"/>
        <v>-1.75</v>
      </c>
      <c r="G84">
        <f t="shared" si="23"/>
        <v>-0.55000000000000004</v>
      </c>
      <c r="H84">
        <f t="shared" si="14"/>
        <v>1</v>
      </c>
      <c r="I84">
        <f t="shared" si="15"/>
        <v>1</v>
      </c>
      <c r="J84">
        <f t="shared" si="16"/>
        <v>1</v>
      </c>
      <c r="K84">
        <f t="shared" si="17"/>
        <v>0</v>
      </c>
      <c r="L84">
        <f t="shared" si="18"/>
        <v>0</v>
      </c>
      <c r="M84">
        <f t="shared" si="19"/>
        <v>0</v>
      </c>
    </row>
    <row r="85" spans="1:13" x14ac:dyDescent="0.25">
      <c r="A85">
        <v>415</v>
      </c>
      <c r="B85">
        <f t="shared" si="12"/>
        <v>0</v>
      </c>
      <c r="C85">
        <f t="shared" si="13"/>
        <v>0</v>
      </c>
      <c r="D85">
        <f t="shared" si="20"/>
        <v>0</v>
      </c>
      <c r="E85">
        <f t="shared" si="21"/>
        <v>-2.9444444444444446</v>
      </c>
      <c r="F85">
        <f t="shared" si="22"/>
        <v>-1.7916666666666665</v>
      </c>
      <c r="G85">
        <f t="shared" si="23"/>
        <v>-0.57499999999999996</v>
      </c>
      <c r="H85">
        <f t="shared" si="14"/>
        <v>1</v>
      </c>
      <c r="I85">
        <f t="shared" si="15"/>
        <v>1</v>
      </c>
      <c r="J85">
        <f t="shared" si="16"/>
        <v>1</v>
      </c>
      <c r="K85">
        <f t="shared" si="17"/>
        <v>0</v>
      </c>
      <c r="L85">
        <f t="shared" si="18"/>
        <v>0</v>
      </c>
      <c r="M85">
        <f t="shared" si="19"/>
        <v>0</v>
      </c>
    </row>
    <row r="86" spans="1:13" x14ac:dyDescent="0.25">
      <c r="A86">
        <v>420</v>
      </c>
      <c r="B86">
        <f t="shared" si="12"/>
        <v>0</v>
      </c>
      <c r="C86">
        <f t="shared" si="13"/>
        <v>0</v>
      </c>
      <c r="D86">
        <f t="shared" si="20"/>
        <v>0</v>
      </c>
      <c r="E86">
        <f t="shared" si="21"/>
        <v>-3</v>
      </c>
      <c r="F86">
        <f t="shared" si="22"/>
        <v>-1.8333333333333335</v>
      </c>
      <c r="G86">
        <f t="shared" si="23"/>
        <v>-0.60000000000000009</v>
      </c>
      <c r="H86">
        <f t="shared" si="14"/>
        <v>1</v>
      </c>
      <c r="I86">
        <f t="shared" si="15"/>
        <v>1</v>
      </c>
      <c r="J86">
        <f t="shared" si="16"/>
        <v>1</v>
      </c>
      <c r="K86">
        <f t="shared" si="17"/>
        <v>0</v>
      </c>
      <c r="L86">
        <f t="shared" si="18"/>
        <v>0</v>
      </c>
      <c r="M86">
        <f t="shared" si="19"/>
        <v>0</v>
      </c>
    </row>
    <row r="87" spans="1:13" x14ac:dyDescent="0.25">
      <c r="A87">
        <v>425</v>
      </c>
      <c r="B87">
        <f t="shared" si="12"/>
        <v>0</v>
      </c>
      <c r="C87">
        <f t="shared" si="13"/>
        <v>0</v>
      </c>
      <c r="D87">
        <f t="shared" si="20"/>
        <v>0</v>
      </c>
      <c r="E87">
        <f t="shared" si="21"/>
        <v>-3.0555555555555554</v>
      </c>
      <c r="F87">
        <f t="shared" si="22"/>
        <v>-1.875</v>
      </c>
      <c r="G87">
        <f t="shared" si="23"/>
        <v>-0.625</v>
      </c>
      <c r="H87">
        <f t="shared" si="14"/>
        <v>1</v>
      </c>
      <c r="I87">
        <f t="shared" si="15"/>
        <v>1</v>
      </c>
      <c r="J87">
        <f t="shared" si="16"/>
        <v>1</v>
      </c>
      <c r="K87">
        <f t="shared" si="17"/>
        <v>0</v>
      </c>
      <c r="L87">
        <f t="shared" si="18"/>
        <v>0</v>
      </c>
      <c r="M87">
        <f t="shared" si="19"/>
        <v>0</v>
      </c>
    </row>
    <row r="88" spans="1:13" x14ac:dyDescent="0.25">
      <c r="A88">
        <v>430</v>
      </c>
      <c r="B88">
        <f t="shared" si="12"/>
        <v>0</v>
      </c>
      <c r="C88">
        <f t="shared" si="13"/>
        <v>0</v>
      </c>
      <c r="D88">
        <f t="shared" si="20"/>
        <v>0</v>
      </c>
      <c r="E88">
        <f t="shared" si="21"/>
        <v>-3.1111111111111107</v>
      </c>
      <c r="F88">
        <f t="shared" si="22"/>
        <v>-1.9166666666666665</v>
      </c>
      <c r="G88">
        <f t="shared" si="23"/>
        <v>-0.64999999999999991</v>
      </c>
      <c r="H88">
        <f t="shared" si="14"/>
        <v>1</v>
      </c>
      <c r="I88">
        <f t="shared" si="15"/>
        <v>1</v>
      </c>
      <c r="J88">
        <f t="shared" si="16"/>
        <v>1</v>
      </c>
      <c r="K88">
        <f t="shared" si="17"/>
        <v>0</v>
      </c>
      <c r="L88">
        <f t="shared" si="18"/>
        <v>0</v>
      </c>
      <c r="M88">
        <f t="shared" si="19"/>
        <v>0</v>
      </c>
    </row>
    <row r="89" spans="1:13" x14ac:dyDescent="0.25">
      <c r="A89">
        <v>435</v>
      </c>
      <c r="B89">
        <f t="shared" si="12"/>
        <v>0</v>
      </c>
      <c r="C89">
        <f t="shared" si="13"/>
        <v>0</v>
      </c>
      <c r="D89">
        <f t="shared" si="20"/>
        <v>0</v>
      </c>
      <c r="E89">
        <f t="shared" si="21"/>
        <v>-3.166666666666667</v>
      </c>
      <c r="F89">
        <f t="shared" si="22"/>
        <v>-1.9583333333333335</v>
      </c>
      <c r="G89">
        <f t="shared" si="23"/>
        <v>-0.67500000000000004</v>
      </c>
      <c r="H89">
        <f t="shared" si="14"/>
        <v>1</v>
      </c>
      <c r="I89">
        <f t="shared" si="15"/>
        <v>1</v>
      </c>
      <c r="J89">
        <f t="shared" si="16"/>
        <v>1</v>
      </c>
      <c r="K89">
        <f t="shared" si="17"/>
        <v>0</v>
      </c>
      <c r="L89">
        <f t="shared" si="18"/>
        <v>0</v>
      </c>
      <c r="M89">
        <f t="shared" si="19"/>
        <v>0</v>
      </c>
    </row>
    <row r="90" spans="1:13" x14ac:dyDescent="0.25">
      <c r="A90">
        <v>440</v>
      </c>
      <c r="B90">
        <f t="shared" si="12"/>
        <v>0</v>
      </c>
      <c r="C90">
        <f t="shared" si="13"/>
        <v>0</v>
      </c>
      <c r="D90">
        <f t="shared" si="20"/>
        <v>0</v>
      </c>
      <c r="E90">
        <f t="shared" si="21"/>
        <v>-3.2222222222222223</v>
      </c>
      <c r="F90">
        <f t="shared" si="22"/>
        <v>-2</v>
      </c>
      <c r="G90">
        <f t="shared" si="23"/>
        <v>-0.7</v>
      </c>
      <c r="H90">
        <f t="shared" si="14"/>
        <v>1</v>
      </c>
      <c r="I90">
        <f t="shared" si="15"/>
        <v>1</v>
      </c>
      <c r="J90">
        <f t="shared" si="16"/>
        <v>1</v>
      </c>
      <c r="K90">
        <f t="shared" si="17"/>
        <v>0</v>
      </c>
      <c r="L90">
        <f t="shared" si="18"/>
        <v>0</v>
      </c>
      <c r="M90">
        <f t="shared" si="19"/>
        <v>0</v>
      </c>
    </row>
    <row r="91" spans="1:13" x14ac:dyDescent="0.25">
      <c r="A91">
        <v>445</v>
      </c>
      <c r="B91">
        <f t="shared" si="12"/>
        <v>0</v>
      </c>
      <c r="C91">
        <f t="shared" si="13"/>
        <v>0</v>
      </c>
      <c r="D91">
        <f t="shared" si="20"/>
        <v>0</v>
      </c>
      <c r="E91">
        <f t="shared" si="21"/>
        <v>-3.2777777777777777</v>
      </c>
      <c r="F91">
        <f t="shared" si="22"/>
        <v>-2.0416666666666665</v>
      </c>
      <c r="G91">
        <f t="shared" si="23"/>
        <v>-0.72500000000000009</v>
      </c>
      <c r="H91">
        <f t="shared" si="14"/>
        <v>1</v>
      </c>
      <c r="I91">
        <f t="shared" si="15"/>
        <v>1</v>
      </c>
      <c r="J91">
        <f t="shared" si="16"/>
        <v>1</v>
      </c>
      <c r="K91">
        <f t="shared" si="17"/>
        <v>0</v>
      </c>
      <c r="L91">
        <f t="shared" si="18"/>
        <v>0</v>
      </c>
      <c r="M91">
        <f t="shared" si="19"/>
        <v>0</v>
      </c>
    </row>
    <row r="92" spans="1:13" x14ac:dyDescent="0.25">
      <c r="A92">
        <v>450</v>
      </c>
      <c r="B92">
        <f t="shared" si="12"/>
        <v>0</v>
      </c>
      <c r="C92">
        <f t="shared" si="13"/>
        <v>0</v>
      </c>
      <c r="D92">
        <f t="shared" si="20"/>
        <v>0</v>
      </c>
      <c r="E92">
        <f t="shared" si="21"/>
        <v>-3.333333333333333</v>
      </c>
      <c r="F92">
        <f t="shared" si="22"/>
        <v>-2.0833333333333335</v>
      </c>
      <c r="G92">
        <f t="shared" si="23"/>
        <v>-0.75</v>
      </c>
      <c r="H92">
        <f t="shared" si="14"/>
        <v>1</v>
      </c>
      <c r="I92">
        <f t="shared" si="15"/>
        <v>1</v>
      </c>
      <c r="J92">
        <f t="shared" si="16"/>
        <v>1</v>
      </c>
      <c r="K92">
        <f t="shared" si="17"/>
        <v>0</v>
      </c>
      <c r="L92">
        <f t="shared" si="18"/>
        <v>0</v>
      </c>
      <c r="M92">
        <f t="shared" si="19"/>
        <v>0</v>
      </c>
    </row>
    <row r="93" spans="1:13" x14ac:dyDescent="0.25">
      <c r="A93">
        <v>455</v>
      </c>
      <c r="B93">
        <f t="shared" si="12"/>
        <v>0</v>
      </c>
      <c r="C93">
        <f t="shared" si="13"/>
        <v>0</v>
      </c>
      <c r="D93">
        <f t="shared" si="20"/>
        <v>0</v>
      </c>
      <c r="E93">
        <f t="shared" si="21"/>
        <v>-3.3888888888888893</v>
      </c>
      <c r="F93">
        <f t="shared" si="22"/>
        <v>-2.125</v>
      </c>
      <c r="G93">
        <f t="shared" si="23"/>
        <v>-0.77499999999999991</v>
      </c>
      <c r="H93">
        <f t="shared" si="14"/>
        <v>1</v>
      </c>
      <c r="I93">
        <f t="shared" si="15"/>
        <v>1</v>
      </c>
      <c r="J93">
        <f t="shared" si="16"/>
        <v>1</v>
      </c>
      <c r="K93">
        <f t="shared" si="17"/>
        <v>0</v>
      </c>
      <c r="L93">
        <f t="shared" si="18"/>
        <v>0</v>
      </c>
      <c r="M93">
        <f t="shared" si="19"/>
        <v>0</v>
      </c>
    </row>
    <row r="94" spans="1:13" x14ac:dyDescent="0.25">
      <c r="A94">
        <v>460</v>
      </c>
      <c r="B94">
        <f t="shared" si="12"/>
        <v>0</v>
      </c>
      <c r="C94">
        <f t="shared" si="13"/>
        <v>0</v>
      </c>
      <c r="D94">
        <f t="shared" si="20"/>
        <v>0</v>
      </c>
      <c r="E94">
        <f t="shared" si="21"/>
        <v>-3.4444444444444446</v>
      </c>
      <c r="F94">
        <f t="shared" si="22"/>
        <v>-2.1666666666666665</v>
      </c>
      <c r="G94">
        <f t="shared" si="23"/>
        <v>-0.8</v>
      </c>
      <c r="H94">
        <f t="shared" si="14"/>
        <v>1</v>
      </c>
      <c r="I94">
        <f t="shared" si="15"/>
        <v>1</v>
      </c>
      <c r="J94">
        <f t="shared" si="16"/>
        <v>1</v>
      </c>
      <c r="K94">
        <f t="shared" si="17"/>
        <v>0</v>
      </c>
      <c r="L94">
        <f t="shared" si="18"/>
        <v>0</v>
      </c>
      <c r="M94">
        <f t="shared" si="19"/>
        <v>0</v>
      </c>
    </row>
    <row r="95" spans="1:13" x14ac:dyDescent="0.25">
      <c r="A95">
        <v>465</v>
      </c>
      <c r="B95">
        <f t="shared" si="12"/>
        <v>0</v>
      </c>
      <c r="C95">
        <f t="shared" si="13"/>
        <v>0</v>
      </c>
      <c r="D95">
        <f t="shared" si="20"/>
        <v>0</v>
      </c>
      <c r="E95">
        <f t="shared" si="21"/>
        <v>-3.5</v>
      </c>
      <c r="F95">
        <f t="shared" si="22"/>
        <v>-2.2083333333333335</v>
      </c>
      <c r="G95">
        <f t="shared" si="23"/>
        <v>-0.82499999999999996</v>
      </c>
      <c r="H95">
        <f t="shared" si="14"/>
        <v>1</v>
      </c>
      <c r="I95">
        <f t="shared" si="15"/>
        <v>1</v>
      </c>
      <c r="J95">
        <f t="shared" si="16"/>
        <v>1</v>
      </c>
      <c r="K95">
        <f t="shared" si="17"/>
        <v>0</v>
      </c>
      <c r="L95">
        <f t="shared" si="18"/>
        <v>0</v>
      </c>
      <c r="M95">
        <f t="shared" si="19"/>
        <v>0</v>
      </c>
    </row>
    <row r="96" spans="1:13" x14ac:dyDescent="0.25">
      <c r="A96">
        <v>470</v>
      </c>
      <c r="B96">
        <f t="shared" si="12"/>
        <v>0</v>
      </c>
      <c r="C96">
        <f t="shared" si="13"/>
        <v>0</v>
      </c>
      <c r="D96">
        <f t="shared" si="20"/>
        <v>0</v>
      </c>
      <c r="E96">
        <f t="shared" si="21"/>
        <v>-3.5555555555555554</v>
      </c>
      <c r="F96">
        <f t="shared" si="22"/>
        <v>-2.25</v>
      </c>
      <c r="G96">
        <f t="shared" si="23"/>
        <v>-0.85000000000000009</v>
      </c>
      <c r="H96">
        <f t="shared" si="14"/>
        <v>1</v>
      </c>
      <c r="I96">
        <f t="shared" si="15"/>
        <v>1</v>
      </c>
      <c r="J96">
        <f t="shared" si="16"/>
        <v>1</v>
      </c>
      <c r="K96">
        <f t="shared" si="17"/>
        <v>0</v>
      </c>
      <c r="L96">
        <f t="shared" si="18"/>
        <v>0</v>
      </c>
      <c r="M96">
        <f t="shared" si="19"/>
        <v>0</v>
      </c>
    </row>
    <row r="97" spans="1:13" x14ac:dyDescent="0.25">
      <c r="A97">
        <v>475</v>
      </c>
      <c r="B97">
        <f t="shared" si="12"/>
        <v>0</v>
      </c>
      <c r="C97">
        <f t="shared" si="13"/>
        <v>0</v>
      </c>
      <c r="D97">
        <f t="shared" si="20"/>
        <v>0</v>
      </c>
      <c r="E97">
        <f t="shared" si="21"/>
        <v>-3.6111111111111107</v>
      </c>
      <c r="F97">
        <f t="shared" si="22"/>
        <v>-2.2916666666666665</v>
      </c>
      <c r="G97">
        <f t="shared" si="23"/>
        <v>-0.875</v>
      </c>
      <c r="H97">
        <f t="shared" si="14"/>
        <v>1</v>
      </c>
      <c r="I97">
        <f t="shared" si="15"/>
        <v>1</v>
      </c>
      <c r="J97">
        <f t="shared" si="16"/>
        <v>1</v>
      </c>
      <c r="K97">
        <f t="shared" si="17"/>
        <v>0</v>
      </c>
      <c r="L97">
        <f t="shared" si="18"/>
        <v>0</v>
      </c>
      <c r="M97">
        <f t="shared" si="19"/>
        <v>0</v>
      </c>
    </row>
    <row r="98" spans="1:13" x14ac:dyDescent="0.25">
      <c r="A98">
        <v>480</v>
      </c>
      <c r="B98">
        <f t="shared" si="12"/>
        <v>0</v>
      </c>
      <c r="C98">
        <f t="shared" si="13"/>
        <v>0</v>
      </c>
      <c r="D98">
        <f t="shared" si="20"/>
        <v>0</v>
      </c>
      <c r="E98">
        <f t="shared" si="21"/>
        <v>-3.666666666666667</v>
      </c>
      <c r="F98">
        <f t="shared" si="22"/>
        <v>-2.3333333333333335</v>
      </c>
      <c r="G98">
        <f t="shared" si="23"/>
        <v>-0.89999999999999991</v>
      </c>
      <c r="H98">
        <f t="shared" si="14"/>
        <v>1</v>
      </c>
      <c r="I98">
        <f t="shared" si="15"/>
        <v>1</v>
      </c>
      <c r="J98">
        <f t="shared" si="16"/>
        <v>1</v>
      </c>
      <c r="K98">
        <f t="shared" si="17"/>
        <v>0</v>
      </c>
      <c r="L98">
        <f t="shared" si="18"/>
        <v>0</v>
      </c>
      <c r="M98">
        <f t="shared" si="1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Soil_vg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Bruijn, Arjanus M G</dc:creator>
  <cp:lastModifiedBy>De Bruijn, Arjanus M G</cp:lastModifiedBy>
  <dcterms:created xsi:type="dcterms:W3CDTF">2014-10-01T18:08:12Z</dcterms:created>
  <dcterms:modified xsi:type="dcterms:W3CDTF">2014-11-17T19:35:52Z</dcterms:modified>
</cp:coreProperties>
</file>