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am\Documents\Research\Isle Royale\Parameterization\necn_parameterize\biomass and lai\"/>
    </mc:Choice>
  </mc:AlternateContent>
  <xr:revisionPtr revIDLastSave="0" documentId="13_ncr:1_{C9F94643-AD07-4739-B6F0-8D37A5A465DB}" xr6:coauthVersionLast="47" xr6:coauthVersionMax="47" xr10:uidLastSave="{00000000-0000-0000-0000-000000000000}"/>
  <bookViews>
    <workbookView xWindow="23070" yWindow="5565" windowWidth="28350" windowHeight="11250" xr2:uid="{28B96079-8804-4AE5-8E47-00434721D4EE}"/>
  </bookViews>
  <sheets>
    <sheet name="Sheet1" sheetId="1" r:id="rId1"/>
  </sheets>
  <definedNames>
    <definedName name="_xlnm._FilterDatabase" localSheetId="0" hidden="1">Sheet1!$A$1:$J$149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87" i="1" l="1"/>
  <c r="B493" i="1" s="1"/>
  <c r="B499" i="1" s="1"/>
  <c r="B505" i="1" s="1"/>
  <c r="B478" i="1"/>
  <c r="B484" i="1" s="1"/>
  <c r="B490" i="1" s="1"/>
  <c r="B496" i="1" s="1"/>
  <c r="B502" i="1" s="1"/>
  <c r="B479" i="1"/>
  <c r="B485" i="1" s="1"/>
  <c r="B491" i="1" s="1"/>
  <c r="B497" i="1" s="1"/>
  <c r="B503" i="1" s="1"/>
  <c r="B480" i="1"/>
  <c r="B486" i="1" s="1"/>
  <c r="B492" i="1" s="1"/>
  <c r="B498" i="1" s="1"/>
  <c r="B504" i="1" s="1"/>
  <c r="B481" i="1"/>
  <c r="B482" i="1"/>
  <c r="B488" i="1" s="1"/>
  <c r="B494" i="1" s="1"/>
  <c r="B500" i="1" s="1"/>
  <c r="B506" i="1" s="1"/>
  <c r="B477" i="1"/>
  <c r="B483" i="1" s="1"/>
  <c r="B489" i="1" s="1"/>
  <c r="B495" i="1" s="1"/>
  <c r="B501" i="1" s="1"/>
  <c r="E113" i="1"/>
  <c r="E112" i="1"/>
  <c r="E111" i="1"/>
  <c r="E110" i="1"/>
  <c r="E109" i="1"/>
  <c r="E83" i="1"/>
  <c r="E82" i="1"/>
  <c r="E81" i="1"/>
  <c r="E80" i="1"/>
  <c r="E31" i="1"/>
  <c r="E30" i="1"/>
  <c r="E29" i="1"/>
  <c r="E27" i="1"/>
  <c r="E26" i="1"/>
  <c r="E25" i="1"/>
  <c r="E28" i="1"/>
  <c r="E24" i="1"/>
</calcChain>
</file>

<file path=xl/sharedStrings.xml><?xml version="1.0" encoding="utf-8"?>
<sst xmlns="http://schemas.openxmlformats.org/spreadsheetml/2006/main" count="3405" uniqueCount="133">
  <si>
    <t>Species</t>
  </si>
  <si>
    <t>Age</t>
  </si>
  <si>
    <t>LAI</t>
  </si>
  <si>
    <t>Source</t>
  </si>
  <si>
    <t>Site</t>
  </si>
  <si>
    <t>Populus tremuloides</t>
  </si>
  <si>
    <t>Petawawa Forest Experiment Station, Ottowa Vallety, Ontario</t>
  </si>
  <si>
    <t>Pollard, D. F. W. 1972. Above-ground dry matter production in three stands of trembling aspen. Canadian Journal of Forest Research 2:27–33.</t>
  </si>
  <si>
    <t>Populus tremula</t>
  </si>
  <si>
    <t>NA</t>
  </si>
  <si>
    <t>Across Sweden</t>
  </si>
  <si>
    <t>Johansson, T. 1999. Biomass equations for determining fractions of European aspen growing on abandoned farmland and some practical implications. Biomass and Bioenergy 17:471–480.</t>
  </si>
  <si>
    <t>Good site</t>
  </si>
  <si>
    <t>Intermediate site</t>
  </si>
  <si>
    <t>Poor site</t>
  </si>
  <si>
    <t>Peterson, E. B., Y. H. Chan, and J. B. Cragg. 1970. Aboveground standing crop, leaf area, and caloric value in an aspen clone near Calgary, Alberta. Canadian Journal of Botany 48:1459–1469.</t>
  </si>
  <si>
    <t>Populus grandidentata</t>
  </si>
  <si>
    <t>Koerper, G. J., and C. J. Richardson. 1980. Biomass and net annual primary production regressions for Populus grandidentata on three sites in northern lower Michigan. Canadian Journal of Forest Research 10:92–101.</t>
  </si>
  <si>
    <t>Quadrants at one site</t>
  </si>
  <si>
    <t>Larix decidua</t>
  </si>
  <si>
    <t>Pinus resinosa</t>
  </si>
  <si>
    <t>Pinus strobus</t>
  </si>
  <si>
    <t>Picea abies</t>
  </si>
  <si>
    <t>Quercus rubra</t>
  </si>
  <si>
    <t>Johansson, T. 2002. Increment and biomass in 26- to 91-year-old European aspen and some practical implications. Biomass and Bioenergy 23:245–255.</t>
  </si>
  <si>
    <t>Across Sweden, mean values</t>
  </si>
  <si>
    <t>Pinus banksiana</t>
  </si>
  <si>
    <t>Picea mariana</t>
  </si>
  <si>
    <t>Notes</t>
  </si>
  <si>
    <t>Converted from carbon density. ANPP is wood + foliage</t>
  </si>
  <si>
    <t>Gower, S. T., J. G. Vogel, J. M. Norman, C. J. Kucharik, S. J. Steele, and T. K. Stow. 1997. Carbon distribution and aboveground net primary production in aspen, jack pine, and black spruce stands in Saskatchewan and Manitoba, Canada. Journal of Geophysical Research: Atmospheres 102:29029–29041.</t>
  </si>
  <si>
    <t>Betula pubescens</t>
  </si>
  <si>
    <t>Betula pendula</t>
  </si>
  <si>
    <t>Alnus incana</t>
  </si>
  <si>
    <t>Hytönen, J., and A. Saarsalmi. 2009. Long-term biomass production and nutrient uptake of birch, alder and willow plantations on cut-away peatland. Biomass and Bioenergy 33:1197–1211.</t>
  </si>
  <si>
    <t>Monoculture plantations; no fertilizer treatment</t>
  </si>
  <si>
    <t>Populus x</t>
  </si>
  <si>
    <t>Southern Sweden</t>
  </si>
  <si>
    <t>Johansson, T. 2013. Biomass production of hybrid aspen growing on former farm land in Sweden. Journal of Forestry Research 24:237–246.</t>
  </si>
  <si>
    <t>Upper peninsula, Michigan</t>
  </si>
  <si>
    <t>Converted from C density</t>
  </si>
  <si>
    <r>
      <t xml:space="preserve">King, J. S., C. P. Giardina, K. S. Pregitzer, and A. L. Friend. 2007. Biomass partitioning in red pine ( </t>
    </r>
    <r>
      <rPr>
        <i/>
        <sz val="11"/>
        <color theme="1"/>
        <rFont val="Calibri"/>
        <family val="2"/>
        <scheme val="minor"/>
      </rPr>
      <t>Pinus resinosa</t>
    </r>
    <r>
      <rPr>
        <sz val="11"/>
        <color theme="1"/>
        <rFont val="Calibri"/>
        <family val="2"/>
        <scheme val="minor"/>
      </rPr>
      <t xml:space="preserve"> ) along a chronosequence in the Upper Peninsula of Michigan. Canadian Journal of Forest Research 37:93–102.</t>
    </r>
  </si>
  <si>
    <t>Acer saccharum</t>
  </si>
  <si>
    <t>Acer rubrum</t>
  </si>
  <si>
    <t>Mixed stand</t>
  </si>
  <si>
    <t>Northern WI</t>
  </si>
  <si>
    <t>Pastor, J., and J. G. Bockheim. 1981. Biomass and production of an aspen – mixed hardwood – spodosol ecosystem in northern Wisconsin. Canadian Journal of Forest Research 11:132–138.</t>
  </si>
  <si>
    <t>Coweeta, NC</t>
  </si>
  <si>
    <t>Plantation</t>
  </si>
  <si>
    <t>Central Maine</t>
  </si>
  <si>
    <t>timeseries available for treated &amp; untreated stands</t>
  </si>
  <si>
    <t>Vose, J. M., and W. T. Swank. 1990. Assessing seasonal leaf area dynamics and vertical leaf area distribution in eastern white pine (Pinus strobus L.) with a portable light meter. Tree Physiology 7:125–134.</t>
  </si>
  <si>
    <t>Guiterman, C. H., R. S. Seymour, and A. R. Weiskittel. 2012. Long-term thinning effects on the leaf area of Pinus strobus L. as estimated from litterfall and individual-tree allometric models. Forest Science 58:85–93.</t>
  </si>
  <si>
    <t>Various pines</t>
  </si>
  <si>
    <t>TODO - no biomass though</t>
  </si>
  <si>
    <t>Vose, J. M., P. M. Dougherty, J. N. Long, F. W. Smith, H. L. Gholz, and P. J. Curran. 1994. Factors Influencing the Amount and Distribution of Leaf Area of Pine Stands. Ecological Bulletins:102–114.</t>
  </si>
  <si>
    <t>BC - good site</t>
  </si>
  <si>
    <t>BC - Moderate site</t>
  </si>
  <si>
    <t>BC - poor site</t>
  </si>
  <si>
    <t>Wang, J. R., A. L. Zhong, P. Comeau, M. Tsze, and J. P. Kimmins. 1995. Aboveground biomass and nutrient accumulation in an age sequence of aspen (Populus tremuloides) stands in the Boreal White and Black Spruce Zone, British Columbia. Forest Ecology and Management 78:127–138.</t>
  </si>
  <si>
    <t>Pinus sylvestris</t>
  </si>
  <si>
    <t>TODO - has biomass and LAI; bad formatting</t>
  </si>
  <si>
    <t>Jagodziński, A., and I. Kałucka. 2008. Age-related changes in leaf area index of young Scots pine stands. Dendrobiology 59:57–65.</t>
  </si>
  <si>
    <t>Coulee Experimental Forest, WI</t>
  </si>
  <si>
    <t>Monospecific plantations</t>
  </si>
  <si>
    <t>Gower, S. T., P. B. Reich, and Y. Son. 1993. Canopy dynamics and aboveground production of five tree species with different leaf longevities. Tree Physiology 12:327–345.</t>
  </si>
  <si>
    <t>Mixed</t>
  </si>
  <si>
    <t>Fassnacht, K. S., and S. T. Gower. 1997. Interrelationships among the edaphic and stand characteristics, leaf area index, and aboveground net primary production of upland forest ecosystems in north central Wisconsin 27:10.</t>
  </si>
  <si>
    <t>New Hampsire</t>
  </si>
  <si>
    <t>Innes, J. C., M. J. Ducey, J. H. Gove, W. B. Leak, and J. P. Barrett. 2005. Size density metrics, leaf area, and productivity in eastern white pine. Canadian Journal of Forest Research 35:2469–2478.</t>
  </si>
  <si>
    <t>Superior NF, MN</t>
  </si>
  <si>
    <t>Woods, K. D., A. H. Feiveson, and D. B. Botkin. 1991. Statistical error analysis for biomass density and leaf area index estimation. Canadian Journal of Forest Research 21:974–989.</t>
  </si>
  <si>
    <t>Hunt, E. R., M. B. Lavigne, and S. E. Franklin. 1999. Factors controlling the decline of net primary production with stand age for balsam fir in Newfoundland assessed using an ecosystem simulation model. Ecological Modelling 122:151–164.</t>
  </si>
  <si>
    <t>Newfoundland</t>
  </si>
  <si>
    <t>Abies balsamea</t>
  </si>
  <si>
    <t>Western Newfoundland and New Brunswick</t>
  </si>
  <si>
    <t>Also has respiration data</t>
  </si>
  <si>
    <t>Lavigne, M. B., S. E. Franklin, and E. R. Hunt Jr. 1996. Estimating stem maintenance respiration rates of dissimilar balsam fir stands. Tree Physiology 16:687–695.</t>
  </si>
  <si>
    <t>Digitized from Fig. 2</t>
  </si>
  <si>
    <t>Digitized from Fig. 3</t>
  </si>
  <si>
    <t>Digitized from Fig. 4</t>
  </si>
  <si>
    <t>Digitized from Fig. 5</t>
  </si>
  <si>
    <t>Digitized from Fig. 6</t>
  </si>
  <si>
    <t>Digitized from Fig. 7</t>
  </si>
  <si>
    <t>Digitized from Fig. 8</t>
  </si>
  <si>
    <t>Digitized from Fig. 9</t>
  </si>
  <si>
    <t>Digitized from Fig. 10</t>
  </si>
  <si>
    <t>Digitized from Fig. 11</t>
  </si>
  <si>
    <t>Digitized from Fig. 12</t>
  </si>
  <si>
    <t>Digitized from Fig. 13</t>
  </si>
  <si>
    <t>Digitized from Fig. 14</t>
  </si>
  <si>
    <t>Digitized from Fig. 15</t>
  </si>
  <si>
    <t>Bond-Lamberty, B., C. Wang, S. T. Gower, and J. Norman. 2002. Leaf area dynamics of a boreal black spruce fire chronosequence. Tree physiology 22:993–1001.</t>
  </si>
  <si>
    <t>Thompson, Manitoba</t>
  </si>
  <si>
    <t>Hickey, L. J., J. Atkins, R. T. Fahey, M. R. Kreider, S. B. Wales, and C. M. Gough. 2019. Contrasting Development of Canopy Structure and Primary Production in Planted and Naturally Regenerated Red Pine Forests. Forests 10:566.</t>
  </si>
  <si>
    <t>UMBS, northern MI</t>
  </si>
  <si>
    <t>planted pine; LAI not given for each site but for age groups</t>
  </si>
  <si>
    <t>natural stand; LAI not given per site</t>
  </si>
  <si>
    <t>Upper peninsula, N WI, N MN, S MI, S Ontario</t>
  </si>
  <si>
    <t>Digitized from figures; data not all provided together</t>
  </si>
  <si>
    <t>Gerlach, J. P. 2001. A comparison of productivity and related traits for European larch (Larix decidua Miller) and red pine (Pinus resinosa Ait.) across a site quality gradient in the Great Lakes region. Michigan State University.</t>
  </si>
  <si>
    <t>Hardwood</t>
  </si>
  <si>
    <t>Sweden</t>
  </si>
  <si>
    <t>From other studies; in Table 8</t>
  </si>
  <si>
    <t>From other studies; in Table 9</t>
  </si>
  <si>
    <t>From other studies; in Table 10</t>
  </si>
  <si>
    <t>From other studies; in Table 11</t>
  </si>
  <si>
    <t>From other studies; in Table 12</t>
  </si>
  <si>
    <t>From other studies; in Table 13</t>
  </si>
  <si>
    <t>From other studies; in Table 14</t>
  </si>
  <si>
    <t>From other studies; in Table 15</t>
  </si>
  <si>
    <t>From other studies; in Table 16</t>
  </si>
  <si>
    <t>From other studies; in Table 17</t>
  </si>
  <si>
    <t>From other studies; in Table 18</t>
  </si>
  <si>
    <t>From other studies; in Table 19</t>
  </si>
  <si>
    <t>UK</t>
  </si>
  <si>
    <t>France</t>
  </si>
  <si>
    <t>Finland</t>
  </si>
  <si>
    <t>Belgium</t>
  </si>
  <si>
    <t>Johansson, T. 1999. Biomass equations for determining fractions of pendula and pubescent birches growing on abandoned farmland and some practical implications. Biomass and Bioenergy 16:223–238.</t>
  </si>
  <si>
    <t>Juglans nigra</t>
  </si>
  <si>
    <t>Tilia cordata</t>
  </si>
  <si>
    <t>Slovakia</t>
  </si>
  <si>
    <t>Mix of species; named species is 80% of original planting. Various treatments applied.</t>
  </si>
  <si>
    <t>Tokár, F. 2003. Leaf area index (LAI), climatic conditions and aboveground biomass production in stands of red oak (Quercus rubra L.) and black walnut (Juglans nigra L.):9.</t>
  </si>
  <si>
    <t>Total aboveground biomass (g m-2)</t>
  </si>
  <si>
    <t>Leaf biomass (g m-2)</t>
  </si>
  <si>
    <t>Proportion ANPP to leaves</t>
  </si>
  <si>
    <t>Annual production (g m-2)</t>
  </si>
  <si>
    <t>UMBS, Michigan</t>
  </si>
  <si>
    <t>Kananaskis Experimental Forest, Alberta</t>
  </si>
  <si>
    <t>Converted from carbon density. ANPP is wood + foliage; age guessed from text</t>
  </si>
  <si>
    <t>Central Saskatchewan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</si>
</sst>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2E2E2E"/>
      <name val="Georgia"/>
      <family val="1"/>
    </font>
    <font>
      <sz val="8"/>
      <name val="Calibri"/>
      <family val="2"/>
      <scheme val="minor"/>
    </font>
  </fonts>
  <fills count="2">
    <fill>
      <patternFill patternType="none"/>
    </fill>
    <fill>
      <patternFill patternType="gray125"/>
    </fill>
  </fills>
  <borders count="3">
    <border>
      <left/>
      <right/>
      <top/>
      <bottom/>
      <diagonal/>
    </border>
    <border>
      <left/>
      <right/>
      <top style="medium">
        <color rgb="FFEBEBEB"/>
      </top>
      <bottom/>
      <diagonal/>
    </border>
    <border>
      <left/>
      <right/>
      <top/>
      <bottom style="medium">
        <color rgb="FFEBEBEB"/>
      </bottom>
      <diagonal/>
    </border>
  </borders>
  <cellStyleXfs count="1">
    <xf numFmtId="0" fontId="0" fillId="0" borderId="0"/>
  </cellStyleXfs>
  <cellXfs count="6">
    <xf numFmtId="0" fontId="0" fillId="0" borderId="0" xfId="0"/>
    <xf numFmtId="0" fontId="0" fillId="0" borderId="0" xfId="0" applyAlignment="1">
      <alignment horizontal="left" vertical="center" indent="2"/>
    </xf>
    <xf numFmtId="0" fontId="2" fillId="0" borderId="0" xfId="0" applyFont="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58A09-ACA7-4CB9-A9F9-5D8A5A9981B1}">
  <dimension ref="A1:R506"/>
  <sheetViews>
    <sheetView tabSelected="1" zoomScale="85" zoomScaleNormal="85" workbookViewId="0">
      <pane ySplit="1" topLeftCell="A2" activePane="bottomLeft" state="frozen"/>
      <selection pane="bottomLeft" activeCell="E13" sqref="E13"/>
    </sheetView>
  </sheetViews>
  <sheetFormatPr defaultRowHeight="15" x14ac:dyDescent="0.25"/>
  <cols>
    <col min="1" max="1" width="19.7109375" bestFit="1" customWidth="1"/>
    <col min="3" max="3" width="13.28515625" bestFit="1" customWidth="1"/>
    <col min="4" max="4" width="10" bestFit="1" customWidth="1"/>
    <col min="5" max="5" width="22.140625" bestFit="1" customWidth="1"/>
    <col min="7" max="7" width="24.5703125" customWidth="1"/>
    <col min="8" max="8" width="58.85546875" bestFit="1" customWidth="1"/>
  </cols>
  <sheetData>
    <row r="1" spans="1:10" x14ac:dyDescent="0.25">
      <c r="A1" t="s">
        <v>0</v>
      </c>
      <c r="B1" t="s">
        <v>1</v>
      </c>
      <c r="C1" t="s">
        <v>125</v>
      </c>
      <c r="D1" t="s">
        <v>126</v>
      </c>
      <c r="E1" t="s">
        <v>127</v>
      </c>
      <c r="F1" t="s">
        <v>2</v>
      </c>
      <c r="G1" t="s">
        <v>128</v>
      </c>
      <c r="H1" t="s">
        <v>4</v>
      </c>
      <c r="I1" t="s">
        <v>28</v>
      </c>
      <c r="J1" t="s">
        <v>3</v>
      </c>
    </row>
    <row r="2" spans="1:10" x14ac:dyDescent="0.25">
      <c r="A2" t="s">
        <v>5</v>
      </c>
      <c r="B2">
        <v>5</v>
      </c>
      <c r="C2">
        <v>2150</v>
      </c>
      <c r="D2">
        <v>260</v>
      </c>
      <c r="E2" t="s">
        <v>9</v>
      </c>
      <c r="F2">
        <v>2.4</v>
      </c>
      <c r="G2">
        <v>430</v>
      </c>
      <c r="H2" t="s">
        <v>6</v>
      </c>
      <c r="J2" s="1" t="s">
        <v>7</v>
      </c>
    </row>
    <row r="3" spans="1:10" x14ac:dyDescent="0.25">
      <c r="A3" t="s">
        <v>5</v>
      </c>
      <c r="B3">
        <v>15</v>
      </c>
      <c r="C3">
        <v>5120</v>
      </c>
      <c r="D3">
        <v>260</v>
      </c>
      <c r="E3" t="s">
        <v>9</v>
      </c>
      <c r="F3">
        <v>2.9</v>
      </c>
      <c r="G3">
        <v>340</v>
      </c>
      <c r="H3" t="s">
        <v>6</v>
      </c>
      <c r="J3" s="1" t="s">
        <v>7</v>
      </c>
    </row>
    <row r="4" spans="1:10" x14ac:dyDescent="0.25">
      <c r="A4" t="s">
        <v>5</v>
      </c>
      <c r="B4">
        <v>52</v>
      </c>
      <c r="C4">
        <v>9180</v>
      </c>
      <c r="D4">
        <v>150</v>
      </c>
      <c r="E4" t="s">
        <v>9</v>
      </c>
      <c r="F4">
        <v>1.6</v>
      </c>
      <c r="G4">
        <v>180</v>
      </c>
      <c r="H4" t="s">
        <v>6</v>
      </c>
      <c r="J4" s="1" t="s">
        <v>7</v>
      </c>
    </row>
    <row r="5" spans="1:10" x14ac:dyDescent="0.25">
      <c r="A5" t="s">
        <v>8</v>
      </c>
      <c r="B5" t="s">
        <v>9</v>
      </c>
      <c r="C5">
        <v>13110</v>
      </c>
      <c r="D5">
        <v>98</v>
      </c>
      <c r="E5" t="s">
        <v>9</v>
      </c>
      <c r="F5">
        <v>2.4500000000000002</v>
      </c>
      <c r="G5">
        <v>316</v>
      </c>
      <c r="H5" t="s">
        <v>25</v>
      </c>
      <c r="J5" s="1" t="s">
        <v>24</v>
      </c>
    </row>
    <row r="6" spans="1:10" x14ac:dyDescent="0.25">
      <c r="A6" t="s">
        <v>8</v>
      </c>
      <c r="B6">
        <v>13</v>
      </c>
      <c r="C6">
        <v>5550</v>
      </c>
      <c r="D6">
        <v>300</v>
      </c>
      <c r="E6" t="s">
        <v>9</v>
      </c>
      <c r="F6">
        <v>3.07</v>
      </c>
      <c r="G6">
        <v>427</v>
      </c>
      <c r="H6" t="s">
        <v>10</v>
      </c>
      <c r="J6" s="1" t="s">
        <v>11</v>
      </c>
    </row>
    <row r="7" spans="1:10" x14ac:dyDescent="0.25">
      <c r="A7" t="s">
        <v>8</v>
      </c>
      <c r="B7">
        <v>16</v>
      </c>
      <c r="C7">
        <v>8140</v>
      </c>
      <c r="D7">
        <v>380</v>
      </c>
      <c r="E7" t="s">
        <v>9</v>
      </c>
      <c r="F7">
        <v>2.7</v>
      </c>
      <c r="G7">
        <v>509</v>
      </c>
      <c r="H7" t="s">
        <v>10</v>
      </c>
      <c r="J7" s="1" t="s">
        <v>11</v>
      </c>
    </row>
    <row r="8" spans="1:10" x14ac:dyDescent="0.25">
      <c r="A8" t="s">
        <v>8</v>
      </c>
      <c r="B8">
        <v>20</v>
      </c>
      <c r="C8">
        <v>8070</v>
      </c>
      <c r="D8">
        <v>340</v>
      </c>
      <c r="E8" t="s">
        <v>9</v>
      </c>
      <c r="F8">
        <v>2.5</v>
      </c>
      <c r="G8">
        <v>404</v>
      </c>
      <c r="H8" t="s">
        <v>10</v>
      </c>
      <c r="J8" s="1" t="s">
        <v>11</v>
      </c>
    </row>
    <row r="9" spans="1:10" x14ac:dyDescent="0.25">
      <c r="A9" t="s">
        <v>8</v>
      </c>
      <c r="B9">
        <v>18</v>
      </c>
      <c r="C9">
        <v>16240</v>
      </c>
      <c r="D9">
        <v>650</v>
      </c>
      <c r="E9" t="s">
        <v>9</v>
      </c>
      <c r="F9">
        <v>2.4900000000000002</v>
      </c>
      <c r="G9">
        <v>902</v>
      </c>
      <c r="H9" t="s">
        <v>10</v>
      </c>
      <c r="J9" s="1" t="s">
        <v>11</v>
      </c>
    </row>
    <row r="10" spans="1:10" x14ac:dyDescent="0.25">
      <c r="A10" t="s">
        <v>8</v>
      </c>
      <c r="B10">
        <v>18</v>
      </c>
      <c r="C10">
        <v>5450</v>
      </c>
      <c r="D10">
        <v>410</v>
      </c>
      <c r="E10" t="s">
        <v>9</v>
      </c>
      <c r="F10">
        <v>2.4300000000000002</v>
      </c>
      <c r="G10">
        <v>303</v>
      </c>
      <c r="H10" t="s">
        <v>10</v>
      </c>
      <c r="J10" s="1" t="s">
        <v>11</v>
      </c>
    </row>
    <row r="11" spans="1:10" x14ac:dyDescent="0.25">
      <c r="A11" t="s">
        <v>8</v>
      </c>
      <c r="B11">
        <v>9</v>
      </c>
      <c r="C11">
        <v>4400</v>
      </c>
      <c r="D11">
        <v>640</v>
      </c>
      <c r="E11" t="s">
        <v>9</v>
      </c>
      <c r="F11">
        <v>2.21</v>
      </c>
      <c r="G11">
        <v>489</v>
      </c>
      <c r="H11" t="s">
        <v>10</v>
      </c>
      <c r="J11" s="1" t="s">
        <v>11</v>
      </c>
    </row>
    <row r="12" spans="1:10" x14ac:dyDescent="0.25">
      <c r="A12" t="s">
        <v>8</v>
      </c>
      <c r="B12">
        <v>5</v>
      </c>
      <c r="C12">
        <v>1430</v>
      </c>
      <c r="D12">
        <v>210</v>
      </c>
      <c r="E12" t="s">
        <v>9</v>
      </c>
      <c r="F12">
        <v>2.56</v>
      </c>
      <c r="G12">
        <v>286</v>
      </c>
      <c r="H12" t="s">
        <v>10</v>
      </c>
      <c r="J12" s="1" t="s">
        <v>11</v>
      </c>
    </row>
    <row r="13" spans="1:10" x14ac:dyDescent="0.25">
      <c r="A13" t="s">
        <v>8</v>
      </c>
      <c r="B13">
        <v>8</v>
      </c>
      <c r="C13">
        <v>7320</v>
      </c>
      <c r="D13">
        <v>520</v>
      </c>
      <c r="E13" t="s">
        <v>9</v>
      </c>
      <c r="F13">
        <v>2.35</v>
      </c>
      <c r="G13">
        <v>915</v>
      </c>
      <c r="H13" t="s">
        <v>10</v>
      </c>
      <c r="J13" s="1" t="s">
        <v>11</v>
      </c>
    </row>
    <row r="14" spans="1:10" x14ac:dyDescent="0.25">
      <c r="A14" t="s">
        <v>8</v>
      </c>
      <c r="B14">
        <v>15</v>
      </c>
      <c r="C14">
        <v>12850</v>
      </c>
      <c r="D14">
        <v>500</v>
      </c>
      <c r="E14" t="s">
        <v>9</v>
      </c>
      <c r="F14">
        <v>2.58</v>
      </c>
      <c r="G14">
        <v>857</v>
      </c>
      <c r="H14" t="s">
        <v>10</v>
      </c>
      <c r="J14" s="1" t="s">
        <v>11</v>
      </c>
    </row>
    <row r="15" spans="1:10" x14ac:dyDescent="0.25">
      <c r="A15" t="s">
        <v>8</v>
      </c>
      <c r="B15">
        <v>10</v>
      </c>
      <c r="C15">
        <v>6050</v>
      </c>
      <c r="D15">
        <v>470</v>
      </c>
      <c r="E15" t="s">
        <v>9</v>
      </c>
      <c r="F15">
        <v>2.56</v>
      </c>
      <c r="G15">
        <v>605</v>
      </c>
      <c r="H15" t="s">
        <v>10</v>
      </c>
      <c r="J15" s="1" t="s">
        <v>11</v>
      </c>
    </row>
    <row r="16" spans="1:10" x14ac:dyDescent="0.25">
      <c r="A16" t="s">
        <v>8</v>
      </c>
      <c r="B16">
        <v>24</v>
      </c>
      <c r="C16">
        <v>10170</v>
      </c>
      <c r="D16">
        <v>690</v>
      </c>
      <c r="E16" t="s">
        <v>9</v>
      </c>
      <c r="F16">
        <v>2.92</v>
      </c>
      <c r="G16">
        <v>424</v>
      </c>
      <c r="H16" t="s">
        <v>10</v>
      </c>
      <c r="J16" s="1" t="s">
        <v>11</v>
      </c>
    </row>
    <row r="17" spans="1:10" x14ac:dyDescent="0.25">
      <c r="A17" t="s">
        <v>16</v>
      </c>
      <c r="B17">
        <v>55</v>
      </c>
      <c r="C17">
        <v>17156</v>
      </c>
      <c r="D17">
        <v>241</v>
      </c>
      <c r="E17">
        <v>0.219</v>
      </c>
      <c r="F17" t="s">
        <v>9</v>
      </c>
      <c r="G17">
        <v>1104</v>
      </c>
      <c r="H17" t="s">
        <v>129</v>
      </c>
      <c r="I17" t="s">
        <v>12</v>
      </c>
      <c r="J17" s="1" t="s">
        <v>17</v>
      </c>
    </row>
    <row r="18" spans="1:10" x14ac:dyDescent="0.25">
      <c r="A18" t="s">
        <v>16</v>
      </c>
      <c r="B18">
        <v>55</v>
      </c>
      <c r="C18">
        <v>12876</v>
      </c>
      <c r="D18">
        <v>176</v>
      </c>
      <c r="E18">
        <v>0.24299999999999999</v>
      </c>
      <c r="F18" t="s">
        <v>9</v>
      </c>
      <c r="G18">
        <v>726</v>
      </c>
      <c r="H18" t="s">
        <v>129</v>
      </c>
      <c r="I18" t="s">
        <v>13</v>
      </c>
      <c r="J18" s="1" t="s">
        <v>17</v>
      </c>
    </row>
    <row r="19" spans="1:10" x14ac:dyDescent="0.25">
      <c r="A19" t="s">
        <v>16</v>
      </c>
      <c r="B19">
        <v>55</v>
      </c>
      <c r="C19">
        <v>3853</v>
      </c>
      <c r="D19">
        <v>96</v>
      </c>
      <c r="E19">
        <v>0.32900000000000001</v>
      </c>
      <c r="F19" t="s">
        <v>9</v>
      </c>
      <c r="G19">
        <v>292</v>
      </c>
      <c r="H19" t="s">
        <v>129</v>
      </c>
      <c r="I19" t="s">
        <v>14</v>
      </c>
      <c r="J19" s="1" t="s">
        <v>17</v>
      </c>
    </row>
    <row r="20" spans="1:10" x14ac:dyDescent="0.25">
      <c r="A20" t="s">
        <v>5</v>
      </c>
      <c r="B20">
        <v>89</v>
      </c>
      <c r="C20">
        <v>3874</v>
      </c>
      <c r="D20">
        <v>140</v>
      </c>
      <c r="E20" t="s">
        <v>9</v>
      </c>
      <c r="F20">
        <v>1.5</v>
      </c>
      <c r="G20" t="s">
        <v>9</v>
      </c>
      <c r="H20" t="s">
        <v>130</v>
      </c>
      <c r="I20" t="s">
        <v>18</v>
      </c>
      <c r="J20" s="1" t="s">
        <v>15</v>
      </c>
    </row>
    <row r="21" spans="1:10" x14ac:dyDescent="0.25">
      <c r="A21" t="s">
        <v>5</v>
      </c>
      <c r="B21">
        <v>89</v>
      </c>
      <c r="C21">
        <v>5938</v>
      </c>
      <c r="D21">
        <v>166</v>
      </c>
      <c r="E21" t="s">
        <v>9</v>
      </c>
      <c r="F21">
        <v>1.8</v>
      </c>
      <c r="G21" t="s">
        <v>9</v>
      </c>
      <c r="H21" t="s">
        <v>130</v>
      </c>
      <c r="I21" t="s">
        <v>18</v>
      </c>
      <c r="J21" s="1" t="s">
        <v>15</v>
      </c>
    </row>
    <row r="22" spans="1:10" x14ac:dyDescent="0.25">
      <c r="A22" t="s">
        <v>5</v>
      </c>
      <c r="B22">
        <v>89</v>
      </c>
      <c r="C22">
        <v>3468</v>
      </c>
      <c r="D22">
        <v>70</v>
      </c>
      <c r="E22" t="s">
        <v>9</v>
      </c>
      <c r="F22">
        <v>0.8</v>
      </c>
      <c r="G22" t="s">
        <v>9</v>
      </c>
      <c r="H22" t="s">
        <v>130</v>
      </c>
      <c r="I22" t="s">
        <v>18</v>
      </c>
      <c r="J22" s="1" t="s">
        <v>15</v>
      </c>
    </row>
    <row r="23" spans="1:10" x14ac:dyDescent="0.25">
      <c r="A23" t="s">
        <v>5</v>
      </c>
      <c r="B23">
        <v>89</v>
      </c>
      <c r="C23">
        <v>17566</v>
      </c>
      <c r="D23">
        <v>285</v>
      </c>
      <c r="E23" t="s">
        <v>9</v>
      </c>
      <c r="F23">
        <v>3.1</v>
      </c>
      <c r="G23" t="s">
        <v>9</v>
      </c>
      <c r="H23" t="s">
        <v>130</v>
      </c>
      <c r="I23" t="s">
        <v>18</v>
      </c>
      <c r="J23" s="1" t="s">
        <v>15</v>
      </c>
    </row>
    <row r="24" spans="1:10" x14ac:dyDescent="0.25">
      <c r="A24" t="s">
        <v>5</v>
      </c>
      <c r="B24">
        <v>53</v>
      </c>
      <c r="C24">
        <v>19859.574468085106</v>
      </c>
      <c r="D24">
        <v>200</v>
      </c>
      <c r="E24">
        <f>200/663</f>
        <v>0.30165912518853694</v>
      </c>
      <c r="F24">
        <v>3.3</v>
      </c>
      <c r="G24">
        <v>663.82978723404256</v>
      </c>
      <c r="H24" t="s">
        <v>132</v>
      </c>
      <c r="I24" t="s">
        <v>29</v>
      </c>
      <c r="J24" s="1" t="s">
        <v>30</v>
      </c>
    </row>
    <row r="25" spans="1:10" x14ac:dyDescent="0.25">
      <c r="A25" t="s">
        <v>27</v>
      </c>
      <c r="B25">
        <v>155</v>
      </c>
      <c r="C25">
        <v>10476.595744680852</v>
      </c>
      <c r="D25">
        <v>1053.1914893617022</v>
      </c>
      <c r="E25">
        <f>45/306</f>
        <v>0.14705882352941177</v>
      </c>
      <c r="F25">
        <v>5.6</v>
      </c>
      <c r="G25">
        <v>306.38297872340428</v>
      </c>
      <c r="H25" t="s">
        <v>132</v>
      </c>
      <c r="I25" t="s">
        <v>29</v>
      </c>
      <c r="J25" s="1" t="s">
        <v>30</v>
      </c>
    </row>
    <row r="26" spans="1:10" x14ac:dyDescent="0.25">
      <c r="A26" t="s">
        <v>26</v>
      </c>
      <c r="B26">
        <v>25</v>
      </c>
      <c r="C26">
        <v>2608.5106382978724</v>
      </c>
      <c r="D26">
        <v>453.19148936170217</v>
      </c>
      <c r="E26">
        <f>53/236</f>
        <v>0.22457627118644069</v>
      </c>
      <c r="F26">
        <v>2.8</v>
      </c>
      <c r="G26">
        <v>236.17021276595747</v>
      </c>
      <c r="H26" t="s">
        <v>132</v>
      </c>
      <c r="I26" t="s">
        <v>131</v>
      </c>
      <c r="J26" s="1" t="s">
        <v>30</v>
      </c>
    </row>
    <row r="27" spans="1:10" x14ac:dyDescent="0.25">
      <c r="A27" t="s">
        <v>26</v>
      </c>
      <c r="B27">
        <v>63</v>
      </c>
      <c r="C27">
        <v>7351.0638297872347</v>
      </c>
      <c r="D27">
        <v>219.14893617021278</v>
      </c>
      <c r="E27">
        <f>19/195</f>
        <v>9.7435897435897437E-2</v>
      </c>
      <c r="F27">
        <v>2.4</v>
      </c>
      <c r="G27">
        <v>195.74468085106383</v>
      </c>
      <c r="H27" t="s">
        <v>132</v>
      </c>
      <c r="I27" t="s">
        <v>29</v>
      </c>
      <c r="J27" s="1" t="s">
        <v>30</v>
      </c>
    </row>
    <row r="28" spans="1:10" x14ac:dyDescent="0.25">
      <c r="A28" t="s">
        <v>5</v>
      </c>
      <c r="B28">
        <v>67</v>
      </c>
      <c r="C28">
        <v>12117.021276595746</v>
      </c>
      <c r="D28">
        <v>161.70212765957447</v>
      </c>
      <c r="E28">
        <f>161/529</f>
        <v>0.30434782608695654</v>
      </c>
      <c r="F28">
        <v>2.2000000000000002</v>
      </c>
      <c r="G28">
        <v>529.78723404255322</v>
      </c>
      <c r="H28" t="s">
        <v>93</v>
      </c>
      <c r="I28" t="s">
        <v>29</v>
      </c>
      <c r="J28" s="1" t="s">
        <v>30</v>
      </c>
    </row>
    <row r="29" spans="1:10" x14ac:dyDescent="0.25">
      <c r="A29" t="s">
        <v>27</v>
      </c>
      <c r="B29">
        <v>115</v>
      </c>
      <c r="C29">
        <v>12172.340425531916</v>
      </c>
      <c r="D29">
        <v>842.55319148936178</v>
      </c>
      <c r="E29">
        <f>35/236</f>
        <v>0.14830508474576271</v>
      </c>
      <c r="F29">
        <v>4.2</v>
      </c>
      <c r="G29">
        <v>236.17021276595747</v>
      </c>
      <c r="H29" t="s">
        <v>93</v>
      </c>
      <c r="I29" t="s">
        <v>29</v>
      </c>
      <c r="J29" s="1" t="s">
        <v>30</v>
      </c>
    </row>
    <row r="30" spans="1:10" x14ac:dyDescent="0.25">
      <c r="A30" t="s">
        <v>26</v>
      </c>
      <c r="B30">
        <v>25</v>
      </c>
      <c r="C30">
        <v>1659.5744680851064</v>
      </c>
      <c r="D30">
        <v>276.59574468085106</v>
      </c>
      <c r="E30">
        <f>23/208</f>
        <v>0.11057692307692307</v>
      </c>
      <c r="F30">
        <v>1.8</v>
      </c>
      <c r="G30">
        <v>208.51063829787236</v>
      </c>
      <c r="H30" t="s">
        <v>93</v>
      </c>
      <c r="I30" t="s">
        <v>29</v>
      </c>
      <c r="J30" s="1" t="s">
        <v>30</v>
      </c>
    </row>
    <row r="31" spans="1:10" x14ac:dyDescent="0.25">
      <c r="A31" t="s">
        <v>26</v>
      </c>
      <c r="B31">
        <v>65</v>
      </c>
      <c r="C31">
        <v>6168.0851063829787</v>
      </c>
      <c r="D31">
        <v>368.08510638297872</v>
      </c>
      <c r="E31">
        <f>24/108</f>
        <v>0.22222222222222221</v>
      </c>
      <c r="F31">
        <v>2.2000000000000002</v>
      </c>
      <c r="G31">
        <v>108.51063829787235</v>
      </c>
      <c r="H31" t="s">
        <v>93</v>
      </c>
      <c r="I31" t="s">
        <v>29</v>
      </c>
      <c r="J31" s="1" t="s">
        <v>30</v>
      </c>
    </row>
    <row r="32" spans="1:10" x14ac:dyDescent="0.25">
      <c r="A32" t="s">
        <v>5</v>
      </c>
      <c r="B32">
        <v>53</v>
      </c>
      <c r="C32" t="s">
        <v>9</v>
      </c>
      <c r="D32" t="s">
        <v>9</v>
      </c>
      <c r="E32" t="s">
        <v>9</v>
      </c>
      <c r="F32" t="s">
        <v>9</v>
      </c>
      <c r="G32">
        <v>748.936170212766</v>
      </c>
      <c r="H32" t="s">
        <v>132</v>
      </c>
      <c r="J32" s="1" t="s">
        <v>30</v>
      </c>
    </row>
    <row r="33" spans="1:10" x14ac:dyDescent="0.25">
      <c r="A33" t="s">
        <v>27</v>
      </c>
      <c r="B33">
        <v>155</v>
      </c>
      <c r="C33" t="s">
        <v>9</v>
      </c>
      <c r="D33" t="s">
        <v>9</v>
      </c>
      <c r="E33" t="s">
        <v>9</v>
      </c>
      <c r="F33" t="s">
        <v>9</v>
      </c>
      <c r="G33">
        <v>353.19148936170217</v>
      </c>
      <c r="H33" t="s">
        <v>132</v>
      </c>
      <c r="J33" s="1" t="s">
        <v>30</v>
      </c>
    </row>
    <row r="34" spans="1:10" x14ac:dyDescent="0.25">
      <c r="A34" t="s">
        <v>26</v>
      </c>
      <c r="B34">
        <v>63</v>
      </c>
      <c r="C34" t="s">
        <v>9</v>
      </c>
      <c r="D34" t="s">
        <v>9</v>
      </c>
      <c r="E34" t="s">
        <v>9</v>
      </c>
      <c r="F34" t="s">
        <v>9</v>
      </c>
      <c r="G34">
        <v>248.93617021276597</v>
      </c>
      <c r="H34" t="s">
        <v>132</v>
      </c>
      <c r="J34" s="1" t="s">
        <v>30</v>
      </c>
    </row>
    <row r="35" spans="1:10" x14ac:dyDescent="0.25">
      <c r="A35" t="s">
        <v>5</v>
      </c>
      <c r="B35">
        <v>67</v>
      </c>
      <c r="C35" t="s">
        <v>9</v>
      </c>
      <c r="D35" t="s">
        <v>9</v>
      </c>
      <c r="E35" t="s">
        <v>9</v>
      </c>
      <c r="F35" t="s">
        <v>9</v>
      </c>
      <c r="G35">
        <v>742.55319148936178</v>
      </c>
      <c r="H35" t="s">
        <v>93</v>
      </c>
      <c r="J35" s="1" t="s">
        <v>30</v>
      </c>
    </row>
    <row r="36" spans="1:10" x14ac:dyDescent="0.25">
      <c r="A36" t="s">
        <v>27</v>
      </c>
      <c r="B36">
        <v>115</v>
      </c>
      <c r="C36" t="s">
        <v>9</v>
      </c>
      <c r="D36" t="s">
        <v>9</v>
      </c>
      <c r="E36" t="s">
        <v>9</v>
      </c>
      <c r="F36" t="s">
        <v>9</v>
      </c>
      <c r="G36">
        <v>289.36170212765961</v>
      </c>
      <c r="H36" t="s">
        <v>93</v>
      </c>
      <c r="J36" s="1" t="s">
        <v>30</v>
      </c>
    </row>
    <row r="37" spans="1:10" x14ac:dyDescent="0.25">
      <c r="A37" t="s">
        <v>26</v>
      </c>
      <c r="B37">
        <v>65</v>
      </c>
      <c r="C37" t="s">
        <v>9</v>
      </c>
      <c r="D37" t="s">
        <v>9</v>
      </c>
      <c r="E37" t="s">
        <v>9</v>
      </c>
      <c r="F37" t="s">
        <v>9</v>
      </c>
      <c r="G37">
        <v>259.57446808510639</v>
      </c>
      <c r="H37" t="s">
        <v>93</v>
      </c>
      <c r="J37" s="1" t="s">
        <v>30</v>
      </c>
    </row>
    <row r="38" spans="1:10" x14ac:dyDescent="0.25">
      <c r="A38" t="s">
        <v>31</v>
      </c>
      <c r="B38">
        <v>6</v>
      </c>
      <c r="C38">
        <v>1495.5357142857099</v>
      </c>
      <c r="D38" t="s">
        <v>9</v>
      </c>
      <c r="E38" t="s">
        <v>9</v>
      </c>
      <c r="F38" t="s">
        <v>9</v>
      </c>
      <c r="G38" t="s">
        <v>9</v>
      </c>
      <c r="H38" t="s">
        <v>117</v>
      </c>
      <c r="I38" t="s">
        <v>35</v>
      </c>
      <c r="J38" s="1" t="s">
        <v>34</v>
      </c>
    </row>
    <row r="39" spans="1:10" x14ac:dyDescent="0.25">
      <c r="A39" t="s">
        <v>31</v>
      </c>
      <c r="B39">
        <v>11</v>
      </c>
      <c r="C39">
        <v>5223.2142857142799</v>
      </c>
      <c r="D39" t="s">
        <v>9</v>
      </c>
      <c r="E39" t="s">
        <v>9</v>
      </c>
      <c r="F39" t="s">
        <v>9</v>
      </c>
      <c r="G39" t="s">
        <v>9</v>
      </c>
      <c r="H39" t="s">
        <v>117</v>
      </c>
      <c r="I39" t="s">
        <v>35</v>
      </c>
      <c r="J39" s="1" t="s">
        <v>34</v>
      </c>
    </row>
    <row r="40" spans="1:10" x14ac:dyDescent="0.25">
      <c r="A40" t="s">
        <v>31</v>
      </c>
      <c r="B40">
        <v>18</v>
      </c>
      <c r="C40">
        <v>9732.1428571428496</v>
      </c>
      <c r="D40" t="s">
        <v>9</v>
      </c>
      <c r="E40" t="s">
        <v>9</v>
      </c>
      <c r="F40" t="s">
        <v>9</v>
      </c>
      <c r="G40" t="s">
        <v>9</v>
      </c>
      <c r="H40" t="s">
        <v>117</v>
      </c>
      <c r="I40" t="s">
        <v>35</v>
      </c>
      <c r="J40" s="1" t="s">
        <v>34</v>
      </c>
    </row>
    <row r="41" spans="1:10" x14ac:dyDescent="0.25">
      <c r="A41" t="s">
        <v>32</v>
      </c>
      <c r="B41">
        <v>6</v>
      </c>
      <c r="C41">
        <v>848.21428571428396</v>
      </c>
      <c r="D41" t="s">
        <v>9</v>
      </c>
      <c r="E41" t="s">
        <v>9</v>
      </c>
      <c r="F41" t="s">
        <v>9</v>
      </c>
      <c r="G41" t="s">
        <v>9</v>
      </c>
      <c r="H41" t="s">
        <v>117</v>
      </c>
      <c r="I41" t="s">
        <v>35</v>
      </c>
      <c r="J41" s="1" t="s">
        <v>34</v>
      </c>
    </row>
    <row r="42" spans="1:10" x14ac:dyDescent="0.25">
      <c r="A42" t="s">
        <v>32</v>
      </c>
      <c r="B42">
        <v>11</v>
      </c>
      <c r="C42">
        <v>4575.8928571428496</v>
      </c>
      <c r="D42" t="s">
        <v>9</v>
      </c>
      <c r="E42" t="s">
        <v>9</v>
      </c>
      <c r="F42" t="s">
        <v>9</v>
      </c>
      <c r="G42" t="s">
        <v>9</v>
      </c>
      <c r="H42" t="s">
        <v>117</v>
      </c>
      <c r="I42" t="s">
        <v>35</v>
      </c>
      <c r="J42" s="1" t="s">
        <v>34</v>
      </c>
    </row>
    <row r="43" spans="1:10" x14ac:dyDescent="0.25">
      <c r="A43" t="s">
        <v>32</v>
      </c>
      <c r="B43">
        <v>18</v>
      </c>
      <c r="C43">
        <v>7901.7857142857092</v>
      </c>
      <c r="D43" t="s">
        <v>9</v>
      </c>
      <c r="E43" t="s">
        <v>9</v>
      </c>
      <c r="F43" t="s">
        <v>9</v>
      </c>
      <c r="G43" t="s">
        <v>9</v>
      </c>
      <c r="H43" t="s">
        <v>117</v>
      </c>
      <c r="I43" t="s">
        <v>35</v>
      </c>
      <c r="J43" s="1" t="s">
        <v>34</v>
      </c>
    </row>
    <row r="44" spans="1:10" x14ac:dyDescent="0.25">
      <c r="A44" t="s">
        <v>33</v>
      </c>
      <c r="B44">
        <v>6</v>
      </c>
      <c r="C44">
        <v>1049.1071428571399</v>
      </c>
      <c r="D44" t="s">
        <v>9</v>
      </c>
      <c r="E44" t="s">
        <v>9</v>
      </c>
      <c r="F44" t="s">
        <v>9</v>
      </c>
      <c r="G44" t="s">
        <v>9</v>
      </c>
      <c r="H44" t="s">
        <v>117</v>
      </c>
      <c r="I44" t="s">
        <v>35</v>
      </c>
      <c r="J44" s="1" t="s">
        <v>34</v>
      </c>
    </row>
    <row r="45" spans="1:10" x14ac:dyDescent="0.25">
      <c r="A45" t="s">
        <v>33</v>
      </c>
      <c r="B45">
        <v>11</v>
      </c>
      <c r="C45">
        <v>3928.5714285714198</v>
      </c>
      <c r="D45" t="s">
        <v>9</v>
      </c>
      <c r="E45" t="s">
        <v>9</v>
      </c>
      <c r="F45" t="s">
        <v>9</v>
      </c>
      <c r="G45" t="s">
        <v>9</v>
      </c>
      <c r="H45" t="s">
        <v>117</v>
      </c>
      <c r="I45" t="s">
        <v>35</v>
      </c>
      <c r="J45" s="1" t="s">
        <v>34</v>
      </c>
    </row>
    <row r="46" spans="1:10" x14ac:dyDescent="0.25">
      <c r="A46" t="s">
        <v>33</v>
      </c>
      <c r="B46">
        <v>18</v>
      </c>
      <c r="C46">
        <v>5937.5</v>
      </c>
      <c r="D46" t="s">
        <v>9</v>
      </c>
      <c r="E46" t="s">
        <v>9</v>
      </c>
      <c r="F46" t="s">
        <v>9</v>
      </c>
      <c r="G46" t="s">
        <v>9</v>
      </c>
      <c r="H46" t="s">
        <v>117</v>
      </c>
      <c r="I46" t="s">
        <v>35</v>
      </c>
      <c r="J46" s="1" t="s">
        <v>34</v>
      </c>
    </row>
    <row r="47" spans="1:10" x14ac:dyDescent="0.25">
      <c r="A47" t="s">
        <v>36</v>
      </c>
      <c r="B47">
        <v>19</v>
      </c>
      <c r="C47">
        <v>6700</v>
      </c>
      <c r="D47">
        <v>200</v>
      </c>
      <c r="E47" t="s">
        <v>9</v>
      </c>
      <c r="F47" t="s">
        <v>9</v>
      </c>
      <c r="G47">
        <v>350</v>
      </c>
      <c r="H47" t="s">
        <v>37</v>
      </c>
      <c r="J47" s="1" t="s">
        <v>38</v>
      </c>
    </row>
    <row r="48" spans="1:10" x14ac:dyDescent="0.25">
      <c r="A48" t="s">
        <v>36</v>
      </c>
      <c r="B48">
        <v>18</v>
      </c>
      <c r="C48">
        <v>21930</v>
      </c>
      <c r="D48">
        <v>800</v>
      </c>
      <c r="E48" t="s">
        <v>9</v>
      </c>
      <c r="F48" t="s">
        <v>9</v>
      </c>
      <c r="G48">
        <v>1220</v>
      </c>
      <c r="H48" t="s">
        <v>37</v>
      </c>
      <c r="J48" s="1" t="s">
        <v>38</v>
      </c>
    </row>
    <row r="49" spans="1:10" x14ac:dyDescent="0.25">
      <c r="A49" t="s">
        <v>36</v>
      </c>
      <c r="B49">
        <v>19</v>
      </c>
      <c r="C49">
        <v>14400</v>
      </c>
      <c r="D49">
        <v>530</v>
      </c>
      <c r="E49" t="s">
        <v>9</v>
      </c>
      <c r="F49" t="s">
        <v>9</v>
      </c>
      <c r="G49">
        <v>760</v>
      </c>
      <c r="H49" t="s">
        <v>37</v>
      </c>
      <c r="J49" s="1" t="s">
        <v>38</v>
      </c>
    </row>
    <row r="50" spans="1:10" x14ac:dyDescent="0.25">
      <c r="A50" t="s">
        <v>36</v>
      </c>
      <c r="B50">
        <v>19</v>
      </c>
      <c r="C50">
        <v>9750</v>
      </c>
      <c r="D50">
        <v>350</v>
      </c>
      <c r="E50" t="s">
        <v>9</v>
      </c>
      <c r="F50" t="s">
        <v>9</v>
      </c>
      <c r="G50">
        <v>509.99999999999994</v>
      </c>
      <c r="H50" t="s">
        <v>37</v>
      </c>
      <c r="J50" s="1" t="s">
        <v>38</v>
      </c>
    </row>
    <row r="51" spans="1:10" x14ac:dyDescent="0.25">
      <c r="A51" t="s">
        <v>36</v>
      </c>
      <c r="B51">
        <v>19</v>
      </c>
      <c r="C51">
        <v>9660</v>
      </c>
      <c r="D51">
        <v>340</v>
      </c>
      <c r="E51" t="s">
        <v>9</v>
      </c>
      <c r="F51" t="s">
        <v>9</v>
      </c>
      <c r="G51">
        <v>509.99999999999994</v>
      </c>
      <c r="H51" t="s">
        <v>37</v>
      </c>
      <c r="J51" s="1" t="s">
        <v>38</v>
      </c>
    </row>
    <row r="52" spans="1:10" x14ac:dyDescent="0.25">
      <c r="A52" t="s">
        <v>36</v>
      </c>
      <c r="B52">
        <v>19</v>
      </c>
      <c r="C52">
        <v>5660</v>
      </c>
      <c r="D52">
        <v>190</v>
      </c>
      <c r="E52" t="s">
        <v>9</v>
      </c>
      <c r="F52" t="s">
        <v>9</v>
      </c>
      <c r="G52">
        <v>300</v>
      </c>
      <c r="H52" t="s">
        <v>37</v>
      </c>
      <c r="J52" s="1" t="s">
        <v>38</v>
      </c>
    </row>
    <row r="53" spans="1:10" x14ac:dyDescent="0.25">
      <c r="A53" t="s">
        <v>36</v>
      </c>
      <c r="B53">
        <v>17</v>
      </c>
      <c r="C53">
        <v>16720</v>
      </c>
      <c r="D53">
        <v>590</v>
      </c>
      <c r="E53" t="s">
        <v>9</v>
      </c>
      <c r="F53" t="s">
        <v>9</v>
      </c>
      <c r="G53">
        <v>980.00000000000011</v>
      </c>
      <c r="H53" t="s">
        <v>37</v>
      </c>
      <c r="J53" s="1" t="s">
        <v>38</v>
      </c>
    </row>
    <row r="54" spans="1:10" x14ac:dyDescent="0.25">
      <c r="A54" t="s">
        <v>36</v>
      </c>
      <c r="B54">
        <v>17</v>
      </c>
      <c r="C54">
        <v>15180.000000000002</v>
      </c>
      <c r="D54">
        <v>540</v>
      </c>
      <c r="E54" t="s">
        <v>9</v>
      </c>
      <c r="F54" t="s">
        <v>9</v>
      </c>
      <c r="G54">
        <v>890</v>
      </c>
      <c r="H54" t="s">
        <v>37</v>
      </c>
      <c r="J54" s="1" t="s">
        <v>38</v>
      </c>
    </row>
    <row r="55" spans="1:10" x14ac:dyDescent="0.25">
      <c r="A55" t="s">
        <v>36</v>
      </c>
      <c r="B55">
        <v>17</v>
      </c>
      <c r="C55">
        <v>8870</v>
      </c>
      <c r="D55">
        <v>310</v>
      </c>
      <c r="E55" t="s">
        <v>9</v>
      </c>
      <c r="F55" t="s">
        <v>9</v>
      </c>
      <c r="G55">
        <v>520</v>
      </c>
      <c r="H55" t="s">
        <v>37</v>
      </c>
      <c r="J55" s="1" t="s">
        <v>38</v>
      </c>
    </row>
    <row r="56" spans="1:10" x14ac:dyDescent="0.25">
      <c r="A56" t="s">
        <v>36</v>
      </c>
      <c r="B56">
        <v>23</v>
      </c>
      <c r="C56">
        <v>16490</v>
      </c>
      <c r="D56">
        <v>610</v>
      </c>
      <c r="E56" t="s">
        <v>9</v>
      </c>
      <c r="F56" t="s">
        <v>9</v>
      </c>
      <c r="G56">
        <v>720</v>
      </c>
      <c r="H56" t="s">
        <v>37</v>
      </c>
      <c r="J56" s="1" t="s">
        <v>38</v>
      </c>
    </row>
    <row r="57" spans="1:10" x14ac:dyDescent="0.25">
      <c r="A57" t="s">
        <v>36</v>
      </c>
      <c r="B57">
        <v>19</v>
      </c>
      <c r="C57">
        <v>17490</v>
      </c>
      <c r="D57">
        <v>610</v>
      </c>
      <c r="E57" t="s">
        <v>9</v>
      </c>
      <c r="F57" t="s">
        <v>9</v>
      </c>
      <c r="G57">
        <v>919.99999999999989</v>
      </c>
      <c r="H57" t="s">
        <v>37</v>
      </c>
      <c r="J57" s="1" t="s">
        <v>38</v>
      </c>
    </row>
    <row r="58" spans="1:10" x14ac:dyDescent="0.25">
      <c r="A58" t="s">
        <v>36</v>
      </c>
      <c r="B58">
        <v>19</v>
      </c>
      <c r="C58">
        <v>17160</v>
      </c>
      <c r="D58">
        <v>580</v>
      </c>
      <c r="E58" t="s">
        <v>9</v>
      </c>
      <c r="F58" t="s">
        <v>9</v>
      </c>
      <c r="G58">
        <v>900</v>
      </c>
      <c r="H58" t="s">
        <v>37</v>
      </c>
      <c r="J58" s="1" t="s">
        <v>38</v>
      </c>
    </row>
    <row r="59" spans="1:10" x14ac:dyDescent="0.25">
      <c r="A59" t="s">
        <v>36</v>
      </c>
      <c r="B59">
        <v>17</v>
      </c>
      <c r="C59">
        <v>12830.000000000002</v>
      </c>
      <c r="D59">
        <v>450</v>
      </c>
      <c r="E59" t="s">
        <v>9</v>
      </c>
      <c r="F59" t="s">
        <v>9</v>
      </c>
      <c r="G59">
        <v>750</v>
      </c>
      <c r="H59" t="s">
        <v>37</v>
      </c>
      <c r="J59" s="1" t="s">
        <v>38</v>
      </c>
    </row>
    <row r="60" spans="1:10" x14ac:dyDescent="0.25">
      <c r="A60" t="s">
        <v>36</v>
      </c>
      <c r="B60">
        <v>17</v>
      </c>
      <c r="C60">
        <v>10690</v>
      </c>
      <c r="D60">
        <v>390</v>
      </c>
      <c r="E60" t="s">
        <v>9</v>
      </c>
      <c r="F60" t="s">
        <v>9</v>
      </c>
      <c r="G60">
        <v>630</v>
      </c>
      <c r="H60" t="s">
        <v>37</v>
      </c>
      <c r="J60" s="1" t="s">
        <v>38</v>
      </c>
    </row>
    <row r="61" spans="1:10" x14ac:dyDescent="0.25">
      <c r="A61" t="s">
        <v>36</v>
      </c>
      <c r="B61">
        <v>20</v>
      </c>
      <c r="C61">
        <v>6240</v>
      </c>
      <c r="D61">
        <v>220.00000000000003</v>
      </c>
      <c r="E61" t="s">
        <v>9</v>
      </c>
      <c r="F61" t="s">
        <v>9</v>
      </c>
      <c r="G61">
        <v>310</v>
      </c>
      <c r="H61" t="s">
        <v>37</v>
      </c>
      <c r="J61" s="1" t="s">
        <v>38</v>
      </c>
    </row>
    <row r="62" spans="1:10" x14ac:dyDescent="0.25">
      <c r="A62" t="s">
        <v>36</v>
      </c>
      <c r="B62">
        <v>18</v>
      </c>
      <c r="C62">
        <v>18070</v>
      </c>
      <c r="D62">
        <v>640</v>
      </c>
      <c r="E62" t="s">
        <v>9</v>
      </c>
      <c r="F62" t="s">
        <v>9</v>
      </c>
      <c r="G62">
        <v>1000</v>
      </c>
      <c r="H62" t="s">
        <v>37</v>
      </c>
      <c r="J62" s="1" t="s">
        <v>38</v>
      </c>
    </row>
    <row r="63" spans="1:10" x14ac:dyDescent="0.25">
      <c r="A63" t="s">
        <v>36</v>
      </c>
      <c r="B63">
        <v>15</v>
      </c>
      <c r="C63">
        <v>4230</v>
      </c>
      <c r="D63">
        <v>140</v>
      </c>
      <c r="E63" t="s">
        <v>9</v>
      </c>
      <c r="F63" t="s">
        <v>9</v>
      </c>
      <c r="G63">
        <v>280</v>
      </c>
      <c r="H63" t="s">
        <v>37</v>
      </c>
      <c r="J63" s="1" t="s">
        <v>38</v>
      </c>
    </row>
    <row r="64" spans="1:10" x14ac:dyDescent="0.25">
      <c r="A64" t="s">
        <v>36</v>
      </c>
      <c r="B64">
        <v>15</v>
      </c>
      <c r="C64">
        <v>19840</v>
      </c>
      <c r="D64">
        <v>680</v>
      </c>
      <c r="E64" t="s">
        <v>9</v>
      </c>
      <c r="F64" t="s">
        <v>9</v>
      </c>
      <c r="G64">
        <v>1320</v>
      </c>
      <c r="H64" t="s">
        <v>37</v>
      </c>
      <c r="J64" s="1" t="s">
        <v>38</v>
      </c>
    </row>
    <row r="65" spans="1:10" x14ac:dyDescent="0.25">
      <c r="A65" t="s">
        <v>36</v>
      </c>
      <c r="B65">
        <v>16</v>
      </c>
      <c r="C65">
        <v>20160</v>
      </c>
      <c r="D65">
        <v>720</v>
      </c>
      <c r="E65" t="s">
        <v>9</v>
      </c>
      <c r="F65" t="s">
        <v>9</v>
      </c>
      <c r="G65">
        <v>1260</v>
      </c>
      <c r="H65" t="s">
        <v>37</v>
      </c>
      <c r="J65" s="1" t="s">
        <v>38</v>
      </c>
    </row>
    <row r="66" spans="1:10" x14ac:dyDescent="0.25">
      <c r="A66" t="s">
        <v>36</v>
      </c>
      <c r="B66">
        <v>18</v>
      </c>
      <c r="C66">
        <v>21470</v>
      </c>
      <c r="D66">
        <v>770</v>
      </c>
      <c r="E66" t="s">
        <v>9</v>
      </c>
      <c r="F66" t="s">
        <v>9</v>
      </c>
      <c r="G66">
        <v>1190</v>
      </c>
      <c r="H66" t="s">
        <v>37</v>
      </c>
      <c r="J66" s="1" t="s">
        <v>38</v>
      </c>
    </row>
    <row r="67" spans="1:10" x14ac:dyDescent="0.25">
      <c r="A67" t="s">
        <v>36</v>
      </c>
      <c r="B67">
        <v>19</v>
      </c>
      <c r="C67">
        <v>8850</v>
      </c>
      <c r="D67">
        <v>280</v>
      </c>
      <c r="E67" t="s">
        <v>9</v>
      </c>
      <c r="F67" t="s">
        <v>9</v>
      </c>
      <c r="G67">
        <v>280</v>
      </c>
      <c r="H67" t="s">
        <v>37</v>
      </c>
      <c r="J67" s="1" t="s">
        <v>38</v>
      </c>
    </row>
    <row r="68" spans="1:10" x14ac:dyDescent="0.25">
      <c r="A68" t="s">
        <v>36</v>
      </c>
      <c r="B68">
        <v>19</v>
      </c>
      <c r="C68">
        <v>12520</v>
      </c>
      <c r="D68">
        <v>390</v>
      </c>
      <c r="E68" t="s">
        <v>9</v>
      </c>
      <c r="F68" t="s">
        <v>9</v>
      </c>
      <c r="G68">
        <v>390</v>
      </c>
      <c r="H68" t="s">
        <v>37</v>
      </c>
      <c r="J68" s="1" t="s">
        <v>38</v>
      </c>
    </row>
    <row r="69" spans="1:10" x14ac:dyDescent="0.25">
      <c r="A69" t="s">
        <v>36</v>
      </c>
      <c r="B69">
        <v>20</v>
      </c>
      <c r="C69">
        <v>16420</v>
      </c>
      <c r="D69">
        <v>520</v>
      </c>
      <c r="E69" t="s">
        <v>9</v>
      </c>
      <c r="F69" t="s">
        <v>9</v>
      </c>
      <c r="G69">
        <v>520</v>
      </c>
      <c r="H69" t="s">
        <v>37</v>
      </c>
      <c r="J69" s="1" t="s">
        <v>38</v>
      </c>
    </row>
    <row r="70" spans="1:10" x14ac:dyDescent="0.25">
      <c r="A70" t="s">
        <v>36</v>
      </c>
      <c r="B70">
        <v>20</v>
      </c>
      <c r="C70">
        <v>13030.000000000002</v>
      </c>
      <c r="D70">
        <v>390</v>
      </c>
      <c r="E70" t="s">
        <v>9</v>
      </c>
      <c r="F70" t="s">
        <v>9</v>
      </c>
      <c r="G70">
        <v>390</v>
      </c>
      <c r="H70" t="s">
        <v>37</v>
      </c>
      <c r="J70" s="1" t="s">
        <v>38</v>
      </c>
    </row>
    <row r="71" spans="1:10" x14ac:dyDescent="0.25">
      <c r="A71" t="s">
        <v>20</v>
      </c>
      <c r="B71">
        <v>2</v>
      </c>
      <c r="C71">
        <v>44.680851063829792</v>
      </c>
      <c r="D71" t="s">
        <v>9</v>
      </c>
      <c r="E71" t="s">
        <v>9</v>
      </c>
      <c r="F71" t="s">
        <v>9</v>
      </c>
      <c r="G71" t="s">
        <v>9</v>
      </c>
      <c r="H71" t="s">
        <v>39</v>
      </c>
      <c r="I71" t="s">
        <v>40</v>
      </c>
      <c r="J71" s="1" t="s">
        <v>41</v>
      </c>
    </row>
    <row r="72" spans="1:10" x14ac:dyDescent="0.25">
      <c r="A72" t="s">
        <v>20</v>
      </c>
      <c r="B72">
        <v>3</v>
      </c>
      <c r="C72">
        <v>112.76595744680851</v>
      </c>
      <c r="D72" t="s">
        <v>9</v>
      </c>
      <c r="E72" t="s">
        <v>9</v>
      </c>
      <c r="F72" t="s">
        <v>9</v>
      </c>
      <c r="G72" t="s">
        <v>9</v>
      </c>
      <c r="H72" t="s">
        <v>39</v>
      </c>
      <c r="I72" t="s">
        <v>40</v>
      </c>
      <c r="J72" s="1" t="s">
        <v>41</v>
      </c>
    </row>
    <row r="73" spans="1:10" x14ac:dyDescent="0.25">
      <c r="A73" t="s">
        <v>20</v>
      </c>
      <c r="B73">
        <v>5</v>
      </c>
      <c r="C73">
        <v>1002.1276595744681</v>
      </c>
      <c r="D73">
        <v>631.91489361702133</v>
      </c>
      <c r="E73" t="s">
        <v>9</v>
      </c>
      <c r="F73" t="s">
        <v>9</v>
      </c>
      <c r="G73" t="s">
        <v>9</v>
      </c>
      <c r="H73" t="s">
        <v>39</v>
      </c>
      <c r="I73" t="s">
        <v>40</v>
      </c>
      <c r="J73" s="1" t="s">
        <v>41</v>
      </c>
    </row>
    <row r="74" spans="1:10" x14ac:dyDescent="0.25">
      <c r="A74" t="s">
        <v>20</v>
      </c>
      <c r="B74">
        <v>8</v>
      </c>
      <c r="C74">
        <v>2104.2553191489365</v>
      </c>
      <c r="D74">
        <v>1240.4255319148938</v>
      </c>
      <c r="E74" t="s">
        <v>9</v>
      </c>
      <c r="F74" t="s">
        <v>9</v>
      </c>
      <c r="G74" t="s">
        <v>9</v>
      </c>
      <c r="H74" t="s">
        <v>39</v>
      </c>
      <c r="I74" t="s">
        <v>40</v>
      </c>
      <c r="J74" s="1" t="s">
        <v>41</v>
      </c>
    </row>
    <row r="75" spans="1:10" x14ac:dyDescent="0.25">
      <c r="A75" t="s">
        <v>20</v>
      </c>
      <c r="B75">
        <v>12</v>
      </c>
      <c r="C75">
        <v>3959.5744680851067</v>
      </c>
      <c r="D75">
        <v>1742.5531914893618</v>
      </c>
      <c r="E75" t="s">
        <v>9</v>
      </c>
      <c r="F75" t="s">
        <v>9</v>
      </c>
      <c r="G75" t="s">
        <v>9</v>
      </c>
      <c r="H75" t="s">
        <v>39</v>
      </c>
      <c r="I75" t="s">
        <v>40</v>
      </c>
      <c r="J75" s="1" t="s">
        <v>41</v>
      </c>
    </row>
    <row r="76" spans="1:10" x14ac:dyDescent="0.25">
      <c r="A76" t="s">
        <v>20</v>
      </c>
      <c r="B76">
        <v>17</v>
      </c>
      <c r="C76">
        <v>8912.7659574468089</v>
      </c>
      <c r="D76">
        <v>3048.9361702127662</v>
      </c>
      <c r="E76" t="s">
        <v>9</v>
      </c>
      <c r="F76" t="s">
        <v>9</v>
      </c>
      <c r="G76" t="s">
        <v>9</v>
      </c>
      <c r="H76" t="s">
        <v>39</v>
      </c>
      <c r="I76" t="s">
        <v>40</v>
      </c>
      <c r="J76" s="1" t="s">
        <v>41</v>
      </c>
    </row>
    <row r="77" spans="1:10" x14ac:dyDescent="0.25">
      <c r="A77" t="s">
        <v>20</v>
      </c>
      <c r="B77">
        <v>22</v>
      </c>
      <c r="C77">
        <v>11359.574468085108</v>
      </c>
      <c r="D77">
        <v>2540.4255319148938</v>
      </c>
      <c r="E77" t="s">
        <v>9</v>
      </c>
      <c r="F77" t="s">
        <v>9</v>
      </c>
      <c r="G77" t="s">
        <v>9</v>
      </c>
      <c r="H77" t="s">
        <v>39</v>
      </c>
      <c r="I77" t="s">
        <v>40</v>
      </c>
      <c r="J77" s="1" t="s">
        <v>41</v>
      </c>
    </row>
    <row r="78" spans="1:10" x14ac:dyDescent="0.25">
      <c r="A78" t="s">
        <v>20</v>
      </c>
      <c r="B78">
        <v>33</v>
      </c>
      <c r="C78">
        <v>25148.936170212768</v>
      </c>
      <c r="D78">
        <v>4091.489361702128</v>
      </c>
      <c r="E78" t="s">
        <v>9</v>
      </c>
      <c r="F78" t="s">
        <v>9</v>
      </c>
      <c r="G78" t="s">
        <v>9</v>
      </c>
      <c r="H78" t="s">
        <v>39</v>
      </c>
      <c r="I78" t="s">
        <v>40</v>
      </c>
      <c r="J78" s="1" t="s">
        <v>41</v>
      </c>
    </row>
    <row r="79" spans="1:10" x14ac:dyDescent="0.25">
      <c r="A79" t="s">
        <v>20</v>
      </c>
      <c r="B79">
        <v>55</v>
      </c>
      <c r="C79">
        <v>18710.638297872341</v>
      </c>
      <c r="D79">
        <v>1672.3404255319149</v>
      </c>
      <c r="E79" t="s">
        <v>9</v>
      </c>
      <c r="F79" t="s">
        <v>9</v>
      </c>
      <c r="G79" t="s">
        <v>9</v>
      </c>
      <c r="H79" t="s">
        <v>39</v>
      </c>
      <c r="I79" t="s">
        <v>40</v>
      </c>
      <c r="J79" s="1" t="s">
        <v>41</v>
      </c>
    </row>
    <row r="80" spans="1:10" x14ac:dyDescent="0.25">
      <c r="A80" t="s">
        <v>42</v>
      </c>
      <c r="B80" t="s">
        <v>9</v>
      </c>
      <c r="C80">
        <v>3900</v>
      </c>
      <c r="D80">
        <v>87</v>
      </c>
      <c r="E80">
        <f>87/270</f>
        <v>0.32222222222222224</v>
      </c>
      <c r="F80" t="s">
        <v>9</v>
      </c>
      <c r="G80">
        <v>270</v>
      </c>
      <c r="H80" t="s">
        <v>45</v>
      </c>
      <c r="I80" t="s">
        <v>44</v>
      </c>
      <c r="J80" s="1" t="s">
        <v>46</v>
      </c>
    </row>
    <row r="81" spans="1:10" x14ac:dyDescent="0.25">
      <c r="A81" t="s">
        <v>43</v>
      </c>
      <c r="B81" t="s">
        <v>9</v>
      </c>
      <c r="C81">
        <v>1100</v>
      </c>
      <c r="D81">
        <v>22</v>
      </c>
      <c r="E81">
        <f>22/76</f>
        <v>0.28947368421052633</v>
      </c>
      <c r="F81" t="s">
        <v>9</v>
      </c>
      <c r="G81">
        <v>76</v>
      </c>
      <c r="H81" t="s">
        <v>45</v>
      </c>
      <c r="I81" t="s">
        <v>44</v>
      </c>
      <c r="J81" s="1" t="s">
        <v>46</v>
      </c>
    </row>
    <row r="82" spans="1:10" x14ac:dyDescent="0.25">
      <c r="A82" t="s">
        <v>5</v>
      </c>
      <c r="B82" t="s">
        <v>9</v>
      </c>
      <c r="C82">
        <v>10900</v>
      </c>
      <c r="D82">
        <v>105</v>
      </c>
      <c r="E82">
        <f>105/550</f>
        <v>0.19090909090909092</v>
      </c>
      <c r="F82" t="s">
        <v>9</v>
      </c>
      <c r="G82">
        <v>550</v>
      </c>
      <c r="H82" t="s">
        <v>45</v>
      </c>
      <c r="I82" t="s">
        <v>44</v>
      </c>
      <c r="J82" s="1" t="s">
        <v>46</v>
      </c>
    </row>
    <row r="83" spans="1:10" x14ac:dyDescent="0.25">
      <c r="A83" t="s">
        <v>16</v>
      </c>
      <c r="B83" t="s">
        <v>9</v>
      </c>
      <c r="C83">
        <v>1800</v>
      </c>
      <c r="D83">
        <v>22</v>
      </c>
      <c r="E83">
        <f>22/130</f>
        <v>0.16923076923076924</v>
      </c>
      <c r="F83" t="s">
        <v>9</v>
      </c>
      <c r="G83">
        <v>130</v>
      </c>
      <c r="H83" t="s">
        <v>45</v>
      </c>
      <c r="I83" t="s">
        <v>44</v>
      </c>
      <c r="J83" s="1" t="s">
        <v>46</v>
      </c>
    </row>
    <row r="84" spans="1:10" x14ac:dyDescent="0.25">
      <c r="A84" t="s">
        <v>21</v>
      </c>
      <c r="B84">
        <v>32</v>
      </c>
      <c r="C84" t="s">
        <v>9</v>
      </c>
      <c r="D84" t="s">
        <v>9</v>
      </c>
      <c r="E84" t="s">
        <v>9</v>
      </c>
      <c r="F84">
        <v>3</v>
      </c>
      <c r="G84" t="s">
        <v>9</v>
      </c>
      <c r="H84" t="s">
        <v>47</v>
      </c>
      <c r="I84" t="s">
        <v>48</v>
      </c>
      <c r="J84" s="1" t="s">
        <v>51</v>
      </c>
    </row>
    <row r="85" spans="1:10" x14ac:dyDescent="0.25">
      <c r="A85" t="s">
        <v>21</v>
      </c>
      <c r="B85">
        <v>32</v>
      </c>
      <c r="C85" t="s">
        <v>9</v>
      </c>
      <c r="D85" t="s">
        <v>9</v>
      </c>
      <c r="E85" t="s">
        <v>9</v>
      </c>
      <c r="F85">
        <v>2.9</v>
      </c>
      <c r="G85" t="s">
        <v>9</v>
      </c>
      <c r="H85" t="s">
        <v>47</v>
      </c>
      <c r="I85" t="s">
        <v>48</v>
      </c>
      <c r="J85" s="1" t="s">
        <v>51</v>
      </c>
    </row>
    <row r="86" spans="1:10" x14ac:dyDescent="0.25">
      <c r="A86" t="s">
        <v>21</v>
      </c>
      <c r="B86">
        <v>32</v>
      </c>
      <c r="C86" t="s">
        <v>9</v>
      </c>
      <c r="D86" t="s">
        <v>9</v>
      </c>
      <c r="E86" t="s">
        <v>9</v>
      </c>
      <c r="F86">
        <v>2.9</v>
      </c>
      <c r="G86" t="s">
        <v>9</v>
      </c>
      <c r="H86" t="s">
        <v>47</v>
      </c>
      <c r="I86" t="s">
        <v>48</v>
      </c>
      <c r="J86" s="1" t="s">
        <v>51</v>
      </c>
    </row>
    <row r="87" spans="1:10" x14ac:dyDescent="0.25">
      <c r="A87" t="s">
        <v>21</v>
      </c>
      <c r="B87">
        <v>32</v>
      </c>
      <c r="C87" t="s">
        <v>9</v>
      </c>
      <c r="D87" t="s">
        <v>9</v>
      </c>
      <c r="E87" t="s">
        <v>9</v>
      </c>
      <c r="F87">
        <v>3.8</v>
      </c>
      <c r="G87" t="s">
        <v>9</v>
      </c>
      <c r="H87" t="s">
        <v>47</v>
      </c>
      <c r="I87" t="s">
        <v>48</v>
      </c>
      <c r="J87" s="1" t="s">
        <v>51</v>
      </c>
    </row>
    <row r="88" spans="1:10" x14ac:dyDescent="0.25">
      <c r="A88" t="s">
        <v>21</v>
      </c>
      <c r="B88">
        <v>32</v>
      </c>
      <c r="C88" t="s">
        <v>9</v>
      </c>
      <c r="D88" t="s">
        <v>9</v>
      </c>
      <c r="E88" t="s">
        <v>9</v>
      </c>
      <c r="F88">
        <v>3.2</v>
      </c>
      <c r="G88" t="s">
        <v>9</v>
      </c>
      <c r="H88" t="s">
        <v>47</v>
      </c>
      <c r="I88" t="s">
        <v>48</v>
      </c>
      <c r="J88" s="1" t="s">
        <v>51</v>
      </c>
    </row>
    <row r="89" spans="1:10" x14ac:dyDescent="0.25">
      <c r="A89" t="s">
        <v>21</v>
      </c>
      <c r="B89">
        <v>60</v>
      </c>
      <c r="C89" t="s">
        <v>9</v>
      </c>
      <c r="D89" t="s">
        <v>9</v>
      </c>
      <c r="E89" t="s">
        <v>9</v>
      </c>
      <c r="F89">
        <v>3.5</v>
      </c>
      <c r="G89" t="s">
        <v>9</v>
      </c>
      <c r="H89" t="s">
        <v>49</v>
      </c>
      <c r="I89" t="s">
        <v>50</v>
      </c>
      <c r="J89" s="1" t="s">
        <v>52</v>
      </c>
    </row>
    <row r="90" spans="1:10" x14ac:dyDescent="0.25">
      <c r="A90" t="s">
        <v>21</v>
      </c>
      <c r="B90">
        <v>43</v>
      </c>
      <c r="C90" t="s">
        <v>9</v>
      </c>
      <c r="D90" t="s">
        <v>9</v>
      </c>
      <c r="E90" t="s">
        <v>9</v>
      </c>
      <c r="F90">
        <v>4.5</v>
      </c>
      <c r="G90" t="s">
        <v>9</v>
      </c>
      <c r="H90" t="s">
        <v>49</v>
      </c>
      <c r="I90" t="s">
        <v>50</v>
      </c>
      <c r="J90" s="1" t="s">
        <v>52</v>
      </c>
    </row>
    <row r="91" spans="1:10" x14ac:dyDescent="0.25">
      <c r="A91" t="s">
        <v>53</v>
      </c>
      <c r="B91" t="s">
        <v>9</v>
      </c>
      <c r="C91" t="s">
        <v>9</v>
      </c>
      <c r="D91" t="s">
        <v>9</v>
      </c>
      <c r="E91" t="s">
        <v>9</v>
      </c>
      <c r="F91" t="s">
        <v>9</v>
      </c>
      <c r="G91" t="s">
        <v>9</v>
      </c>
      <c r="H91" t="s">
        <v>9</v>
      </c>
      <c r="I91" t="s">
        <v>54</v>
      </c>
      <c r="J91" s="1" t="s">
        <v>55</v>
      </c>
    </row>
    <row r="92" spans="1:10" x14ac:dyDescent="0.25">
      <c r="A92" t="s">
        <v>5</v>
      </c>
      <c r="B92">
        <v>5</v>
      </c>
      <c r="C92">
        <v>3480</v>
      </c>
      <c r="D92">
        <v>420</v>
      </c>
      <c r="E92" t="s">
        <v>9</v>
      </c>
      <c r="F92" t="s">
        <v>9</v>
      </c>
      <c r="G92" t="s">
        <v>9</v>
      </c>
      <c r="H92" t="s">
        <v>56</v>
      </c>
      <c r="J92" s="1" t="s">
        <v>59</v>
      </c>
    </row>
    <row r="93" spans="1:10" x14ac:dyDescent="0.25">
      <c r="A93" t="s">
        <v>5</v>
      </c>
      <c r="B93">
        <v>15</v>
      </c>
      <c r="C93">
        <v>6770</v>
      </c>
      <c r="D93">
        <v>650</v>
      </c>
      <c r="E93" t="s">
        <v>9</v>
      </c>
      <c r="F93" t="s">
        <v>9</v>
      </c>
      <c r="G93" t="s">
        <v>9</v>
      </c>
      <c r="H93" t="s">
        <v>56</v>
      </c>
      <c r="J93" s="1" t="s">
        <v>59</v>
      </c>
    </row>
    <row r="94" spans="1:10" x14ac:dyDescent="0.25">
      <c r="A94" t="s">
        <v>5</v>
      </c>
      <c r="B94">
        <v>25</v>
      </c>
      <c r="C94">
        <v>7560</v>
      </c>
      <c r="D94">
        <v>360</v>
      </c>
      <c r="E94" t="s">
        <v>9</v>
      </c>
      <c r="F94" t="s">
        <v>9</v>
      </c>
      <c r="G94" t="s">
        <v>9</v>
      </c>
      <c r="H94" t="s">
        <v>56</v>
      </c>
      <c r="J94" s="1" t="s">
        <v>59</v>
      </c>
    </row>
    <row r="95" spans="1:10" x14ac:dyDescent="0.25">
      <c r="A95" t="s">
        <v>5</v>
      </c>
      <c r="B95">
        <v>54</v>
      </c>
      <c r="C95">
        <v>16150</v>
      </c>
      <c r="D95">
        <v>360</v>
      </c>
      <c r="E95" t="s">
        <v>9</v>
      </c>
      <c r="F95" t="s">
        <v>9</v>
      </c>
      <c r="G95" t="s">
        <v>9</v>
      </c>
      <c r="H95" t="s">
        <v>56</v>
      </c>
      <c r="J95" s="1" t="s">
        <v>59</v>
      </c>
    </row>
    <row r="96" spans="1:10" x14ac:dyDescent="0.25">
      <c r="A96" t="s">
        <v>5</v>
      </c>
      <c r="B96">
        <v>65</v>
      </c>
      <c r="C96">
        <v>26400</v>
      </c>
      <c r="D96">
        <v>370</v>
      </c>
      <c r="E96" t="s">
        <v>9</v>
      </c>
      <c r="F96" t="s">
        <v>9</v>
      </c>
      <c r="G96" t="s">
        <v>9</v>
      </c>
      <c r="H96" t="s">
        <v>56</v>
      </c>
      <c r="J96" s="1" t="s">
        <v>59</v>
      </c>
    </row>
    <row r="97" spans="1:10" x14ac:dyDescent="0.25">
      <c r="A97" t="s">
        <v>5</v>
      </c>
      <c r="B97">
        <v>95</v>
      </c>
      <c r="C97">
        <v>35970</v>
      </c>
      <c r="D97">
        <v>360</v>
      </c>
      <c r="E97" t="s">
        <v>9</v>
      </c>
      <c r="F97" t="s">
        <v>9</v>
      </c>
      <c r="G97" t="s">
        <v>9</v>
      </c>
      <c r="H97" t="s">
        <v>56</v>
      </c>
      <c r="J97" s="1" t="s">
        <v>59</v>
      </c>
    </row>
    <row r="98" spans="1:10" x14ac:dyDescent="0.25">
      <c r="A98" t="s">
        <v>5</v>
      </c>
      <c r="B98">
        <v>5</v>
      </c>
      <c r="C98">
        <v>830</v>
      </c>
      <c r="D98">
        <v>150</v>
      </c>
      <c r="E98" t="s">
        <v>9</v>
      </c>
      <c r="F98" t="s">
        <v>9</v>
      </c>
      <c r="G98" t="s">
        <v>9</v>
      </c>
      <c r="H98" t="s">
        <v>57</v>
      </c>
      <c r="J98" s="1" t="s">
        <v>59</v>
      </c>
    </row>
    <row r="99" spans="1:10" x14ac:dyDescent="0.25">
      <c r="A99" t="s">
        <v>5</v>
      </c>
      <c r="B99">
        <v>15</v>
      </c>
      <c r="C99">
        <v>5560</v>
      </c>
      <c r="D99">
        <v>310</v>
      </c>
      <c r="E99" t="s">
        <v>9</v>
      </c>
      <c r="F99" t="s">
        <v>9</v>
      </c>
      <c r="G99" t="s">
        <v>9</v>
      </c>
      <c r="H99" t="s">
        <v>57</v>
      </c>
      <c r="J99" s="1" t="s">
        <v>59</v>
      </c>
    </row>
    <row r="100" spans="1:10" x14ac:dyDescent="0.25">
      <c r="A100" t="s">
        <v>5</v>
      </c>
      <c r="B100">
        <v>25</v>
      </c>
      <c r="C100">
        <v>7330</v>
      </c>
      <c r="D100">
        <v>310</v>
      </c>
      <c r="E100" t="s">
        <v>9</v>
      </c>
      <c r="F100" t="s">
        <v>9</v>
      </c>
      <c r="G100" t="s">
        <v>9</v>
      </c>
      <c r="H100" t="s">
        <v>57</v>
      </c>
      <c r="J100" s="1" t="s">
        <v>59</v>
      </c>
    </row>
    <row r="101" spans="1:10" x14ac:dyDescent="0.25">
      <c r="A101" t="s">
        <v>5</v>
      </c>
      <c r="B101">
        <v>54</v>
      </c>
      <c r="C101">
        <v>1327</v>
      </c>
      <c r="D101">
        <v>340</v>
      </c>
      <c r="E101" t="s">
        <v>9</v>
      </c>
      <c r="F101" t="s">
        <v>9</v>
      </c>
      <c r="G101" t="s">
        <v>9</v>
      </c>
      <c r="H101" t="s">
        <v>57</v>
      </c>
      <c r="J101" s="1" t="s">
        <v>59</v>
      </c>
    </row>
    <row r="102" spans="1:10" x14ac:dyDescent="0.25">
      <c r="A102" t="s">
        <v>5</v>
      </c>
      <c r="B102">
        <v>65</v>
      </c>
      <c r="C102">
        <v>21230</v>
      </c>
      <c r="D102">
        <v>320</v>
      </c>
      <c r="E102" t="s">
        <v>9</v>
      </c>
      <c r="F102" t="s">
        <v>9</v>
      </c>
      <c r="G102" t="s">
        <v>9</v>
      </c>
      <c r="H102" t="s">
        <v>57</v>
      </c>
      <c r="J102" s="1" t="s">
        <v>59</v>
      </c>
    </row>
    <row r="103" spans="1:10" x14ac:dyDescent="0.25">
      <c r="A103" t="s">
        <v>5</v>
      </c>
      <c r="B103">
        <v>95</v>
      </c>
      <c r="C103">
        <v>26770</v>
      </c>
      <c r="D103">
        <v>300</v>
      </c>
      <c r="E103" t="s">
        <v>9</v>
      </c>
      <c r="F103" t="s">
        <v>9</v>
      </c>
      <c r="G103" t="s">
        <v>9</v>
      </c>
      <c r="H103" t="s">
        <v>57</v>
      </c>
      <c r="J103" s="1" t="s">
        <v>59</v>
      </c>
    </row>
    <row r="104" spans="1:10" x14ac:dyDescent="0.25">
      <c r="A104" t="s">
        <v>5</v>
      </c>
      <c r="B104">
        <v>15</v>
      </c>
      <c r="C104">
        <v>3390</v>
      </c>
      <c r="D104">
        <v>210</v>
      </c>
      <c r="E104" t="s">
        <v>9</v>
      </c>
      <c r="F104" t="s">
        <v>9</v>
      </c>
      <c r="G104" t="s">
        <v>9</v>
      </c>
      <c r="H104" t="s">
        <v>58</v>
      </c>
      <c r="J104" s="1" t="s">
        <v>59</v>
      </c>
    </row>
    <row r="105" spans="1:10" x14ac:dyDescent="0.25">
      <c r="A105" t="s">
        <v>5</v>
      </c>
      <c r="B105">
        <v>25</v>
      </c>
      <c r="C105">
        <v>5950</v>
      </c>
      <c r="D105">
        <v>250</v>
      </c>
      <c r="E105" t="s">
        <v>9</v>
      </c>
      <c r="F105" t="s">
        <v>9</v>
      </c>
      <c r="G105" t="s">
        <v>9</v>
      </c>
      <c r="H105" t="s">
        <v>58</v>
      </c>
      <c r="J105" s="1" t="s">
        <v>59</v>
      </c>
    </row>
    <row r="106" spans="1:10" x14ac:dyDescent="0.25">
      <c r="A106" t="s">
        <v>5</v>
      </c>
      <c r="B106">
        <v>65</v>
      </c>
      <c r="C106">
        <v>18830</v>
      </c>
      <c r="D106">
        <v>320</v>
      </c>
      <c r="E106" t="s">
        <v>9</v>
      </c>
      <c r="F106" t="s">
        <v>9</v>
      </c>
      <c r="G106" t="s">
        <v>9</v>
      </c>
      <c r="H106" t="s">
        <v>58</v>
      </c>
      <c r="J106" s="1" t="s">
        <v>59</v>
      </c>
    </row>
    <row r="107" spans="1:10" x14ac:dyDescent="0.25">
      <c r="A107" t="s">
        <v>5</v>
      </c>
      <c r="B107">
        <v>95</v>
      </c>
      <c r="C107">
        <v>24540</v>
      </c>
      <c r="D107">
        <v>310</v>
      </c>
      <c r="E107" t="s">
        <v>9</v>
      </c>
      <c r="F107" t="s">
        <v>9</v>
      </c>
      <c r="G107" t="s">
        <v>9</v>
      </c>
      <c r="H107" t="s">
        <v>58</v>
      </c>
      <c r="J107" s="1" t="s">
        <v>59</v>
      </c>
    </row>
    <row r="108" spans="1:10" x14ac:dyDescent="0.25">
      <c r="A108" t="s">
        <v>60</v>
      </c>
      <c r="B108" t="s">
        <v>9</v>
      </c>
      <c r="C108" t="s">
        <v>9</v>
      </c>
      <c r="D108" t="s">
        <v>9</v>
      </c>
      <c r="E108" t="s">
        <v>9</v>
      </c>
      <c r="F108" t="s">
        <v>9</v>
      </c>
      <c r="G108" t="s">
        <v>9</v>
      </c>
      <c r="H108" t="s">
        <v>9</v>
      </c>
      <c r="I108" t="s">
        <v>61</v>
      </c>
      <c r="J108" s="1" t="s">
        <v>62</v>
      </c>
    </row>
    <row r="109" spans="1:10" x14ac:dyDescent="0.25">
      <c r="A109" t="s">
        <v>23</v>
      </c>
      <c r="B109">
        <v>28</v>
      </c>
      <c r="C109">
        <v>6890</v>
      </c>
      <c r="D109">
        <v>370</v>
      </c>
      <c r="E109">
        <f>3720/7730</f>
        <v>0.48124191461837001</v>
      </c>
      <c r="F109">
        <v>4.5</v>
      </c>
      <c r="G109">
        <v>773</v>
      </c>
      <c r="H109" t="s">
        <v>63</v>
      </c>
      <c r="I109" t="s">
        <v>64</v>
      </c>
      <c r="J109" s="1" t="s">
        <v>65</v>
      </c>
    </row>
    <row r="110" spans="1:10" x14ac:dyDescent="0.25">
      <c r="A110" t="s">
        <v>19</v>
      </c>
      <c r="B110">
        <v>28</v>
      </c>
      <c r="C110">
        <v>19100</v>
      </c>
      <c r="D110">
        <v>370</v>
      </c>
      <c r="E110">
        <f>3570/8110</f>
        <v>0.44019728729963009</v>
      </c>
      <c r="F110">
        <v>5.0999999999999996</v>
      </c>
      <c r="G110">
        <v>811</v>
      </c>
      <c r="H110" t="s">
        <v>63</v>
      </c>
      <c r="I110" t="s">
        <v>64</v>
      </c>
      <c r="J110" s="1" t="s">
        <v>65</v>
      </c>
    </row>
    <row r="111" spans="1:10" x14ac:dyDescent="0.25">
      <c r="A111" t="s">
        <v>21</v>
      </c>
      <c r="B111">
        <v>28</v>
      </c>
      <c r="C111">
        <v>17450</v>
      </c>
      <c r="D111">
        <v>970</v>
      </c>
      <c r="E111">
        <f>3460/8600</f>
        <v>0.40232558139534885</v>
      </c>
      <c r="F111">
        <v>7.4</v>
      </c>
      <c r="G111">
        <v>860</v>
      </c>
      <c r="H111" t="s">
        <v>63</v>
      </c>
      <c r="I111" t="s">
        <v>64</v>
      </c>
      <c r="J111" s="1" t="s">
        <v>65</v>
      </c>
    </row>
    <row r="112" spans="1:10" x14ac:dyDescent="0.25">
      <c r="A112" t="s">
        <v>20</v>
      </c>
      <c r="B112">
        <v>28</v>
      </c>
      <c r="C112">
        <v>1680</v>
      </c>
      <c r="D112">
        <v>1640</v>
      </c>
      <c r="E112">
        <f>3380/5300</f>
        <v>0.63773584905660374</v>
      </c>
      <c r="F112">
        <v>6.2</v>
      </c>
      <c r="G112">
        <v>530</v>
      </c>
      <c r="H112" t="s">
        <v>63</v>
      </c>
      <c r="I112" t="s">
        <v>64</v>
      </c>
      <c r="J112" s="1" t="s">
        <v>65</v>
      </c>
    </row>
    <row r="113" spans="1:10" x14ac:dyDescent="0.25">
      <c r="A113" t="s">
        <v>22</v>
      </c>
      <c r="B113">
        <v>28</v>
      </c>
      <c r="C113">
        <v>16850</v>
      </c>
      <c r="D113">
        <v>3050</v>
      </c>
      <c r="E113">
        <f>5440/11080</f>
        <v>0.49097472924187724</v>
      </c>
      <c r="F113">
        <v>10.199999999999999</v>
      </c>
      <c r="G113">
        <v>1108</v>
      </c>
      <c r="H113" t="s">
        <v>63</v>
      </c>
      <c r="I113" t="s">
        <v>64</v>
      </c>
      <c r="J113" s="1" t="s">
        <v>65</v>
      </c>
    </row>
    <row r="114" spans="1:10" x14ac:dyDescent="0.25">
      <c r="A114" t="s">
        <v>26</v>
      </c>
      <c r="B114">
        <v>54</v>
      </c>
      <c r="C114" t="s">
        <v>9</v>
      </c>
      <c r="D114" t="s">
        <v>9</v>
      </c>
      <c r="E114">
        <v>0.32500000000000001</v>
      </c>
      <c r="F114">
        <v>1.4</v>
      </c>
      <c r="G114">
        <v>400</v>
      </c>
      <c r="H114" t="s">
        <v>45</v>
      </c>
      <c r="J114" s="1" t="s">
        <v>67</v>
      </c>
    </row>
    <row r="115" spans="1:10" x14ac:dyDescent="0.25">
      <c r="A115" t="s">
        <v>26</v>
      </c>
      <c r="B115">
        <v>61</v>
      </c>
      <c r="C115" t="s">
        <v>9</v>
      </c>
      <c r="D115" t="s">
        <v>9</v>
      </c>
      <c r="E115">
        <v>0.41379310344827586</v>
      </c>
      <c r="F115">
        <v>1.4</v>
      </c>
      <c r="G115">
        <v>290</v>
      </c>
      <c r="H115" t="s">
        <v>45</v>
      </c>
      <c r="J115" s="1" t="s">
        <v>67</v>
      </c>
    </row>
    <row r="116" spans="1:10" x14ac:dyDescent="0.25">
      <c r="A116" t="s">
        <v>26</v>
      </c>
      <c r="B116">
        <v>54</v>
      </c>
      <c r="C116" t="s">
        <v>9</v>
      </c>
      <c r="D116" t="s">
        <v>9</v>
      </c>
      <c r="E116">
        <v>0.27659574468085107</v>
      </c>
      <c r="F116">
        <v>1.4</v>
      </c>
      <c r="G116">
        <v>470</v>
      </c>
      <c r="H116" t="s">
        <v>45</v>
      </c>
      <c r="J116" s="1" t="s">
        <v>67</v>
      </c>
    </row>
    <row r="117" spans="1:10" x14ac:dyDescent="0.25">
      <c r="A117" t="s">
        <v>26</v>
      </c>
      <c r="B117">
        <v>52</v>
      </c>
      <c r="C117" t="s">
        <v>9</v>
      </c>
      <c r="D117" t="s">
        <v>9</v>
      </c>
      <c r="E117">
        <v>0.36363636363636365</v>
      </c>
      <c r="F117">
        <v>1.2</v>
      </c>
      <c r="G117">
        <v>330</v>
      </c>
      <c r="H117" t="s">
        <v>45</v>
      </c>
      <c r="J117" s="1" t="s">
        <v>67</v>
      </c>
    </row>
    <row r="118" spans="1:10" x14ac:dyDescent="0.25">
      <c r="A118" t="s">
        <v>66</v>
      </c>
      <c r="B118">
        <v>76</v>
      </c>
      <c r="C118" t="s">
        <v>9</v>
      </c>
      <c r="D118" t="s">
        <v>9</v>
      </c>
      <c r="E118">
        <v>0.4375</v>
      </c>
      <c r="F118">
        <v>4.3</v>
      </c>
      <c r="G118">
        <v>640</v>
      </c>
      <c r="H118" t="s">
        <v>45</v>
      </c>
      <c r="J118" s="1" t="s">
        <v>67</v>
      </c>
    </row>
    <row r="119" spans="1:10" x14ac:dyDescent="0.25">
      <c r="A119" t="s">
        <v>26</v>
      </c>
      <c r="B119">
        <v>51</v>
      </c>
      <c r="C119" t="s">
        <v>9</v>
      </c>
      <c r="D119" t="s">
        <v>9</v>
      </c>
      <c r="E119">
        <v>0.35897435897435898</v>
      </c>
      <c r="F119">
        <v>1.8</v>
      </c>
      <c r="G119">
        <v>390</v>
      </c>
      <c r="H119" t="s">
        <v>45</v>
      </c>
      <c r="J119" s="1" t="s">
        <v>67</v>
      </c>
    </row>
    <row r="120" spans="1:10" x14ac:dyDescent="0.25">
      <c r="A120" t="s">
        <v>20</v>
      </c>
      <c r="B120">
        <v>75</v>
      </c>
      <c r="C120" t="s">
        <v>9</v>
      </c>
      <c r="D120" t="s">
        <v>9</v>
      </c>
      <c r="E120">
        <v>0.35294117647058826</v>
      </c>
      <c r="F120">
        <v>3.4</v>
      </c>
      <c r="G120">
        <v>510</v>
      </c>
      <c r="H120" t="s">
        <v>45</v>
      </c>
      <c r="J120" s="1" t="s">
        <v>67</v>
      </c>
    </row>
    <row r="121" spans="1:10" x14ac:dyDescent="0.25">
      <c r="A121" t="s">
        <v>26</v>
      </c>
      <c r="B121" t="s">
        <v>9</v>
      </c>
      <c r="C121" t="s">
        <v>9</v>
      </c>
      <c r="D121" t="s">
        <v>9</v>
      </c>
      <c r="E121">
        <v>0.44736842105263158</v>
      </c>
      <c r="F121">
        <v>2.4</v>
      </c>
      <c r="G121">
        <v>380</v>
      </c>
      <c r="H121" t="s">
        <v>45</v>
      </c>
      <c r="J121" s="1" t="s">
        <v>67</v>
      </c>
    </row>
    <row r="122" spans="1:10" x14ac:dyDescent="0.25">
      <c r="A122" t="s">
        <v>101</v>
      </c>
      <c r="B122">
        <v>78</v>
      </c>
      <c r="C122" t="s">
        <v>9</v>
      </c>
      <c r="D122" t="s">
        <v>9</v>
      </c>
      <c r="E122">
        <v>0.45614035087719296</v>
      </c>
      <c r="F122">
        <v>4.7</v>
      </c>
      <c r="G122">
        <v>570</v>
      </c>
      <c r="H122" t="s">
        <v>45</v>
      </c>
      <c r="J122" s="1" t="s">
        <v>67</v>
      </c>
    </row>
    <row r="123" spans="1:10" x14ac:dyDescent="0.25">
      <c r="A123" t="s">
        <v>101</v>
      </c>
      <c r="B123">
        <v>58</v>
      </c>
      <c r="C123" t="s">
        <v>9</v>
      </c>
      <c r="D123" t="s">
        <v>9</v>
      </c>
      <c r="E123">
        <v>0.27058823529411763</v>
      </c>
      <c r="F123">
        <v>4.2</v>
      </c>
      <c r="G123">
        <v>850</v>
      </c>
      <c r="H123" t="s">
        <v>45</v>
      </c>
      <c r="J123" s="1" t="s">
        <v>67</v>
      </c>
    </row>
    <row r="124" spans="1:10" x14ac:dyDescent="0.25">
      <c r="A124" t="s">
        <v>66</v>
      </c>
      <c r="B124">
        <v>90</v>
      </c>
      <c r="C124" t="s">
        <v>9</v>
      </c>
      <c r="D124" t="s">
        <v>9</v>
      </c>
      <c r="E124">
        <v>0.44897959183673469</v>
      </c>
      <c r="F124">
        <v>4</v>
      </c>
      <c r="G124">
        <v>490</v>
      </c>
      <c r="H124" t="s">
        <v>45</v>
      </c>
      <c r="J124" s="1" t="s">
        <v>67</v>
      </c>
    </row>
    <row r="125" spans="1:10" x14ac:dyDescent="0.25">
      <c r="A125" t="s">
        <v>20</v>
      </c>
      <c r="B125">
        <v>67</v>
      </c>
      <c r="C125" t="s">
        <v>9</v>
      </c>
      <c r="D125" t="s">
        <v>9</v>
      </c>
      <c r="E125">
        <v>0.51282051282051277</v>
      </c>
      <c r="F125">
        <v>3.1</v>
      </c>
      <c r="G125">
        <v>390</v>
      </c>
      <c r="H125" t="s">
        <v>45</v>
      </c>
      <c r="J125" s="1" t="s">
        <v>67</v>
      </c>
    </row>
    <row r="126" spans="1:10" x14ac:dyDescent="0.25">
      <c r="A126" t="s">
        <v>101</v>
      </c>
      <c r="B126">
        <v>65</v>
      </c>
      <c r="C126" t="s">
        <v>9</v>
      </c>
      <c r="D126" t="s">
        <v>9</v>
      </c>
      <c r="E126">
        <v>0.36619718309859156</v>
      </c>
      <c r="F126">
        <v>5.2</v>
      </c>
      <c r="G126">
        <v>710</v>
      </c>
      <c r="H126" t="s">
        <v>45</v>
      </c>
      <c r="J126" s="1" t="s">
        <v>67</v>
      </c>
    </row>
    <row r="127" spans="1:10" x14ac:dyDescent="0.25">
      <c r="A127" t="s">
        <v>101</v>
      </c>
      <c r="B127">
        <v>65</v>
      </c>
      <c r="C127" t="s">
        <v>9</v>
      </c>
      <c r="D127" t="s">
        <v>9</v>
      </c>
      <c r="E127">
        <v>0.3146067415730337</v>
      </c>
      <c r="F127">
        <v>5.5</v>
      </c>
      <c r="G127">
        <v>890</v>
      </c>
      <c r="H127" t="s">
        <v>45</v>
      </c>
      <c r="J127" s="1" t="s">
        <v>67</v>
      </c>
    </row>
    <row r="128" spans="1:10" x14ac:dyDescent="0.25">
      <c r="A128" t="s">
        <v>101</v>
      </c>
      <c r="B128">
        <v>81</v>
      </c>
      <c r="C128" t="s">
        <v>9</v>
      </c>
      <c r="D128" t="s">
        <v>9</v>
      </c>
      <c r="E128">
        <v>0.46031746031746029</v>
      </c>
      <c r="F128">
        <v>5.3</v>
      </c>
      <c r="G128">
        <v>630</v>
      </c>
      <c r="H128" t="s">
        <v>45</v>
      </c>
      <c r="J128" s="1" t="s">
        <v>67</v>
      </c>
    </row>
    <row r="129" spans="1:10" x14ac:dyDescent="0.25">
      <c r="A129" t="s">
        <v>101</v>
      </c>
      <c r="B129">
        <v>72</v>
      </c>
      <c r="C129" t="s">
        <v>9</v>
      </c>
      <c r="D129" t="s">
        <v>9</v>
      </c>
      <c r="E129">
        <v>0.32291666666666669</v>
      </c>
      <c r="F129">
        <v>5.8</v>
      </c>
      <c r="G129">
        <v>960</v>
      </c>
      <c r="H129" t="s">
        <v>45</v>
      </c>
      <c r="J129" s="1" t="s">
        <v>67</v>
      </c>
    </row>
    <row r="130" spans="1:10" x14ac:dyDescent="0.25">
      <c r="A130" t="s">
        <v>101</v>
      </c>
      <c r="B130" t="s">
        <v>9</v>
      </c>
      <c r="C130" t="s">
        <v>9</v>
      </c>
      <c r="D130" t="s">
        <v>9</v>
      </c>
      <c r="E130">
        <v>0.30526315789473685</v>
      </c>
      <c r="F130">
        <v>6.6</v>
      </c>
      <c r="G130">
        <v>950</v>
      </c>
      <c r="H130" t="s">
        <v>45</v>
      </c>
      <c r="J130" s="1" t="s">
        <v>67</v>
      </c>
    </row>
    <row r="131" spans="1:10" x14ac:dyDescent="0.25">
      <c r="A131" t="s">
        <v>101</v>
      </c>
      <c r="B131">
        <v>75</v>
      </c>
      <c r="C131" t="s">
        <v>9</v>
      </c>
      <c r="D131" t="s">
        <v>9</v>
      </c>
      <c r="E131">
        <v>0.29487179487179488</v>
      </c>
      <c r="F131">
        <v>5.7</v>
      </c>
      <c r="G131">
        <v>780</v>
      </c>
      <c r="H131" t="s">
        <v>45</v>
      </c>
      <c r="J131" s="1" t="s">
        <v>67</v>
      </c>
    </row>
    <row r="132" spans="1:10" x14ac:dyDescent="0.25">
      <c r="A132" t="s">
        <v>101</v>
      </c>
      <c r="B132">
        <v>79</v>
      </c>
      <c r="C132" t="s">
        <v>9</v>
      </c>
      <c r="D132" t="s">
        <v>9</v>
      </c>
      <c r="E132">
        <v>0.34722222222222221</v>
      </c>
      <c r="F132">
        <v>5.6</v>
      </c>
      <c r="G132">
        <v>720</v>
      </c>
      <c r="H132" t="s">
        <v>45</v>
      </c>
      <c r="J132" s="1" t="s">
        <v>67</v>
      </c>
    </row>
    <row r="133" spans="1:10" x14ac:dyDescent="0.25">
      <c r="A133" t="s">
        <v>101</v>
      </c>
      <c r="B133">
        <v>67</v>
      </c>
      <c r="C133" t="s">
        <v>9</v>
      </c>
      <c r="D133" t="s">
        <v>9</v>
      </c>
      <c r="E133">
        <v>0.32941176470588235</v>
      </c>
      <c r="F133">
        <v>6.2</v>
      </c>
      <c r="G133">
        <v>850</v>
      </c>
      <c r="H133" t="s">
        <v>45</v>
      </c>
      <c r="J133" s="1" t="s">
        <v>67</v>
      </c>
    </row>
    <row r="134" spans="1:10" x14ac:dyDescent="0.25">
      <c r="A134" t="s">
        <v>101</v>
      </c>
      <c r="B134">
        <v>71</v>
      </c>
      <c r="C134" t="s">
        <v>9</v>
      </c>
      <c r="D134" t="s">
        <v>9</v>
      </c>
      <c r="E134">
        <v>0.26956521739130435</v>
      </c>
      <c r="F134">
        <v>7.3</v>
      </c>
      <c r="G134">
        <v>1150</v>
      </c>
      <c r="H134" t="s">
        <v>45</v>
      </c>
      <c r="J134" s="1" t="s">
        <v>67</v>
      </c>
    </row>
    <row r="135" spans="1:10" x14ac:dyDescent="0.25">
      <c r="A135" t="s">
        <v>101</v>
      </c>
      <c r="B135" t="s">
        <v>9</v>
      </c>
      <c r="C135" t="s">
        <v>9</v>
      </c>
      <c r="D135" t="s">
        <v>9</v>
      </c>
      <c r="E135">
        <v>0.36956521739130432</v>
      </c>
      <c r="F135">
        <v>8.4</v>
      </c>
      <c r="G135">
        <v>920</v>
      </c>
      <c r="H135" t="s">
        <v>45</v>
      </c>
      <c r="J135" s="1" t="s">
        <v>67</v>
      </c>
    </row>
    <row r="136" spans="1:10" x14ac:dyDescent="0.25">
      <c r="A136" t="s">
        <v>101</v>
      </c>
      <c r="B136" t="s">
        <v>9</v>
      </c>
      <c r="C136" t="s">
        <v>9</v>
      </c>
      <c r="D136" t="s">
        <v>9</v>
      </c>
      <c r="E136">
        <v>0.375</v>
      </c>
      <c r="F136">
        <v>4.9000000000000004</v>
      </c>
      <c r="G136">
        <v>640</v>
      </c>
      <c r="H136" t="s">
        <v>45</v>
      </c>
      <c r="J136" s="1" t="s">
        <v>67</v>
      </c>
    </row>
    <row r="137" spans="1:10" x14ac:dyDescent="0.25">
      <c r="A137" t="s">
        <v>101</v>
      </c>
      <c r="B137">
        <v>59</v>
      </c>
      <c r="C137" t="s">
        <v>9</v>
      </c>
      <c r="D137" t="s">
        <v>9</v>
      </c>
      <c r="E137">
        <v>0.30927835051546393</v>
      </c>
      <c r="F137">
        <v>7.1</v>
      </c>
      <c r="G137">
        <v>970</v>
      </c>
      <c r="H137" t="s">
        <v>45</v>
      </c>
      <c r="J137" s="1" t="s">
        <v>67</v>
      </c>
    </row>
    <row r="138" spans="1:10" x14ac:dyDescent="0.25">
      <c r="A138" t="s">
        <v>21</v>
      </c>
      <c r="B138">
        <v>94</v>
      </c>
      <c r="C138" t="s">
        <v>9</v>
      </c>
      <c r="D138" t="s">
        <v>9</v>
      </c>
      <c r="E138" t="s">
        <v>9</v>
      </c>
      <c r="F138">
        <v>1</v>
      </c>
      <c r="G138" t="s">
        <v>9</v>
      </c>
      <c r="H138" t="s">
        <v>68</v>
      </c>
      <c r="J138" s="1" t="s">
        <v>69</v>
      </c>
    </row>
    <row r="139" spans="1:10" x14ac:dyDescent="0.25">
      <c r="A139" t="s">
        <v>21</v>
      </c>
      <c r="B139">
        <v>107</v>
      </c>
      <c r="C139" t="s">
        <v>9</v>
      </c>
      <c r="D139" t="s">
        <v>9</v>
      </c>
      <c r="E139" t="s">
        <v>9</v>
      </c>
      <c r="F139">
        <v>2</v>
      </c>
      <c r="G139" t="s">
        <v>9</v>
      </c>
      <c r="H139" t="s">
        <v>68</v>
      </c>
      <c r="J139" s="1" t="s">
        <v>69</v>
      </c>
    </row>
    <row r="140" spans="1:10" x14ac:dyDescent="0.25">
      <c r="A140" t="s">
        <v>21</v>
      </c>
      <c r="B140">
        <v>80</v>
      </c>
      <c r="C140" t="s">
        <v>9</v>
      </c>
      <c r="D140" t="s">
        <v>9</v>
      </c>
      <c r="E140" t="s">
        <v>9</v>
      </c>
      <c r="F140">
        <v>1.5</v>
      </c>
      <c r="G140" t="s">
        <v>9</v>
      </c>
      <c r="H140" t="s">
        <v>68</v>
      </c>
      <c r="J140" s="1" t="s">
        <v>69</v>
      </c>
    </row>
    <row r="141" spans="1:10" x14ac:dyDescent="0.25">
      <c r="A141" t="s">
        <v>21</v>
      </c>
      <c r="B141">
        <v>80</v>
      </c>
      <c r="C141" t="s">
        <v>9</v>
      </c>
      <c r="D141" t="s">
        <v>9</v>
      </c>
      <c r="E141" t="s">
        <v>9</v>
      </c>
      <c r="F141">
        <v>1.1000000000000001</v>
      </c>
      <c r="G141" t="s">
        <v>9</v>
      </c>
      <c r="H141" t="s">
        <v>68</v>
      </c>
      <c r="J141" s="1" t="s">
        <v>69</v>
      </c>
    </row>
    <row r="142" spans="1:10" x14ac:dyDescent="0.25">
      <c r="A142" t="s">
        <v>21</v>
      </c>
      <c r="B142">
        <v>127</v>
      </c>
      <c r="C142" t="s">
        <v>9</v>
      </c>
      <c r="D142" t="s">
        <v>9</v>
      </c>
      <c r="E142" t="s">
        <v>9</v>
      </c>
      <c r="F142">
        <v>1.5</v>
      </c>
      <c r="G142" t="s">
        <v>9</v>
      </c>
      <c r="H142" t="s">
        <v>68</v>
      </c>
      <c r="J142" s="1" t="s">
        <v>69</v>
      </c>
    </row>
    <row r="143" spans="1:10" x14ac:dyDescent="0.25">
      <c r="A143" t="s">
        <v>21</v>
      </c>
      <c r="B143">
        <v>121</v>
      </c>
      <c r="C143" t="s">
        <v>9</v>
      </c>
      <c r="D143" t="s">
        <v>9</v>
      </c>
      <c r="E143" t="s">
        <v>9</v>
      </c>
      <c r="F143">
        <v>2.4</v>
      </c>
      <c r="G143" t="s">
        <v>9</v>
      </c>
      <c r="H143" t="s">
        <v>68</v>
      </c>
      <c r="J143" s="1" t="s">
        <v>69</v>
      </c>
    </row>
    <row r="144" spans="1:10" x14ac:dyDescent="0.25">
      <c r="A144" t="s">
        <v>21</v>
      </c>
      <c r="B144">
        <v>39</v>
      </c>
      <c r="C144" t="s">
        <v>9</v>
      </c>
      <c r="D144" t="s">
        <v>9</v>
      </c>
      <c r="E144" t="s">
        <v>9</v>
      </c>
      <c r="F144">
        <v>2.4</v>
      </c>
      <c r="G144" t="s">
        <v>9</v>
      </c>
      <c r="H144" t="s">
        <v>68</v>
      </c>
      <c r="J144" s="1" t="s">
        <v>69</v>
      </c>
    </row>
    <row r="145" spans="1:10" x14ac:dyDescent="0.25">
      <c r="A145" t="s">
        <v>21</v>
      </c>
      <c r="B145">
        <v>81</v>
      </c>
      <c r="C145" t="s">
        <v>9</v>
      </c>
      <c r="D145" t="s">
        <v>9</v>
      </c>
      <c r="E145" t="s">
        <v>9</v>
      </c>
      <c r="F145">
        <v>1.4</v>
      </c>
      <c r="G145" t="s">
        <v>9</v>
      </c>
      <c r="H145" t="s">
        <v>68</v>
      </c>
      <c r="J145" s="1" t="s">
        <v>69</v>
      </c>
    </row>
    <row r="146" spans="1:10" x14ac:dyDescent="0.25">
      <c r="A146" t="s">
        <v>21</v>
      </c>
      <c r="B146">
        <v>47</v>
      </c>
      <c r="C146" t="s">
        <v>9</v>
      </c>
      <c r="D146" t="s">
        <v>9</v>
      </c>
      <c r="E146" t="s">
        <v>9</v>
      </c>
      <c r="F146">
        <v>1.7</v>
      </c>
      <c r="G146" t="s">
        <v>9</v>
      </c>
      <c r="H146" t="s">
        <v>68</v>
      </c>
      <c r="J146" s="1" t="s">
        <v>69</v>
      </c>
    </row>
    <row r="147" spans="1:10" x14ac:dyDescent="0.25">
      <c r="A147" t="s">
        <v>21</v>
      </c>
      <c r="B147">
        <v>34</v>
      </c>
      <c r="C147" t="s">
        <v>9</v>
      </c>
      <c r="D147" t="s">
        <v>9</v>
      </c>
      <c r="E147" t="s">
        <v>9</v>
      </c>
      <c r="F147">
        <v>2.2999999999999998</v>
      </c>
      <c r="G147" t="s">
        <v>9</v>
      </c>
      <c r="H147" t="s">
        <v>68</v>
      </c>
      <c r="J147" s="1" t="s">
        <v>69</v>
      </c>
    </row>
    <row r="148" spans="1:10" x14ac:dyDescent="0.25">
      <c r="A148" t="s">
        <v>21</v>
      </c>
      <c r="B148">
        <v>54</v>
      </c>
      <c r="C148" t="s">
        <v>9</v>
      </c>
      <c r="D148" t="s">
        <v>9</v>
      </c>
      <c r="E148" t="s">
        <v>9</v>
      </c>
      <c r="F148">
        <v>1.6</v>
      </c>
      <c r="G148" t="s">
        <v>9</v>
      </c>
      <c r="H148" t="s">
        <v>68</v>
      </c>
      <c r="J148" s="1" t="s">
        <v>69</v>
      </c>
    </row>
    <row r="149" spans="1:10" x14ac:dyDescent="0.25">
      <c r="A149" t="s">
        <v>21</v>
      </c>
      <c r="B149">
        <v>54</v>
      </c>
      <c r="C149" t="s">
        <v>9</v>
      </c>
      <c r="D149" t="s">
        <v>9</v>
      </c>
      <c r="E149" t="s">
        <v>9</v>
      </c>
      <c r="F149">
        <v>1.5</v>
      </c>
      <c r="G149" t="s">
        <v>9</v>
      </c>
      <c r="H149" t="s">
        <v>68</v>
      </c>
      <c r="J149" s="1" t="s">
        <v>69</v>
      </c>
    </row>
    <row r="150" spans="1:10" x14ac:dyDescent="0.25">
      <c r="A150" t="s">
        <v>5</v>
      </c>
      <c r="B150" t="s">
        <v>9</v>
      </c>
      <c r="C150">
        <v>620</v>
      </c>
      <c r="D150" t="s">
        <v>9</v>
      </c>
      <c r="E150" t="s">
        <v>9</v>
      </c>
      <c r="F150">
        <v>1.29</v>
      </c>
      <c r="G150" t="s">
        <v>9</v>
      </c>
      <c r="H150" t="s">
        <v>70</v>
      </c>
      <c r="J150" s="1" t="s">
        <v>71</v>
      </c>
    </row>
    <row r="151" spans="1:10" x14ac:dyDescent="0.25">
      <c r="A151" t="s">
        <v>5</v>
      </c>
      <c r="B151" t="s">
        <v>9</v>
      </c>
      <c r="C151">
        <v>730</v>
      </c>
      <c r="D151" t="s">
        <v>9</v>
      </c>
      <c r="E151" t="s">
        <v>9</v>
      </c>
      <c r="F151">
        <v>1.65</v>
      </c>
      <c r="G151" t="s">
        <v>9</v>
      </c>
      <c r="H151" t="s">
        <v>70</v>
      </c>
      <c r="J151" s="1" t="s">
        <v>71</v>
      </c>
    </row>
    <row r="152" spans="1:10" x14ac:dyDescent="0.25">
      <c r="A152" t="s">
        <v>5</v>
      </c>
      <c r="B152" t="s">
        <v>9</v>
      </c>
      <c r="C152">
        <v>810</v>
      </c>
      <c r="D152" t="s">
        <v>9</v>
      </c>
      <c r="E152" t="s">
        <v>9</v>
      </c>
      <c r="F152">
        <v>1.61</v>
      </c>
      <c r="G152" t="s">
        <v>9</v>
      </c>
      <c r="H152" t="s">
        <v>70</v>
      </c>
      <c r="J152" s="1" t="s">
        <v>71</v>
      </c>
    </row>
    <row r="153" spans="1:10" x14ac:dyDescent="0.25">
      <c r="A153" t="s">
        <v>5</v>
      </c>
      <c r="B153" t="s">
        <v>9</v>
      </c>
      <c r="C153">
        <v>960</v>
      </c>
      <c r="D153" t="s">
        <v>9</v>
      </c>
      <c r="E153" t="s">
        <v>9</v>
      </c>
      <c r="F153">
        <v>2.0699999999999998</v>
      </c>
      <c r="G153" t="s">
        <v>9</v>
      </c>
      <c r="H153" t="s">
        <v>70</v>
      </c>
      <c r="J153" s="1" t="s">
        <v>71</v>
      </c>
    </row>
    <row r="154" spans="1:10" x14ac:dyDescent="0.25">
      <c r="A154" t="s">
        <v>5</v>
      </c>
      <c r="B154" t="s">
        <v>9</v>
      </c>
      <c r="C154">
        <v>1280</v>
      </c>
      <c r="D154" t="s">
        <v>9</v>
      </c>
      <c r="E154" t="s">
        <v>9</v>
      </c>
      <c r="F154">
        <v>2.76</v>
      </c>
      <c r="G154" t="s">
        <v>9</v>
      </c>
      <c r="H154" t="s">
        <v>70</v>
      </c>
      <c r="J154" s="1" t="s">
        <v>71</v>
      </c>
    </row>
    <row r="155" spans="1:10" x14ac:dyDescent="0.25">
      <c r="A155" t="s">
        <v>5</v>
      </c>
      <c r="B155" t="s">
        <v>9</v>
      </c>
      <c r="C155">
        <v>2250</v>
      </c>
      <c r="D155" t="s">
        <v>9</v>
      </c>
      <c r="E155" t="s">
        <v>9</v>
      </c>
      <c r="F155">
        <v>2.85</v>
      </c>
      <c r="G155" t="s">
        <v>9</v>
      </c>
      <c r="H155" t="s">
        <v>70</v>
      </c>
      <c r="J155" s="1" t="s">
        <v>71</v>
      </c>
    </row>
    <row r="156" spans="1:10" x14ac:dyDescent="0.25">
      <c r="A156" t="s">
        <v>5</v>
      </c>
      <c r="B156" t="s">
        <v>9</v>
      </c>
      <c r="C156">
        <v>2300</v>
      </c>
      <c r="D156" t="s">
        <v>9</v>
      </c>
      <c r="E156" t="s">
        <v>9</v>
      </c>
      <c r="F156">
        <v>2.4700000000000002</v>
      </c>
      <c r="G156" t="s">
        <v>9</v>
      </c>
      <c r="H156" t="s">
        <v>70</v>
      </c>
      <c r="J156" s="1" t="s">
        <v>71</v>
      </c>
    </row>
    <row r="157" spans="1:10" x14ac:dyDescent="0.25">
      <c r="A157" t="s">
        <v>5</v>
      </c>
      <c r="B157" t="s">
        <v>9</v>
      </c>
      <c r="C157">
        <v>2700</v>
      </c>
      <c r="D157" t="s">
        <v>9</v>
      </c>
      <c r="E157" t="s">
        <v>9</v>
      </c>
      <c r="F157">
        <v>2.79</v>
      </c>
      <c r="G157" t="s">
        <v>9</v>
      </c>
      <c r="H157" t="s">
        <v>70</v>
      </c>
      <c r="J157" s="1" t="s">
        <v>71</v>
      </c>
    </row>
    <row r="158" spans="1:10" x14ac:dyDescent="0.25">
      <c r="A158" t="s">
        <v>5</v>
      </c>
      <c r="B158" t="s">
        <v>9</v>
      </c>
      <c r="C158">
        <v>3130</v>
      </c>
      <c r="D158" t="s">
        <v>9</v>
      </c>
      <c r="E158" t="s">
        <v>9</v>
      </c>
      <c r="F158">
        <v>2.63</v>
      </c>
      <c r="G158" t="s">
        <v>9</v>
      </c>
      <c r="H158" t="s">
        <v>70</v>
      </c>
      <c r="J158" s="1" t="s">
        <v>71</v>
      </c>
    </row>
    <row r="159" spans="1:10" x14ac:dyDescent="0.25">
      <c r="A159" t="s">
        <v>5</v>
      </c>
      <c r="B159" t="s">
        <v>9</v>
      </c>
      <c r="C159">
        <v>3860</v>
      </c>
      <c r="D159" t="s">
        <v>9</v>
      </c>
      <c r="E159" t="s">
        <v>9</v>
      </c>
      <c r="F159">
        <v>3.39</v>
      </c>
      <c r="G159" t="s">
        <v>9</v>
      </c>
      <c r="H159" t="s">
        <v>70</v>
      </c>
      <c r="J159" s="1" t="s">
        <v>71</v>
      </c>
    </row>
    <row r="160" spans="1:10" x14ac:dyDescent="0.25">
      <c r="A160" t="s">
        <v>5</v>
      </c>
      <c r="B160" t="s">
        <v>9</v>
      </c>
      <c r="C160">
        <v>8109.9999999999991</v>
      </c>
      <c r="D160" t="s">
        <v>9</v>
      </c>
      <c r="E160" t="s">
        <v>9</v>
      </c>
      <c r="F160">
        <v>2.06</v>
      </c>
      <c r="G160" t="s">
        <v>9</v>
      </c>
      <c r="H160" t="s">
        <v>70</v>
      </c>
      <c r="J160" s="1" t="s">
        <v>71</v>
      </c>
    </row>
    <row r="161" spans="1:10" x14ac:dyDescent="0.25">
      <c r="A161" t="s">
        <v>5</v>
      </c>
      <c r="B161" t="s">
        <v>9</v>
      </c>
      <c r="C161">
        <v>10340</v>
      </c>
      <c r="D161" t="s">
        <v>9</v>
      </c>
      <c r="E161" t="s">
        <v>9</v>
      </c>
      <c r="F161">
        <v>2.46</v>
      </c>
      <c r="G161" t="s">
        <v>9</v>
      </c>
      <c r="H161" t="s">
        <v>70</v>
      </c>
      <c r="J161" s="1" t="s">
        <v>71</v>
      </c>
    </row>
    <row r="162" spans="1:10" x14ac:dyDescent="0.25">
      <c r="A162" t="s">
        <v>5</v>
      </c>
      <c r="B162" t="s">
        <v>9</v>
      </c>
      <c r="C162">
        <v>11120</v>
      </c>
      <c r="D162" t="s">
        <v>9</v>
      </c>
      <c r="E162" t="s">
        <v>9</v>
      </c>
      <c r="F162">
        <v>3.12</v>
      </c>
      <c r="G162" t="s">
        <v>9</v>
      </c>
      <c r="H162" t="s">
        <v>70</v>
      </c>
      <c r="J162" s="1" t="s">
        <v>71</v>
      </c>
    </row>
    <row r="163" spans="1:10" x14ac:dyDescent="0.25">
      <c r="A163" t="s">
        <v>5</v>
      </c>
      <c r="B163" t="s">
        <v>9</v>
      </c>
      <c r="C163">
        <v>11800</v>
      </c>
      <c r="D163" t="s">
        <v>9</v>
      </c>
      <c r="E163" t="s">
        <v>9</v>
      </c>
      <c r="F163">
        <v>2.4700000000000002</v>
      </c>
      <c r="G163" t="s">
        <v>9</v>
      </c>
      <c r="H163" t="s">
        <v>70</v>
      </c>
      <c r="J163" s="1" t="s">
        <v>71</v>
      </c>
    </row>
    <row r="164" spans="1:10" x14ac:dyDescent="0.25">
      <c r="A164" t="s">
        <v>5</v>
      </c>
      <c r="B164" t="s">
        <v>9</v>
      </c>
      <c r="C164">
        <v>13430</v>
      </c>
      <c r="D164" t="s">
        <v>9</v>
      </c>
      <c r="E164" t="s">
        <v>9</v>
      </c>
      <c r="F164">
        <v>2.4300000000000002</v>
      </c>
      <c r="G164" t="s">
        <v>9</v>
      </c>
      <c r="H164" t="s">
        <v>70</v>
      </c>
      <c r="J164" s="1" t="s">
        <v>71</v>
      </c>
    </row>
    <row r="165" spans="1:10" x14ac:dyDescent="0.25">
      <c r="A165" t="s">
        <v>5</v>
      </c>
      <c r="B165" t="s">
        <v>9</v>
      </c>
      <c r="C165">
        <v>13710</v>
      </c>
      <c r="D165" t="s">
        <v>9</v>
      </c>
      <c r="E165" t="s">
        <v>9</v>
      </c>
      <c r="F165">
        <v>2.52</v>
      </c>
      <c r="G165" t="s">
        <v>9</v>
      </c>
      <c r="H165" t="s">
        <v>70</v>
      </c>
      <c r="J165" s="1" t="s">
        <v>71</v>
      </c>
    </row>
    <row r="166" spans="1:10" x14ac:dyDescent="0.25">
      <c r="A166" t="s">
        <v>5</v>
      </c>
      <c r="B166" t="s">
        <v>9</v>
      </c>
      <c r="C166">
        <v>15660</v>
      </c>
      <c r="D166" t="s">
        <v>9</v>
      </c>
      <c r="E166" t="s">
        <v>9</v>
      </c>
      <c r="F166">
        <v>2.85</v>
      </c>
      <c r="G166" t="s">
        <v>9</v>
      </c>
      <c r="H166" t="s">
        <v>70</v>
      </c>
      <c r="J166" s="1" t="s">
        <v>71</v>
      </c>
    </row>
    <row r="167" spans="1:10" x14ac:dyDescent="0.25">
      <c r="A167" t="s">
        <v>5</v>
      </c>
      <c r="B167" t="s">
        <v>9</v>
      </c>
      <c r="C167">
        <v>15670</v>
      </c>
      <c r="D167" t="s">
        <v>9</v>
      </c>
      <c r="E167" t="s">
        <v>9</v>
      </c>
      <c r="F167">
        <v>2.74</v>
      </c>
      <c r="G167" t="s">
        <v>9</v>
      </c>
      <c r="H167" t="s">
        <v>70</v>
      </c>
      <c r="J167" s="1" t="s">
        <v>71</v>
      </c>
    </row>
    <row r="168" spans="1:10" x14ac:dyDescent="0.25">
      <c r="A168" t="s">
        <v>5</v>
      </c>
      <c r="B168" t="s">
        <v>9</v>
      </c>
      <c r="C168">
        <v>16170.000000000002</v>
      </c>
      <c r="D168" t="s">
        <v>9</v>
      </c>
      <c r="E168" t="s">
        <v>9</v>
      </c>
      <c r="F168">
        <v>2.71</v>
      </c>
      <c r="G168" t="s">
        <v>9</v>
      </c>
      <c r="H168" t="s">
        <v>70</v>
      </c>
      <c r="J168" s="1" t="s">
        <v>71</v>
      </c>
    </row>
    <row r="169" spans="1:10" x14ac:dyDescent="0.25">
      <c r="A169" t="s">
        <v>5</v>
      </c>
      <c r="B169" t="s">
        <v>9</v>
      </c>
      <c r="C169">
        <v>16890</v>
      </c>
      <c r="D169" t="s">
        <v>9</v>
      </c>
      <c r="E169" t="s">
        <v>9</v>
      </c>
      <c r="F169">
        <v>3.04</v>
      </c>
      <c r="G169" t="s">
        <v>9</v>
      </c>
      <c r="H169" t="s">
        <v>70</v>
      </c>
      <c r="J169" s="1" t="s">
        <v>71</v>
      </c>
    </row>
    <row r="170" spans="1:10" x14ac:dyDescent="0.25">
      <c r="A170" t="s">
        <v>5</v>
      </c>
      <c r="B170" t="s">
        <v>9</v>
      </c>
      <c r="C170">
        <v>16890</v>
      </c>
      <c r="D170" t="s">
        <v>9</v>
      </c>
      <c r="E170" t="s">
        <v>9</v>
      </c>
      <c r="F170">
        <v>2.56</v>
      </c>
      <c r="G170" t="s">
        <v>9</v>
      </c>
      <c r="H170" t="s">
        <v>70</v>
      </c>
      <c r="J170" s="1" t="s">
        <v>71</v>
      </c>
    </row>
    <row r="171" spans="1:10" x14ac:dyDescent="0.25">
      <c r="A171" t="s">
        <v>5</v>
      </c>
      <c r="B171" t="s">
        <v>9</v>
      </c>
      <c r="C171">
        <v>17650</v>
      </c>
      <c r="D171" t="s">
        <v>9</v>
      </c>
      <c r="E171" t="s">
        <v>9</v>
      </c>
      <c r="F171">
        <v>2.94</v>
      </c>
      <c r="G171" t="s">
        <v>9</v>
      </c>
      <c r="H171" t="s">
        <v>70</v>
      </c>
      <c r="J171" s="1" t="s">
        <v>71</v>
      </c>
    </row>
    <row r="172" spans="1:10" x14ac:dyDescent="0.25">
      <c r="A172" t="s">
        <v>5</v>
      </c>
      <c r="B172" t="s">
        <v>9</v>
      </c>
      <c r="C172">
        <v>17820</v>
      </c>
      <c r="D172" t="s">
        <v>9</v>
      </c>
      <c r="E172" t="s">
        <v>9</v>
      </c>
      <c r="F172">
        <v>2.97</v>
      </c>
      <c r="G172" t="s">
        <v>9</v>
      </c>
      <c r="H172" t="s">
        <v>70</v>
      </c>
      <c r="J172" s="1" t="s">
        <v>71</v>
      </c>
    </row>
    <row r="173" spans="1:10" x14ac:dyDescent="0.25">
      <c r="A173" t="s">
        <v>5</v>
      </c>
      <c r="B173" t="s">
        <v>9</v>
      </c>
      <c r="C173">
        <v>18160</v>
      </c>
      <c r="D173" t="s">
        <v>9</v>
      </c>
      <c r="E173" t="s">
        <v>9</v>
      </c>
      <c r="F173">
        <v>3.04</v>
      </c>
      <c r="G173" t="s">
        <v>9</v>
      </c>
      <c r="H173" t="s">
        <v>70</v>
      </c>
      <c r="J173" s="1" t="s">
        <v>71</v>
      </c>
    </row>
    <row r="174" spans="1:10" x14ac:dyDescent="0.25">
      <c r="A174" t="s">
        <v>5</v>
      </c>
      <c r="B174" t="s">
        <v>9</v>
      </c>
      <c r="C174">
        <v>18350</v>
      </c>
      <c r="D174" t="s">
        <v>9</v>
      </c>
      <c r="E174" t="s">
        <v>9</v>
      </c>
      <c r="F174">
        <v>3.2</v>
      </c>
      <c r="G174" t="s">
        <v>9</v>
      </c>
      <c r="H174" t="s">
        <v>70</v>
      </c>
      <c r="J174" s="1" t="s">
        <v>71</v>
      </c>
    </row>
    <row r="175" spans="1:10" x14ac:dyDescent="0.25">
      <c r="A175" t="s">
        <v>5</v>
      </c>
      <c r="B175" t="s">
        <v>9</v>
      </c>
      <c r="C175">
        <v>18790</v>
      </c>
      <c r="D175" t="s">
        <v>9</v>
      </c>
      <c r="E175" t="s">
        <v>9</v>
      </c>
      <c r="F175">
        <v>3.32</v>
      </c>
      <c r="G175" t="s">
        <v>9</v>
      </c>
      <c r="H175" t="s">
        <v>70</v>
      </c>
      <c r="J175" s="1" t="s">
        <v>71</v>
      </c>
    </row>
    <row r="176" spans="1:10" x14ac:dyDescent="0.25">
      <c r="A176" t="s">
        <v>5</v>
      </c>
      <c r="B176" t="s">
        <v>9</v>
      </c>
      <c r="C176">
        <v>19460</v>
      </c>
      <c r="D176" t="s">
        <v>9</v>
      </c>
      <c r="E176" t="s">
        <v>9</v>
      </c>
      <c r="F176">
        <v>3.05</v>
      </c>
      <c r="G176" t="s">
        <v>9</v>
      </c>
      <c r="H176" t="s">
        <v>70</v>
      </c>
      <c r="J176" s="1" t="s">
        <v>71</v>
      </c>
    </row>
    <row r="177" spans="1:10" x14ac:dyDescent="0.25">
      <c r="A177" t="s">
        <v>5</v>
      </c>
      <c r="B177" t="s">
        <v>9</v>
      </c>
      <c r="C177">
        <v>20210</v>
      </c>
      <c r="D177" t="s">
        <v>9</v>
      </c>
      <c r="E177" t="s">
        <v>9</v>
      </c>
      <c r="F177">
        <v>3.23</v>
      </c>
      <c r="G177" t="s">
        <v>9</v>
      </c>
      <c r="H177" t="s">
        <v>70</v>
      </c>
      <c r="J177" s="1" t="s">
        <v>71</v>
      </c>
    </row>
    <row r="178" spans="1:10" x14ac:dyDescent="0.25">
      <c r="A178" t="s">
        <v>5</v>
      </c>
      <c r="B178" t="s">
        <v>9</v>
      </c>
      <c r="C178">
        <v>20540</v>
      </c>
      <c r="D178" t="s">
        <v>9</v>
      </c>
      <c r="E178" t="s">
        <v>9</v>
      </c>
      <c r="F178">
        <v>3.97</v>
      </c>
      <c r="G178" t="s">
        <v>9</v>
      </c>
      <c r="H178" t="s">
        <v>70</v>
      </c>
      <c r="J178" s="1" t="s">
        <v>71</v>
      </c>
    </row>
    <row r="179" spans="1:10" x14ac:dyDescent="0.25">
      <c r="A179" t="s">
        <v>5</v>
      </c>
      <c r="B179" t="s">
        <v>9</v>
      </c>
      <c r="C179">
        <v>20940</v>
      </c>
      <c r="D179" t="s">
        <v>9</v>
      </c>
      <c r="E179" t="s">
        <v>9</v>
      </c>
      <c r="F179">
        <v>3</v>
      </c>
      <c r="G179" t="s">
        <v>9</v>
      </c>
      <c r="H179" t="s">
        <v>70</v>
      </c>
      <c r="J179" s="1" t="s">
        <v>71</v>
      </c>
    </row>
    <row r="180" spans="1:10" x14ac:dyDescent="0.25">
      <c r="A180" t="s">
        <v>5</v>
      </c>
      <c r="B180" t="s">
        <v>9</v>
      </c>
      <c r="C180">
        <v>21880</v>
      </c>
      <c r="D180" t="s">
        <v>9</v>
      </c>
      <c r="E180" t="s">
        <v>9</v>
      </c>
      <c r="F180">
        <v>3.27</v>
      </c>
      <c r="G180" t="s">
        <v>9</v>
      </c>
      <c r="H180" t="s">
        <v>70</v>
      </c>
      <c r="J180" s="1" t="s">
        <v>71</v>
      </c>
    </row>
    <row r="181" spans="1:10" x14ac:dyDescent="0.25">
      <c r="A181" t="s">
        <v>5</v>
      </c>
      <c r="B181" t="s">
        <v>9</v>
      </c>
      <c r="C181">
        <v>22160</v>
      </c>
      <c r="D181" t="s">
        <v>9</v>
      </c>
      <c r="E181" t="s">
        <v>9</v>
      </c>
      <c r="F181">
        <v>3.52</v>
      </c>
      <c r="G181" t="s">
        <v>9</v>
      </c>
      <c r="H181" t="s">
        <v>70</v>
      </c>
      <c r="J181" s="1" t="s">
        <v>71</v>
      </c>
    </row>
    <row r="182" spans="1:10" x14ac:dyDescent="0.25">
      <c r="A182" t="s">
        <v>27</v>
      </c>
      <c r="B182" t="s">
        <v>9</v>
      </c>
      <c r="C182">
        <v>680</v>
      </c>
      <c r="D182" t="s">
        <v>9</v>
      </c>
      <c r="E182" t="s">
        <v>9</v>
      </c>
      <c r="F182">
        <v>0.48</v>
      </c>
      <c r="G182" t="s">
        <v>9</v>
      </c>
      <c r="H182" t="s">
        <v>70</v>
      </c>
      <c r="J182" s="1" t="s">
        <v>71</v>
      </c>
    </row>
    <row r="183" spans="1:10" x14ac:dyDescent="0.25">
      <c r="A183" t="s">
        <v>27</v>
      </c>
      <c r="B183" t="s">
        <v>9</v>
      </c>
      <c r="C183">
        <v>880</v>
      </c>
      <c r="D183" t="s">
        <v>9</v>
      </c>
      <c r="E183" t="s">
        <v>9</v>
      </c>
      <c r="F183">
        <v>0.52</v>
      </c>
      <c r="G183" t="s">
        <v>9</v>
      </c>
      <c r="H183" t="s">
        <v>70</v>
      </c>
      <c r="J183" s="1" t="s">
        <v>71</v>
      </c>
    </row>
    <row r="184" spans="1:10" x14ac:dyDescent="0.25">
      <c r="A184" t="s">
        <v>27</v>
      </c>
      <c r="B184" t="s">
        <v>9</v>
      </c>
      <c r="C184">
        <v>890</v>
      </c>
      <c r="D184" t="s">
        <v>9</v>
      </c>
      <c r="E184" t="s">
        <v>9</v>
      </c>
      <c r="F184">
        <v>0.59</v>
      </c>
      <c r="G184" t="s">
        <v>9</v>
      </c>
      <c r="H184" t="s">
        <v>70</v>
      </c>
      <c r="J184" s="1" t="s">
        <v>71</v>
      </c>
    </row>
    <row r="185" spans="1:10" x14ac:dyDescent="0.25">
      <c r="A185" t="s">
        <v>27</v>
      </c>
      <c r="B185" t="s">
        <v>9</v>
      </c>
      <c r="C185">
        <v>1030</v>
      </c>
      <c r="D185" t="s">
        <v>9</v>
      </c>
      <c r="E185" t="s">
        <v>9</v>
      </c>
      <c r="F185">
        <v>0.69</v>
      </c>
      <c r="G185" t="s">
        <v>9</v>
      </c>
      <c r="H185" t="s">
        <v>70</v>
      </c>
      <c r="J185" s="1" t="s">
        <v>71</v>
      </c>
    </row>
    <row r="186" spans="1:10" x14ac:dyDescent="0.25">
      <c r="A186" t="s">
        <v>27</v>
      </c>
      <c r="B186" t="s">
        <v>9</v>
      </c>
      <c r="C186">
        <v>1090</v>
      </c>
      <c r="D186" t="s">
        <v>9</v>
      </c>
      <c r="E186" t="s">
        <v>9</v>
      </c>
      <c r="F186">
        <v>0.74</v>
      </c>
      <c r="G186" t="s">
        <v>9</v>
      </c>
      <c r="H186" t="s">
        <v>70</v>
      </c>
      <c r="J186" s="1" t="s">
        <v>71</v>
      </c>
    </row>
    <row r="187" spans="1:10" x14ac:dyDescent="0.25">
      <c r="A187" t="s">
        <v>27</v>
      </c>
      <c r="B187" t="s">
        <v>9</v>
      </c>
      <c r="C187">
        <v>1270</v>
      </c>
      <c r="D187" t="s">
        <v>9</v>
      </c>
      <c r="E187" t="s">
        <v>9</v>
      </c>
      <c r="F187">
        <v>0.84</v>
      </c>
      <c r="G187" t="s">
        <v>9</v>
      </c>
      <c r="H187" t="s">
        <v>70</v>
      </c>
      <c r="J187" s="1" t="s">
        <v>71</v>
      </c>
    </row>
    <row r="188" spans="1:10" x14ac:dyDescent="0.25">
      <c r="A188" t="s">
        <v>27</v>
      </c>
      <c r="B188" t="s">
        <v>9</v>
      </c>
      <c r="C188">
        <v>1350</v>
      </c>
      <c r="D188" t="s">
        <v>9</v>
      </c>
      <c r="E188" t="s">
        <v>9</v>
      </c>
      <c r="F188">
        <v>0.71</v>
      </c>
      <c r="G188" t="s">
        <v>9</v>
      </c>
      <c r="H188" t="s">
        <v>70</v>
      </c>
      <c r="J188" s="1" t="s">
        <v>71</v>
      </c>
    </row>
    <row r="189" spans="1:10" x14ac:dyDescent="0.25">
      <c r="A189" t="s">
        <v>27</v>
      </c>
      <c r="B189" t="s">
        <v>9</v>
      </c>
      <c r="C189">
        <v>2370</v>
      </c>
      <c r="D189" t="s">
        <v>9</v>
      </c>
      <c r="E189" t="s">
        <v>9</v>
      </c>
      <c r="F189">
        <v>1.32</v>
      </c>
      <c r="G189" t="s">
        <v>9</v>
      </c>
      <c r="H189" t="s">
        <v>70</v>
      </c>
      <c r="J189" s="1" t="s">
        <v>71</v>
      </c>
    </row>
    <row r="190" spans="1:10" x14ac:dyDescent="0.25">
      <c r="A190" t="s">
        <v>27</v>
      </c>
      <c r="B190" t="s">
        <v>9</v>
      </c>
      <c r="C190">
        <v>3530</v>
      </c>
      <c r="D190" t="s">
        <v>9</v>
      </c>
      <c r="E190" t="s">
        <v>9</v>
      </c>
      <c r="F190">
        <v>2</v>
      </c>
      <c r="G190" t="s">
        <v>9</v>
      </c>
      <c r="H190" t="s">
        <v>70</v>
      </c>
      <c r="J190" s="1" t="s">
        <v>71</v>
      </c>
    </row>
    <row r="191" spans="1:10" x14ac:dyDescent="0.25">
      <c r="A191" t="s">
        <v>27</v>
      </c>
      <c r="B191" t="s">
        <v>9</v>
      </c>
      <c r="C191">
        <v>3620</v>
      </c>
      <c r="D191" t="s">
        <v>9</v>
      </c>
      <c r="E191" t="s">
        <v>9</v>
      </c>
      <c r="F191">
        <v>1.69</v>
      </c>
      <c r="G191" t="s">
        <v>9</v>
      </c>
      <c r="H191" t="s">
        <v>70</v>
      </c>
      <c r="J191" s="1" t="s">
        <v>71</v>
      </c>
    </row>
    <row r="192" spans="1:10" x14ac:dyDescent="0.25">
      <c r="A192" t="s">
        <v>27</v>
      </c>
      <c r="B192" t="s">
        <v>9</v>
      </c>
      <c r="C192">
        <v>5280</v>
      </c>
      <c r="D192" t="s">
        <v>9</v>
      </c>
      <c r="E192" t="s">
        <v>9</v>
      </c>
      <c r="F192">
        <v>1.83</v>
      </c>
      <c r="G192" t="s">
        <v>9</v>
      </c>
      <c r="H192" t="s">
        <v>70</v>
      </c>
      <c r="J192" s="1" t="s">
        <v>71</v>
      </c>
    </row>
    <row r="193" spans="1:10" x14ac:dyDescent="0.25">
      <c r="A193" t="s">
        <v>27</v>
      </c>
      <c r="B193" t="s">
        <v>9</v>
      </c>
      <c r="C193">
        <v>5570</v>
      </c>
      <c r="D193" t="s">
        <v>9</v>
      </c>
      <c r="E193" t="s">
        <v>9</v>
      </c>
      <c r="F193">
        <v>2.44</v>
      </c>
      <c r="G193" t="s">
        <v>9</v>
      </c>
      <c r="H193" t="s">
        <v>70</v>
      </c>
      <c r="J193" s="1" t="s">
        <v>71</v>
      </c>
    </row>
    <row r="194" spans="1:10" x14ac:dyDescent="0.25">
      <c r="A194" t="s">
        <v>27</v>
      </c>
      <c r="B194" t="s">
        <v>9</v>
      </c>
      <c r="C194">
        <v>6790</v>
      </c>
      <c r="D194" t="s">
        <v>9</v>
      </c>
      <c r="E194" t="s">
        <v>9</v>
      </c>
      <c r="F194">
        <v>2.69</v>
      </c>
      <c r="G194" t="s">
        <v>9</v>
      </c>
      <c r="H194" t="s">
        <v>70</v>
      </c>
      <c r="J194" s="1" t="s">
        <v>71</v>
      </c>
    </row>
    <row r="195" spans="1:10" x14ac:dyDescent="0.25">
      <c r="A195" t="s">
        <v>27</v>
      </c>
      <c r="B195" t="s">
        <v>9</v>
      </c>
      <c r="C195">
        <v>7250</v>
      </c>
      <c r="D195" t="s">
        <v>9</v>
      </c>
      <c r="E195" t="s">
        <v>9</v>
      </c>
      <c r="F195">
        <v>3.67</v>
      </c>
      <c r="G195" t="s">
        <v>9</v>
      </c>
      <c r="H195" t="s">
        <v>70</v>
      </c>
      <c r="J195" s="1" t="s">
        <v>71</v>
      </c>
    </row>
    <row r="196" spans="1:10" x14ac:dyDescent="0.25">
      <c r="A196" t="s">
        <v>27</v>
      </c>
      <c r="B196" t="s">
        <v>9</v>
      </c>
      <c r="C196">
        <v>7310</v>
      </c>
      <c r="D196" t="s">
        <v>9</v>
      </c>
      <c r="E196" t="s">
        <v>9</v>
      </c>
      <c r="F196">
        <v>2.2799999999999998</v>
      </c>
      <c r="G196" t="s">
        <v>9</v>
      </c>
      <c r="H196" t="s">
        <v>70</v>
      </c>
      <c r="J196" s="1" t="s">
        <v>71</v>
      </c>
    </row>
    <row r="197" spans="1:10" x14ac:dyDescent="0.25">
      <c r="A197" t="s">
        <v>27</v>
      </c>
      <c r="B197" t="s">
        <v>9</v>
      </c>
      <c r="C197">
        <v>8290</v>
      </c>
      <c r="D197" t="s">
        <v>9</v>
      </c>
      <c r="E197" t="s">
        <v>9</v>
      </c>
      <c r="F197">
        <v>2.6</v>
      </c>
      <c r="G197" t="s">
        <v>9</v>
      </c>
      <c r="H197" t="s">
        <v>70</v>
      </c>
      <c r="J197" s="1" t="s">
        <v>71</v>
      </c>
    </row>
    <row r="198" spans="1:10" x14ac:dyDescent="0.25">
      <c r="A198" t="s">
        <v>27</v>
      </c>
      <c r="B198" t="s">
        <v>9</v>
      </c>
      <c r="C198">
        <v>8450</v>
      </c>
      <c r="D198" t="s">
        <v>9</v>
      </c>
      <c r="E198" t="s">
        <v>9</v>
      </c>
      <c r="F198">
        <v>3.09</v>
      </c>
      <c r="G198" t="s">
        <v>9</v>
      </c>
      <c r="H198" t="s">
        <v>70</v>
      </c>
      <c r="J198" s="1" t="s">
        <v>71</v>
      </c>
    </row>
    <row r="199" spans="1:10" x14ac:dyDescent="0.25">
      <c r="A199" t="s">
        <v>27</v>
      </c>
      <c r="B199" t="s">
        <v>9</v>
      </c>
      <c r="C199">
        <v>8580</v>
      </c>
      <c r="D199" t="s">
        <v>9</v>
      </c>
      <c r="E199" t="s">
        <v>9</v>
      </c>
      <c r="F199">
        <v>3.09</v>
      </c>
      <c r="G199" t="s">
        <v>9</v>
      </c>
      <c r="H199" t="s">
        <v>70</v>
      </c>
      <c r="J199" s="1" t="s">
        <v>71</v>
      </c>
    </row>
    <row r="200" spans="1:10" x14ac:dyDescent="0.25">
      <c r="A200" t="s">
        <v>27</v>
      </c>
      <c r="B200" t="s">
        <v>9</v>
      </c>
      <c r="C200">
        <v>8700</v>
      </c>
      <c r="D200" t="s">
        <v>9</v>
      </c>
      <c r="E200" t="s">
        <v>9</v>
      </c>
      <c r="F200">
        <v>2.79</v>
      </c>
      <c r="G200" t="s">
        <v>9</v>
      </c>
      <c r="H200" t="s">
        <v>70</v>
      </c>
      <c r="J200" s="1" t="s">
        <v>71</v>
      </c>
    </row>
    <row r="201" spans="1:10" x14ac:dyDescent="0.25">
      <c r="A201" t="s">
        <v>27</v>
      </c>
      <c r="B201" t="s">
        <v>9</v>
      </c>
      <c r="C201">
        <v>8720</v>
      </c>
      <c r="D201" t="s">
        <v>9</v>
      </c>
      <c r="E201" t="s">
        <v>9</v>
      </c>
      <c r="F201">
        <v>3.48</v>
      </c>
      <c r="G201" t="s">
        <v>9</v>
      </c>
      <c r="H201" t="s">
        <v>70</v>
      </c>
      <c r="J201" s="1" t="s">
        <v>71</v>
      </c>
    </row>
    <row r="202" spans="1:10" x14ac:dyDescent="0.25">
      <c r="A202" t="s">
        <v>27</v>
      </c>
      <c r="B202" t="s">
        <v>9</v>
      </c>
      <c r="C202">
        <v>9150</v>
      </c>
      <c r="D202" t="s">
        <v>9</v>
      </c>
      <c r="E202" t="s">
        <v>9</v>
      </c>
      <c r="F202">
        <v>2.7</v>
      </c>
      <c r="G202" t="s">
        <v>9</v>
      </c>
      <c r="H202" t="s">
        <v>70</v>
      </c>
      <c r="J202" s="1" t="s">
        <v>71</v>
      </c>
    </row>
    <row r="203" spans="1:10" x14ac:dyDescent="0.25">
      <c r="A203" t="s">
        <v>27</v>
      </c>
      <c r="B203" t="s">
        <v>9</v>
      </c>
      <c r="C203">
        <v>10040</v>
      </c>
      <c r="D203" t="s">
        <v>9</v>
      </c>
      <c r="E203" t="s">
        <v>9</v>
      </c>
      <c r="F203">
        <v>3.03</v>
      </c>
      <c r="G203" t="s">
        <v>9</v>
      </c>
      <c r="H203" t="s">
        <v>70</v>
      </c>
      <c r="J203" s="1" t="s">
        <v>71</v>
      </c>
    </row>
    <row r="204" spans="1:10" x14ac:dyDescent="0.25">
      <c r="A204" t="s">
        <v>27</v>
      </c>
      <c r="B204" t="s">
        <v>9</v>
      </c>
      <c r="C204">
        <v>10090</v>
      </c>
      <c r="D204" t="s">
        <v>9</v>
      </c>
      <c r="E204" t="s">
        <v>9</v>
      </c>
      <c r="F204">
        <v>3.74</v>
      </c>
      <c r="G204" t="s">
        <v>9</v>
      </c>
      <c r="H204" t="s">
        <v>70</v>
      </c>
      <c r="J204" s="1" t="s">
        <v>71</v>
      </c>
    </row>
    <row r="205" spans="1:10" x14ac:dyDescent="0.25">
      <c r="A205" t="s">
        <v>27</v>
      </c>
      <c r="B205" t="s">
        <v>9</v>
      </c>
      <c r="C205">
        <v>10360</v>
      </c>
      <c r="D205" t="s">
        <v>9</v>
      </c>
      <c r="E205" t="s">
        <v>9</v>
      </c>
      <c r="F205">
        <v>3.73</v>
      </c>
      <c r="G205" t="s">
        <v>9</v>
      </c>
      <c r="H205" t="s">
        <v>70</v>
      </c>
      <c r="J205" s="1" t="s">
        <v>71</v>
      </c>
    </row>
    <row r="206" spans="1:10" x14ac:dyDescent="0.25">
      <c r="A206" t="s">
        <v>27</v>
      </c>
      <c r="B206" t="s">
        <v>9</v>
      </c>
      <c r="C206">
        <v>10680</v>
      </c>
      <c r="D206" t="s">
        <v>9</v>
      </c>
      <c r="E206" t="s">
        <v>9</v>
      </c>
      <c r="F206">
        <v>2.69</v>
      </c>
      <c r="G206" t="s">
        <v>9</v>
      </c>
      <c r="H206" t="s">
        <v>70</v>
      </c>
      <c r="J206" s="1" t="s">
        <v>71</v>
      </c>
    </row>
    <row r="207" spans="1:10" x14ac:dyDescent="0.25">
      <c r="A207" t="s">
        <v>27</v>
      </c>
      <c r="B207" t="s">
        <v>9</v>
      </c>
      <c r="C207">
        <v>11140</v>
      </c>
      <c r="D207" t="s">
        <v>9</v>
      </c>
      <c r="E207" t="s">
        <v>9</v>
      </c>
      <c r="F207">
        <v>2.84</v>
      </c>
      <c r="G207" t="s">
        <v>9</v>
      </c>
      <c r="H207" t="s">
        <v>70</v>
      </c>
      <c r="J207" s="1" t="s">
        <v>71</v>
      </c>
    </row>
    <row r="208" spans="1:10" x14ac:dyDescent="0.25">
      <c r="A208" t="s">
        <v>27</v>
      </c>
      <c r="B208" t="s">
        <v>9</v>
      </c>
      <c r="C208">
        <v>12380</v>
      </c>
      <c r="D208" t="s">
        <v>9</v>
      </c>
      <c r="E208" t="s">
        <v>9</v>
      </c>
      <c r="F208">
        <v>2.88</v>
      </c>
      <c r="G208" t="s">
        <v>9</v>
      </c>
      <c r="H208" t="s">
        <v>70</v>
      </c>
      <c r="J208" s="1" t="s">
        <v>71</v>
      </c>
    </row>
    <row r="209" spans="1:18" x14ac:dyDescent="0.25">
      <c r="A209" t="s">
        <v>27</v>
      </c>
      <c r="B209" t="s">
        <v>9</v>
      </c>
      <c r="C209">
        <v>13500</v>
      </c>
      <c r="D209" t="s">
        <v>9</v>
      </c>
      <c r="E209" t="s">
        <v>9</v>
      </c>
      <c r="F209">
        <v>5.42</v>
      </c>
      <c r="G209" t="s">
        <v>9</v>
      </c>
      <c r="H209" t="s">
        <v>70</v>
      </c>
      <c r="J209" s="1" t="s">
        <v>71</v>
      </c>
    </row>
    <row r="210" spans="1:18" x14ac:dyDescent="0.25">
      <c r="A210" t="s">
        <v>27</v>
      </c>
      <c r="B210" t="s">
        <v>9</v>
      </c>
      <c r="C210">
        <v>13640</v>
      </c>
      <c r="D210" t="s">
        <v>9</v>
      </c>
      <c r="E210" t="s">
        <v>9</v>
      </c>
      <c r="F210">
        <v>3.27</v>
      </c>
      <c r="G210" t="s">
        <v>9</v>
      </c>
      <c r="H210" t="s">
        <v>70</v>
      </c>
      <c r="J210" s="1" t="s">
        <v>71</v>
      </c>
    </row>
    <row r="211" spans="1:18" x14ac:dyDescent="0.25">
      <c r="A211" t="s">
        <v>27</v>
      </c>
      <c r="B211" t="s">
        <v>9</v>
      </c>
      <c r="C211">
        <v>15050</v>
      </c>
      <c r="D211" t="s">
        <v>9</v>
      </c>
      <c r="E211" t="s">
        <v>9</v>
      </c>
      <c r="F211">
        <v>4</v>
      </c>
      <c r="G211" t="s">
        <v>9</v>
      </c>
      <c r="H211" t="s">
        <v>70</v>
      </c>
      <c r="J211" s="1" t="s">
        <v>71</v>
      </c>
    </row>
    <row r="212" spans="1:18" ht="15.75" thickBot="1" x14ac:dyDescent="0.3">
      <c r="A212" t="s">
        <v>27</v>
      </c>
      <c r="B212" t="s">
        <v>9</v>
      </c>
      <c r="C212">
        <v>15140</v>
      </c>
      <c r="D212" t="s">
        <v>9</v>
      </c>
      <c r="E212" t="s">
        <v>9</v>
      </c>
      <c r="F212">
        <v>4.26</v>
      </c>
      <c r="G212" t="s">
        <v>9</v>
      </c>
      <c r="H212" t="s">
        <v>70</v>
      </c>
      <c r="J212" s="1" t="s">
        <v>71</v>
      </c>
    </row>
    <row r="213" spans="1:18" x14ac:dyDescent="0.25">
      <c r="A213" t="s">
        <v>74</v>
      </c>
      <c r="B213" t="s">
        <v>9</v>
      </c>
      <c r="C213">
        <v>3900</v>
      </c>
      <c r="D213" t="s">
        <v>9</v>
      </c>
      <c r="E213" t="s">
        <v>9</v>
      </c>
      <c r="F213" s="3">
        <v>4.0999999999999996</v>
      </c>
      <c r="G213">
        <v>640</v>
      </c>
      <c r="H213" t="s">
        <v>73</v>
      </c>
      <c r="J213" s="1" t="s">
        <v>72</v>
      </c>
      <c r="K213" s="3"/>
      <c r="L213" s="3"/>
      <c r="M213" s="3"/>
      <c r="O213" s="3"/>
      <c r="P213" s="3"/>
      <c r="Q213" s="3"/>
      <c r="R213" s="3"/>
    </row>
    <row r="214" spans="1:18" x14ac:dyDescent="0.25">
      <c r="A214" t="s">
        <v>74</v>
      </c>
      <c r="B214" t="s">
        <v>9</v>
      </c>
      <c r="C214">
        <v>14100</v>
      </c>
      <c r="D214" t="s">
        <v>9</v>
      </c>
      <c r="E214" t="s">
        <v>9</v>
      </c>
      <c r="F214" s="2">
        <v>9.6999999999999993</v>
      </c>
      <c r="G214">
        <v>1400</v>
      </c>
      <c r="H214" t="s">
        <v>73</v>
      </c>
      <c r="J214" s="1" t="s">
        <v>72</v>
      </c>
      <c r="K214" s="2"/>
      <c r="L214" s="2"/>
      <c r="M214" s="2"/>
      <c r="O214" s="2"/>
      <c r="P214" s="2"/>
      <c r="Q214" s="2"/>
      <c r="R214" s="2"/>
    </row>
    <row r="215" spans="1:18" x14ac:dyDescent="0.25">
      <c r="A215" t="s">
        <v>74</v>
      </c>
      <c r="B215" t="s">
        <v>9</v>
      </c>
      <c r="C215">
        <v>9720</v>
      </c>
      <c r="D215" t="s">
        <v>9</v>
      </c>
      <c r="E215" t="s">
        <v>9</v>
      </c>
      <c r="F215" s="2">
        <v>4.4000000000000004</v>
      </c>
      <c r="G215">
        <v>420</v>
      </c>
      <c r="H215" t="s">
        <v>73</v>
      </c>
      <c r="J215" s="1" t="s">
        <v>72</v>
      </c>
      <c r="K215" s="2"/>
      <c r="L215" s="2"/>
      <c r="M215" s="2"/>
      <c r="O215" s="2"/>
      <c r="P215" s="2"/>
      <c r="Q215" s="2"/>
      <c r="R215" s="2"/>
    </row>
    <row r="216" spans="1:18" x14ac:dyDescent="0.25">
      <c r="A216" t="s">
        <v>74</v>
      </c>
      <c r="B216" t="s">
        <v>9</v>
      </c>
      <c r="C216">
        <v>13940</v>
      </c>
      <c r="D216" t="s">
        <v>9</v>
      </c>
      <c r="E216" t="s">
        <v>9</v>
      </c>
      <c r="F216" s="2">
        <v>5.9</v>
      </c>
      <c r="G216">
        <v>620</v>
      </c>
      <c r="H216" t="s">
        <v>73</v>
      </c>
      <c r="J216" s="1" t="s">
        <v>72</v>
      </c>
      <c r="K216" s="2"/>
      <c r="L216" s="2"/>
      <c r="M216" s="2"/>
      <c r="O216" s="2"/>
      <c r="P216" s="2"/>
      <c r="Q216" s="2"/>
      <c r="R216" s="2"/>
    </row>
    <row r="217" spans="1:18" x14ac:dyDescent="0.25">
      <c r="A217" t="s">
        <v>74</v>
      </c>
      <c r="B217" t="s">
        <v>9</v>
      </c>
      <c r="C217">
        <v>6540.0000000000009</v>
      </c>
      <c r="D217" t="s">
        <v>9</v>
      </c>
      <c r="E217" t="s">
        <v>9</v>
      </c>
      <c r="F217" s="2">
        <v>5.3</v>
      </c>
      <c r="G217">
        <v>880.00000000000011</v>
      </c>
      <c r="H217" t="s">
        <v>73</v>
      </c>
      <c r="J217" s="1" t="s">
        <v>72</v>
      </c>
      <c r="K217" s="2"/>
      <c r="L217" s="2"/>
      <c r="M217" s="2"/>
      <c r="O217" s="2"/>
      <c r="P217" s="2"/>
      <c r="Q217" s="2"/>
      <c r="R217" s="2"/>
    </row>
    <row r="218" spans="1:18" x14ac:dyDescent="0.25">
      <c r="A218" t="s">
        <v>74</v>
      </c>
      <c r="B218" t="s">
        <v>9</v>
      </c>
      <c r="C218">
        <v>12320</v>
      </c>
      <c r="D218" t="s">
        <v>9</v>
      </c>
      <c r="E218" t="s">
        <v>9</v>
      </c>
      <c r="F218" s="2">
        <v>4.8</v>
      </c>
      <c r="G218">
        <v>640</v>
      </c>
      <c r="H218" t="s">
        <v>73</v>
      </c>
      <c r="J218" s="1" t="s">
        <v>72</v>
      </c>
      <c r="K218" s="2"/>
      <c r="L218" s="2"/>
      <c r="M218" s="2"/>
      <c r="O218" s="2"/>
      <c r="P218" s="2"/>
      <c r="Q218" s="2"/>
      <c r="R218" s="2"/>
    </row>
    <row r="219" spans="1:18" x14ac:dyDescent="0.25">
      <c r="A219" t="s">
        <v>74</v>
      </c>
      <c r="B219" t="s">
        <v>9</v>
      </c>
      <c r="C219">
        <v>11220</v>
      </c>
      <c r="D219" t="s">
        <v>9</v>
      </c>
      <c r="E219" t="s">
        <v>9</v>
      </c>
      <c r="F219" s="2">
        <v>8.3000000000000007</v>
      </c>
      <c r="G219">
        <v>1060</v>
      </c>
      <c r="H219" t="s">
        <v>73</v>
      </c>
      <c r="J219" s="1" t="s">
        <v>72</v>
      </c>
      <c r="K219" s="2"/>
      <c r="L219" s="2"/>
      <c r="M219" s="2"/>
      <c r="O219" s="2"/>
      <c r="P219" s="2"/>
      <c r="Q219" s="2"/>
      <c r="R219" s="2"/>
    </row>
    <row r="220" spans="1:18" x14ac:dyDescent="0.25">
      <c r="A220" t="s">
        <v>74</v>
      </c>
      <c r="B220" t="s">
        <v>9</v>
      </c>
      <c r="C220">
        <v>3920.0000000000005</v>
      </c>
      <c r="D220" t="s">
        <v>9</v>
      </c>
      <c r="E220" t="s">
        <v>9</v>
      </c>
      <c r="F220" s="2">
        <v>3.9</v>
      </c>
      <c r="G220">
        <v>600</v>
      </c>
      <c r="H220" t="s">
        <v>73</v>
      </c>
      <c r="J220" s="1" t="s">
        <v>72</v>
      </c>
      <c r="K220" s="2"/>
      <c r="L220" s="2"/>
      <c r="M220" s="2"/>
      <c r="O220" s="2"/>
      <c r="P220" s="2"/>
      <c r="Q220" s="2"/>
      <c r="R220" s="2"/>
    </row>
    <row r="221" spans="1:18" x14ac:dyDescent="0.25">
      <c r="A221" t="s">
        <v>74</v>
      </c>
      <c r="B221" t="s">
        <v>9</v>
      </c>
      <c r="C221">
        <v>12780</v>
      </c>
      <c r="D221" t="s">
        <v>9</v>
      </c>
      <c r="E221" t="s">
        <v>9</v>
      </c>
      <c r="F221" s="2">
        <v>3.5</v>
      </c>
      <c r="G221">
        <v>320</v>
      </c>
      <c r="H221" t="s">
        <v>73</v>
      </c>
      <c r="J221" s="1" t="s">
        <v>72</v>
      </c>
      <c r="K221" s="2"/>
      <c r="L221" s="2"/>
      <c r="M221" s="2"/>
      <c r="O221" s="2"/>
      <c r="P221" s="2"/>
      <c r="Q221" s="2"/>
      <c r="R221" s="2"/>
    </row>
    <row r="222" spans="1:18" x14ac:dyDescent="0.25">
      <c r="A222" t="s">
        <v>74</v>
      </c>
      <c r="B222" t="s">
        <v>9</v>
      </c>
      <c r="C222">
        <v>14240</v>
      </c>
      <c r="D222" t="s">
        <v>9</v>
      </c>
      <c r="E222" t="s">
        <v>9</v>
      </c>
      <c r="F222" s="2">
        <v>6.2</v>
      </c>
      <c r="G222">
        <v>819.99999999999989</v>
      </c>
      <c r="H222" t="s">
        <v>73</v>
      </c>
      <c r="J222" s="1" t="s">
        <v>72</v>
      </c>
      <c r="K222" s="2"/>
      <c r="L222" s="2"/>
      <c r="M222" s="2"/>
      <c r="O222" s="2"/>
      <c r="P222" s="2"/>
      <c r="Q222" s="2"/>
      <c r="R222" s="2"/>
    </row>
    <row r="223" spans="1:18" x14ac:dyDescent="0.25">
      <c r="A223" t="s">
        <v>74</v>
      </c>
      <c r="B223" t="s">
        <v>9</v>
      </c>
      <c r="C223">
        <v>14219.999999999998</v>
      </c>
      <c r="D223" t="s">
        <v>9</v>
      </c>
      <c r="E223" t="s">
        <v>9</v>
      </c>
      <c r="F223" s="2">
        <v>4.8</v>
      </c>
      <c r="G223">
        <v>260</v>
      </c>
      <c r="H223" t="s">
        <v>73</v>
      </c>
      <c r="J223" s="1" t="s">
        <v>72</v>
      </c>
      <c r="K223" s="2"/>
      <c r="L223" s="2"/>
      <c r="M223" s="2"/>
      <c r="O223" s="2"/>
      <c r="P223" s="2"/>
      <c r="Q223" s="2"/>
      <c r="R223" s="2"/>
    </row>
    <row r="224" spans="1:18" x14ac:dyDescent="0.25">
      <c r="A224" t="s">
        <v>74</v>
      </c>
      <c r="B224" t="s">
        <v>9</v>
      </c>
      <c r="C224">
        <v>11080</v>
      </c>
      <c r="D224" t="s">
        <v>9</v>
      </c>
      <c r="E224" t="s">
        <v>9</v>
      </c>
      <c r="F224" s="2">
        <v>6.2</v>
      </c>
      <c r="G224">
        <v>600</v>
      </c>
      <c r="H224" t="s">
        <v>73</v>
      </c>
      <c r="J224" s="1" t="s">
        <v>72</v>
      </c>
      <c r="K224" s="2"/>
      <c r="L224" s="2"/>
      <c r="M224" s="2"/>
      <c r="O224" s="2"/>
      <c r="P224" s="2"/>
      <c r="Q224" s="2"/>
      <c r="R224" s="2"/>
    </row>
    <row r="225" spans="1:18" x14ac:dyDescent="0.25">
      <c r="A225" t="s">
        <v>74</v>
      </c>
      <c r="B225" t="s">
        <v>9</v>
      </c>
      <c r="C225">
        <v>11420</v>
      </c>
      <c r="D225" t="s">
        <v>9</v>
      </c>
      <c r="E225" t="s">
        <v>9</v>
      </c>
      <c r="F225" s="2">
        <v>3.8</v>
      </c>
      <c r="G225">
        <v>500</v>
      </c>
      <c r="H225" t="s">
        <v>73</v>
      </c>
      <c r="J225" s="1" t="s">
        <v>72</v>
      </c>
      <c r="K225" s="2"/>
      <c r="L225" s="2"/>
      <c r="M225" s="2"/>
      <c r="O225" s="2"/>
      <c r="P225" s="2"/>
      <c r="Q225" s="2"/>
      <c r="R225" s="2"/>
    </row>
    <row r="226" spans="1:18" x14ac:dyDescent="0.25">
      <c r="A226" t="s">
        <v>74</v>
      </c>
      <c r="B226" t="s">
        <v>9</v>
      </c>
      <c r="C226">
        <v>12360</v>
      </c>
      <c r="D226" t="s">
        <v>9</v>
      </c>
      <c r="E226" t="s">
        <v>9</v>
      </c>
      <c r="F226" s="2">
        <v>3.5</v>
      </c>
      <c r="G226">
        <v>459.99999999999994</v>
      </c>
      <c r="H226" t="s">
        <v>73</v>
      </c>
      <c r="J226" s="1" t="s">
        <v>72</v>
      </c>
      <c r="K226" s="2"/>
      <c r="L226" s="2"/>
      <c r="M226" s="2"/>
      <c r="O226" s="2"/>
      <c r="P226" s="2"/>
      <c r="Q226" s="2"/>
      <c r="R226" s="2"/>
    </row>
    <row r="227" spans="1:18" x14ac:dyDescent="0.25">
      <c r="A227" t="s">
        <v>74</v>
      </c>
      <c r="B227" t="s">
        <v>9</v>
      </c>
      <c r="C227">
        <v>13019.999999999998</v>
      </c>
      <c r="D227" t="s">
        <v>9</v>
      </c>
      <c r="E227" t="s">
        <v>9</v>
      </c>
      <c r="F227" s="2">
        <v>3.3</v>
      </c>
      <c r="G227">
        <v>400</v>
      </c>
      <c r="H227" t="s">
        <v>73</v>
      </c>
      <c r="J227" s="1" t="s">
        <v>72</v>
      </c>
      <c r="K227" s="2"/>
      <c r="L227" s="2"/>
      <c r="M227" s="2"/>
      <c r="O227" s="2"/>
      <c r="P227" s="2"/>
      <c r="Q227" s="2"/>
      <c r="R227" s="2"/>
    </row>
    <row r="228" spans="1:18" x14ac:dyDescent="0.25">
      <c r="A228" t="s">
        <v>74</v>
      </c>
      <c r="B228" t="s">
        <v>9</v>
      </c>
      <c r="C228">
        <v>10280</v>
      </c>
      <c r="D228" t="s">
        <v>9</v>
      </c>
      <c r="E228" t="s">
        <v>9</v>
      </c>
      <c r="F228" s="2">
        <v>6.9</v>
      </c>
      <c r="G228">
        <v>420</v>
      </c>
      <c r="H228" t="s">
        <v>73</v>
      </c>
      <c r="J228" s="1" t="s">
        <v>72</v>
      </c>
      <c r="K228" s="2"/>
      <c r="L228" s="2"/>
      <c r="M228" s="2"/>
      <c r="O228" s="2"/>
      <c r="P228" s="2"/>
      <c r="Q228" s="2"/>
      <c r="R228" s="2"/>
    </row>
    <row r="229" spans="1:18" x14ac:dyDescent="0.25">
      <c r="A229" t="s">
        <v>74</v>
      </c>
      <c r="B229" t="s">
        <v>9</v>
      </c>
      <c r="C229">
        <v>12140</v>
      </c>
      <c r="D229" t="s">
        <v>9</v>
      </c>
      <c r="E229" t="s">
        <v>9</v>
      </c>
      <c r="F229" s="2">
        <v>5.9</v>
      </c>
      <c r="G229">
        <v>860</v>
      </c>
      <c r="H229" t="s">
        <v>73</v>
      </c>
      <c r="J229" s="1" t="s">
        <v>72</v>
      </c>
      <c r="K229" s="2"/>
      <c r="L229" s="2"/>
      <c r="M229" s="2"/>
      <c r="O229" s="2"/>
      <c r="P229" s="2"/>
      <c r="Q229" s="2"/>
      <c r="R229" s="2"/>
    </row>
    <row r="230" spans="1:18" x14ac:dyDescent="0.25">
      <c r="A230" t="s">
        <v>74</v>
      </c>
      <c r="B230" t="s">
        <v>9</v>
      </c>
      <c r="C230">
        <v>2820</v>
      </c>
      <c r="D230" t="s">
        <v>9</v>
      </c>
      <c r="E230" t="s">
        <v>9</v>
      </c>
      <c r="F230" s="2">
        <v>3.3</v>
      </c>
      <c r="G230">
        <v>500</v>
      </c>
      <c r="H230" t="s">
        <v>73</v>
      </c>
      <c r="J230" s="1" t="s">
        <v>72</v>
      </c>
      <c r="K230" s="2"/>
      <c r="L230" s="2"/>
      <c r="M230" s="2"/>
      <c r="O230" s="2"/>
      <c r="P230" s="2"/>
      <c r="Q230" s="2"/>
      <c r="R230" s="2"/>
    </row>
    <row r="231" spans="1:18" x14ac:dyDescent="0.25">
      <c r="A231" t="s">
        <v>74</v>
      </c>
      <c r="B231" t="s">
        <v>9</v>
      </c>
      <c r="C231">
        <v>11240</v>
      </c>
      <c r="D231" t="s">
        <v>9</v>
      </c>
      <c r="E231" t="s">
        <v>9</v>
      </c>
      <c r="F231" s="2">
        <v>4</v>
      </c>
      <c r="G231">
        <v>220.00000000000003</v>
      </c>
      <c r="H231" t="s">
        <v>73</v>
      </c>
      <c r="J231" s="1" t="s">
        <v>72</v>
      </c>
      <c r="K231" s="2"/>
      <c r="L231" s="2"/>
      <c r="M231" s="2"/>
      <c r="O231" s="2"/>
      <c r="P231" s="2"/>
      <c r="Q231" s="2"/>
      <c r="R231" s="2"/>
    </row>
    <row r="232" spans="1:18" x14ac:dyDescent="0.25">
      <c r="A232" t="s">
        <v>74</v>
      </c>
      <c r="B232" t="s">
        <v>9</v>
      </c>
      <c r="C232">
        <v>12880.000000000002</v>
      </c>
      <c r="D232" t="s">
        <v>9</v>
      </c>
      <c r="E232" t="s">
        <v>9</v>
      </c>
      <c r="F232" s="2">
        <v>3.7</v>
      </c>
      <c r="G232">
        <v>240</v>
      </c>
      <c r="H232" t="s">
        <v>73</v>
      </c>
      <c r="J232" s="1" t="s">
        <v>72</v>
      </c>
      <c r="K232" s="2"/>
      <c r="L232" s="2"/>
      <c r="M232" s="2"/>
      <c r="O232" s="2"/>
      <c r="P232" s="2"/>
      <c r="Q232" s="2"/>
      <c r="R232" s="2"/>
    </row>
    <row r="233" spans="1:18" x14ac:dyDescent="0.25">
      <c r="A233" t="s">
        <v>74</v>
      </c>
      <c r="B233" t="s">
        <v>9</v>
      </c>
      <c r="C233">
        <v>10740</v>
      </c>
      <c r="D233" t="s">
        <v>9</v>
      </c>
      <c r="E233" t="s">
        <v>9</v>
      </c>
      <c r="F233" s="2">
        <v>4.0999999999999996</v>
      </c>
      <c r="G233">
        <v>360</v>
      </c>
      <c r="H233" t="s">
        <v>73</v>
      </c>
      <c r="J233" s="1" t="s">
        <v>72</v>
      </c>
      <c r="K233" s="2"/>
      <c r="L233" s="2"/>
      <c r="M233" s="2"/>
      <c r="O233" s="2"/>
      <c r="P233" s="2"/>
      <c r="Q233" s="2"/>
      <c r="R233" s="2"/>
    </row>
    <row r="234" spans="1:18" x14ac:dyDescent="0.25">
      <c r="A234" t="s">
        <v>74</v>
      </c>
      <c r="B234" t="s">
        <v>9</v>
      </c>
      <c r="C234">
        <v>4440</v>
      </c>
      <c r="D234" t="s">
        <v>9</v>
      </c>
      <c r="E234" t="s">
        <v>9</v>
      </c>
      <c r="F234" s="2">
        <v>7.8</v>
      </c>
      <c r="G234">
        <v>960</v>
      </c>
      <c r="H234" t="s">
        <v>73</v>
      </c>
      <c r="J234" s="1" t="s">
        <v>72</v>
      </c>
      <c r="K234" s="2"/>
      <c r="L234" s="2"/>
      <c r="M234" s="2"/>
      <c r="O234" s="2"/>
      <c r="P234" s="2"/>
      <c r="Q234" s="2"/>
      <c r="R234" s="2"/>
    </row>
    <row r="235" spans="1:18" x14ac:dyDescent="0.25">
      <c r="A235" t="s">
        <v>74</v>
      </c>
      <c r="B235" t="s">
        <v>9</v>
      </c>
      <c r="C235">
        <v>7400</v>
      </c>
      <c r="D235" t="s">
        <v>9</v>
      </c>
      <c r="E235" t="s">
        <v>9</v>
      </c>
      <c r="F235" s="2">
        <v>13.1</v>
      </c>
      <c r="G235">
        <v>1160</v>
      </c>
      <c r="H235" t="s">
        <v>73</v>
      </c>
      <c r="J235" s="1" t="s">
        <v>72</v>
      </c>
      <c r="K235" s="2"/>
      <c r="L235" s="2"/>
      <c r="M235" s="2"/>
      <c r="O235" s="2"/>
      <c r="P235" s="2"/>
      <c r="Q235" s="2"/>
      <c r="R235" s="2"/>
    </row>
    <row r="236" spans="1:18" x14ac:dyDescent="0.25">
      <c r="A236" t="s">
        <v>74</v>
      </c>
      <c r="B236" t="s">
        <v>9</v>
      </c>
      <c r="C236">
        <v>6600</v>
      </c>
      <c r="D236" t="s">
        <v>9</v>
      </c>
      <c r="E236" t="s">
        <v>9</v>
      </c>
      <c r="F236" s="2">
        <v>10.199999999999999</v>
      </c>
      <c r="G236">
        <v>1120</v>
      </c>
      <c r="H236" t="s">
        <v>73</v>
      </c>
      <c r="J236" s="1" t="s">
        <v>72</v>
      </c>
      <c r="K236" s="2"/>
      <c r="L236" s="2"/>
      <c r="M236" s="2"/>
      <c r="O236" s="2"/>
      <c r="P236" s="2"/>
      <c r="Q236" s="2"/>
      <c r="R236" s="2"/>
    </row>
    <row r="237" spans="1:18" ht="15.75" thickBot="1" x14ac:dyDescent="0.3">
      <c r="A237" t="s">
        <v>74</v>
      </c>
      <c r="B237" t="s">
        <v>9</v>
      </c>
      <c r="C237">
        <v>6040</v>
      </c>
      <c r="D237" t="s">
        <v>9</v>
      </c>
      <c r="E237" t="s">
        <v>9</v>
      </c>
      <c r="F237" s="4">
        <v>9.1999999999999993</v>
      </c>
      <c r="G237">
        <v>1140</v>
      </c>
      <c r="H237" t="s">
        <v>73</v>
      </c>
      <c r="J237" s="1" t="s">
        <v>72</v>
      </c>
      <c r="K237" s="4"/>
      <c r="L237" s="4"/>
      <c r="M237" s="4"/>
      <c r="O237" s="4"/>
      <c r="P237" s="4"/>
      <c r="Q237" s="4"/>
      <c r="R237" s="4"/>
    </row>
    <row r="238" spans="1:18" x14ac:dyDescent="0.25">
      <c r="A238" t="s">
        <v>74</v>
      </c>
      <c r="B238">
        <v>30</v>
      </c>
      <c r="C238" t="s">
        <v>9</v>
      </c>
      <c r="D238" t="s">
        <v>9</v>
      </c>
      <c r="E238" t="s">
        <v>9</v>
      </c>
      <c r="F238" s="5">
        <v>4.0999999999999996</v>
      </c>
      <c r="G238" t="s">
        <v>9</v>
      </c>
      <c r="H238" t="s">
        <v>75</v>
      </c>
      <c r="I238" t="s">
        <v>76</v>
      </c>
      <c r="J238" s="1" t="s">
        <v>77</v>
      </c>
    </row>
    <row r="239" spans="1:18" x14ac:dyDescent="0.25">
      <c r="A239" t="s">
        <v>74</v>
      </c>
      <c r="B239">
        <v>60</v>
      </c>
      <c r="C239" t="s">
        <v>9</v>
      </c>
      <c r="D239" t="s">
        <v>9</v>
      </c>
      <c r="E239" t="s">
        <v>9</v>
      </c>
      <c r="F239" s="5">
        <v>5.83</v>
      </c>
      <c r="G239" t="s">
        <v>9</v>
      </c>
      <c r="H239" t="s">
        <v>75</v>
      </c>
      <c r="I239" t="s">
        <v>76</v>
      </c>
      <c r="J239" s="1" t="s">
        <v>77</v>
      </c>
    </row>
    <row r="240" spans="1:18" x14ac:dyDescent="0.25">
      <c r="A240" t="s">
        <v>74</v>
      </c>
      <c r="B240">
        <v>10</v>
      </c>
      <c r="C240" t="s">
        <v>9</v>
      </c>
      <c r="D240" t="s">
        <v>9</v>
      </c>
      <c r="E240" t="s">
        <v>9</v>
      </c>
      <c r="F240" s="5">
        <v>7.83</v>
      </c>
      <c r="G240" t="s">
        <v>9</v>
      </c>
      <c r="H240" t="s">
        <v>75</v>
      </c>
      <c r="I240" t="s">
        <v>76</v>
      </c>
      <c r="J240" s="1" t="s">
        <v>77</v>
      </c>
    </row>
    <row r="241" spans="1:10" x14ac:dyDescent="0.25">
      <c r="A241" t="s">
        <v>74</v>
      </c>
      <c r="B241">
        <v>30</v>
      </c>
      <c r="C241" t="s">
        <v>9</v>
      </c>
      <c r="D241" t="s">
        <v>9</v>
      </c>
      <c r="E241" t="s">
        <v>9</v>
      </c>
      <c r="F241" s="5">
        <v>9.7100000000000009</v>
      </c>
      <c r="G241" t="s">
        <v>9</v>
      </c>
      <c r="H241" t="s">
        <v>75</v>
      </c>
      <c r="I241" t="s">
        <v>76</v>
      </c>
      <c r="J241" s="1" t="s">
        <v>77</v>
      </c>
    </row>
    <row r="242" spans="1:10" x14ac:dyDescent="0.25">
      <c r="A242" t="s">
        <v>74</v>
      </c>
      <c r="B242">
        <v>15</v>
      </c>
      <c r="C242" t="s">
        <v>9</v>
      </c>
      <c r="D242" t="s">
        <v>9</v>
      </c>
      <c r="E242" t="s">
        <v>9</v>
      </c>
      <c r="F242" t="s">
        <v>9</v>
      </c>
      <c r="G242" t="s">
        <v>9</v>
      </c>
      <c r="H242" t="s">
        <v>75</v>
      </c>
      <c r="I242" t="s">
        <v>76</v>
      </c>
      <c r="J242" s="1" t="s">
        <v>77</v>
      </c>
    </row>
    <row r="243" spans="1:10" x14ac:dyDescent="0.25">
      <c r="A243" t="s">
        <v>9</v>
      </c>
      <c r="B243">
        <v>3</v>
      </c>
      <c r="C243" t="s">
        <v>9</v>
      </c>
      <c r="D243">
        <v>180.93126385809299</v>
      </c>
      <c r="E243" t="s">
        <v>9</v>
      </c>
      <c r="F243">
        <v>1.7738359201774301E-2</v>
      </c>
      <c r="G243" t="s">
        <v>9</v>
      </c>
      <c r="H243" t="s">
        <v>93</v>
      </c>
      <c r="I243" t="s">
        <v>78</v>
      </c>
      <c r="J243" s="1" t="s">
        <v>92</v>
      </c>
    </row>
    <row r="244" spans="1:10" x14ac:dyDescent="0.25">
      <c r="A244" t="s">
        <v>26</v>
      </c>
      <c r="B244">
        <v>6</v>
      </c>
      <c r="C244" t="s">
        <v>9</v>
      </c>
      <c r="D244">
        <v>191.57427937915702</v>
      </c>
      <c r="E244" t="s">
        <v>9</v>
      </c>
      <c r="F244">
        <v>0.39024390243902402</v>
      </c>
      <c r="G244" t="s">
        <v>9</v>
      </c>
      <c r="H244" t="s">
        <v>93</v>
      </c>
      <c r="I244" t="s">
        <v>79</v>
      </c>
      <c r="J244" s="1" t="s">
        <v>92</v>
      </c>
    </row>
    <row r="245" spans="1:10" x14ac:dyDescent="0.25">
      <c r="A245" t="s">
        <v>9</v>
      </c>
      <c r="B245">
        <v>12</v>
      </c>
      <c r="C245" t="s">
        <v>9</v>
      </c>
      <c r="D245">
        <v>180.93126385809299</v>
      </c>
      <c r="E245" t="s">
        <v>9</v>
      </c>
      <c r="F245">
        <v>0.674057649667405</v>
      </c>
      <c r="G245" t="s">
        <v>9</v>
      </c>
      <c r="H245" t="s">
        <v>93</v>
      </c>
      <c r="I245" t="s">
        <v>80</v>
      </c>
      <c r="J245" s="1" t="s">
        <v>92</v>
      </c>
    </row>
    <row r="246" spans="1:10" x14ac:dyDescent="0.25">
      <c r="A246" t="s">
        <v>26</v>
      </c>
      <c r="B246">
        <v>20</v>
      </c>
      <c r="C246" t="s">
        <v>9</v>
      </c>
      <c r="D246">
        <v>322.83813747228299</v>
      </c>
      <c r="E246" t="s">
        <v>9</v>
      </c>
      <c r="F246">
        <v>1.4722838137472201</v>
      </c>
      <c r="G246" t="s">
        <v>9</v>
      </c>
      <c r="H246" t="s">
        <v>93</v>
      </c>
      <c r="I246" t="s">
        <v>81</v>
      </c>
      <c r="J246" s="1" t="s">
        <v>92</v>
      </c>
    </row>
    <row r="247" spans="1:10" x14ac:dyDescent="0.25">
      <c r="A247" t="s">
        <v>66</v>
      </c>
      <c r="B247">
        <v>37</v>
      </c>
      <c r="C247" t="s">
        <v>9</v>
      </c>
      <c r="D247">
        <v>454.10199556540999</v>
      </c>
      <c r="E247" t="s">
        <v>9</v>
      </c>
      <c r="F247">
        <v>1.98669623059867</v>
      </c>
      <c r="G247" t="s">
        <v>9</v>
      </c>
      <c r="H247" t="s">
        <v>93</v>
      </c>
      <c r="I247" t="s">
        <v>82</v>
      </c>
      <c r="J247" s="1" t="s">
        <v>92</v>
      </c>
    </row>
    <row r="248" spans="1:10" x14ac:dyDescent="0.25">
      <c r="A248" t="s">
        <v>27</v>
      </c>
      <c r="B248">
        <v>71</v>
      </c>
      <c r="C248" t="s">
        <v>9</v>
      </c>
      <c r="D248">
        <v>1365.85365853658</v>
      </c>
      <c r="E248" t="s">
        <v>9</v>
      </c>
      <c r="F248">
        <v>6.9889135254988899</v>
      </c>
      <c r="G248" t="s">
        <v>9</v>
      </c>
      <c r="H248" t="s">
        <v>93</v>
      </c>
      <c r="I248" t="s">
        <v>83</v>
      </c>
      <c r="J248" s="1" t="s">
        <v>92</v>
      </c>
    </row>
    <row r="249" spans="1:10" x14ac:dyDescent="0.25">
      <c r="A249" t="s">
        <v>27</v>
      </c>
      <c r="B249">
        <v>131</v>
      </c>
      <c r="C249" t="s">
        <v>9</v>
      </c>
      <c r="D249">
        <v>1121.0643015521</v>
      </c>
      <c r="E249" t="s">
        <v>9</v>
      </c>
      <c r="F249">
        <v>5.4456762749445602</v>
      </c>
      <c r="G249" t="s">
        <v>9</v>
      </c>
      <c r="H249" t="s">
        <v>93</v>
      </c>
      <c r="I249" t="s">
        <v>84</v>
      </c>
      <c r="J249" s="1" t="s">
        <v>92</v>
      </c>
    </row>
    <row r="250" spans="1:10" x14ac:dyDescent="0.25">
      <c r="A250" t="s">
        <v>9</v>
      </c>
      <c r="B250">
        <v>3</v>
      </c>
      <c r="C250" t="s">
        <v>9</v>
      </c>
      <c r="D250">
        <v>188.02660753880201</v>
      </c>
      <c r="E250" t="s">
        <v>9</v>
      </c>
      <c r="F250">
        <v>7.09534368070949E-2</v>
      </c>
      <c r="G250" t="s">
        <v>9</v>
      </c>
      <c r="H250" t="s">
        <v>93</v>
      </c>
      <c r="I250" t="s">
        <v>85</v>
      </c>
      <c r="J250" s="1" t="s">
        <v>92</v>
      </c>
    </row>
    <row r="251" spans="1:10" x14ac:dyDescent="0.25">
      <c r="A251" t="s">
        <v>9</v>
      </c>
      <c r="B251">
        <v>6</v>
      </c>
      <c r="C251" t="s">
        <v>9</v>
      </c>
      <c r="D251">
        <v>173.835920177383</v>
      </c>
      <c r="E251" t="s">
        <v>9</v>
      </c>
      <c r="F251">
        <v>8.86917960088692E-2</v>
      </c>
      <c r="G251" t="s">
        <v>9</v>
      </c>
      <c r="H251" t="s">
        <v>93</v>
      </c>
      <c r="I251" t="s">
        <v>86</v>
      </c>
      <c r="J251" s="1" t="s">
        <v>92</v>
      </c>
    </row>
    <row r="252" spans="1:10" x14ac:dyDescent="0.25">
      <c r="A252" t="s">
        <v>9</v>
      </c>
      <c r="B252">
        <v>12</v>
      </c>
      <c r="C252" t="s">
        <v>9</v>
      </c>
      <c r="D252">
        <v>180.93126385809299</v>
      </c>
      <c r="E252" t="s">
        <v>9</v>
      </c>
      <c r="F252">
        <v>1.7206208425720599</v>
      </c>
      <c r="G252" t="s">
        <v>9</v>
      </c>
      <c r="H252" t="s">
        <v>93</v>
      </c>
      <c r="I252" t="s">
        <v>87</v>
      </c>
      <c r="J252" s="1" t="s">
        <v>92</v>
      </c>
    </row>
    <row r="253" spans="1:10" x14ac:dyDescent="0.25">
      <c r="A253" t="s">
        <v>26</v>
      </c>
      <c r="B253">
        <v>20</v>
      </c>
      <c r="C253" t="s">
        <v>9</v>
      </c>
      <c r="D253">
        <v>184.478935698447</v>
      </c>
      <c r="E253" t="s">
        <v>9</v>
      </c>
      <c r="F253">
        <v>0.49667405764966599</v>
      </c>
      <c r="G253" t="s">
        <v>9</v>
      </c>
      <c r="H253" t="s">
        <v>93</v>
      </c>
      <c r="I253" t="s">
        <v>88</v>
      </c>
      <c r="J253" s="1" t="s">
        <v>92</v>
      </c>
    </row>
    <row r="254" spans="1:10" x14ac:dyDescent="0.25">
      <c r="A254" t="s">
        <v>26</v>
      </c>
      <c r="B254">
        <v>37</v>
      </c>
      <c r="C254" t="s">
        <v>9</v>
      </c>
      <c r="D254">
        <v>241.24168514412401</v>
      </c>
      <c r="E254" t="s">
        <v>9</v>
      </c>
      <c r="F254">
        <v>1.5964523281596401</v>
      </c>
      <c r="G254" t="s">
        <v>9</v>
      </c>
      <c r="H254" t="s">
        <v>93</v>
      </c>
      <c r="I254" t="s">
        <v>89</v>
      </c>
      <c r="J254" s="1" t="s">
        <v>92</v>
      </c>
    </row>
    <row r="255" spans="1:10" x14ac:dyDescent="0.25">
      <c r="A255" t="s">
        <v>27</v>
      </c>
      <c r="B255">
        <v>71</v>
      </c>
      <c r="C255" t="s">
        <v>9</v>
      </c>
      <c r="D255">
        <v>805.32150776053197</v>
      </c>
      <c r="E255" t="s">
        <v>9</v>
      </c>
      <c r="F255">
        <v>3.1042128603104202</v>
      </c>
      <c r="G255" t="s">
        <v>9</v>
      </c>
      <c r="H255" t="s">
        <v>93</v>
      </c>
      <c r="I255" t="s">
        <v>90</v>
      </c>
      <c r="J255" s="1" t="s">
        <v>92</v>
      </c>
    </row>
    <row r="256" spans="1:10" x14ac:dyDescent="0.25">
      <c r="A256" t="s">
        <v>27</v>
      </c>
      <c r="B256">
        <v>131</v>
      </c>
      <c r="C256" t="s">
        <v>9</v>
      </c>
      <c r="D256">
        <v>397.33924611973401</v>
      </c>
      <c r="E256" t="s">
        <v>9</v>
      </c>
      <c r="F256">
        <v>1.34811529933481</v>
      </c>
      <c r="G256" t="s">
        <v>9</v>
      </c>
      <c r="H256" t="s">
        <v>93</v>
      </c>
      <c r="I256" t="s">
        <v>91</v>
      </c>
      <c r="J256" s="1" t="s">
        <v>92</v>
      </c>
    </row>
    <row r="257" spans="1:10" x14ac:dyDescent="0.25">
      <c r="A257" t="s">
        <v>20</v>
      </c>
      <c r="B257">
        <v>25</v>
      </c>
      <c r="C257" t="s">
        <v>9</v>
      </c>
      <c r="D257" t="s">
        <v>9</v>
      </c>
      <c r="E257" t="s">
        <v>9</v>
      </c>
      <c r="F257">
        <v>6.1713333449059897</v>
      </c>
      <c r="G257">
        <v>364.94333999999998</v>
      </c>
      <c r="H257" t="s">
        <v>95</v>
      </c>
      <c r="I257" t="s">
        <v>96</v>
      </c>
      <c r="J257" s="1" t="s">
        <v>94</v>
      </c>
    </row>
    <row r="258" spans="1:10" x14ac:dyDescent="0.25">
      <c r="A258" t="s">
        <v>20</v>
      </c>
      <c r="B258">
        <v>25</v>
      </c>
      <c r="C258" t="s">
        <v>9</v>
      </c>
      <c r="D258" t="s">
        <v>9</v>
      </c>
      <c r="E258" t="s">
        <v>9</v>
      </c>
      <c r="F258">
        <v>6.1713333449059897</v>
      </c>
      <c r="G258">
        <v>641.85726</v>
      </c>
      <c r="H258" t="s">
        <v>95</v>
      </c>
      <c r="I258" t="s">
        <v>96</v>
      </c>
      <c r="J258" s="1" t="s">
        <v>94</v>
      </c>
    </row>
    <row r="259" spans="1:10" x14ac:dyDescent="0.25">
      <c r="A259" t="s">
        <v>20</v>
      </c>
      <c r="B259">
        <v>25</v>
      </c>
      <c r="C259" t="s">
        <v>9</v>
      </c>
      <c r="D259" t="s">
        <v>9</v>
      </c>
      <c r="E259" t="s">
        <v>9</v>
      </c>
      <c r="F259">
        <v>6.1713333449059897</v>
      </c>
      <c r="G259">
        <v>460.40269999999998</v>
      </c>
      <c r="H259" t="s">
        <v>95</v>
      </c>
      <c r="I259" t="s">
        <v>96</v>
      </c>
      <c r="J259" s="1" t="s">
        <v>94</v>
      </c>
    </row>
    <row r="260" spans="1:10" x14ac:dyDescent="0.25">
      <c r="A260" t="s">
        <v>20</v>
      </c>
      <c r="B260">
        <v>60</v>
      </c>
      <c r="C260" t="s">
        <v>9</v>
      </c>
      <c r="D260" t="s">
        <v>9</v>
      </c>
      <c r="E260" t="s">
        <v>9</v>
      </c>
      <c r="F260">
        <v>3.7280191643376601</v>
      </c>
      <c r="G260">
        <v>318.41934000000003</v>
      </c>
      <c r="H260" t="s">
        <v>95</v>
      </c>
      <c r="I260" t="s">
        <v>96</v>
      </c>
      <c r="J260" s="1" t="s">
        <v>94</v>
      </c>
    </row>
    <row r="261" spans="1:10" x14ac:dyDescent="0.25">
      <c r="A261" t="s">
        <v>20</v>
      </c>
      <c r="B261">
        <v>60</v>
      </c>
      <c r="C261" t="s">
        <v>9</v>
      </c>
      <c r="D261" t="s">
        <v>9</v>
      </c>
      <c r="E261" t="s">
        <v>9</v>
      </c>
      <c r="F261">
        <v>3.7280191643376601</v>
      </c>
      <c r="G261">
        <v>230.50248000000002</v>
      </c>
      <c r="H261" t="s">
        <v>95</v>
      </c>
      <c r="I261" t="s">
        <v>96</v>
      </c>
      <c r="J261" s="1" t="s">
        <v>94</v>
      </c>
    </row>
    <row r="262" spans="1:10" x14ac:dyDescent="0.25">
      <c r="A262" t="s">
        <v>20</v>
      </c>
      <c r="B262">
        <v>60</v>
      </c>
      <c r="C262" t="s">
        <v>9</v>
      </c>
      <c r="D262" t="s">
        <v>9</v>
      </c>
      <c r="E262" t="s">
        <v>9</v>
      </c>
      <c r="F262">
        <v>3.7280191643376601</v>
      </c>
      <c r="G262">
        <v>171.65032000000002</v>
      </c>
      <c r="H262" t="s">
        <v>95</v>
      </c>
      <c r="I262" t="s">
        <v>96</v>
      </c>
      <c r="J262" s="1" t="s">
        <v>94</v>
      </c>
    </row>
    <row r="263" spans="1:10" x14ac:dyDescent="0.25">
      <c r="A263" t="s">
        <v>20</v>
      </c>
      <c r="B263">
        <v>65</v>
      </c>
      <c r="C263" t="s">
        <v>9</v>
      </c>
      <c r="D263" t="s">
        <v>9</v>
      </c>
      <c r="E263" t="s">
        <v>9</v>
      </c>
      <c r="F263">
        <v>5.41670283125314</v>
      </c>
      <c r="G263">
        <v>263.67088000000001</v>
      </c>
      <c r="H263" t="s">
        <v>95</v>
      </c>
      <c r="I263" t="s">
        <v>96</v>
      </c>
      <c r="J263" s="1" t="s">
        <v>94</v>
      </c>
    </row>
    <row r="264" spans="1:10" x14ac:dyDescent="0.25">
      <c r="A264" t="s">
        <v>20</v>
      </c>
      <c r="B264">
        <v>65</v>
      </c>
      <c r="C264" t="s">
        <v>9</v>
      </c>
      <c r="D264" t="s">
        <v>9</v>
      </c>
      <c r="E264" t="s">
        <v>9</v>
      </c>
      <c r="F264">
        <v>5.41670283125314</v>
      </c>
      <c r="G264">
        <v>271.57398000000001</v>
      </c>
      <c r="H264" t="s">
        <v>95</v>
      </c>
      <c r="I264" t="s">
        <v>96</v>
      </c>
      <c r="J264" s="1" t="s">
        <v>94</v>
      </c>
    </row>
    <row r="265" spans="1:10" x14ac:dyDescent="0.25">
      <c r="A265" t="s">
        <v>20</v>
      </c>
      <c r="B265">
        <v>65</v>
      </c>
      <c r="C265" t="s">
        <v>9</v>
      </c>
      <c r="D265" t="s">
        <v>9</v>
      </c>
      <c r="E265" t="s">
        <v>9</v>
      </c>
      <c r="F265">
        <v>5.41670283125314</v>
      </c>
      <c r="G265">
        <v>261.41651999999999</v>
      </c>
      <c r="H265" t="s">
        <v>95</v>
      </c>
      <c r="I265" t="s">
        <v>96</v>
      </c>
      <c r="J265" s="1" t="s">
        <v>94</v>
      </c>
    </row>
    <row r="266" spans="1:10" x14ac:dyDescent="0.25">
      <c r="A266" t="s">
        <v>20</v>
      </c>
      <c r="B266">
        <v>70</v>
      </c>
      <c r="C266" t="s">
        <v>9</v>
      </c>
      <c r="D266" t="s">
        <v>9</v>
      </c>
      <c r="E266" t="s">
        <v>9</v>
      </c>
      <c r="F266">
        <v>5.1052129081535096</v>
      </c>
      <c r="G266">
        <v>158.70063999999999</v>
      </c>
      <c r="H266" t="s">
        <v>95</v>
      </c>
      <c r="I266" t="s">
        <v>96</v>
      </c>
      <c r="J266" s="1" t="s">
        <v>94</v>
      </c>
    </row>
    <row r="267" spans="1:10" x14ac:dyDescent="0.25">
      <c r="A267" t="s">
        <v>20</v>
      </c>
      <c r="B267">
        <v>70</v>
      </c>
      <c r="C267" t="s">
        <v>9</v>
      </c>
      <c r="D267" t="s">
        <v>9</v>
      </c>
      <c r="E267" t="s">
        <v>9</v>
      </c>
      <c r="F267">
        <v>5.1052129081535096</v>
      </c>
      <c r="G267">
        <v>166.70902000000001</v>
      </c>
      <c r="H267" t="s">
        <v>95</v>
      </c>
      <c r="I267" t="s">
        <v>96</v>
      </c>
      <c r="J267" s="1" t="s">
        <v>94</v>
      </c>
    </row>
    <row r="268" spans="1:10" x14ac:dyDescent="0.25">
      <c r="A268" t="s">
        <v>20</v>
      </c>
      <c r="B268">
        <v>70</v>
      </c>
      <c r="C268" t="s">
        <v>9</v>
      </c>
      <c r="D268" t="s">
        <v>9</v>
      </c>
      <c r="E268" t="s">
        <v>9</v>
      </c>
      <c r="F268">
        <v>5.1052129081535096</v>
      </c>
      <c r="G268">
        <v>207.14863999999997</v>
      </c>
      <c r="H268" t="s">
        <v>95</v>
      </c>
      <c r="I268" t="s">
        <v>96</v>
      </c>
      <c r="J268" s="1" t="s">
        <v>94</v>
      </c>
    </row>
    <row r="269" spans="1:10" x14ac:dyDescent="0.25">
      <c r="A269" t="s">
        <v>20</v>
      </c>
      <c r="B269">
        <v>53</v>
      </c>
      <c r="C269" t="s">
        <v>9</v>
      </c>
      <c r="D269" t="s">
        <v>9</v>
      </c>
      <c r="E269" t="s">
        <v>9</v>
      </c>
      <c r="F269">
        <v>3.38007533806655</v>
      </c>
      <c r="G269">
        <v>186.35812000000001</v>
      </c>
      <c r="H269" t="s">
        <v>95</v>
      </c>
      <c r="I269" t="s">
        <v>96</v>
      </c>
      <c r="J269" s="1" t="s">
        <v>94</v>
      </c>
    </row>
    <row r="270" spans="1:10" x14ac:dyDescent="0.25">
      <c r="A270" t="s">
        <v>20</v>
      </c>
      <c r="B270">
        <v>53</v>
      </c>
      <c r="C270" t="s">
        <v>9</v>
      </c>
      <c r="D270" t="s">
        <v>9</v>
      </c>
      <c r="E270" t="s">
        <v>9</v>
      </c>
      <c r="F270">
        <v>3.38007533806655</v>
      </c>
      <c r="G270">
        <v>198.80198000000001</v>
      </c>
      <c r="H270" t="s">
        <v>95</v>
      </c>
      <c r="I270" t="s">
        <v>96</v>
      </c>
      <c r="J270" s="1" t="s">
        <v>94</v>
      </c>
    </row>
    <row r="271" spans="1:10" x14ac:dyDescent="0.25">
      <c r="A271" t="s">
        <v>20</v>
      </c>
      <c r="B271">
        <v>53</v>
      </c>
      <c r="C271" t="s">
        <v>9</v>
      </c>
      <c r="D271" t="s">
        <v>9</v>
      </c>
      <c r="E271" t="s">
        <v>9</v>
      </c>
      <c r="F271">
        <v>3.38007533806655</v>
      </c>
      <c r="G271">
        <v>225.1455</v>
      </c>
      <c r="H271" t="s">
        <v>95</v>
      </c>
      <c r="I271" t="s">
        <v>96</v>
      </c>
      <c r="J271" s="1" t="s">
        <v>94</v>
      </c>
    </row>
    <row r="272" spans="1:10" x14ac:dyDescent="0.25">
      <c r="A272" t="s">
        <v>20</v>
      </c>
      <c r="B272">
        <v>85</v>
      </c>
      <c r="C272" t="s">
        <v>9</v>
      </c>
      <c r="D272" t="s">
        <v>9</v>
      </c>
      <c r="E272" t="s">
        <v>9</v>
      </c>
      <c r="F272">
        <v>6.5925321575502904</v>
      </c>
      <c r="G272">
        <v>393.34100000000001</v>
      </c>
      <c r="H272" t="s">
        <v>95</v>
      </c>
      <c r="I272" t="s">
        <v>97</v>
      </c>
      <c r="J272" s="1" t="s">
        <v>94</v>
      </c>
    </row>
    <row r="273" spans="1:10" x14ac:dyDescent="0.25">
      <c r="A273" t="s">
        <v>20</v>
      </c>
      <c r="B273">
        <v>85</v>
      </c>
      <c r="C273" t="s">
        <v>9</v>
      </c>
      <c r="D273" t="s">
        <v>9</v>
      </c>
      <c r="E273" t="s">
        <v>9</v>
      </c>
      <c r="F273">
        <v>6.5925321575502904</v>
      </c>
      <c r="G273">
        <v>445.92115999999999</v>
      </c>
      <c r="H273" t="s">
        <v>95</v>
      </c>
      <c r="I273" t="s">
        <v>97</v>
      </c>
      <c r="J273" s="1" t="s">
        <v>94</v>
      </c>
    </row>
    <row r="274" spans="1:10" x14ac:dyDescent="0.25">
      <c r="A274" t="s">
        <v>20</v>
      </c>
      <c r="B274">
        <v>85</v>
      </c>
      <c r="C274" t="s">
        <v>9</v>
      </c>
      <c r="D274" t="s">
        <v>9</v>
      </c>
      <c r="E274" t="s">
        <v>9</v>
      </c>
      <c r="F274">
        <v>6.5925321575502904</v>
      </c>
      <c r="G274">
        <v>174.44839999999999</v>
      </c>
      <c r="H274" t="s">
        <v>95</v>
      </c>
      <c r="I274" t="s">
        <v>97</v>
      </c>
      <c r="J274" s="1" t="s">
        <v>94</v>
      </c>
    </row>
    <row r="275" spans="1:10" x14ac:dyDescent="0.25">
      <c r="A275" t="s">
        <v>20</v>
      </c>
      <c r="B275">
        <v>70</v>
      </c>
      <c r="C275" t="s">
        <v>9</v>
      </c>
      <c r="D275" t="s">
        <v>9</v>
      </c>
      <c r="E275" t="s">
        <v>9</v>
      </c>
      <c r="F275">
        <v>6.4739354592323801</v>
      </c>
      <c r="G275">
        <v>245.2525</v>
      </c>
      <c r="H275" t="s">
        <v>95</v>
      </c>
      <c r="I275" t="s">
        <v>97</v>
      </c>
      <c r="J275" s="1" t="s">
        <v>94</v>
      </c>
    </row>
    <row r="276" spans="1:10" x14ac:dyDescent="0.25">
      <c r="A276" t="s">
        <v>20</v>
      </c>
      <c r="B276">
        <v>70</v>
      </c>
      <c r="C276" t="s">
        <v>9</v>
      </c>
      <c r="D276" t="s">
        <v>9</v>
      </c>
      <c r="E276" t="s">
        <v>9</v>
      </c>
      <c r="F276">
        <v>6.4739354592323801</v>
      </c>
      <c r="G276">
        <v>166.75366</v>
      </c>
      <c r="H276" t="s">
        <v>95</v>
      </c>
      <c r="I276" t="s">
        <v>97</v>
      </c>
      <c r="J276" s="1" t="s">
        <v>94</v>
      </c>
    </row>
    <row r="277" spans="1:10" x14ac:dyDescent="0.25">
      <c r="A277" t="s">
        <v>20</v>
      </c>
      <c r="B277">
        <v>70</v>
      </c>
      <c r="C277" t="s">
        <v>9</v>
      </c>
      <c r="D277" t="s">
        <v>9</v>
      </c>
      <c r="E277" t="s">
        <v>9</v>
      </c>
      <c r="F277">
        <v>6.4739354592323801</v>
      </c>
      <c r="G277">
        <v>157.70411999999999</v>
      </c>
      <c r="H277" t="s">
        <v>95</v>
      </c>
      <c r="I277" t="s">
        <v>97</v>
      </c>
      <c r="J277" s="1" t="s">
        <v>94</v>
      </c>
    </row>
    <row r="278" spans="1:10" x14ac:dyDescent="0.25">
      <c r="A278" t="s">
        <v>20</v>
      </c>
      <c r="B278">
        <v>44</v>
      </c>
      <c r="C278" t="s">
        <v>9</v>
      </c>
      <c r="D278" t="s">
        <v>9</v>
      </c>
      <c r="E278" t="s">
        <v>9</v>
      </c>
      <c r="F278">
        <v>5.2142968736438204</v>
      </c>
      <c r="G278">
        <v>322.24616000000003</v>
      </c>
      <c r="H278" t="s">
        <v>95</v>
      </c>
      <c r="I278" t="s">
        <v>97</v>
      </c>
      <c r="J278" s="1" t="s">
        <v>94</v>
      </c>
    </row>
    <row r="279" spans="1:10" x14ac:dyDescent="0.25">
      <c r="A279" t="s">
        <v>20</v>
      </c>
      <c r="B279">
        <v>44</v>
      </c>
      <c r="C279" t="s">
        <v>9</v>
      </c>
      <c r="D279" t="s">
        <v>9</v>
      </c>
      <c r="E279" t="s">
        <v>9</v>
      </c>
      <c r="F279">
        <v>5.2142968736438204</v>
      </c>
      <c r="G279">
        <v>384.37685999999997</v>
      </c>
      <c r="H279" t="s">
        <v>95</v>
      </c>
      <c r="I279" t="s">
        <v>97</v>
      </c>
      <c r="J279" s="1" t="s">
        <v>94</v>
      </c>
    </row>
    <row r="280" spans="1:10" x14ac:dyDescent="0.25">
      <c r="A280" t="s">
        <v>20</v>
      </c>
      <c r="B280">
        <v>44</v>
      </c>
      <c r="C280" t="s">
        <v>9</v>
      </c>
      <c r="D280" t="s">
        <v>9</v>
      </c>
      <c r="E280" t="s">
        <v>9</v>
      </c>
      <c r="F280">
        <v>5.2142968736438204</v>
      </c>
      <c r="G280">
        <v>395.60787999999997</v>
      </c>
      <c r="H280" t="s">
        <v>95</v>
      </c>
      <c r="I280" t="s">
        <v>97</v>
      </c>
      <c r="J280" s="1" t="s">
        <v>94</v>
      </c>
    </row>
    <row r="281" spans="1:10" x14ac:dyDescent="0.25">
      <c r="A281" t="s">
        <v>20</v>
      </c>
      <c r="B281">
        <v>20</v>
      </c>
      <c r="C281" t="s">
        <v>9</v>
      </c>
      <c r="D281" t="s">
        <v>9</v>
      </c>
      <c r="E281" t="s">
        <v>9</v>
      </c>
      <c r="F281">
        <v>1.0608433002933599</v>
      </c>
      <c r="G281">
        <v>235.60821999999999</v>
      </c>
      <c r="H281" t="s">
        <v>95</v>
      </c>
      <c r="I281" t="s">
        <v>97</v>
      </c>
      <c r="J281" s="1" t="s">
        <v>94</v>
      </c>
    </row>
    <row r="282" spans="1:10" x14ac:dyDescent="0.25">
      <c r="A282" t="s">
        <v>20</v>
      </c>
      <c r="B282">
        <v>20</v>
      </c>
      <c r="C282" t="s">
        <v>9</v>
      </c>
      <c r="D282" t="s">
        <v>9</v>
      </c>
      <c r="E282" t="s">
        <v>9</v>
      </c>
      <c r="F282">
        <v>1.0608433002933599</v>
      </c>
      <c r="G282">
        <v>344.38402000000002</v>
      </c>
      <c r="H282" t="s">
        <v>95</v>
      </c>
      <c r="I282" t="s">
        <v>97</v>
      </c>
      <c r="J282" s="1" t="s">
        <v>94</v>
      </c>
    </row>
    <row r="283" spans="1:10" x14ac:dyDescent="0.25">
      <c r="A283" t="s">
        <v>20</v>
      </c>
      <c r="B283">
        <v>20</v>
      </c>
      <c r="C283" t="s">
        <v>9</v>
      </c>
      <c r="D283" t="s">
        <v>9</v>
      </c>
      <c r="E283" t="s">
        <v>9</v>
      </c>
      <c r="F283">
        <v>1.0608433002933599</v>
      </c>
      <c r="G283">
        <v>144.97478000000001</v>
      </c>
      <c r="H283" t="s">
        <v>95</v>
      </c>
      <c r="I283" t="s">
        <v>97</v>
      </c>
      <c r="J283" s="1" t="s">
        <v>94</v>
      </c>
    </row>
    <row r="284" spans="1:10" x14ac:dyDescent="0.25">
      <c r="A284" t="s">
        <v>20</v>
      </c>
      <c r="B284" t="s">
        <v>9</v>
      </c>
      <c r="C284" t="s">
        <v>9</v>
      </c>
      <c r="D284" t="s">
        <v>9</v>
      </c>
      <c r="E284" t="s">
        <v>9</v>
      </c>
      <c r="F284">
        <v>0.65217391304347805</v>
      </c>
      <c r="G284">
        <v>819.07513552976991</v>
      </c>
      <c r="H284" t="s">
        <v>98</v>
      </c>
      <c r="I284" t="s">
        <v>99</v>
      </c>
      <c r="J284" s="1" t="s">
        <v>100</v>
      </c>
    </row>
    <row r="285" spans="1:10" x14ac:dyDescent="0.25">
      <c r="A285" t="s">
        <v>20</v>
      </c>
      <c r="B285" t="s">
        <v>9</v>
      </c>
      <c r="C285" t="s">
        <v>9</v>
      </c>
      <c r="D285" t="s">
        <v>9</v>
      </c>
      <c r="E285" t="s">
        <v>9</v>
      </c>
      <c r="F285">
        <v>1.14492753623188</v>
      </c>
      <c r="G285">
        <v>557.54073659847393</v>
      </c>
      <c r="H285" t="s">
        <v>98</v>
      </c>
      <c r="I285" t="s">
        <v>99</v>
      </c>
      <c r="J285" s="1" t="s">
        <v>100</v>
      </c>
    </row>
    <row r="286" spans="1:10" x14ac:dyDescent="0.25">
      <c r="A286" t="s">
        <v>20</v>
      </c>
      <c r="B286" t="s">
        <v>9</v>
      </c>
      <c r="C286" t="s">
        <v>9</v>
      </c>
      <c r="D286" t="s">
        <v>9</v>
      </c>
      <c r="E286" t="s">
        <v>9</v>
      </c>
      <c r="F286">
        <v>1.14492753623188</v>
      </c>
      <c r="G286">
        <v>439.21276232194703</v>
      </c>
      <c r="H286" t="s">
        <v>98</v>
      </c>
      <c r="I286" t="s">
        <v>99</v>
      </c>
      <c r="J286" s="1" t="s">
        <v>100</v>
      </c>
    </row>
    <row r="287" spans="1:10" x14ac:dyDescent="0.25">
      <c r="A287" t="s">
        <v>20</v>
      </c>
      <c r="B287" t="s">
        <v>9</v>
      </c>
      <c r="C287" t="s">
        <v>9</v>
      </c>
      <c r="D287" t="s">
        <v>9</v>
      </c>
      <c r="E287" t="s">
        <v>9</v>
      </c>
      <c r="F287">
        <v>1.9275362318840501</v>
      </c>
      <c r="G287">
        <v>697.78958323624897</v>
      </c>
      <c r="H287" t="s">
        <v>98</v>
      </c>
      <c r="I287" t="s">
        <v>99</v>
      </c>
      <c r="J287" s="1" t="s">
        <v>100</v>
      </c>
    </row>
    <row r="288" spans="1:10" x14ac:dyDescent="0.25">
      <c r="A288" t="s">
        <v>20</v>
      </c>
      <c r="B288" t="s">
        <v>9</v>
      </c>
      <c r="C288" t="s">
        <v>9</v>
      </c>
      <c r="D288" t="s">
        <v>9</v>
      </c>
      <c r="E288" t="s">
        <v>9</v>
      </c>
      <c r="F288">
        <v>2.5797101449275299</v>
      </c>
      <c r="G288">
        <v>673.184522422604</v>
      </c>
      <c r="H288" t="s">
        <v>98</v>
      </c>
      <c r="I288" t="s">
        <v>99</v>
      </c>
      <c r="J288" s="1" t="s">
        <v>100</v>
      </c>
    </row>
    <row r="289" spans="1:10" x14ac:dyDescent="0.25">
      <c r="A289" t="s">
        <v>20</v>
      </c>
      <c r="B289" t="s">
        <v>9</v>
      </c>
      <c r="C289" t="s">
        <v>9</v>
      </c>
      <c r="D289" t="s">
        <v>9</v>
      </c>
      <c r="E289" t="s">
        <v>9</v>
      </c>
      <c r="F289">
        <v>2.5797101449275299</v>
      </c>
      <c r="G289">
        <v>616.59288255122101</v>
      </c>
      <c r="H289" t="s">
        <v>98</v>
      </c>
      <c r="I289" t="s">
        <v>99</v>
      </c>
      <c r="J289" s="1" t="s">
        <v>100</v>
      </c>
    </row>
    <row r="290" spans="1:10" x14ac:dyDescent="0.25">
      <c r="A290" t="s">
        <v>20</v>
      </c>
      <c r="B290" t="s">
        <v>9</v>
      </c>
      <c r="C290" t="s">
        <v>9</v>
      </c>
      <c r="D290" t="s">
        <v>9</v>
      </c>
      <c r="E290" t="s">
        <v>9</v>
      </c>
      <c r="F290">
        <v>3.9130434782608701</v>
      </c>
      <c r="G290">
        <v>773.22024946797706</v>
      </c>
      <c r="H290" t="s">
        <v>98</v>
      </c>
      <c r="I290" t="s">
        <v>99</v>
      </c>
      <c r="J290" s="1" t="s">
        <v>100</v>
      </c>
    </row>
    <row r="291" spans="1:10" x14ac:dyDescent="0.25">
      <c r="A291" t="s">
        <v>20</v>
      </c>
      <c r="B291" t="s">
        <v>9</v>
      </c>
      <c r="C291" t="s">
        <v>9</v>
      </c>
      <c r="D291" t="s">
        <v>9</v>
      </c>
      <c r="E291" t="s">
        <v>9</v>
      </c>
      <c r="F291">
        <v>4.5507246376811601</v>
      </c>
      <c r="G291">
        <v>295.85721608648998</v>
      </c>
      <c r="H291" t="s">
        <v>98</v>
      </c>
      <c r="I291" t="s">
        <v>99</v>
      </c>
      <c r="J291" s="1" t="s">
        <v>100</v>
      </c>
    </row>
    <row r="292" spans="1:10" x14ac:dyDescent="0.25">
      <c r="A292" t="s">
        <v>20</v>
      </c>
      <c r="B292" t="s">
        <v>9</v>
      </c>
      <c r="C292" t="s">
        <v>9</v>
      </c>
      <c r="D292" t="s">
        <v>9</v>
      </c>
      <c r="E292" t="s">
        <v>9</v>
      </c>
      <c r="F292">
        <v>4.6086956521739104</v>
      </c>
      <c r="G292">
        <v>162.19457259580301</v>
      </c>
      <c r="H292" t="s">
        <v>98</v>
      </c>
      <c r="I292" t="s">
        <v>99</v>
      </c>
      <c r="J292" s="1" t="s">
        <v>100</v>
      </c>
    </row>
    <row r="293" spans="1:10" x14ac:dyDescent="0.25">
      <c r="A293" t="s">
        <v>20</v>
      </c>
      <c r="B293" t="s">
        <v>9</v>
      </c>
      <c r="C293" t="s">
        <v>9</v>
      </c>
      <c r="D293" t="s">
        <v>9</v>
      </c>
      <c r="E293" t="s">
        <v>9</v>
      </c>
      <c r="F293">
        <v>3.9855072463768102</v>
      </c>
      <c r="G293">
        <v>408.07120555477798</v>
      </c>
      <c r="H293" t="s">
        <v>98</v>
      </c>
      <c r="I293" t="s">
        <v>99</v>
      </c>
      <c r="J293" s="1" t="s">
        <v>100</v>
      </c>
    </row>
    <row r="294" spans="1:10" x14ac:dyDescent="0.25">
      <c r="A294" t="s">
        <v>20</v>
      </c>
      <c r="B294" t="s">
        <v>9</v>
      </c>
      <c r="C294" t="s">
        <v>9</v>
      </c>
      <c r="D294" t="s">
        <v>9</v>
      </c>
      <c r="E294" t="s">
        <v>9</v>
      </c>
      <c r="F294">
        <v>3.72463768115942</v>
      </c>
      <c r="G294">
        <v>284.15117200242304</v>
      </c>
      <c r="H294" t="s">
        <v>98</v>
      </c>
      <c r="I294" t="s">
        <v>99</v>
      </c>
      <c r="J294" s="1" t="s">
        <v>100</v>
      </c>
    </row>
    <row r="295" spans="1:10" x14ac:dyDescent="0.25">
      <c r="A295" t="s">
        <v>20</v>
      </c>
      <c r="B295" t="s">
        <v>9</v>
      </c>
      <c r="C295" t="s">
        <v>9</v>
      </c>
      <c r="D295" t="s">
        <v>9</v>
      </c>
      <c r="E295" t="s">
        <v>9</v>
      </c>
      <c r="F295">
        <v>3.85507246376811</v>
      </c>
      <c r="G295">
        <v>263.79607623840798</v>
      </c>
      <c r="H295" t="s">
        <v>98</v>
      </c>
      <c r="I295" t="s">
        <v>99</v>
      </c>
      <c r="J295" s="1" t="s">
        <v>100</v>
      </c>
    </row>
    <row r="296" spans="1:10" x14ac:dyDescent="0.25">
      <c r="A296" t="s">
        <v>20</v>
      </c>
      <c r="B296" t="s">
        <v>9</v>
      </c>
      <c r="C296" t="s">
        <v>9</v>
      </c>
      <c r="D296" t="s">
        <v>9</v>
      </c>
      <c r="E296" t="s">
        <v>9</v>
      </c>
      <c r="F296">
        <v>3.4057971014492701</v>
      </c>
      <c r="G296">
        <v>371.06419994718595</v>
      </c>
      <c r="H296" t="s">
        <v>98</v>
      </c>
      <c r="I296" t="s">
        <v>99</v>
      </c>
      <c r="J296" s="1" t="s">
        <v>100</v>
      </c>
    </row>
    <row r="297" spans="1:10" x14ac:dyDescent="0.25">
      <c r="A297" t="s">
        <v>20</v>
      </c>
      <c r="B297" t="s">
        <v>9</v>
      </c>
      <c r="C297" t="s">
        <v>9</v>
      </c>
      <c r="D297" t="s">
        <v>9</v>
      </c>
      <c r="E297" t="s">
        <v>9</v>
      </c>
      <c r="F297">
        <v>3.2173913043478199</v>
      </c>
      <c r="G297">
        <v>381.03049225655099</v>
      </c>
      <c r="H297" t="s">
        <v>98</v>
      </c>
      <c r="I297" t="s">
        <v>99</v>
      </c>
      <c r="J297" s="1" t="s">
        <v>100</v>
      </c>
    </row>
    <row r="298" spans="1:10" x14ac:dyDescent="0.25">
      <c r="A298" t="s">
        <v>20</v>
      </c>
      <c r="B298" t="s">
        <v>9</v>
      </c>
      <c r="C298" t="s">
        <v>9</v>
      </c>
      <c r="D298" t="s">
        <v>9</v>
      </c>
      <c r="E298" t="s">
        <v>9</v>
      </c>
      <c r="F298">
        <v>3.27536231884058</v>
      </c>
      <c r="G298">
        <v>267.94662690091099</v>
      </c>
      <c r="H298" t="s">
        <v>98</v>
      </c>
      <c r="I298" t="s">
        <v>99</v>
      </c>
      <c r="J298" s="1" t="s">
        <v>100</v>
      </c>
    </row>
    <row r="299" spans="1:10" x14ac:dyDescent="0.25">
      <c r="A299" t="s">
        <v>20</v>
      </c>
      <c r="B299" t="s">
        <v>9</v>
      </c>
      <c r="C299" t="s">
        <v>9</v>
      </c>
      <c r="D299" t="s">
        <v>9</v>
      </c>
      <c r="E299" t="s">
        <v>9</v>
      </c>
      <c r="F299">
        <v>3.0434782608695601</v>
      </c>
      <c r="G299">
        <v>164.65507867716701</v>
      </c>
      <c r="H299" t="s">
        <v>98</v>
      </c>
      <c r="I299" t="s">
        <v>99</v>
      </c>
      <c r="J299" s="1" t="s">
        <v>100</v>
      </c>
    </row>
    <row r="300" spans="1:10" x14ac:dyDescent="0.25">
      <c r="A300" t="s">
        <v>20</v>
      </c>
      <c r="B300" t="s">
        <v>9</v>
      </c>
      <c r="C300" t="s">
        <v>9</v>
      </c>
      <c r="D300" t="s">
        <v>9</v>
      </c>
      <c r="E300" t="s">
        <v>9</v>
      </c>
      <c r="F300">
        <v>2.60869565217391</v>
      </c>
      <c r="G300">
        <v>292.526834117774</v>
      </c>
      <c r="H300" t="s">
        <v>98</v>
      </c>
      <c r="I300" t="s">
        <v>99</v>
      </c>
      <c r="J300" s="1" t="s">
        <v>100</v>
      </c>
    </row>
    <row r="301" spans="1:10" x14ac:dyDescent="0.25">
      <c r="A301" t="s">
        <v>20</v>
      </c>
      <c r="B301" t="s">
        <v>9</v>
      </c>
      <c r="C301" t="s">
        <v>9</v>
      </c>
      <c r="D301" t="s">
        <v>9</v>
      </c>
      <c r="E301" t="s">
        <v>9</v>
      </c>
      <c r="F301">
        <v>2.6521739130434701</v>
      </c>
      <c r="G301">
        <v>287.45670037435701</v>
      </c>
      <c r="H301" t="s">
        <v>98</v>
      </c>
      <c r="I301" t="s">
        <v>99</v>
      </c>
      <c r="J301" s="1" t="s">
        <v>100</v>
      </c>
    </row>
    <row r="302" spans="1:10" x14ac:dyDescent="0.25">
      <c r="A302" t="s">
        <v>20</v>
      </c>
      <c r="B302" t="s">
        <v>9</v>
      </c>
      <c r="C302" t="s">
        <v>9</v>
      </c>
      <c r="D302" t="s">
        <v>9</v>
      </c>
      <c r="E302" t="s">
        <v>9</v>
      </c>
      <c r="F302">
        <v>2.4927536231884</v>
      </c>
      <c r="G302">
        <v>184.28942013451902</v>
      </c>
      <c r="H302" t="s">
        <v>98</v>
      </c>
      <c r="I302" t="s">
        <v>99</v>
      </c>
      <c r="J302" s="1" t="s">
        <v>100</v>
      </c>
    </row>
    <row r="303" spans="1:10" x14ac:dyDescent="0.25">
      <c r="A303" t="s">
        <v>20</v>
      </c>
      <c r="B303" t="s">
        <v>9</v>
      </c>
      <c r="C303" t="s">
        <v>9</v>
      </c>
      <c r="D303" t="s">
        <v>9</v>
      </c>
      <c r="E303" t="s">
        <v>9</v>
      </c>
      <c r="F303">
        <v>2.3188405797101401</v>
      </c>
      <c r="G303">
        <v>132.54423163552201</v>
      </c>
      <c r="H303" t="s">
        <v>98</v>
      </c>
      <c r="I303" t="s">
        <v>99</v>
      </c>
      <c r="J303" s="1" t="s">
        <v>100</v>
      </c>
    </row>
    <row r="304" spans="1:10" x14ac:dyDescent="0.25">
      <c r="A304" t="s">
        <v>20</v>
      </c>
      <c r="B304" t="s">
        <v>9</v>
      </c>
      <c r="C304" t="s">
        <v>9</v>
      </c>
      <c r="D304" t="s">
        <v>9</v>
      </c>
      <c r="E304" t="s">
        <v>9</v>
      </c>
      <c r="F304">
        <v>2.3913043478260798</v>
      </c>
      <c r="G304">
        <v>148.10258322071499</v>
      </c>
      <c r="H304" t="s">
        <v>98</v>
      </c>
      <c r="I304" t="s">
        <v>99</v>
      </c>
      <c r="J304" s="1" t="s">
        <v>100</v>
      </c>
    </row>
    <row r="305" spans="1:10" x14ac:dyDescent="0.25">
      <c r="A305" t="s">
        <v>20</v>
      </c>
      <c r="B305" t="s">
        <v>9</v>
      </c>
      <c r="C305" t="s">
        <v>9</v>
      </c>
      <c r="D305" t="s">
        <v>9</v>
      </c>
      <c r="E305" t="s">
        <v>9</v>
      </c>
      <c r="F305">
        <v>2.4637681159420199</v>
      </c>
      <c r="G305">
        <v>132.79276760333602</v>
      </c>
      <c r="H305" t="s">
        <v>98</v>
      </c>
      <c r="I305" t="s">
        <v>99</v>
      </c>
      <c r="J305" s="1" t="s">
        <v>100</v>
      </c>
    </row>
    <row r="306" spans="1:10" x14ac:dyDescent="0.25">
      <c r="A306" t="s">
        <v>20</v>
      </c>
      <c r="B306" t="s">
        <v>9</v>
      </c>
      <c r="C306" t="s">
        <v>9</v>
      </c>
      <c r="D306" t="s">
        <v>9</v>
      </c>
      <c r="E306" t="s">
        <v>9</v>
      </c>
      <c r="F306">
        <v>2.5072463768115898</v>
      </c>
      <c r="G306">
        <v>117.43324479239401</v>
      </c>
      <c r="H306" t="s">
        <v>98</v>
      </c>
      <c r="I306" t="s">
        <v>99</v>
      </c>
      <c r="J306" s="1" t="s">
        <v>100</v>
      </c>
    </row>
    <row r="307" spans="1:10" x14ac:dyDescent="0.25">
      <c r="A307" t="s">
        <v>19</v>
      </c>
      <c r="B307" t="s">
        <v>9</v>
      </c>
      <c r="C307" t="s">
        <v>9</v>
      </c>
      <c r="D307" t="s">
        <v>9</v>
      </c>
      <c r="E307" t="s">
        <v>9</v>
      </c>
      <c r="F307">
        <v>2</v>
      </c>
      <c r="G307">
        <v>317.20645572176397</v>
      </c>
      <c r="H307" t="s">
        <v>98</v>
      </c>
      <c r="I307" t="s">
        <v>99</v>
      </c>
      <c r="J307" s="1" t="s">
        <v>100</v>
      </c>
    </row>
    <row r="308" spans="1:10" x14ac:dyDescent="0.25">
      <c r="A308" t="s">
        <v>19</v>
      </c>
      <c r="B308" t="s">
        <v>9</v>
      </c>
      <c r="C308" t="s">
        <v>9</v>
      </c>
      <c r="D308" t="s">
        <v>9</v>
      </c>
      <c r="E308" t="s">
        <v>9</v>
      </c>
      <c r="F308">
        <v>2.27536231884058</v>
      </c>
      <c r="G308">
        <v>790.990571166721</v>
      </c>
      <c r="H308" t="s">
        <v>98</v>
      </c>
      <c r="I308" t="s">
        <v>99</v>
      </c>
      <c r="J308" s="1" t="s">
        <v>100</v>
      </c>
    </row>
    <row r="309" spans="1:10" x14ac:dyDescent="0.25">
      <c r="A309" t="s">
        <v>19</v>
      </c>
      <c r="B309" t="s">
        <v>9</v>
      </c>
      <c r="C309" t="s">
        <v>9</v>
      </c>
      <c r="D309" t="s">
        <v>9</v>
      </c>
      <c r="E309" t="s">
        <v>9</v>
      </c>
      <c r="F309">
        <v>2.3188405797101401</v>
      </c>
      <c r="G309">
        <v>590.42204514034506</v>
      </c>
      <c r="H309" t="s">
        <v>98</v>
      </c>
      <c r="I309" t="s">
        <v>99</v>
      </c>
      <c r="J309" s="1" t="s">
        <v>100</v>
      </c>
    </row>
    <row r="310" spans="1:10" x14ac:dyDescent="0.25">
      <c r="A310" t="s">
        <v>19</v>
      </c>
      <c r="B310" t="s">
        <v>9</v>
      </c>
      <c r="C310" t="s">
        <v>9</v>
      </c>
      <c r="D310" t="s">
        <v>9</v>
      </c>
      <c r="E310" t="s">
        <v>9</v>
      </c>
      <c r="F310">
        <v>2.4057971014492701</v>
      </c>
      <c r="G310">
        <v>256.1660220265</v>
      </c>
      <c r="H310" t="s">
        <v>98</v>
      </c>
      <c r="I310" t="s">
        <v>99</v>
      </c>
      <c r="J310" s="1" t="s">
        <v>100</v>
      </c>
    </row>
    <row r="311" spans="1:10" x14ac:dyDescent="0.25">
      <c r="A311" t="s">
        <v>19</v>
      </c>
      <c r="B311" t="s">
        <v>9</v>
      </c>
      <c r="C311" t="s">
        <v>9</v>
      </c>
      <c r="D311" t="s">
        <v>9</v>
      </c>
      <c r="E311" t="s">
        <v>9</v>
      </c>
      <c r="F311">
        <v>2.5362318840579698</v>
      </c>
      <c r="G311">
        <v>230.66623172872301</v>
      </c>
      <c r="H311" t="s">
        <v>98</v>
      </c>
      <c r="I311" t="s">
        <v>99</v>
      </c>
      <c r="J311" s="1" t="s">
        <v>100</v>
      </c>
    </row>
    <row r="312" spans="1:10" x14ac:dyDescent="0.25">
      <c r="A312" t="s">
        <v>19</v>
      </c>
      <c r="B312" t="s">
        <v>9</v>
      </c>
      <c r="C312" t="s">
        <v>9</v>
      </c>
      <c r="D312" t="s">
        <v>9</v>
      </c>
      <c r="E312" t="s">
        <v>9</v>
      </c>
      <c r="F312">
        <v>2.7971014492753601</v>
      </c>
      <c r="G312">
        <v>292.84993087593301</v>
      </c>
      <c r="H312" t="s">
        <v>98</v>
      </c>
      <c r="I312" t="s">
        <v>99</v>
      </c>
      <c r="J312" s="1" t="s">
        <v>100</v>
      </c>
    </row>
    <row r="313" spans="1:10" x14ac:dyDescent="0.25">
      <c r="A313" t="s">
        <v>19</v>
      </c>
      <c r="B313" t="s">
        <v>9</v>
      </c>
      <c r="C313" t="s">
        <v>9</v>
      </c>
      <c r="D313" t="s">
        <v>9</v>
      </c>
      <c r="E313" t="s">
        <v>9</v>
      </c>
      <c r="F313">
        <v>3.1739130434782599</v>
      </c>
      <c r="G313">
        <v>473.56043307392304</v>
      </c>
      <c r="H313" t="s">
        <v>98</v>
      </c>
      <c r="I313" t="s">
        <v>99</v>
      </c>
      <c r="J313" s="1" t="s">
        <v>100</v>
      </c>
    </row>
    <row r="314" spans="1:10" x14ac:dyDescent="0.25">
      <c r="A314" t="s">
        <v>19</v>
      </c>
      <c r="B314" t="s">
        <v>9</v>
      </c>
      <c r="C314" t="s">
        <v>9</v>
      </c>
      <c r="D314" t="s">
        <v>9</v>
      </c>
      <c r="E314" t="s">
        <v>9</v>
      </c>
      <c r="F314">
        <v>3.3333333333333299</v>
      </c>
      <c r="G314">
        <v>381.229321030802</v>
      </c>
      <c r="H314" t="s">
        <v>98</v>
      </c>
      <c r="I314" t="s">
        <v>99</v>
      </c>
      <c r="J314" s="1" t="s">
        <v>100</v>
      </c>
    </row>
    <row r="315" spans="1:10" x14ac:dyDescent="0.25">
      <c r="A315" t="s">
        <v>19</v>
      </c>
      <c r="B315" t="s">
        <v>9</v>
      </c>
      <c r="C315" t="s">
        <v>9</v>
      </c>
      <c r="D315" t="s">
        <v>9</v>
      </c>
      <c r="E315" t="s">
        <v>9</v>
      </c>
      <c r="F315">
        <v>3.5362318840579698</v>
      </c>
      <c r="G315">
        <v>422.73482765583896</v>
      </c>
      <c r="H315" t="s">
        <v>98</v>
      </c>
      <c r="I315" t="s">
        <v>99</v>
      </c>
      <c r="J315" s="1" t="s">
        <v>100</v>
      </c>
    </row>
    <row r="316" spans="1:10" x14ac:dyDescent="0.25">
      <c r="A316" t="s">
        <v>19</v>
      </c>
      <c r="B316" t="s">
        <v>9</v>
      </c>
      <c r="C316" t="s">
        <v>9</v>
      </c>
      <c r="D316" t="s">
        <v>9</v>
      </c>
      <c r="E316" t="s">
        <v>9</v>
      </c>
      <c r="F316">
        <v>3.4637681159420199</v>
      </c>
      <c r="G316">
        <v>525.50445034717302</v>
      </c>
      <c r="H316" t="s">
        <v>98</v>
      </c>
      <c r="I316" t="s">
        <v>99</v>
      </c>
      <c r="J316" s="1" t="s">
        <v>100</v>
      </c>
    </row>
    <row r="317" spans="1:10" x14ac:dyDescent="0.25">
      <c r="A317" t="s">
        <v>19</v>
      </c>
      <c r="B317" t="s">
        <v>9</v>
      </c>
      <c r="C317" t="s">
        <v>9</v>
      </c>
      <c r="D317" t="s">
        <v>9</v>
      </c>
      <c r="E317" t="s">
        <v>9</v>
      </c>
      <c r="F317">
        <v>3.6666666666666599</v>
      </c>
      <c r="G317">
        <v>525.85240070211398</v>
      </c>
      <c r="H317" t="s">
        <v>98</v>
      </c>
      <c r="I317" t="s">
        <v>99</v>
      </c>
      <c r="J317" s="1" t="s">
        <v>100</v>
      </c>
    </row>
    <row r="318" spans="1:10" x14ac:dyDescent="0.25">
      <c r="A318" t="s">
        <v>19</v>
      </c>
      <c r="B318" t="s">
        <v>9</v>
      </c>
      <c r="C318" t="s">
        <v>9</v>
      </c>
      <c r="D318" t="s">
        <v>9</v>
      </c>
      <c r="E318" t="s">
        <v>9</v>
      </c>
      <c r="F318">
        <v>4.13043478260869</v>
      </c>
      <c r="G318">
        <v>449.47729779268997</v>
      </c>
      <c r="H318" t="s">
        <v>98</v>
      </c>
      <c r="I318" t="s">
        <v>99</v>
      </c>
      <c r="J318" s="1" t="s">
        <v>100</v>
      </c>
    </row>
    <row r="319" spans="1:10" x14ac:dyDescent="0.25">
      <c r="A319" t="s">
        <v>19</v>
      </c>
      <c r="B319" t="s">
        <v>9</v>
      </c>
      <c r="C319" t="s">
        <v>9</v>
      </c>
      <c r="D319" t="s">
        <v>9</v>
      </c>
      <c r="E319" t="s">
        <v>9</v>
      </c>
      <c r="F319">
        <v>4.1159420289854998</v>
      </c>
      <c r="G319">
        <v>423.728971527098</v>
      </c>
      <c r="H319" t="s">
        <v>98</v>
      </c>
      <c r="I319" t="s">
        <v>99</v>
      </c>
      <c r="J319" s="1" t="s">
        <v>100</v>
      </c>
    </row>
    <row r="320" spans="1:10" x14ac:dyDescent="0.25">
      <c r="A320" t="s">
        <v>19</v>
      </c>
      <c r="B320" t="s">
        <v>9</v>
      </c>
      <c r="C320" t="s">
        <v>9</v>
      </c>
      <c r="D320" t="s">
        <v>9</v>
      </c>
      <c r="E320" t="s">
        <v>9</v>
      </c>
      <c r="F320">
        <v>4.2463768115942004</v>
      </c>
      <c r="G320">
        <v>305.624679621604</v>
      </c>
      <c r="H320" t="s">
        <v>98</v>
      </c>
      <c r="I320" t="s">
        <v>99</v>
      </c>
      <c r="J320" s="1" t="s">
        <v>100</v>
      </c>
    </row>
    <row r="321" spans="1:10" x14ac:dyDescent="0.25">
      <c r="A321" t="s">
        <v>19</v>
      </c>
      <c r="B321" t="s">
        <v>9</v>
      </c>
      <c r="C321" t="s">
        <v>9</v>
      </c>
      <c r="D321" t="s">
        <v>9</v>
      </c>
      <c r="E321" t="s">
        <v>9</v>
      </c>
      <c r="F321">
        <v>4.7391304347826004</v>
      </c>
      <c r="G321">
        <v>368.20603631731797</v>
      </c>
      <c r="H321" t="s">
        <v>98</v>
      </c>
      <c r="I321" t="s">
        <v>99</v>
      </c>
      <c r="J321" s="1" t="s">
        <v>100</v>
      </c>
    </row>
    <row r="322" spans="1:10" x14ac:dyDescent="0.25">
      <c r="A322" t="s">
        <v>19</v>
      </c>
      <c r="B322" t="s">
        <v>9</v>
      </c>
      <c r="C322" t="s">
        <v>9</v>
      </c>
      <c r="D322" t="s">
        <v>9</v>
      </c>
      <c r="E322" t="s">
        <v>9</v>
      </c>
      <c r="F322">
        <v>5.72463768115942</v>
      </c>
      <c r="G322">
        <v>385.33016449974303</v>
      </c>
      <c r="H322" t="s">
        <v>98</v>
      </c>
      <c r="I322" t="s">
        <v>99</v>
      </c>
      <c r="J322" s="1" t="s">
        <v>100</v>
      </c>
    </row>
    <row r="323" spans="1:10" x14ac:dyDescent="0.25">
      <c r="A323" t="s">
        <v>19</v>
      </c>
      <c r="B323" t="s">
        <v>9</v>
      </c>
      <c r="C323" t="s">
        <v>9</v>
      </c>
      <c r="D323" t="s">
        <v>9</v>
      </c>
      <c r="E323" t="s">
        <v>9</v>
      </c>
      <c r="F323">
        <v>3.8695652173913002</v>
      </c>
      <c r="G323">
        <v>829.73732854901596</v>
      </c>
      <c r="H323" t="s">
        <v>98</v>
      </c>
      <c r="I323" t="s">
        <v>99</v>
      </c>
      <c r="J323" s="1" t="s">
        <v>100</v>
      </c>
    </row>
    <row r="324" spans="1:10" x14ac:dyDescent="0.25">
      <c r="A324" t="s">
        <v>19</v>
      </c>
      <c r="B324" t="s">
        <v>9</v>
      </c>
      <c r="C324" t="s">
        <v>9</v>
      </c>
      <c r="D324" t="s">
        <v>9</v>
      </c>
      <c r="E324" t="s">
        <v>9</v>
      </c>
      <c r="F324">
        <v>4.3478260869565197</v>
      </c>
      <c r="G324">
        <v>743.097690168849</v>
      </c>
      <c r="H324" t="s">
        <v>98</v>
      </c>
      <c r="I324" t="s">
        <v>99</v>
      </c>
      <c r="J324" s="1" t="s">
        <v>100</v>
      </c>
    </row>
    <row r="325" spans="1:10" x14ac:dyDescent="0.25">
      <c r="A325" t="s">
        <v>19</v>
      </c>
      <c r="B325" t="s">
        <v>9</v>
      </c>
      <c r="C325" t="s">
        <v>9</v>
      </c>
      <c r="D325" t="s">
        <v>9</v>
      </c>
      <c r="E325" t="s">
        <v>9</v>
      </c>
      <c r="F325">
        <v>4.36231884057971</v>
      </c>
      <c r="G325">
        <v>1000.3572704537299</v>
      </c>
      <c r="H325" t="s">
        <v>98</v>
      </c>
      <c r="I325" t="s">
        <v>99</v>
      </c>
      <c r="J325" s="1" t="s">
        <v>100</v>
      </c>
    </row>
    <row r="326" spans="1:10" x14ac:dyDescent="0.25">
      <c r="A326" t="s">
        <v>19</v>
      </c>
      <c r="B326" t="s">
        <v>9</v>
      </c>
      <c r="C326" t="s">
        <v>9</v>
      </c>
      <c r="D326" t="s">
        <v>9</v>
      </c>
      <c r="E326" t="s">
        <v>9</v>
      </c>
      <c r="F326">
        <v>4.7101449275362297</v>
      </c>
      <c r="G326">
        <v>908.34925516877104</v>
      </c>
      <c r="H326" t="s">
        <v>98</v>
      </c>
      <c r="I326" t="s">
        <v>99</v>
      </c>
      <c r="J326" s="1" t="s">
        <v>100</v>
      </c>
    </row>
    <row r="327" spans="1:10" x14ac:dyDescent="0.25">
      <c r="A327" t="s">
        <v>19</v>
      </c>
      <c r="B327" t="s">
        <v>9</v>
      </c>
      <c r="C327" t="s">
        <v>9</v>
      </c>
      <c r="D327" t="s">
        <v>9</v>
      </c>
      <c r="E327" t="s">
        <v>9</v>
      </c>
      <c r="F327">
        <v>4.7101449275362297</v>
      </c>
      <c r="G327">
        <v>867.19169889867499</v>
      </c>
      <c r="H327" t="s">
        <v>98</v>
      </c>
      <c r="I327" t="s">
        <v>99</v>
      </c>
      <c r="J327" s="1" t="s">
        <v>100</v>
      </c>
    </row>
    <row r="328" spans="1:10" x14ac:dyDescent="0.25">
      <c r="A328" t="s">
        <v>19</v>
      </c>
      <c r="B328" t="s">
        <v>9</v>
      </c>
      <c r="C328" t="s">
        <v>9</v>
      </c>
      <c r="D328" t="s">
        <v>9</v>
      </c>
      <c r="E328" t="s">
        <v>9</v>
      </c>
      <c r="F328">
        <v>5.1014492753623104</v>
      </c>
      <c r="G328">
        <v>1464.64731192817</v>
      </c>
      <c r="H328" t="s">
        <v>98</v>
      </c>
      <c r="I328" t="s">
        <v>99</v>
      </c>
      <c r="J328" s="1" t="s">
        <v>100</v>
      </c>
    </row>
    <row r="329" spans="1:10" x14ac:dyDescent="0.25">
      <c r="A329" t="s">
        <v>19</v>
      </c>
      <c r="B329" t="s">
        <v>9</v>
      </c>
      <c r="C329" t="s">
        <v>9</v>
      </c>
      <c r="D329" t="s">
        <v>9</v>
      </c>
      <c r="E329" t="s">
        <v>9</v>
      </c>
      <c r="F329">
        <v>5.2028985507246297</v>
      </c>
      <c r="G329">
        <v>929.77305559438901</v>
      </c>
      <c r="H329" t="s">
        <v>98</v>
      </c>
      <c r="I329" t="s">
        <v>99</v>
      </c>
      <c r="J329" s="1" t="s">
        <v>100</v>
      </c>
    </row>
    <row r="330" spans="1:10" x14ac:dyDescent="0.25">
      <c r="A330" t="s">
        <v>19</v>
      </c>
      <c r="B330" t="s">
        <v>9</v>
      </c>
      <c r="C330" t="s">
        <v>9</v>
      </c>
      <c r="D330" t="s">
        <v>9</v>
      </c>
      <c r="E330" t="s">
        <v>9</v>
      </c>
      <c r="F330">
        <v>5.76811594202898</v>
      </c>
      <c r="G330">
        <v>997.62337480777296</v>
      </c>
      <c r="H330" t="s">
        <v>98</v>
      </c>
      <c r="I330" t="s">
        <v>99</v>
      </c>
      <c r="J330" s="1" t="s">
        <v>100</v>
      </c>
    </row>
    <row r="331" spans="1:10" x14ac:dyDescent="0.25">
      <c r="A331" t="s">
        <v>19</v>
      </c>
      <c r="B331" t="s">
        <v>9</v>
      </c>
      <c r="C331" t="s">
        <v>9</v>
      </c>
      <c r="D331" t="s">
        <v>9</v>
      </c>
      <c r="E331" t="s">
        <v>9</v>
      </c>
      <c r="F331">
        <v>5.7101449275362297</v>
      </c>
      <c r="G331">
        <v>889.48537521164394</v>
      </c>
      <c r="H331" t="s">
        <v>98</v>
      </c>
      <c r="I331" t="s">
        <v>99</v>
      </c>
      <c r="J331" s="1" t="s">
        <v>100</v>
      </c>
    </row>
    <row r="332" spans="1:10" x14ac:dyDescent="0.25">
      <c r="A332" t="s">
        <v>19</v>
      </c>
      <c r="B332" t="s">
        <v>9</v>
      </c>
      <c r="C332" t="s">
        <v>9</v>
      </c>
      <c r="D332" t="s">
        <v>9</v>
      </c>
      <c r="E332" t="s">
        <v>9</v>
      </c>
      <c r="F332">
        <v>6.1739130434782599</v>
      </c>
      <c r="G332">
        <v>869.70191217360195</v>
      </c>
      <c r="H332" t="s">
        <v>98</v>
      </c>
      <c r="I332" t="s">
        <v>99</v>
      </c>
      <c r="J332" s="1" t="s">
        <v>100</v>
      </c>
    </row>
    <row r="333" spans="1:10" x14ac:dyDescent="0.25">
      <c r="A333" t="s">
        <v>19</v>
      </c>
      <c r="B333" t="s">
        <v>9</v>
      </c>
      <c r="C333" t="s">
        <v>9</v>
      </c>
      <c r="D333" t="s">
        <v>9</v>
      </c>
      <c r="E333" t="s">
        <v>9</v>
      </c>
      <c r="F333">
        <v>6.2173913043478199</v>
      </c>
      <c r="G333">
        <v>1111.57711605076</v>
      </c>
      <c r="H333" t="s">
        <v>98</v>
      </c>
      <c r="I333" t="s">
        <v>99</v>
      </c>
      <c r="J333" s="1" t="s">
        <v>100</v>
      </c>
    </row>
    <row r="334" spans="1:10" x14ac:dyDescent="0.25">
      <c r="A334" t="s">
        <v>20</v>
      </c>
      <c r="B334" t="s">
        <v>9</v>
      </c>
      <c r="C334" t="s">
        <v>9</v>
      </c>
      <c r="D334">
        <v>188.37586991827399</v>
      </c>
      <c r="E334" t="s">
        <v>9</v>
      </c>
      <c r="F334" t="s">
        <v>9</v>
      </c>
      <c r="G334">
        <v>829.40274851779498</v>
      </c>
      <c r="H334" t="s">
        <v>98</v>
      </c>
      <c r="I334" t="s">
        <v>99</v>
      </c>
      <c r="J334" s="1" t="s">
        <v>100</v>
      </c>
    </row>
    <row r="335" spans="1:10" x14ac:dyDescent="0.25">
      <c r="A335" t="s">
        <v>20</v>
      </c>
      <c r="B335" t="s">
        <v>9</v>
      </c>
      <c r="C335" t="s">
        <v>9</v>
      </c>
      <c r="D335">
        <v>330.11433677495899</v>
      </c>
      <c r="E335" t="s">
        <v>9</v>
      </c>
      <c r="F335" t="s">
        <v>9</v>
      </c>
      <c r="G335">
        <v>567.93482869050797</v>
      </c>
      <c r="H335" t="s">
        <v>98</v>
      </c>
      <c r="I335" t="s">
        <v>99</v>
      </c>
      <c r="J335" s="1" t="s">
        <v>100</v>
      </c>
    </row>
    <row r="336" spans="1:10" x14ac:dyDescent="0.25">
      <c r="A336" t="s">
        <v>20</v>
      </c>
      <c r="B336" t="s">
        <v>9</v>
      </c>
      <c r="C336" t="s">
        <v>9</v>
      </c>
      <c r="D336">
        <v>499.40320508221401</v>
      </c>
      <c r="E336" t="s">
        <v>9</v>
      </c>
      <c r="F336" t="s">
        <v>9</v>
      </c>
      <c r="G336">
        <v>697.64086642881705</v>
      </c>
      <c r="H336" t="s">
        <v>98</v>
      </c>
      <c r="I336" t="s">
        <v>99</v>
      </c>
      <c r="J336" s="1" t="s">
        <v>100</v>
      </c>
    </row>
    <row r="337" spans="1:10" x14ac:dyDescent="0.25">
      <c r="A337" t="s">
        <v>20</v>
      </c>
      <c r="B337" t="s">
        <v>9</v>
      </c>
      <c r="C337" t="s">
        <v>9</v>
      </c>
      <c r="D337">
        <v>606.42190465630495</v>
      </c>
      <c r="E337" t="s">
        <v>9</v>
      </c>
      <c r="F337" t="s">
        <v>9</v>
      </c>
      <c r="G337">
        <v>677.75031144215598</v>
      </c>
      <c r="H337" t="s">
        <v>98</v>
      </c>
      <c r="I337" t="s">
        <v>99</v>
      </c>
      <c r="J337" s="1" t="s">
        <v>100</v>
      </c>
    </row>
    <row r="338" spans="1:10" x14ac:dyDescent="0.25">
      <c r="A338" t="s">
        <v>20</v>
      </c>
      <c r="B338" t="s">
        <v>9</v>
      </c>
      <c r="C338" t="s">
        <v>9</v>
      </c>
      <c r="D338">
        <v>758.69005146133202</v>
      </c>
      <c r="E338" t="s">
        <v>9</v>
      </c>
      <c r="F338" t="s">
        <v>9</v>
      </c>
      <c r="G338">
        <v>611.84849888141696</v>
      </c>
      <c r="H338" t="s">
        <v>98</v>
      </c>
      <c r="I338" t="s">
        <v>99</v>
      </c>
      <c r="J338" s="1" t="s">
        <v>100</v>
      </c>
    </row>
    <row r="339" spans="1:10" x14ac:dyDescent="0.25">
      <c r="A339" t="s">
        <v>20</v>
      </c>
      <c r="B339" t="s">
        <v>9</v>
      </c>
      <c r="C339" t="s">
        <v>9</v>
      </c>
      <c r="D339">
        <v>1035.24807753768</v>
      </c>
      <c r="E339" t="s">
        <v>9</v>
      </c>
      <c r="F339" t="s">
        <v>9</v>
      </c>
      <c r="G339">
        <v>783.40192670184297</v>
      </c>
      <c r="H339" t="s">
        <v>98</v>
      </c>
      <c r="I339" t="s">
        <v>99</v>
      </c>
      <c r="J339" s="1" t="s">
        <v>100</v>
      </c>
    </row>
    <row r="340" spans="1:10" x14ac:dyDescent="0.25">
      <c r="A340" t="s">
        <v>20</v>
      </c>
      <c r="B340" t="s">
        <v>9</v>
      </c>
      <c r="C340" t="s">
        <v>9</v>
      </c>
      <c r="D340">
        <v>1221.92291888154</v>
      </c>
      <c r="E340" t="s">
        <v>9</v>
      </c>
      <c r="F340" t="s">
        <v>9</v>
      </c>
      <c r="G340">
        <v>398.75031796450497</v>
      </c>
      <c r="H340" t="s">
        <v>98</v>
      </c>
      <c r="I340" t="s">
        <v>99</v>
      </c>
      <c r="J340" s="1" t="s">
        <v>100</v>
      </c>
    </row>
    <row r="341" spans="1:10" x14ac:dyDescent="0.25">
      <c r="A341" t="s">
        <v>20</v>
      </c>
      <c r="B341" t="s">
        <v>9</v>
      </c>
      <c r="C341" t="s">
        <v>9</v>
      </c>
      <c r="D341">
        <v>1357.7547466393601</v>
      </c>
      <c r="E341" t="s">
        <v>9</v>
      </c>
      <c r="F341" t="s">
        <v>9</v>
      </c>
      <c r="G341">
        <v>281.29586026519797</v>
      </c>
      <c r="H341" t="s">
        <v>98</v>
      </c>
      <c r="I341" t="s">
        <v>99</v>
      </c>
      <c r="J341" s="1" t="s">
        <v>100</v>
      </c>
    </row>
    <row r="342" spans="1:10" x14ac:dyDescent="0.25">
      <c r="A342" t="s">
        <v>20</v>
      </c>
      <c r="B342" t="s">
        <v>9</v>
      </c>
      <c r="C342" t="s">
        <v>9</v>
      </c>
      <c r="D342">
        <v>1422.1851173044399</v>
      </c>
      <c r="E342" t="s">
        <v>9</v>
      </c>
      <c r="F342" t="s">
        <v>9</v>
      </c>
      <c r="G342">
        <v>163.382229208382</v>
      </c>
      <c r="H342" t="s">
        <v>98</v>
      </c>
      <c r="I342" t="s">
        <v>99</v>
      </c>
      <c r="J342" s="1" t="s">
        <v>100</v>
      </c>
    </row>
    <row r="343" spans="1:10" x14ac:dyDescent="0.25">
      <c r="A343" t="s">
        <v>20</v>
      </c>
      <c r="B343" t="s">
        <v>9</v>
      </c>
      <c r="C343" t="s">
        <v>9</v>
      </c>
      <c r="D343">
        <v>1104.4788969403601</v>
      </c>
      <c r="E343" t="s">
        <v>9</v>
      </c>
      <c r="F343" t="s">
        <v>9</v>
      </c>
      <c r="G343">
        <v>248.798909463276</v>
      </c>
      <c r="H343" t="s">
        <v>98</v>
      </c>
      <c r="I343" t="s">
        <v>99</v>
      </c>
      <c r="J343" s="1" t="s">
        <v>100</v>
      </c>
    </row>
    <row r="344" spans="1:10" x14ac:dyDescent="0.25">
      <c r="A344" t="s">
        <v>20</v>
      </c>
      <c r="B344" t="s">
        <v>9</v>
      </c>
      <c r="C344" t="s">
        <v>9</v>
      </c>
      <c r="D344">
        <v>1036.42731820583</v>
      </c>
      <c r="E344" t="s">
        <v>9</v>
      </c>
      <c r="F344" t="s">
        <v>9</v>
      </c>
      <c r="G344">
        <v>274.08475140067497</v>
      </c>
      <c r="H344" t="s">
        <v>98</v>
      </c>
      <c r="I344" t="s">
        <v>99</v>
      </c>
      <c r="J344" s="1" t="s">
        <v>100</v>
      </c>
    </row>
    <row r="345" spans="1:10" x14ac:dyDescent="0.25">
      <c r="A345" t="s">
        <v>20</v>
      </c>
      <c r="B345" t="s">
        <v>9</v>
      </c>
      <c r="C345" t="s">
        <v>9</v>
      </c>
      <c r="D345">
        <v>1023.44523509806</v>
      </c>
      <c r="E345" t="s">
        <v>9</v>
      </c>
      <c r="F345" t="s">
        <v>9</v>
      </c>
      <c r="G345">
        <v>274.001265335673</v>
      </c>
      <c r="H345" t="s">
        <v>98</v>
      </c>
      <c r="I345" t="s">
        <v>99</v>
      </c>
      <c r="J345" s="1" t="s">
        <v>100</v>
      </c>
    </row>
    <row r="346" spans="1:10" x14ac:dyDescent="0.25">
      <c r="A346" t="s">
        <v>20</v>
      </c>
      <c r="B346" t="s">
        <v>9</v>
      </c>
      <c r="C346" t="s">
        <v>9</v>
      </c>
      <c r="D346">
        <v>955.22668423352604</v>
      </c>
      <c r="E346" t="s">
        <v>9</v>
      </c>
      <c r="F346" t="s">
        <v>9</v>
      </c>
      <c r="G346">
        <v>258.12847722721898</v>
      </c>
      <c r="H346" t="s">
        <v>98</v>
      </c>
      <c r="I346" t="s">
        <v>99</v>
      </c>
      <c r="J346" s="1" t="s">
        <v>100</v>
      </c>
    </row>
    <row r="347" spans="1:10" x14ac:dyDescent="0.25">
      <c r="A347" t="s">
        <v>20</v>
      </c>
      <c r="B347" t="s">
        <v>9</v>
      </c>
      <c r="C347" t="s">
        <v>9</v>
      </c>
      <c r="D347">
        <v>935.33612924686395</v>
      </c>
      <c r="E347" t="s">
        <v>9</v>
      </c>
      <c r="F347" t="s">
        <v>9</v>
      </c>
      <c r="G347">
        <v>155.10667301508599</v>
      </c>
      <c r="H347" t="s">
        <v>98</v>
      </c>
      <c r="I347" t="s">
        <v>99</v>
      </c>
      <c r="J347" s="1" t="s">
        <v>100</v>
      </c>
    </row>
    <row r="348" spans="1:10" x14ac:dyDescent="0.25">
      <c r="A348" t="s">
        <v>20</v>
      </c>
      <c r="B348" t="s">
        <v>9</v>
      </c>
      <c r="C348" t="s">
        <v>9</v>
      </c>
      <c r="D348">
        <v>929.74256289174798</v>
      </c>
      <c r="E348" t="s">
        <v>9</v>
      </c>
      <c r="F348" t="s">
        <v>9</v>
      </c>
      <c r="G348">
        <v>376.29256647903998</v>
      </c>
      <c r="H348" t="s">
        <v>98</v>
      </c>
      <c r="I348" t="s">
        <v>99</v>
      </c>
      <c r="J348" s="1" t="s">
        <v>100</v>
      </c>
    </row>
    <row r="349" spans="1:10" x14ac:dyDescent="0.25">
      <c r="A349" t="s">
        <v>20</v>
      </c>
      <c r="B349" t="s">
        <v>9</v>
      </c>
      <c r="C349" t="s">
        <v>9</v>
      </c>
      <c r="D349">
        <v>910.22769519759402</v>
      </c>
      <c r="E349" t="s">
        <v>9</v>
      </c>
      <c r="F349" t="s">
        <v>9</v>
      </c>
      <c r="G349">
        <v>365.87767987007499</v>
      </c>
      <c r="H349" t="s">
        <v>98</v>
      </c>
      <c r="I349" t="s">
        <v>99</v>
      </c>
      <c r="J349" s="1" t="s">
        <v>100</v>
      </c>
    </row>
    <row r="350" spans="1:10" x14ac:dyDescent="0.25">
      <c r="A350" t="s">
        <v>20</v>
      </c>
      <c r="B350" t="s">
        <v>9</v>
      </c>
      <c r="C350" t="s">
        <v>9</v>
      </c>
      <c r="D350">
        <v>780.03117682739901</v>
      </c>
      <c r="E350" t="s">
        <v>9</v>
      </c>
      <c r="F350" t="s">
        <v>9</v>
      </c>
      <c r="G350">
        <v>272.43590161689002</v>
      </c>
      <c r="H350" t="s">
        <v>98</v>
      </c>
      <c r="I350" t="s">
        <v>99</v>
      </c>
      <c r="J350" s="1" t="s">
        <v>100</v>
      </c>
    </row>
    <row r="351" spans="1:10" x14ac:dyDescent="0.25">
      <c r="A351" t="s">
        <v>20</v>
      </c>
      <c r="B351" t="s">
        <v>9</v>
      </c>
      <c r="C351" t="s">
        <v>9</v>
      </c>
      <c r="D351">
        <v>750.57103163991405</v>
      </c>
      <c r="E351" t="s">
        <v>9</v>
      </c>
      <c r="F351" t="s">
        <v>9</v>
      </c>
      <c r="G351">
        <v>210.51011290185801</v>
      </c>
      <c r="H351" t="s">
        <v>98</v>
      </c>
      <c r="I351" t="s">
        <v>99</v>
      </c>
      <c r="J351" s="1" t="s">
        <v>100</v>
      </c>
    </row>
    <row r="352" spans="1:10" x14ac:dyDescent="0.25">
      <c r="A352" t="s">
        <v>20</v>
      </c>
      <c r="B352" t="s">
        <v>9</v>
      </c>
      <c r="C352" t="s">
        <v>9</v>
      </c>
      <c r="D352">
        <v>714.87030309354998</v>
      </c>
      <c r="E352" t="s">
        <v>9</v>
      </c>
      <c r="F352" t="s">
        <v>9</v>
      </c>
      <c r="G352">
        <v>210.28052622310301</v>
      </c>
      <c r="H352" t="s">
        <v>98</v>
      </c>
      <c r="I352" t="s">
        <v>99</v>
      </c>
      <c r="J352" s="1" t="s">
        <v>100</v>
      </c>
    </row>
    <row r="353" spans="1:10" x14ac:dyDescent="0.25">
      <c r="A353" t="s">
        <v>20</v>
      </c>
      <c r="B353" t="s">
        <v>9</v>
      </c>
      <c r="C353" t="s">
        <v>9</v>
      </c>
      <c r="D353">
        <v>698.30875494883196</v>
      </c>
      <c r="E353" t="s">
        <v>9</v>
      </c>
      <c r="F353" t="s">
        <v>9</v>
      </c>
      <c r="G353">
        <v>127.858908550146</v>
      </c>
      <c r="H353" t="s">
        <v>98</v>
      </c>
      <c r="I353" t="s">
        <v>99</v>
      </c>
      <c r="J353" s="1" t="s">
        <v>100</v>
      </c>
    </row>
    <row r="354" spans="1:10" x14ac:dyDescent="0.25">
      <c r="A354" t="s">
        <v>20</v>
      </c>
      <c r="B354" t="s">
        <v>9</v>
      </c>
      <c r="C354" t="s">
        <v>9</v>
      </c>
      <c r="D354">
        <v>678.77301573842794</v>
      </c>
      <c r="E354" t="s">
        <v>9</v>
      </c>
      <c r="F354" t="s">
        <v>9</v>
      </c>
      <c r="G354">
        <v>112.29919318544999</v>
      </c>
      <c r="H354" t="s">
        <v>98</v>
      </c>
      <c r="I354" t="s">
        <v>99</v>
      </c>
      <c r="J354" s="1" t="s">
        <v>100</v>
      </c>
    </row>
    <row r="355" spans="1:10" x14ac:dyDescent="0.25">
      <c r="A355" t="s">
        <v>20</v>
      </c>
      <c r="B355" t="s">
        <v>9</v>
      </c>
      <c r="C355" t="s">
        <v>9</v>
      </c>
      <c r="D355">
        <v>672.28197418454295</v>
      </c>
      <c r="E355" t="s">
        <v>9</v>
      </c>
      <c r="F355" t="s">
        <v>9</v>
      </c>
      <c r="G355">
        <v>112.257450152949</v>
      </c>
      <c r="H355" t="s">
        <v>98</v>
      </c>
      <c r="I355" t="s">
        <v>99</v>
      </c>
      <c r="J355" s="1" t="s">
        <v>100</v>
      </c>
    </row>
    <row r="356" spans="1:10" x14ac:dyDescent="0.25">
      <c r="A356" t="s">
        <v>20</v>
      </c>
      <c r="B356" t="s">
        <v>9</v>
      </c>
      <c r="C356" t="s">
        <v>9</v>
      </c>
      <c r="D356">
        <v>669.09906795635197</v>
      </c>
      <c r="E356" t="s">
        <v>9</v>
      </c>
      <c r="F356" t="s">
        <v>9</v>
      </c>
      <c r="G356">
        <v>127.671064903892</v>
      </c>
      <c r="H356" t="s">
        <v>98</v>
      </c>
      <c r="I356" t="s">
        <v>99</v>
      </c>
      <c r="J356" s="1" t="s">
        <v>100</v>
      </c>
    </row>
    <row r="357" spans="1:10" x14ac:dyDescent="0.25">
      <c r="A357" t="s">
        <v>20</v>
      </c>
      <c r="B357" t="s">
        <v>9</v>
      </c>
      <c r="C357" t="s">
        <v>9</v>
      </c>
      <c r="D357">
        <v>633.58618305624202</v>
      </c>
      <c r="E357" t="s">
        <v>9</v>
      </c>
      <c r="F357" t="s">
        <v>9</v>
      </c>
      <c r="G357">
        <v>173.744937026722</v>
      </c>
      <c r="H357" t="s">
        <v>98</v>
      </c>
      <c r="I357" t="s">
        <v>99</v>
      </c>
      <c r="J357" s="1" t="s">
        <v>100</v>
      </c>
    </row>
    <row r="358" spans="1:10" x14ac:dyDescent="0.25">
      <c r="A358" t="s">
        <v>20</v>
      </c>
      <c r="B358" t="s">
        <v>9</v>
      </c>
      <c r="C358" t="s">
        <v>9</v>
      </c>
      <c r="D358">
        <v>617.71339494778795</v>
      </c>
      <c r="E358" t="s">
        <v>9</v>
      </c>
      <c r="F358" t="s">
        <v>9</v>
      </c>
      <c r="G358">
        <v>261.10266829290498</v>
      </c>
      <c r="H358" t="s">
        <v>98</v>
      </c>
      <c r="I358" t="s">
        <v>99</v>
      </c>
      <c r="J358" s="1" t="s">
        <v>100</v>
      </c>
    </row>
    <row r="359" spans="1:10" x14ac:dyDescent="0.25">
      <c r="A359" t="s">
        <v>20</v>
      </c>
      <c r="B359" t="s">
        <v>9</v>
      </c>
      <c r="C359" t="s">
        <v>9</v>
      </c>
      <c r="D359">
        <v>345.75753820465798</v>
      </c>
      <c r="E359" t="s">
        <v>9</v>
      </c>
      <c r="F359" t="s">
        <v>9</v>
      </c>
      <c r="G359">
        <v>423.98398111127801</v>
      </c>
      <c r="H359" t="s">
        <v>98</v>
      </c>
      <c r="I359" t="s">
        <v>99</v>
      </c>
      <c r="J359" s="1" t="s">
        <v>100</v>
      </c>
    </row>
    <row r="360" spans="1:10" x14ac:dyDescent="0.25">
      <c r="A360" t="s">
        <v>19</v>
      </c>
      <c r="B360" t="s">
        <v>9</v>
      </c>
      <c r="C360" t="s">
        <v>9</v>
      </c>
      <c r="D360">
        <v>182.95971145128701</v>
      </c>
      <c r="E360" t="s">
        <v>9</v>
      </c>
      <c r="F360" t="s">
        <v>9</v>
      </c>
      <c r="G360">
        <v>294.31968640546802</v>
      </c>
      <c r="H360" t="s">
        <v>98</v>
      </c>
      <c r="I360" t="s">
        <v>99</v>
      </c>
      <c r="J360" s="1" t="s">
        <v>100</v>
      </c>
    </row>
    <row r="361" spans="1:10" x14ac:dyDescent="0.25">
      <c r="A361" t="s">
        <v>19</v>
      </c>
      <c r="B361" t="s">
        <v>9</v>
      </c>
      <c r="C361" t="s">
        <v>9</v>
      </c>
      <c r="D361">
        <v>212.16939844376699</v>
      </c>
      <c r="E361" t="s">
        <v>9</v>
      </c>
      <c r="F361" t="s">
        <v>9</v>
      </c>
      <c r="G361">
        <v>294.50753005172101</v>
      </c>
      <c r="H361" t="s">
        <v>98</v>
      </c>
      <c r="I361" t="s">
        <v>99</v>
      </c>
      <c r="J361" s="1" t="s">
        <v>100</v>
      </c>
    </row>
    <row r="362" spans="1:10" x14ac:dyDescent="0.25">
      <c r="A362" t="s">
        <v>19</v>
      </c>
      <c r="B362" t="s">
        <v>9</v>
      </c>
      <c r="C362" t="s">
        <v>9</v>
      </c>
      <c r="D362">
        <v>211.939811765012</v>
      </c>
      <c r="E362" t="s">
        <v>9</v>
      </c>
      <c r="F362" t="s">
        <v>9</v>
      </c>
      <c r="G362">
        <v>237.91441373867499</v>
      </c>
      <c r="H362" t="s">
        <v>98</v>
      </c>
      <c r="I362" t="s">
        <v>99</v>
      </c>
      <c r="J362" s="1" t="s">
        <v>100</v>
      </c>
    </row>
    <row r="363" spans="1:10" x14ac:dyDescent="0.25">
      <c r="A363" t="s">
        <v>19</v>
      </c>
      <c r="B363" t="s">
        <v>9</v>
      </c>
      <c r="C363" t="s">
        <v>9</v>
      </c>
      <c r="D363">
        <v>218.284752705144</v>
      </c>
      <c r="E363" t="s">
        <v>9</v>
      </c>
      <c r="F363" t="s">
        <v>9</v>
      </c>
      <c r="G363">
        <v>201.94235548105499</v>
      </c>
      <c r="H363" t="s">
        <v>98</v>
      </c>
      <c r="I363" t="s">
        <v>99</v>
      </c>
      <c r="J363" s="1" t="s">
        <v>100</v>
      </c>
    </row>
    <row r="364" spans="1:10" x14ac:dyDescent="0.25">
      <c r="A364" t="s">
        <v>19</v>
      </c>
      <c r="B364" t="s">
        <v>9</v>
      </c>
      <c r="C364" t="s">
        <v>9</v>
      </c>
      <c r="D364">
        <v>171.14643325354299</v>
      </c>
      <c r="E364" t="s">
        <v>9</v>
      </c>
      <c r="F364" t="s">
        <v>9</v>
      </c>
      <c r="G364">
        <v>582.34661066143099</v>
      </c>
      <c r="H364" t="s">
        <v>98</v>
      </c>
      <c r="I364" t="s">
        <v>99</v>
      </c>
      <c r="J364" s="1" t="s">
        <v>100</v>
      </c>
    </row>
    <row r="365" spans="1:10" x14ac:dyDescent="0.25">
      <c r="A365" t="s">
        <v>19</v>
      </c>
      <c r="B365" t="s">
        <v>9</v>
      </c>
      <c r="C365" t="s">
        <v>9</v>
      </c>
      <c r="D365">
        <v>274.41869566068101</v>
      </c>
      <c r="E365" t="s">
        <v>9</v>
      </c>
      <c r="F365" t="s">
        <v>9</v>
      </c>
      <c r="G365">
        <v>438.95929402096198</v>
      </c>
      <c r="H365" t="s">
        <v>98</v>
      </c>
      <c r="I365" t="s">
        <v>99</v>
      </c>
      <c r="J365" s="1" t="s">
        <v>100</v>
      </c>
    </row>
    <row r="366" spans="1:10" x14ac:dyDescent="0.25">
      <c r="A366" t="s">
        <v>19</v>
      </c>
      <c r="B366" t="s">
        <v>9</v>
      </c>
      <c r="C366" t="s">
        <v>9</v>
      </c>
      <c r="D366">
        <v>258.065862678467</v>
      </c>
      <c r="E366" t="s">
        <v>9</v>
      </c>
      <c r="F366" t="s">
        <v>9</v>
      </c>
      <c r="G366">
        <v>407.985963905321</v>
      </c>
      <c r="H366" t="s">
        <v>98</v>
      </c>
      <c r="I366" t="s">
        <v>99</v>
      </c>
      <c r="J366" s="1" t="s">
        <v>100</v>
      </c>
    </row>
    <row r="367" spans="1:10" x14ac:dyDescent="0.25">
      <c r="A367" t="s">
        <v>19</v>
      </c>
      <c r="B367" t="s">
        <v>9</v>
      </c>
      <c r="C367" t="s">
        <v>9</v>
      </c>
      <c r="D367">
        <v>300.65419158747397</v>
      </c>
      <c r="E367" t="s">
        <v>9</v>
      </c>
      <c r="F367" t="s">
        <v>9</v>
      </c>
      <c r="G367">
        <v>506.00903997547499</v>
      </c>
      <c r="H367" t="s">
        <v>98</v>
      </c>
      <c r="I367" t="s">
        <v>99</v>
      </c>
      <c r="J367" s="1" t="s">
        <v>100</v>
      </c>
    </row>
    <row r="368" spans="1:10" x14ac:dyDescent="0.25">
      <c r="A368" t="s">
        <v>19</v>
      </c>
      <c r="B368" t="s">
        <v>9</v>
      </c>
      <c r="C368" t="s">
        <v>9</v>
      </c>
      <c r="D368">
        <v>336.39666316633901</v>
      </c>
      <c r="E368" t="s">
        <v>9</v>
      </c>
      <c r="F368" t="s">
        <v>9</v>
      </c>
      <c r="G368">
        <v>516.528284165694</v>
      </c>
      <c r="H368" t="s">
        <v>98</v>
      </c>
      <c r="I368" t="s">
        <v>99</v>
      </c>
      <c r="J368" s="1" t="s">
        <v>100</v>
      </c>
    </row>
    <row r="369" spans="1:10" x14ac:dyDescent="0.25">
      <c r="A369" t="s">
        <v>19</v>
      </c>
      <c r="B369" t="s">
        <v>9</v>
      </c>
      <c r="C369" t="s">
        <v>9</v>
      </c>
      <c r="D369">
        <v>342.49114591146503</v>
      </c>
      <c r="E369" t="s">
        <v>9</v>
      </c>
      <c r="F369" t="s">
        <v>9</v>
      </c>
      <c r="G369">
        <v>418.81828083929503</v>
      </c>
      <c r="H369" t="s">
        <v>98</v>
      </c>
      <c r="I369" t="s">
        <v>99</v>
      </c>
      <c r="J369" s="1" t="s">
        <v>100</v>
      </c>
    </row>
    <row r="370" spans="1:10" x14ac:dyDescent="0.25">
      <c r="A370" t="s">
        <v>19</v>
      </c>
      <c r="B370" t="s">
        <v>9</v>
      </c>
      <c r="C370" t="s">
        <v>9</v>
      </c>
      <c r="D370">
        <v>329.34209067369301</v>
      </c>
      <c r="E370" t="s">
        <v>9</v>
      </c>
      <c r="F370" t="s">
        <v>9</v>
      </c>
      <c r="G370">
        <v>377.57616472844097</v>
      </c>
      <c r="H370" t="s">
        <v>98</v>
      </c>
      <c r="I370" t="s">
        <v>99</v>
      </c>
      <c r="J370" s="1" t="s">
        <v>100</v>
      </c>
    </row>
    <row r="371" spans="1:10" x14ac:dyDescent="0.25">
      <c r="A371" t="s">
        <v>19</v>
      </c>
      <c r="B371" t="s">
        <v>9</v>
      </c>
      <c r="C371" t="s">
        <v>9</v>
      </c>
      <c r="D371">
        <v>355.20189930797801</v>
      </c>
      <c r="E371" t="s">
        <v>9</v>
      </c>
      <c r="F371" t="s">
        <v>9</v>
      </c>
      <c r="G371">
        <v>352.01899307978698</v>
      </c>
      <c r="H371" t="s">
        <v>98</v>
      </c>
      <c r="I371" t="s">
        <v>99</v>
      </c>
      <c r="J371" s="1" t="s">
        <v>100</v>
      </c>
    </row>
    <row r="372" spans="1:10" x14ac:dyDescent="0.25">
      <c r="A372" t="s">
        <v>19</v>
      </c>
      <c r="B372" t="s">
        <v>9</v>
      </c>
      <c r="C372" t="s">
        <v>9</v>
      </c>
      <c r="D372">
        <v>397.18495424572302</v>
      </c>
      <c r="E372" t="s">
        <v>9</v>
      </c>
      <c r="F372" t="s">
        <v>9</v>
      </c>
      <c r="G372">
        <v>300.84203523372798</v>
      </c>
      <c r="H372" t="s">
        <v>98</v>
      </c>
      <c r="I372" t="s">
        <v>99</v>
      </c>
      <c r="J372" s="1" t="s">
        <v>100</v>
      </c>
    </row>
    <row r="373" spans="1:10" x14ac:dyDescent="0.25">
      <c r="A373" t="s">
        <v>19</v>
      </c>
      <c r="B373" t="s">
        <v>9</v>
      </c>
      <c r="C373" t="s">
        <v>9</v>
      </c>
      <c r="D373">
        <v>527.23537200216504</v>
      </c>
      <c r="E373" t="s">
        <v>9</v>
      </c>
      <c r="F373" t="s">
        <v>9</v>
      </c>
      <c r="G373">
        <v>358.27001219679198</v>
      </c>
      <c r="H373" t="s">
        <v>98</v>
      </c>
      <c r="I373" t="s">
        <v>99</v>
      </c>
      <c r="J373" s="1" t="s">
        <v>100</v>
      </c>
    </row>
    <row r="374" spans="1:10" x14ac:dyDescent="0.25">
      <c r="A374" t="s">
        <v>19</v>
      </c>
      <c r="B374" t="s">
        <v>9</v>
      </c>
      <c r="C374" t="s">
        <v>9</v>
      </c>
      <c r="D374">
        <v>175.24768619675299</v>
      </c>
      <c r="E374" t="s">
        <v>9</v>
      </c>
      <c r="F374" t="s">
        <v>9</v>
      </c>
      <c r="G374">
        <v>793.30546116267396</v>
      </c>
      <c r="H374" t="s">
        <v>98</v>
      </c>
      <c r="I374" t="s">
        <v>99</v>
      </c>
      <c r="J374" s="1" t="s">
        <v>100</v>
      </c>
    </row>
    <row r="375" spans="1:10" x14ac:dyDescent="0.25">
      <c r="A375" t="s">
        <v>19</v>
      </c>
      <c r="B375" t="s">
        <v>9</v>
      </c>
      <c r="C375" t="s">
        <v>9</v>
      </c>
      <c r="D375">
        <v>295.49892707361698</v>
      </c>
      <c r="E375" t="s">
        <v>9</v>
      </c>
      <c r="F375" t="s">
        <v>9</v>
      </c>
      <c r="G375">
        <v>835.236337309791</v>
      </c>
      <c r="H375" t="s">
        <v>98</v>
      </c>
      <c r="I375" t="s">
        <v>99</v>
      </c>
      <c r="J375" s="1" t="s">
        <v>100</v>
      </c>
    </row>
    <row r="376" spans="1:10" x14ac:dyDescent="0.25">
      <c r="A376" t="s">
        <v>19</v>
      </c>
      <c r="B376" t="s">
        <v>9</v>
      </c>
      <c r="C376" t="s">
        <v>9</v>
      </c>
      <c r="D376">
        <v>395.67176931756597</v>
      </c>
      <c r="E376" t="s">
        <v>9</v>
      </c>
      <c r="F376" t="s">
        <v>9</v>
      </c>
      <c r="G376">
        <v>727.84195044319301</v>
      </c>
      <c r="H376" t="s">
        <v>98</v>
      </c>
      <c r="I376" t="s">
        <v>99</v>
      </c>
      <c r="J376" s="1" t="s">
        <v>100</v>
      </c>
    </row>
    <row r="377" spans="1:10" x14ac:dyDescent="0.25">
      <c r="A377" t="s">
        <v>19</v>
      </c>
      <c r="B377" t="s">
        <v>9</v>
      </c>
      <c r="C377" t="s">
        <v>9</v>
      </c>
      <c r="D377">
        <v>396.29791480507902</v>
      </c>
      <c r="E377" t="s">
        <v>9</v>
      </c>
      <c r="F377" t="s">
        <v>9</v>
      </c>
      <c r="G377">
        <v>882.18681311513899</v>
      </c>
      <c r="H377" t="s">
        <v>98</v>
      </c>
      <c r="I377" t="s">
        <v>99</v>
      </c>
      <c r="J377" s="1" t="s">
        <v>100</v>
      </c>
    </row>
    <row r="378" spans="1:10" x14ac:dyDescent="0.25">
      <c r="A378" t="s">
        <v>19</v>
      </c>
      <c r="B378" t="s">
        <v>9</v>
      </c>
      <c r="C378" t="s">
        <v>9</v>
      </c>
      <c r="D378">
        <v>435.18154957963401</v>
      </c>
      <c r="E378" t="s">
        <v>9</v>
      </c>
      <c r="F378" t="s">
        <v>9</v>
      </c>
      <c r="G378">
        <v>867.00278504294999</v>
      </c>
      <c r="H378" t="s">
        <v>98</v>
      </c>
      <c r="I378" t="s">
        <v>99</v>
      </c>
      <c r="J378" s="1" t="s">
        <v>100</v>
      </c>
    </row>
    <row r="379" spans="1:10" x14ac:dyDescent="0.25">
      <c r="A379" t="s">
        <v>19</v>
      </c>
      <c r="B379" t="s">
        <v>9</v>
      </c>
      <c r="C379" t="s">
        <v>9</v>
      </c>
      <c r="D379">
        <v>552.08291209830497</v>
      </c>
      <c r="E379" t="s">
        <v>9</v>
      </c>
      <c r="F379" t="s">
        <v>9</v>
      </c>
      <c r="G379">
        <v>883.18864589515897</v>
      </c>
      <c r="H379" t="s">
        <v>98</v>
      </c>
      <c r="I379" t="s">
        <v>99</v>
      </c>
      <c r="J379" s="1" t="s">
        <v>100</v>
      </c>
    </row>
    <row r="380" spans="1:10" x14ac:dyDescent="0.25">
      <c r="A380" t="s">
        <v>19</v>
      </c>
      <c r="B380" t="s">
        <v>9</v>
      </c>
      <c r="C380" t="s">
        <v>9</v>
      </c>
      <c r="D380">
        <v>380.25815456662201</v>
      </c>
      <c r="E380" t="s">
        <v>9</v>
      </c>
      <c r="F380" t="s">
        <v>9</v>
      </c>
      <c r="G380">
        <v>928.38591433547003</v>
      </c>
      <c r="H380" t="s">
        <v>98</v>
      </c>
      <c r="I380" t="s">
        <v>99</v>
      </c>
      <c r="J380" s="1" t="s">
        <v>100</v>
      </c>
    </row>
    <row r="381" spans="1:10" x14ac:dyDescent="0.25">
      <c r="A381" t="s">
        <v>19</v>
      </c>
      <c r="B381" t="s">
        <v>9</v>
      </c>
      <c r="C381" t="s">
        <v>9</v>
      </c>
      <c r="D381">
        <v>432.374330643951</v>
      </c>
      <c r="E381" t="s">
        <v>9</v>
      </c>
      <c r="F381" t="s">
        <v>9</v>
      </c>
      <c r="G381">
        <v>975.02331739706096</v>
      </c>
      <c r="H381" t="s">
        <v>98</v>
      </c>
      <c r="I381" t="s">
        <v>99</v>
      </c>
      <c r="J381" s="1" t="s">
        <v>100</v>
      </c>
    </row>
    <row r="382" spans="1:10" x14ac:dyDescent="0.25">
      <c r="A382" t="s">
        <v>19</v>
      </c>
      <c r="B382" t="s">
        <v>9</v>
      </c>
      <c r="C382" t="s">
        <v>9</v>
      </c>
      <c r="D382">
        <v>357.831710355533</v>
      </c>
      <c r="E382" t="s">
        <v>9</v>
      </c>
      <c r="F382" t="s">
        <v>9</v>
      </c>
      <c r="G382">
        <v>1000.26741630195</v>
      </c>
      <c r="H382" t="s">
        <v>98</v>
      </c>
      <c r="I382" t="s">
        <v>99</v>
      </c>
      <c r="J382" s="1" t="s">
        <v>100</v>
      </c>
    </row>
    <row r="383" spans="1:10" x14ac:dyDescent="0.25">
      <c r="A383" t="s">
        <v>19</v>
      </c>
      <c r="B383" t="s">
        <v>9</v>
      </c>
      <c r="C383" t="s">
        <v>9</v>
      </c>
      <c r="D383">
        <v>449.10285091867303</v>
      </c>
      <c r="E383" t="s">
        <v>9</v>
      </c>
      <c r="F383" t="s">
        <v>9</v>
      </c>
      <c r="G383">
        <v>1098.60356511586</v>
      </c>
      <c r="H383" t="s">
        <v>98</v>
      </c>
      <c r="I383" t="s">
        <v>99</v>
      </c>
      <c r="J383" s="1" t="s">
        <v>100</v>
      </c>
    </row>
    <row r="384" spans="1:10" x14ac:dyDescent="0.25">
      <c r="A384" t="s">
        <v>19</v>
      </c>
      <c r="B384" t="s">
        <v>9</v>
      </c>
      <c r="C384" t="s">
        <v>9</v>
      </c>
      <c r="D384">
        <v>366.24293140445701</v>
      </c>
      <c r="E384" t="s">
        <v>9</v>
      </c>
      <c r="F384" t="s">
        <v>9</v>
      </c>
      <c r="G384">
        <v>1473.63340486175</v>
      </c>
      <c r="H384" t="s">
        <v>98</v>
      </c>
      <c r="I384" t="s">
        <v>99</v>
      </c>
      <c r="J384" s="1" t="s">
        <v>100</v>
      </c>
    </row>
    <row r="385" spans="1:10" x14ac:dyDescent="0.25">
      <c r="A385" t="s">
        <v>19</v>
      </c>
      <c r="B385">
        <v>59</v>
      </c>
      <c r="C385" t="s">
        <v>9</v>
      </c>
      <c r="D385" t="s">
        <v>9</v>
      </c>
      <c r="E385" t="s">
        <v>9</v>
      </c>
      <c r="F385" t="s">
        <v>9</v>
      </c>
      <c r="G385">
        <v>460</v>
      </c>
      <c r="H385" t="s">
        <v>98</v>
      </c>
      <c r="I385" t="s">
        <v>99</v>
      </c>
      <c r="J385" s="1" t="s">
        <v>100</v>
      </c>
    </row>
    <row r="386" spans="1:10" x14ac:dyDescent="0.25">
      <c r="A386" t="s">
        <v>20</v>
      </c>
      <c r="B386">
        <v>46.5</v>
      </c>
      <c r="C386" t="s">
        <v>9</v>
      </c>
      <c r="D386" t="s">
        <v>9</v>
      </c>
      <c r="E386" t="s">
        <v>9</v>
      </c>
      <c r="F386" t="s">
        <v>9</v>
      </c>
      <c r="G386">
        <v>160</v>
      </c>
      <c r="H386" t="s">
        <v>98</v>
      </c>
      <c r="I386" t="s">
        <v>99</v>
      </c>
      <c r="J386" s="1" t="s">
        <v>100</v>
      </c>
    </row>
    <row r="387" spans="1:10" x14ac:dyDescent="0.25">
      <c r="A387" t="s">
        <v>19</v>
      </c>
      <c r="B387">
        <v>60.5</v>
      </c>
      <c r="C387" t="s">
        <v>9</v>
      </c>
      <c r="D387" t="s">
        <v>9</v>
      </c>
      <c r="E387" t="s">
        <v>9</v>
      </c>
      <c r="F387" t="s">
        <v>9</v>
      </c>
      <c r="G387">
        <v>740</v>
      </c>
      <c r="H387" t="s">
        <v>98</v>
      </c>
      <c r="I387" t="s">
        <v>99</v>
      </c>
      <c r="J387" s="1" t="s">
        <v>100</v>
      </c>
    </row>
    <row r="388" spans="1:10" x14ac:dyDescent="0.25">
      <c r="A388" t="s">
        <v>20</v>
      </c>
      <c r="B388">
        <v>48.5</v>
      </c>
      <c r="C388" t="s">
        <v>9</v>
      </c>
      <c r="D388" t="s">
        <v>9</v>
      </c>
      <c r="E388" t="s">
        <v>9</v>
      </c>
      <c r="F388" t="s">
        <v>9</v>
      </c>
      <c r="G388">
        <v>260</v>
      </c>
      <c r="H388" t="s">
        <v>98</v>
      </c>
      <c r="I388" t="s">
        <v>99</v>
      </c>
      <c r="J388" s="1" t="s">
        <v>100</v>
      </c>
    </row>
    <row r="389" spans="1:10" x14ac:dyDescent="0.25">
      <c r="A389" t="s">
        <v>20</v>
      </c>
      <c r="B389">
        <v>27</v>
      </c>
      <c r="C389" t="s">
        <v>9</v>
      </c>
      <c r="D389" t="s">
        <v>9</v>
      </c>
      <c r="E389" t="s">
        <v>9</v>
      </c>
      <c r="F389" t="s">
        <v>9</v>
      </c>
      <c r="G389">
        <v>370</v>
      </c>
      <c r="H389" t="s">
        <v>98</v>
      </c>
      <c r="I389" t="s">
        <v>99</v>
      </c>
      <c r="J389" s="1" t="s">
        <v>100</v>
      </c>
    </row>
    <row r="390" spans="1:10" x14ac:dyDescent="0.25">
      <c r="A390" t="s">
        <v>19</v>
      </c>
      <c r="B390">
        <v>21</v>
      </c>
      <c r="C390" t="s">
        <v>9</v>
      </c>
      <c r="D390" t="s">
        <v>9</v>
      </c>
      <c r="E390" t="s">
        <v>9</v>
      </c>
      <c r="F390" t="s">
        <v>9</v>
      </c>
      <c r="G390">
        <v>990</v>
      </c>
      <c r="H390" t="s">
        <v>98</v>
      </c>
      <c r="I390" t="s">
        <v>99</v>
      </c>
      <c r="J390" s="1" t="s">
        <v>100</v>
      </c>
    </row>
    <row r="391" spans="1:10" x14ac:dyDescent="0.25">
      <c r="A391" t="s">
        <v>19</v>
      </c>
      <c r="B391">
        <v>34</v>
      </c>
      <c r="C391" t="s">
        <v>9</v>
      </c>
      <c r="D391" t="s">
        <v>9</v>
      </c>
      <c r="E391" t="s">
        <v>9</v>
      </c>
      <c r="F391" t="s">
        <v>9</v>
      </c>
      <c r="G391">
        <v>790</v>
      </c>
      <c r="H391" t="s">
        <v>98</v>
      </c>
      <c r="I391" t="s">
        <v>99</v>
      </c>
      <c r="J391" s="1" t="s">
        <v>100</v>
      </c>
    </row>
    <row r="392" spans="1:10" x14ac:dyDescent="0.25">
      <c r="A392" t="s">
        <v>20</v>
      </c>
      <c r="B392">
        <v>36</v>
      </c>
      <c r="C392" t="s">
        <v>9</v>
      </c>
      <c r="D392" t="s">
        <v>9</v>
      </c>
      <c r="E392" t="s">
        <v>9</v>
      </c>
      <c r="F392" t="s">
        <v>9</v>
      </c>
      <c r="G392">
        <v>250</v>
      </c>
      <c r="H392" t="s">
        <v>98</v>
      </c>
      <c r="I392" t="s">
        <v>99</v>
      </c>
      <c r="J392" s="1" t="s">
        <v>100</v>
      </c>
    </row>
    <row r="393" spans="1:10" x14ac:dyDescent="0.25">
      <c r="A393" t="s">
        <v>19</v>
      </c>
      <c r="B393">
        <v>34</v>
      </c>
      <c r="C393" t="s">
        <v>9</v>
      </c>
      <c r="D393" t="s">
        <v>9</v>
      </c>
      <c r="E393" t="s">
        <v>9</v>
      </c>
      <c r="F393" t="s">
        <v>9</v>
      </c>
      <c r="G393">
        <v>580</v>
      </c>
      <c r="H393" t="s">
        <v>98</v>
      </c>
      <c r="I393" t="s">
        <v>99</v>
      </c>
      <c r="J393" s="1" t="s">
        <v>100</v>
      </c>
    </row>
    <row r="394" spans="1:10" x14ac:dyDescent="0.25">
      <c r="A394" t="s">
        <v>20</v>
      </c>
      <c r="B394">
        <v>35</v>
      </c>
      <c r="C394" t="s">
        <v>9</v>
      </c>
      <c r="D394" t="s">
        <v>9</v>
      </c>
      <c r="E394" t="s">
        <v>9</v>
      </c>
      <c r="F394" t="s">
        <v>9</v>
      </c>
      <c r="G394">
        <v>280</v>
      </c>
      <c r="H394" t="s">
        <v>98</v>
      </c>
      <c r="I394" t="s">
        <v>99</v>
      </c>
      <c r="J394" s="1" t="s">
        <v>100</v>
      </c>
    </row>
    <row r="395" spans="1:10" x14ac:dyDescent="0.25">
      <c r="A395" t="s">
        <v>19</v>
      </c>
      <c r="B395">
        <v>17</v>
      </c>
      <c r="C395" t="s">
        <v>9</v>
      </c>
      <c r="D395" t="s">
        <v>9</v>
      </c>
      <c r="E395" t="s">
        <v>9</v>
      </c>
      <c r="F395" t="s">
        <v>9</v>
      </c>
      <c r="G395">
        <v>970</v>
      </c>
      <c r="H395" t="s">
        <v>98</v>
      </c>
      <c r="I395" t="s">
        <v>99</v>
      </c>
      <c r="J395" s="1" t="s">
        <v>100</v>
      </c>
    </row>
    <row r="396" spans="1:10" x14ac:dyDescent="0.25">
      <c r="A396" t="s">
        <v>20</v>
      </c>
      <c r="B396">
        <v>20.5</v>
      </c>
      <c r="C396" t="s">
        <v>9</v>
      </c>
      <c r="D396" t="s">
        <v>9</v>
      </c>
      <c r="E396" t="s">
        <v>9</v>
      </c>
      <c r="F396" t="s">
        <v>9</v>
      </c>
      <c r="G396">
        <v>610</v>
      </c>
      <c r="H396" t="s">
        <v>98</v>
      </c>
      <c r="I396" t="s">
        <v>99</v>
      </c>
      <c r="J396" s="1" t="s">
        <v>100</v>
      </c>
    </row>
    <row r="397" spans="1:10" x14ac:dyDescent="0.25">
      <c r="A397" t="s">
        <v>19</v>
      </c>
      <c r="B397">
        <v>15</v>
      </c>
      <c r="C397" t="s">
        <v>9</v>
      </c>
      <c r="D397" t="s">
        <v>9</v>
      </c>
      <c r="E397" t="s">
        <v>9</v>
      </c>
      <c r="F397" t="s">
        <v>9</v>
      </c>
      <c r="G397">
        <v>520</v>
      </c>
      <c r="H397" t="s">
        <v>98</v>
      </c>
      <c r="I397" t="s">
        <v>99</v>
      </c>
      <c r="J397" s="1" t="s">
        <v>100</v>
      </c>
    </row>
    <row r="398" spans="1:10" x14ac:dyDescent="0.25">
      <c r="A398" t="s">
        <v>20</v>
      </c>
      <c r="B398">
        <v>13</v>
      </c>
      <c r="C398" t="s">
        <v>9</v>
      </c>
      <c r="D398" t="s">
        <v>9</v>
      </c>
      <c r="E398" t="s">
        <v>9</v>
      </c>
      <c r="F398" t="s">
        <v>9</v>
      </c>
      <c r="G398">
        <v>700</v>
      </c>
      <c r="H398" t="s">
        <v>98</v>
      </c>
      <c r="I398" t="s">
        <v>99</v>
      </c>
      <c r="J398" s="1" t="s">
        <v>100</v>
      </c>
    </row>
    <row r="399" spans="1:10" x14ac:dyDescent="0.25">
      <c r="A399" t="s">
        <v>19</v>
      </c>
      <c r="B399">
        <v>17</v>
      </c>
      <c r="C399" t="s">
        <v>9</v>
      </c>
      <c r="D399" t="s">
        <v>9</v>
      </c>
      <c r="E399" t="s">
        <v>9</v>
      </c>
      <c r="F399" t="s">
        <v>9</v>
      </c>
      <c r="G399">
        <v>880</v>
      </c>
      <c r="H399" t="s">
        <v>98</v>
      </c>
      <c r="I399" t="s">
        <v>99</v>
      </c>
      <c r="J399" s="1" t="s">
        <v>100</v>
      </c>
    </row>
    <row r="400" spans="1:10" x14ac:dyDescent="0.25">
      <c r="A400" t="s">
        <v>20</v>
      </c>
      <c r="B400">
        <v>17.5</v>
      </c>
      <c r="C400" t="s">
        <v>9</v>
      </c>
      <c r="D400" t="s">
        <v>9</v>
      </c>
      <c r="E400" t="s">
        <v>9</v>
      </c>
      <c r="F400" t="s">
        <v>9</v>
      </c>
      <c r="G400">
        <v>770</v>
      </c>
      <c r="H400" t="s">
        <v>98</v>
      </c>
      <c r="I400" t="s">
        <v>99</v>
      </c>
      <c r="J400" s="1" t="s">
        <v>100</v>
      </c>
    </row>
    <row r="401" spans="1:10" x14ac:dyDescent="0.25">
      <c r="A401" t="s">
        <v>19</v>
      </c>
      <c r="B401">
        <v>17.5</v>
      </c>
      <c r="C401" t="s">
        <v>9</v>
      </c>
      <c r="D401" t="s">
        <v>9</v>
      </c>
      <c r="E401" t="s">
        <v>9</v>
      </c>
      <c r="F401" t="s">
        <v>9</v>
      </c>
      <c r="G401">
        <v>430</v>
      </c>
      <c r="H401" t="s">
        <v>98</v>
      </c>
      <c r="I401" t="s">
        <v>99</v>
      </c>
      <c r="J401" s="1" t="s">
        <v>100</v>
      </c>
    </row>
    <row r="402" spans="1:10" x14ac:dyDescent="0.25">
      <c r="A402" t="s">
        <v>20</v>
      </c>
      <c r="B402">
        <v>17</v>
      </c>
      <c r="C402" t="s">
        <v>9</v>
      </c>
      <c r="D402" t="s">
        <v>9</v>
      </c>
      <c r="E402" t="s">
        <v>9</v>
      </c>
      <c r="F402" t="s">
        <v>9</v>
      </c>
      <c r="G402">
        <v>670</v>
      </c>
      <c r="H402" t="s">
        <v>98</v>
      </c>
      <c r="I402" t="s">
        <v>99</v>
      </c>
      <c r="J402" s="1" t="s">
        <v>100</v>
      </c>
    </row>
    <row r="403" spans="1:10" x14ac:dyDescent="0.25">
      <c r="A403" t="s">
        <v>19</v>
      </c>
      <c r="B403">
        <v>13</v>
      </c>
      <c r="C403" t="s">
        <v>9</v>
      </c>
      <c r="D403" t="s">
        <v>9</v>
      </c>
      <c r="E403" t="s">
        <v>9</v>
      </c>
      <c r="F403" t="s">
        <v>9</v>
      </c>
      <c r="G403">
        <v>1100</v>
      </c>
      <c r="H403" t="s">
        <v>98</v>
      </c>
      <c r="I403" t="s">
        <v>99</v>
      </c>
      <c r="J403" s="1" t="s">
        <v>100</v>
      </c>
    </row>
    <row r="404" spans="1:10" x14ac:dyDescent="0.25">
      <c r="A404" t="s">
        <v>19</v>
      </c>
      <c r="B404">
        <v>12.6</v>
      </c>
      <c r="C404" t="s">
        <v>9</v>
      </c>
      <c r="D404" t="s">
        <v>9</v>
      </c>
      <c r="E404" t="s">
        <v>9</v>
      </c>
      <c r="F404" t="s">
        <v>9</v>
      </c>
      <c r="G404">
        <v>920</v>
      </c>
      <c r="H404" t="s">
        <v>98</v>
      </c>
      <c r="I404" t="s">
        <v>99</v>
      </c>
      <c r="J404" s="1" t="s">
        <v>100</v>
      </c>
    </row>
    <row r="405" spans="1:10" x14ac:dyDescent="0.25">
      <c r="A405" t="s">
        <v>19</v>
      </c>
      <c r="B405">
        <v>13</v>
      </c>
      <c r="C405" t="s">
        <v>9</v>
      </c>
      <c r="D405" t="s">
        <v>9</v>
      </c>
      <c r="E405" t="s">
        <v>9</v>
      </c>
      <c r="F405" t="s">
        <v>9</v>
      </c>
      <c r="G405">
        <v>1450</v>
      </c>
      <c r="H405" t="s">
        <v>98</v>
      </c>
      <c r="I405" t="s">
        <v>99</v>
      </c>
      <c r="J405" s="1" t="s">
        <v>100</v>
      </c>
    </row>
    <row r="406" spans="1:10" x14ac:dyDescent="0.25">
      <c r="A406" t="s">
        <v>20</v>
      </c>
      <c r="B406">
        <v>27</v>
      </c>
      <c r="C406" t="s">
        <v>9</v>
      </c>
      <c r="D406" t="s">
        <v>9</v>
      </c>
      <c r="E406" t="s">
        <v>9</v>
      </c>
      <c r="F406" t="s">
        <v>9</v>
      </c>
      <c r="G406">
        <v>40</v>
      </c>
      <c r="H406" t="s">
        <v>98</v>
      </c>
      <c r="I406" t="s">
        <v>99</v>
      </c>
      <c r="J406" s="1" t="s">
        <v>100</v>
      </c>
    </row>
    <row r="407" spans="1:10" x14ac:dyDescent="0.25">
      <c r="A407" t="s">
        <v>20</v>
      </c>
      <c r="B407">
        <v>21.5</v>
      </c>
      <c r="C407" t="s">
        <v>9</v>
      </c>
      <c r="D407" t="s">
        <v>9</v>
      </c>
      <c r="E407" t="s">
        <v>9</v>
      </c>
      <c r="F407" t="s">
        <v>9</v>
      </c>
      <c r="G407">
        <v>560</v>
      </c>
      <c r="H407" t="s">
        <v>98</v>
      </c>
      <c r="I407" t="s">
        <v>99</v>
      </c>
      <c r="J407" s="1" t="s">
        <v>100</v>
      </c>
    </row>
    <row r="408" spans="1:10" x14ac:dyDescent="0.25">
      <c r="A408" t="s">
        <v>20</v>
      </c>
      <c r="B408">
        <v>11.5</v>
      </c>
      <c r="C408" t="s">
        <v>9</v>
      </c>
      <c r="D408" t="s">
        <v>9</v>
      </c>
      <c r="E408" t="s">
        <v>9</v>
      </c>
      <c r="F408" t="s">
        <v>9</v>
      </c>
      <c r="G408">
        <v>820</v>
      </c>
      <c r="H408" t="s">
        <v>98</v>
      </c>
      <c r="I408" t="s">
        <v>99</v>
      </c>
      <c r="J408" s="1" t="s">
        <v>100</v>
      </c>
    </row>
    <row r="409" spans="1:10" x14ac:dyDescent="0.25">
      <c r="A409" t="s">
        <v>19</v>
      </c>
      <c r="B409">
        <v>39</v>
      </c>
      <c r="C409" t="s">
        <v>9</v>
      </c>
      <c r="D409" t="s">
        <v>9</v>
      </c>
      <c r="E409" t="s">
        <v>9</v>
      </c>
      <c r="F409" t="s">
        <v>9</v>
      </c>
      <c r="G409">
        <v>310</v>
      </c>
      <c r="H409" t="s">
        <v>98</v>
      </c>
      <c r="I409" t="s">
        <v>99</v>
      </c>
      <c r="J409" s="1" t="s">
        <v>100</v>
      </c>
    </row>
    <row r="410" spans="1:10" x14ac:dyDescent="0.25">
      <c r="A410" t="s">
        <v>20</v>
      </c>
      <c r="B410">
        <v>38</v>
      </c>
      <c r="C410" t="s">
        <v>9</v>
      </c>
      <c r="D410" t="s">
        <v>9</v>
      </c>
      <c r="E410" t="s">
        <v>9</v>
      </c>
      <c r="F410" t="s">
        <v>9</v>
      </c>
      <c r="G410">
        <v>440</v>
      </c>
      <c r="H410" t="s">
        <v>98</v>
      </c>
      <c r="I410" t="s">
        <v>99</v>
      </c>
      <c r="J410" s="1" t="s">
        <v>100</v>
      </c>
    </row>
    <row r="411" spans="1:10" x14ac:dyDescent="0.25">
      <c r="A411" t="s">
        <v>19</v>
      </c>
      <c r="B411">
        <v>49</v>
      </c>
      <c r="C411" t="s">
        <v>9</v>
      </c>
      <c r="D411" t="s">
        <v>9</v>
      </c>
      <c r="E411" t="s">
        <v>9</v>
      </c>
      <c r="F411" t="s">
        <v>9</v>
      </c>
      <c r="G411">
        <v>260</v>
      </c>
      <c r="H411" t="s">
        <v>98</v>
      </c>
      <c r="I411" t="s">
        <v>99</v>
      </c>
      <c r="J411" s="1" t="s">
        <v>100</v>
      </c>
    </row>
    <row r="412" spans="1:10" x14ac:dyDescent="0.25">
      <c r="A412" t="s">
        <v>19</v>
      </c>
      <c r="B412">
        <v>56</v>
      </c>
      <c r="C412" t="s">
        <v>9</v>
      </c>
      <c r="D412" t="s">
        <v>9</v>
      </c>
      <c r="E412" t="s">
        <v>9</v>
      </c>
      <c r="F412" t="s">
        <v>9</v>
      </c>
      <c r="G412">
        <v>230</v>
      </c>
      <c r="H412" t="s">
        <v>98</v>
      </c>
      <c r="I412" t="s">
        <v>99</v>
      </c>
      <c r="J412" s="1" t="s">
        <v>100</v>
      </c>
    </row>
    <row r="413" spans="1:10" x14ac:dyDescent="0.25">
      <c r="A413" t="s">
        <v>20</v>
      </c>
      <c r="B413">
        <v>36</v>
      </c>
      <c r="C413" t="s">
        <v>9</v>
      </c>
      <c r="D413" t="s">
        <v>9</v>
      </c>
      <c r="E413" t="s">
        <v>9</v>
      </c>
      <c r="F413" t="s">
        <v>9</v>
      </c>
      <c r="G413">
        <v>270</v>
      </c>
      <c r="H413" t="s">
        <v>98</v>
      </c>
      <c r="I413" t="s">
        <v>99</v>
      </c>
      <c r="J413" s="1" t="s">
        <v>100</v>
      </c>
    </row>
    <row r="414" spans="1:10" x14ac:dyDescent="0.25">
      <c r="A414" t="s">
        <v>20</v>
      </c>
      <c r="B414">
        <v>65</v>
      </c>
      <c r="C414" t="s">
        <v>9</v>
      </c>
      <c r="D414" t="s">
        <v>9</v>
      </c>
      <c r="E414" t="s">
        <v>9</v>
      </c>
      <c r="F414" t="s">
        <v>9</v>
      </c>
      <c r="G414">
        <v>120</v>
      </c>
      <c r="H414" t="s">
        <v>98</v>
      </c>
      <c r="I414" t="s">
        <v>99</v>
      </c>
      <c r="J414" s="1" t="s">
        <v>100</v>
      </c>
    </row>
    <row r="415" spans="1:10" x14ac:dyDescent="0.25">
      <c r="A415" t="s">
        <v>19</v>
      </c>
      <c r="B415">
        <v>58</v>
      </c>
      <c r="C415" t="s">
        <v>9</v>
      </c>
      <c r="D415" t="s">
        <v>9</v>
      </c>
      <c r="E415" t="s">
        <v>9</v>
      </c>
      <c r="F415" t="s">
        <v>9</v>
      </c>
      <c r="G415">
        <v>410</v>
      </c>
      <c r="H415" t="s">
        <v>98</v>
      </c>
      <c r="I415" t="s">
        <v>99</v>
      </c>
      <c r="J415" s="1" t="s">
        <v>100</v>
      </c>
    </row>
    <row r="416" spans="1:10" x14ac:dyDescent="0.25">
      <c r="A416" t="s">
        <v>20</v>
      </c>
      <c r="B416">
        <v>29</v>
      </c>
      <c r="C416" t="s">
        <v>9</v>
      </c>
      <c r="D416" t="s">
        <v>9</v>
      </c>
      <c r="E416" t="s">
        <v>9</v>
      </c>
      <c r="F416" t="s">
        <v>9</v>
      </c>
      <c r="G416">
        <v>140</v>
      </c>
      <c r="H416" t="s">
        <v>98</v>
      </c>
      <c r="I416" t="s">
        <v>99</v>
      </c>
      <c r="J416" s="1" t="s">
        <v>100</v>
      </c>
    </row>
    <row r="417" spans="1:10" x14ac:dyDescent="0.25">
      <c r="A417" t="s">
        <v>20</v>
      </c>
      <c r="B417">
        <v>35.5</v>
      </c>
      <c r="C417" t="s">
        <v>9</v>
      </c>
      <c r="D417" t="s">
        <v>9</v>
      </c>
      <c r="E417" t="s">
        <v>9</v>
      </c>
      <c r="F417" t="s">
        <v>9</v>
      </c>
      <c r="G417">
        <v>220</v>
      </c>
      <c r="H417" t="s">
        <v>98</v>
      </c>
      <c r="I417" t="s">
        <v>99</v>
      </c>
      <c r="J417" s="1" t="s">
        <v>100</v>
      </c>
    </row>
    <row r="418" spans="1:10" x14ac:dyDescent="0.25">
      <c r="A418" t="s">
        <v>20</v>
      </c>
      <c r="B418">
        <v>28.5</v>
      </c>
      <c r="C418" t="s">
        <v>9</v>
      </c>
      <c r="D418" t="s">
        <v>9</v>
      </c>
      <c r="E418" t="s">
        <v>9</v>
      </c>
      <c r="F418" t="s">
        <v>9</v>
      </c>
      <c r="G418">
        <v>270</v>
      </c>
      <c r="H418" t="s">
        <v>98</v>
      </c>
      <c r="I418" t="s">
        <v>99</v>
      </c>
      <c r="J418" s="1" t="s">
        <v>100</v>
      </c>
    </row>
    <row r="419" spans="1:10" x14ac:dyDescent="0.25">
      <c r="A419" t="s">
        <v>20</v>
      </c>
      <c r="B419">
        <v>33.5</v>
      </c>
      <c r="C419" t="s">
        <v>9</v>
      </c>
      <c r="D419" t="s">
        <v>9</v>
      </c>
      <c r="E419" t="s">
        <v>9</v>
      </c>
      <c r="F419" t="s">
        <v>9</v>
      </c>
      <c r="G419">
        <v>180</v>
      </c>
      <c r="H419" t="s">
        <v>98</v>
      </c>
      <c r="I419" t="s">
        <v>99</v>
      </c>
      <c r="J419" s="1" t="s">
        <v>100</v>
      </c>
    </row>
    <row r="420" spans="1:10" x14ac:dyDescent="0.25">
      <c r="A420" t="s">
        <v>19</v>
      </c>
      <c r="B420">
        <v>41</v>
      </c>
      <c r="C420" t="s">
        <v>9</v>
      </c>
      <c r="D420" t="s">
        <v>9</v>
      </c>
      <c r="E420" t="s">
        <v>9</v>
      </c>
      <c r="F420" t="s">
        <v>9</v>
      </c>
      <c r="G420">
        <v>860</v>
      </c>
      <c r="H420" t="s">
        <v>98</v>
      </c>
      <c r="I420" t="s">
        <v>99</v>
      </c>
      <c r="J420" s="1" t="s">
        <v>100</v>
      </c>
    </row>
    <row r="421" spans="1:10" x14ac:dyDescent="0.25">
      <c r="A421" t="s">
        <v>19</v>
      </c>
      <c r="B421">
        <v>67</v>
      </c>
      <c r="C421" t="s">
        <v>9</v>
      </c>
      <c r="D421" t="s">
        <v>9</v>
      </c>
      <c r="E421" t="s">
        <v>9</v>
      </c>
      <c r="F421" t="s">
        <v>9</v>
      </c>
      <c r="G421">
        <v>300</v>
      </c>
      <c r="H421" t="s">
        <v>98</v>
      </c>
      <c r="I421" t="s">
        <v>99</v>
      </c>
      <c r="J421" s="1" t="s">
        <v>100</v>
      </c>
    </row>
    <row r="422" spans="1:10" x14ac:dyDescent="0.25">
      <c r="A422" t="s">
        <v>19</v>
      </c>
      <c r="B422">
        <v>46.5</v>
      </c>
      <c r="C422" t="s">
        <v>9</v>
      </c>
      <c r="D422" t="s">
        <v>9</v>
      </c>
      <c r="E422" t="s">
        <v>9</v>
      </c>
      <c r="F422" t="s">
        <v>9</v>
      </c>
      <c r="G422">
        <v>520</v>
      </c>
      <c r="H422" t="s">
        <v>98</v>
      </c>
      <c r="I422" t="s">
        <v>99</v>
      </c>
      <c r="J422" s="1" t="s">
        <v>100</v>
      </c>
    </row>
    <row r="423" spans="1:10" x14ac:dyDescent="0.25">
      <c r="A423" t="s">
        <v>19</v>
      </c>
      <c r="B423">
        <v>35.5</v>
      </c>
      <c r="C423" t="s">
        <v>9</v>
      </c>
      <c r="D423" t="s">
        <v>9</v>
      </c>
      <c r="E423" t="s">
        <v>9</v>
      </c>
      <c r="F423" t="s">
        <v>9</v>
      </c>
      <c r="G423">
        <v>360</v>
      </c>
      <c r="H423" t="s">
        <v>98</v>
      </c>
      <c r="I423" t="s">
        <v>99</v>
      </c>
      <c r="J423" s="1" t="s">
        <v>100</v>
      </c>
    </row>
    <row r="424" spans="1:10" x14ac:dyDescent="0.25">
      <c r="A424" t="s">
        <v>19</v>
      </c>
      <c r="B424">
        <v>44.5</v>
      </c>
      <c r="C424" t="s">
        <v>9</v>
      </c>
      <c r="D424" t="s">
        <v>9</v>
      </c>
      <c r="E424" t="s">
        <v>9</v>
      </c>
      <c r="F424" t="s">
        <v>9</v>
      </c>
      <c r="G424">
        <v>370</v>
      </c>
      <c r="H424" t="s">
        <v>98</v>
      </c>
      <c r="I424" t="s">
        <v>99</v>
      </c>
      <c r="J424" s="1" t="s">
        <v>100</v>
      </c>
    </row>
    <row r="425" spans="1:10" x14ac:dyDescent="0.25">
      <c r="A425" t="s">
        <v>20</v>
      </c>
      <c r="B425">
        <v>63</v>
      </c>
      <c r="C425" t="s">
        <v>9</v>
      </c>
      <c r="D425" t="s">
        <v>9</v>
      </c>
      <c r="E425" t="s">
        <v>9</v>
      </c>
      <c r="F425" t="s">
        <v>9</v>
      </c>
      <c r="G425">
        <v>130</v>
      </c>
      <c r="H425" t="s">
        <v>98</v>
      </c>
      <c r="I425" t="s">
        <v>99</v>
      </c>
      <c r="J425" s="1" t="s">
        <v>100</v>
      </c>
    </row>
    <row r="426" spans="1:10" x14ac:dyDescent="0.25">
      <c r="A426" t="s">
        <v>20</v>
      </c>
      <c r="B426">
        <v>64</v>
      </c>
      <c r="C426" t="s">
        <v>9</v>
      </c>
      <c r="D426" t="s">
        <v>9</v>
      </c>
      <c r="E426" t="s">
        <v>9</v>
      </c>
      <c r="F426" t="s">
        <v>9</v>
      </c>
      <c r="G426">
        <v>210</v>
      </c>
      <c r="H426" t="s">
        <v>98</v>
      </c>
      <c r="I426" t="s">
        <v>99</v>
      </c>
      <c r="J426" s="1" t="s">
        <v>100</v>
      </c>
    </row>
    <row r="427" spans="1:10" x14ac:dyDescent="0.25">
      <c r="A427" t="s">
        <v>19</v>
      </c>
      <c r="B427">
        <v>24</v>
      </c>
      <c r="C427" t="s">
        <v>9</v>
      </c>
      <c r="D427" t="s">
        <v>9</v>
      </c>
      <c r="E427" t="s">
        <v>9</v>
      </c>
      <c r="F427" t="s">
        <v>9</v>
      </c>
      <c r="G427">
        <v>830</v>
      </c>
      <c r="H427" t="s">
        <v>98</v>
      </c>
      <c r="I427" t="s">
        <v>99</v>
      </c>
      <c r="J427" s="1" t="s">
        <v>100</v>
      </c>
    </row>
    <row r="428" spans="1:10" x14ac:dyDescent="0.25">
      <c r="A428" t="s">
        <v>20</v>
      </c>
      <c r="B428">
        <v>61.5</v>
      </c>
      <c r="C428" t="s">
        <v>9</v>
      </c>
      <c r="D428" t="s">
        <v>9</v>
      </c>
      <c r="E428" t="s">
        <v>9</v>
      </c>
      <c r="F428" t="s">
        <v>9</v>
      </c>
      <c r="G428">
        <v>280</v>
      </c>
      <c r="H428" t="s">
        <v>98</v>
      </c>
      <c r="I428" t="s">
        <v>99</v>
      </c>
      <c r="J428" s="1" t="s">
        <v>100</v>
      </c>
    </row>
    <row r="429" spans="1:10" x14ac:dyDescent="0.25">
      <c r="A429" t="s">
        <v>19</v>
      </c>
      <c r="B429">
        <v>45</v>
      </c>
      <c r="C429" t="s">
        <v>9</v>
      </c>
      <c r="D429" t="s">
        <v>9</v>
      </c>
      <c r="E429" t="s">
        <v>9</v>
      </c>
      <c r="F429" t="s">
        <v>9</v>
      </c>
      <c r="G429">
        <v>310</v>
      </c>
      <c r="H429" t="s">
        <v>98</v>
      </c>
      <c r="I429" t="s">
        <v>99</v>
      </c>
      <c r="J429" s="1" t="s">
        <v>100</v>
      </c>
    </row>
    <row r="430" spans="1:10" x14ac:dyDescent="0.25">
      <c r="A430" t="s">
        <v>20</v>
      </c>
      <c r="B430">
        <v>47</v>
      </c>
      <c r="C430" t="s">
        <v>9</v>
      </c>
      <c r="D430" t="s">
        <v>9</v>
      </c>
      <c r="E430" t="s">
        <v>9</v>
      </c>
      <c r="F430" t="s">
        <v>9</v>
      </c>
      <c r="G430">
        <v>220</v>
      </c>
      <c r="H430" t="s">
        <v>98</v>
      </c>
      <c r="I430" t="s">
        <v>99</v>
      </c>
      <c r="J430" s="1" t="s">
        <v>100</v>
      </c>
    </row>
    <row r="431" spans="1:10" x14ac:dyDescent="0.25">
      <c r="A431" t="s">
        <v>19</v>
      </c>
      <c r="B431">
        <v>59.5</v>
      </c>
      <c r="C431" t="s">
        <v>9</v>
      </c>
      <c r="D431" t="s">
        <v>9</v>
      </c>
      <c r="E431" t="s">
        <v>9</v>
      </c>
      <c r="F431" t="s">
        <v>9</v>
      </c>
      <c r="G431">
        <v>420</v>
      </c>
      <c r="H431" t="s">
        <v>98</v>
      </c>
      <c r="I431" t="s">
        <v>99</v>
      </c>
      <c r="J431" s="1" t="s">
        <v>100</v>
      </c>
    </row>
    <row r="432" spans="1:10" x14ac:dyDescent="0.25">
      <c r="A432" t="s">
        <v>20</v>
      </c>
      <c r="B432">
        <v>64.5</v>
      </c>
      <c r="C432" t="s">
        <v>9</v>
      </c>
      <c r="D432" t="s">
        <v>9</v>
      </c>
      <c r="E432" t="s">
        <v>9</v>
      </c>
      <c r="F432" t="s">
        <v>9</v>
      </c>
      <c r="G432">
        <v>270</v>
      </c>
      <c r="H432" t="s">
        <v>98</v>
      </c>
      <c r="I432" t="s">
        <v>99</v>
      </c>
      <c r="J432" s="1" t="s">
        <v>100</v>
      </c>
    </row>
    <row r="433" spans="1:10" x14ac:dyDescent="0.25">
      <c r="A433" t="s">
        <v>19</v>
      </c>
      <c r="B433">
        <v>33</v>
      </c>
      <c r="C433" t="s">
        <v>9</v>
      </c>
      <c r="D433" t="s">
        <v>9</v>
      </c>
      <c r="E433" t="s">
        <v>9</v>
      </c>
      <c r="F433" t="s">
        <v>9</v>
      </c>
      <c r="G433">
        <v>880</v>
      </c>
      <c r="H433" t="s">
        <v>98</v>
      </c>
      <c r="I433" t="s">
        <v>99</v>
      </c>
      <c r="J433" s="1" t="s">
        <v>100</v>
      </c>
    </row>
    <row r="434" spans="1:10" x14ac:dyDescent="0.25">
      <c r="A434" t="s">
        <v>20</v>
      </c>
      <c r="B434">
        <v>32</v>
      </c>
      <c r="C434" t="s">
        <v>9</v>
      </c>
      <c r="D434" t="s">
        <v>9</v>
      </c>
      <c r="E434" t="s">
        <v>9</v>
      </c>
      <c r="F434" t="s">
        <v>9</v>
      </c>
      <c r="G434">
        <v>370</v>
      </c>
      <c r="H434" t="s">
        <v>98</v>
      </c>
      <c r="I434" t="s">
        <v>99</v>
      </c>
      <c r="J434" s="1" t="s">
        <v>100</v>
      </c>
    </row>
    <row r="435" spans="1:10" x14ac:dyDescent="0.25">
      <c r="A435" t="s">
        <v>19</v>
      </c>
      <c r="B435">
        <v>37</v>
      </c>
      <c r="C435" t="s">
        <v>9</v>
      </c>
      <c r="D435" t="s">
        <v>9</v>
      </c>
      <c r="E435" t="s">
        <v>9</v>
      </c>
      <c r="F435" t="s">
        <v>9</v>
      </c>
      <c r="G435">
        <v>860</v>
      </c>
      <c r="H435" t="s">
        <v>98</v>
      </c>
      <c r="I435" t="s">
        <v>99</v>
      </c>
      <c r="J435" s="1" t="s">
        <v>100</v>
      </c>
    </row>
    <row r="436" spans="1:10" x14ac:dyDescent="0.25">
      <c r="A436" t="s">
        <v>20</v>
      </c>
      <c r="B436">
        <v>51</v>
      </c>
      <c r="C436" t="s">
        <v>9</v>
      </c>
      <c r="D436" t="s">
        <v>9</v>
      </c>
      <c r="E436" t="s">
        <v>9</v>
      </c>
      <c r="F436" t="s">
        <v>9</v>
      </c>
      <c r="G436">
        <v>130</v>
      </c>
      <c r="H436" t="s">
        <v>98</v>
      </c>
      <c r="I436" t="s">
        <v>99</v>
      </c>
      <c r="J436" s="1" t="s">
        <v>100</v>
      </c>
    </row>
    <row r="437" spans="1:10" x14ac:dyDescent="0.25">
      <c r="A437" t="s">
        <v>20</v>
      </c>
      <c r="B437">
        <v>50</v>
      </c>
      <c r="C437" t="s">
        <v>9</v>
      </c>
      <c r="D437" t="s">
        <v>9</v>
      </c>
      <c r="E437" t="s">
        <v>9</v>
      </c>
      <c r="F437" t="s">
        <v>9</v>
      </c>
      <c r="G437">
        <v>150</v>
      </c>
      <c r="H437" t="s">
        <v>98</v>
      </c>
      <c r="I437" t="s">
        <v>99</v>
      </c>
      <c r="J437" s="1" t="s">
        <v>100</v>
      </c>
    </row>
    <row r="438" spans="1:10" x14ac:dyDescent="0.25">
      <c r="A438" t="s">
        <v>19</v>
      </c>
      <c r="B438">
        <v>35.5</v>
      </c>
      <c r="C438" t="s">
        <v>9</v>
      </c>
      <c r="D438" t="s">
        <v>9</v>
      </c>
      <c r="E438" t="s">
        <v>9</v>
      </c>
      <c r="F438" t="s">
        <v>9</v>
      </c>
      <c r="G438">
        <v>380</v>
      </c>
      <c r="H438" t="s">
        <v>98</v>
      </c>
      <c r="I438" t="s">
        <v>99</v>
      </c>
      <c r="J438" s="1" t="s">
        <v>100</v>
      </c>
    </row>
    <row r="439" spans="1:10" x14ac:dyDescent="0.25">
      <c r="A439" t="s">
        <v>32</v>
      </c>
      <c r="B439">
        <v>11</v>
      </c>
      <c r="C439">
        <v>5770</v>
      </c>
      <c r="D439">
        <v>420</v>
      </c>
      <c r="E439" t="s">
        <v>9</v>
      </c>
      <c r="F439">
        <v>3.21</v>
      </c>
      <c r="G439">
        <v>525</v>
      </c>
      <c r="H439" t="s">
        <v>102</v>
      </c>
      <c r="J439" s="1" t="s">
        <v>119</v>
      </c>
    </row>
    <row r="440" spans="1:10" x14ac:dyDescent="0.25">
      <c r="A440" t="s">
        <v>32</v>
      </c>
      <c r="B440">
        <v>16</v>
      </c>
      <c r="C440">
        <v>10920</v>
      </c>
      <c r="D440">
        <v>320</v>
      </c>
      <c r="E440" t="s">
        <v>9</v>
      </c>
      <c r="F440">
        <v>3.88</v>
      </c>
      <c r="G440">
        <v>432</v>
      </c>
      <c r="H440" t="s">
        <v>102</v>
      </c>
      <c r="J440" s="1" t="s">
        <v>119</v>
      </c>
    </row>
    <row r="441" spans="1:10" x14ac:dyDescent="0.25">
      <c r="A441" t="s">
        <v>32</v>
      </c>
      <c r="B441">
        <v>26</v>
      </c>
      <c r="C441">
        <v>17530</v>
      </c>
      <c r="D441">
        <v>310</v>
      </c>
      <c r="E441" t="s">
        <v>9</v>
      </c>
      <c r="F441">
        <v>3.03</v>
      </c>
      <c r="G441">
        <v>674</v>
      </c>
      <c r="H441" t="s">
        <v>102</v>
      </c>
      <c r="J441" s="1" t="s">
        <v>119</v>
      </c>
    </row>
    <row r="442" spans="1:10" x14ac:dyDescent="0.25">
      <c r="A442" t="s">
        <v>32</v>
      </c>
      <c r="B442">
        <v>8</v>
      </c>
      <c r="C442">
        <v>570</v>
      </c>
      <c r="D442">
        <v>60</v>
      </c>
      <c r="E442" t="s">
        <v>9</v>
      </c>
      <c r="F442">
        <v>3.47</v>
      </c>
      <c r="G442">
        <v>71</v>
      </c>
      <c r="H442" t="s">
        <v>102</v>
      </c>
      <c r="J442" s="1" t="s">
        <v>119</v>
      </c>
    </row>
    <row r="443" spans="1:10" x14ac:dyDescent="0.25">
      <c r="A443" t="s">
        <v>32</v>
      </c>
      <c r="B443">
        <v>8</v>
      </c>
      <c r="C443">
        <v>2590</v>
      </c>
      <c r="D443">
        <v>360</v>
      </c>
      <c r="E443" t="s">
        <v>9</v>
      </c>
      <c r="F443">
        <v>4.07</v>
      </c>
      <c r="G443">
        <v>407</v>
      </c>
      <c r="H443" t="s">
        <v>102</v>
      </c>
      <c r="J443" s="1" t="s">
        <v>119</v>
      </c>
    </row>
    <row r="444" spans="1:10" x14ac:dyDescent="0.25">
      <c r="A444" t="s">
        <v>32</v>
      </c>
      <c r="B444">
        <v>17</v>
      </c>
      <c r="C444">
        <v>8910</v>
      </c>
      <c r="D444">
        <v>190</v>
      </c>
      <c r="E444" t="s">
        <v>9</v>
      </c>
      <c r="F444">
        <v>4.07</v>
      </c>
      <c r="G444">
        <v>524</v>
      </c>
      <c r="H444" t="s">
        <v>102</v>
      </c>
      <c r="J444" s="1" t="s">
        <v>119</v>
      </c>
    </row>
    <row r="445" spans="1:10" x14ac:dyDescent="0.25">
      <c r="A445" t="s">
        <v>32</v>
      </c>
      <c r="B445">
        <v>32</v>
      </c>
      <c r="C445">
        <v>14290</v>
      </c>
      <c r="D445">
        <v>210</v>
      </c>
      <c r="E445" t="s">
        <v>9</v>
      </c>
      <c r="F445">
        <v>4.09</v>
      </c>
      <c r="G445">
        <v>447</v>
      </c>
      <c r="H445" t="s">
        <v>102</v>
      </c>
      <c r="J445" s="1" t="s">
        <v>119</v>
      </c>
    </row>
    <row r="446" spans="1:10" x14ac:dyDescent="0.25">
      <c r="A446" t="s">
        <v>32</v>
      </c>
      <c r="B446">
        <v>10</v>
      </c>
      <c r="C446">
        <v>960</v>
      </c>
      <c r="D446">
        <v>210</v>
      </c>
      <c r="E446" t="s">
        <v>9</v>
      </c>
      <c r="F446">
        <v>2.0699999999999998</v>
      </c>
      <c r="G446">
        <v>96</v>
      </c>
      <c r="H446" t="s">
        <v>102</v>
      </c>
      <c r="J446" s="1" t="s">
        <v>119</v>
      </c>
    </row>
    <row r="447" spans="1:10" x14ac:dyDescent="0.25">
      <c r="A447" t="s">
        <v>32</v>
      </c>
      <c r="B447">
        <v>7</v>
      </c>
      <c r="C447">
        <v>3770.0000000000005</v>
      </c>
      <c r="D447">
        <v>450</v>
      </c>
      <c r="E447" t="s">
        <v>9</v>
      </c>
      <c r="F447">
        <v>1.07</v>
      </c>
      <c r="G447">
        <v>107</v>
      </c>
      <c r="H447" t="s">
        <v>102</v>
      </c>
      <c r="J447" s="1" t="s">
        <v>119</v>
      </c>
    </row>
    <row r="448" spans="1:10" x14ac:dyDescent="0.25">
      <c r="A448" t="s">
        <v>32</v>
      </c>
      <c r="B448">
        <v>12</v>
      </c>
      <c r="C448">
        <v>10130</v>
      </c>
      <c r="D448">
        <v>590</v>
      </c>
      <c r="E448" t="s">
        <v>9</v>
      </c>
      <c r="F448">
        <v>0.66</v>
      </c>
      <c r="G448">
        <v>844</v>
      </c>
      <c r="H448" t="s">
        <v>102</v>
      </c>
      <c r="J448" s="1" t="s">
        <v>119</v>
      </c>
    </row>
    <row r="449" spans="1:10" x14ac:dyDescent="0.25">
      <c r="A449" t="s">
        <v>31</v>
      </c>
      <c r="B449">
        <v>8</v>
      </c>
      <c r="C449">
        <v>3940</v>
      </c>
      <c r="D449">
        <v>400</v>
      </c>
      <c r="E449" t="s">
        <v>9</v>
      </c>
      <c r="F449">
        <v>2.0699999999999998</v>
      </c>
      <c r="G449">
        <v>493</v>
      </c>
      <c r="H449" t="s">
        <v>102</v>
      </c>
      <c r="J449" s="1" t="s">
        <v>119</v>
      </c>
    </row>
    <row r="450" spans="1:10" x14ac:dyDescent="0.25">
      <c r="A450" t="s">
        <v>31</v>
      </c>
      <c r="B450">
        <v>7</v>
      </c>
      <c r="C450">
        <v>1870</v>
      </c>
      <c r="D450">
        <v>380</v>
      </c>
      <c r="E450" t="s">
        <v>9</v>
      </c>
      <c r="F450">
        <v>2.99</v>
      </c>
      <c r="G450">
        <v>267</v>
      </c>
      <c r="H450" t="s">
        <v>102</v>
      </c>
      <c r="J450" s="1" t="s">
        <v>119</v>
      </c>
    </row>
    <row r="451" spans="1:10" x14ac:dyDescent="0.25">
      <c r="A451" t="s">
        <v>31</v>
      </c>
      <c r="B451">
        <v>7</v>
      </c>
      <c r="C451">
        <v>1030</v>
      </c>
      <c r="D451">
        <v>200</v>
      </c>
      <c r="E451" t="s">
        <v>9</v>
      </c>
      <c r="F451">
        <v>3.11</v>
      </c>
      <c r="G451">
        <v>147</v>
      </c>
      <c r="H451" t="s">
        <v>102</v>
      </c>
      <c r="J451" s="1" t="s">
        <v>119</v>
      </c>
    </row>
    <row r="452" spans="1:10" x14ac:dyDescent="0.25">
      <c r="A452" t="s">
        <v>31</v>
      </c>
      <c r="B452">
        <v>14</v>
      </c>
      <c r="C452">
        <v>4650</v>
      </c>
      <c r="D452">
        <v>280</v>
      </c>
      <c r="E452" t="s">
        <v>9</v>
      </c>
      <c r="F452">
        <v>5.12</v>
      </c>
      <c r="G452">
        <v>332</v>
      </c>
      <c r="H452" t="s">
        <v>102</v>
      </c>
      <c r="J452" s="1" t="s">
        <v>119</v>
      </c>
    </row>
    <row r="453" spans="1:10" x14ac:dyDescent="0.25">
      <c r="A453" t="s">
        <v>31</v>
      </c>
      <c r="B453">
        <v>20</v>
      </c>
      <c r="C453">
        <v>4610</v>
      </c>
      <c r="D453">
        <v>140</v>
      </c>
      <c r="E453" t="s">
        <v>9</v>
      </c>
      <c r="F453">
        <v>2.85</v>
      </c>
      <c r="G453">
        <v>231</v>
      </c>
      <c r="H453" t="s">
        <v>102</v>
      </c>
      <c r="J453" s="1" t="s">
        <v>119</v>
      </c>
    </row>
    <row r="454" spans="1:10" x14ac:dyDescent="0.25">
      <c r="A454" t="s">
        <v>31</v>
      </c>
      <c r="B454">
        <v>11</v>
      </c>
      <c r="C454">
        <v>1110</v>
      </c>
      <c r="D454">
        <v>170</v>
      </c>
      <c r="E454" t="s">
        <v>9</v>
      </c>
      <c r="F454">
        <v>4.58</v>
      </c>
      <c r="G454">
        <v>101</v>
      </c>
      <c r="H454" t="s">
        <v>102</v>
      </c>
      <c r="J454" s="1" t="s">
        <v>119</v>
      </c>
    </row>
    <row r="455" spans="1:10" x14ac:dyDescent="0.25">
      <c r="A455" t="s">
        <v>31</v>
      </c>
      <c r="B455">
        <v>12</v>
      </c>
      <c r="C455">
        <v>6080</v>
      </c>
      <c r="D455">
        <v>520</v>
      </c>
      <c r="E455" t="s">
        <v>9</v>
      </c>
      <c r="F455">
        <v>4.8899999999999997</v>
      </c>
      <c r="G455">
        <v>507</v>
      </c>
      <c r="H455" t="s">
        <v>102</v>
      </c>
      <c r="J455" s="1" t="s">
        <v>119</v>
      </c>
    </row>
    <row r="456" spans="1:10" x14ac:dyDescent="0.25">
      <c r="A456" t="s">
        <v>31</v>
      </c>
      <c r="B456">
        <v>6</v>
      </c>
      <c r="C456">
        <v>2039.9999999999998</v>
      </c>
      <c r="D456">
        <v>570</v>
      </c>
      <c r="E456" t="s">
        <v>9</v>
      </c>
      <c r="F456">
        <v>1.35</v>
      </c>
      <c r="G456">
        <v>340</v>
      </c>
      <c r="H456" t="s">
        <v>102</v>
      </c>
      <c r="J456" s="1" t="s">
        <v>119</v>
      </c>
    </row>
    <row r="457" spans="1:10" x14ac:dyDescent="0.25">
      <c r="A457" t="s">
        <v>31</v>
      </c>
      <c r="B457">
        <v>11</v>
      </c>
      <c r="C457">
        <v>650</v>
      </c>
      <c r="D457">
        <v>60</v>
      </c>
      <c r="E457" t="s">
        <v>9</v>
      </c>
      <c r="F457">
        <v>2</v>
      </c>
      <c r="G457">
        <v>59</v>
      </c>
      <c r="H457" t="s">
        <v>102</v>
      </c>
      <c r="J457" s="1" t="s">
        <v>119</v>
      </c>
    </row>
    <row r="458" spans="1:10" x14ac:dyDescent="0.25">
      <c r="A458" t="s">
        <v>31</v>
      </c>
      <c r="B458">
        <v>6</v>
      </c>
      <c r="C458">
        <v>1330</v>
      </c>
      <c r="D458">
        <v>250</v>
      </c>
      <c r="E458" t="s">
        <v>9</v>
      </c>
      <c r="F458">
        <v>1.37</v>
      </c>
      <c r="G458">
        <v>222</v>
      </c>
      <c r="H458" t="s">
        <v>102</v>
      </c>
      <c r="J458" s="1" t="s">
        <v>119</v>
      </c>
    </row>
    <row r="459" spans="1:10" x14ac:dyDescent="0.25">
      <c r="A459" t="s">
        <v>32</v>
      </c>
      <c r="B459">
        <v>22</v>
      </c>
      <c r="C459">
        <v>6380</v>
      </c>
      <c r="D459" t="s">
        <v>9</v>
      </c>
      <c r="E459" t="s">
        <v>9</v>
      </c>
      <c r="F459" t="s">
        <v>9</v>
      </c>
      <c r="G459">
        <v>290</v>
      </c>
      <c r="H459" t="s">
        <v>115</v>
      </c>
      <c r="I459" t="s">
        <v>103</v>
      </c>
      <c r="J459" s="1" t="s">
        <v>119</v>
      </c>
    </row>
    <row r="460" spans="1:10" x14ac:dyDescent="0.25">
      <c r="A460" t="s">
        <v>32</v>
      </c>
      <c r="B460">
        <v>22</v>
      </c>
      <c r="C460">
        <v>5940</v>
      </c>
      <c r="D460" t="s">
        <v>9</v>
      </c>
      <c r="E460" t="s">
        <v>9</v>
      </c>
      <c r="F460" t="s">
        <v>9</v>
      </c>
      <c r="G460">
        <v>270</v>
      </c>
      <c r="H460" t="s">
        <v>115</v>
      </c>
      <c r="I460" t="s">
        <v>104</v>
      </c>
      <c r="J460" s="1" t="s">
        <v>119</v>
      </c>
    </row>
    <row r="461" spans="1:10" x14ac:dyDescent="0.25">
      <c r="A461" t="s">
        <v>32</v>
      </c>
      <c r="B461">
        <v>6</v>
      </c>
      <c r="C461">
        <v>1700</v>
      </c>
      <c r="D461" t="s">
        <v>9</v>
      </c>
      <c r="E461" t="s">
        <v>9</v>
      </c>
      <c r="F461" t="s">
        <v>9</v>
      </c>
      <c r="G461">
        <v>20</v>
      </c>
      <c r="H461" t="s">
        <v>115</v>
      </c>
      <c r="I461" t="s">
        <v>105</v>
      </c>
      <c r="J461" s="1" t="s">
        <v>119</v>
      </c>
    </row>
    <row r="462" spans="1:10" x14ac:dyDescent="0.25">
      <c r="A462" t="s">
        <v>32</v>
      </c>
      <c r="B462">
        <v>24</v>
      </c>
      <c r="C462">
        <v>7990</v>
      </c>
      <c r="D462" t="s">
        <v>9</v>
      </c>
      <c r="E462" t="s">
        <v>9</v>
      </c>
      <c r="F462" t="s">
        <v>9</v>
      </c>
      <c r="G462">
        <v>270</v>
      </c>
      <c r="H462" t="s">
        <v>115</v>
      </c>
      <c r="I462" t="s">
        <v>106</v>
      </c>
      <c r="J462" s="1" t="s">
        <v>119</v>
      </c>
    </row>
    <row r="463" spans="1:10" x14ac:dyDescent="0.25">
      <c r="A463" t="s">
        <v>32</v>
      </c>
      <c r="B463">
        <v>27</v>
      </c>
      <c r="C463">
        <v>7830</v>
      </c>
      <c r="D463" t="s">
        <v>9</v>
      </c>
      <c r="E463" t="s">
        <v>9</v>
      </c>
      <c r="F463" t="s">
        <v>9</v>
      </c>
      <c r="G463">
        <v>290</v>
      </c>
      <c r="H463" t="s">
        <v>115</v>
      </c>
      <c r="I463" t="s">
        <v>107</v>
      </c>
      <c r="J463" s="1" t="s">
        <v>119</v>
      </c>
    </row>
    <row r="464" spans="1:10" x14ac:dyDescent="0.25">
      <c r="A464" t="s">
        <v>32</v>
      </c>
      <c r="B464">
        <v>32</v>
      </c>
      <c r="C464">
        <v>6380</v>
      </c>
      <c r="D464" t="s">
        <v>9</v>
      </c>
      <c r="E464" t="s">
        <v>9</v>
      </c>
      <c r="F464" t="s">
        <v>9</v>
      </c>
      <c r="G464">
        <v>210</v>
      </c>
      <c r="H464" t="s">
        <v>115</v>
      </c>
      <c r="I464" t="s">
        <v>108</v>
      </c>
      <c r="J464" s="1" t="s">
        <v>119</v>
      </c>
    </row>
    <row r="465" spans="1:10" x14ac:dyDescent="0.25">
      <c r="A465" t="s">
        <v>32</v>
      </c>
      <c r="B465">
        <v>24</v>
      </c>
      <c r="C465" t="s">
        <v>9</v>
      </c>
      <c r="D465" t="s">
        <v>9</v>
      </c>
      <c r="E465" t="s">
        <v>9</v>
      </c>
      <c r="F465" t="s">
        <v>9</v>
      </c>
      <c r="G465">
        <v>190</v>
      </c>
      <c r="H465" t="s">
        <v>102</v>
      </c>
      <c r="I465" t="s">
        <v>109</v>
      </c>
      <c r="J465" s="1" t="s">
        <v>119</v>
      </c>
    </row>
    <row r="466" spans="1:10" x14ac:dyDescent="0.25">
      <c r="A466" t="s">
        <v>31</v>
      </c>
      <c r="B466">
        <v>25</v>
      </c>
      <c r="C466">
        <v>8280</v>
      </c>
      <c r="D466" t="s">
        <v>9</v>
      </c>
      <c r="E466" t="s">
        <v>9</v>
      </c>
      <c r="F466" t="s">
        <v>9</v>
      </c>
      <c r="G466">
        <v>330</v>
      </c>
      <c r="H466" t="s">
        <v>116</v>
      </c>
      <c r="I466" t="s">
        <v>110</v>
      </c>
      <c r="J466" s="1" t="s">
        <v>119</v>
      </c>
    </row>
    <row r="467" spans="1:10" x14ac:dyDescent="0.25">
      <c r="A467" t="s">
        <v>31</v>
      </c>
      <c r="B467">
        <v>40</v>
      </c>
      <c r="C467">
        <v>9200</v>
      </c>
      <c r="D467" t="s">
        <v>9</v>
      </c>
      <c r="E467" t="s">
        <v>9</v>
      </c>
      <c r="F467" t="s">
        <v>9</v>
      </c>
      <c r="G467">
        <v>230</v>
      </c>
      <c r="H467" t="s">
        <v>117</v>
      </c>
      <c r="I467" t="s">
        <v>111</v>
      </c>
      <c r="J467" s="1" t="s">
        <v>119</v>
      </c>
    </row>
    <row r="468" spans="1:10" x14ac:dyDescent="0.25">
      <c r="A468" t="s">
        <v>31</v>
      </c>
      <c r="B468">
        <v>20</v>
      </c>
      <c r="C468">
        <v>3500</v>
      </c>
      <c r="D468" t="s">
        <v>9</v>
      </c>
      <c r="E468" t="s">
        <v>9</v>
      </c>
      <c r="F468" t="s">
        <v>9</v>
      </c>
      <c r="G468">
        <v>170</v>
      </c>
      <c r="H468" t="s">
        <v>117</v>
      </c>
      <c r="I468" t="s">
        <v>112</v>
      </c>
      <c r="J468" s="1" t="s">
        <v>119</v>
      </c>
    </row>
    <row r="469" spans="1:10" x14ac:dyDescent="0.25">
      <c r="A469" t="s">
        <v>32</v>
      </c>
      <c r="B469">
        <v>14</v>
      </c>
      <c r="C469">
        <v>7700</v>
      </c>
      <c r="D469" t="s">
        <v>9</v>
      </c>
      <c r="E469" t="s">
        <v>9</v>
      </c>
      <c r="F469" t="s">
        <v>9</v>
      </c>
      <c r="G469">
        <v>550</v>
      </c>
      <c r="H469" t="s">
        <v>118</v>
      </c>
      <c r="I469" t="s">
        <v>113</v>
      </c>
      <c r="J469" s="1" t="s">
        <v>119</v>
      </c>
    </row>
    <row r="470" spans="1:10" x14ac:dyDescent="0.25">
      <c r="A470" t="s">
        <v>32</v>
      </c>
      <c r="B470">
        <v>14</v>
      </c>
      <c r="C470">
        <v>5900</v>
      </c>
      <c r="D470" t="s">
        <v>9</v>
      </c>
      <c r="E470" t="s">
        <v>9</v>
      </c>
      <c r="F470" t="s">
        <v>9</v>
      </c>
      <c r="G470">
        <v>420</v>
      </c>
      <c r="H470" t="s">
        <v>117</v>
      </c>
      <c r="I470" t="s">
        <v>114</v>
      </c>
      <c r="J470" s="1" t="s">
        <v>119</v>
      </c>
    </row>
    <row r="471" spans="1:10" x14ac:dyDescent="0.25">
      <c r="A471" t="s">
        <v>120</v>
      </c>
      <c r="B471">
        <v>23</v>
      </c>
      <c r="C471">
        <v>8817</v>
      </c>
      <c r="D471" t="s">
        <v>9</v>
      </c>
      <c r="E471" t="s">
        <v>9</v>
      </c>
      <c r="F471">
        <v>5.21</v>
      </c>
      <c r="G471">
        <v>388</v>
      </c>
      <c r="H471" t="s">
        <v>122</v>
      </c>
      <c r="I471" t="s">
        <v>123</v>
      </c>
      <c r="J471" s="1" t="s">
        <v>124</v>
      </c>
    </row>
    <row r="472" spans="1:10" x14ac:dyDescent="0.25">
      <c r="A472" t="s">
        <v>23</v>
      </c>
      <c r="B472">
        <v>24</v>
      </c>
      <c r="C472">
        <v>14402</v>
      </c>
      <c r="D472" t="s">
        <v>9</v>
      </c>
      <c r="E472" t="s">
        <v>9</v>
      </c>
      <c r="F472">
        <v>6.8</v>
      </c>
      <c r="G472">
        <v>629</v>
      </c>
      <c r="H472" t="s">
        <v>122</v>
      </c>
      <c r="I472" t="s">
        <v>123</v>
      </c>
      <c r="J472" s="1" t="s">
        <v>124</v>
      </c>
    </row>
    <row r="473" spans="1:10" x14ac:dyDescent="0.25">
      <c r="A473" t="s">
        <v>120</v>
      </c>
      <c r="B473">
        <v>23</v>
      </c>
      <c r="C473">
        <v>14302</v>
      </c>
      <c r="D473" t="s">
        <v>9</v>
      </c>
      <c r="E473" t="s">
        <v>9</v>
      </c>
      <c r="F473">
        <v>7.1</v>
      </c>
      <c r="G473">
        <v>493</v>
      </c>
      <c r="H473" t="s">
        <v>122</v>
      </c>
      <c r="I473" t="s">
        <v>123</v>
      </c>
      <c r="J473" s="1" t="s">
        <v>124</v>
      </c>
    </row>
    <row r="474" spans="1:10" x14ac:dyDescent="0.25">
      <c r="A474" t="s">
        <v>120</v>
      </c>
      <c r="B474">
        <v>22</v>
      </c>
      <c r="C474">
        <v>10024</v>
      </c>
      <c r="D474" t="s">
        <v>9</v>
      </c>
      <c r="E474" t="s">
        <v>9</v>
      </c>
      <c r="F474">
        <v>5.5</v>
      </c>
      <c r="G474">
        <v>344</v>
      </c>
      <c r="H474" t="s">
        <v>122</v>
      </c>
      <c r="I474" t="s">
        <v>123</v>
      </c>
      <c r="J474" s="1" t="s">
        <v>124</v>
      </c>
    </row>
    <row r="475" spans="1:10" x14ac:dyDescent="0.25">
      <c r="A475" t="s">
        <v>121</v>
      </c>
      <c r="B475">
        <v>17</v>
      </c>
      <c r="C475">
        <v>9608</v>
      </c>
      <c r="D475" t="s">
        <v>9</v>
      </c>
      <c r="E475" t="s">
        <v>9</v>
      </c>
      <c r="F475">
        <v>11.9</v>
      </c>
      <c r="G475">
        <v>523</v>
      </c>
      <c r="H475" t="s">
        <v>122</v>
      </c>
      <c r="I475" t="s">
        <v>123</v>
      </c>
      <c r="J475" s="1" t="s">
        <v>124</v>
      </c>
    </row>
    <row r="476" spans="1:10" x14ac:dyDescent="0.25">
      <c r="A476" t="s">
        <v>23</v>
      </c>
      <c r="B476">
        <v>24</v>
      </c>
      <c r="C476">
        <v>13204</v>
      </c>
      <c r="D476" t="s">
        <v>9</v>
      </c>
      <c r="E476" t="s">
        <v>9</v>
      </c>
      <c r="F476">
        <v>5.6</v>
      </c>
      <c r="G476">
        <v>561</v>
      </c>
      <c r="H476" t="s">
        <v>122</v>
      </c>
      <c r="I476" t="s">
        <v>123</v>
      </c>
      <c r="J476" s="1" t="s">
        <v>124</v>
      </c>
    </row>
    <row r="477" spans="1:10" x14ac:dyDescent="0.25">
      <c r="A477" t="s">
        <v>120</v>
      </c>
      <c r="B477">
        <f>B471 + 5</f>
        <v>28</v>
      </c>
      <c r="C477">
        <v>10754</v>
      </c>
      <c r="D477" t="s">
        <v>9</v>
      </c>
      <c r="E477" t="s">
        <v>9</v>
      </c>
      <c r="F477">
        <v>4.5599999999999996</v>
      </c>
      <c r="G477">
        <v>218</v>
      </c>
      <c r="H477" t="s">
        <v>122</v>
      </c>
      <c r="I477" t="s">
        <v>123</v>
      </c>
      <c r="J477" s="1" t="s">
        <v>124</v>
      </c>
    </row>
    <row r="478" spans="1:10" x14ac:dyDescent="0.25">
      <c r="A478" t="s">
        <v>23</v>
      </c>
      <c r="B478">
        <f t="shared" ref="B478:B506" si="0">B472 + 5</f>
        <v>29</v>
      </c>
      <c r="C478">
        <v>17549</v>
      </c>
      <c r="D478" t="s">
        <v>9</v>
      </c>
      <c r="E478" t="s">
        <v>9</v>
      </c>
      <c r="F478">
        <v>6.02</v>
      </c>
      <c r="G478">
        <v>489</v>
      </c>
      <c r="H478" t="s">
        <v>122</v>
      </c>
      <c r="I478" t="s">
        <v>123</v>
      </c>
      <c r="J478" s="1" t="s">
        <v>124</v>
      </c>
    </row>
    <row r="479" spans="1:10" x14ac:dyDescent="0.25">
      <c r="A479" t="s">
        <v>120</v>
      </c>
      <c r="B479">
        <f t="shared" si="0"/>
        <v>28</v>
      </c>
      <c r="C479">
        <v>16764</v>
      </c>
      <c r="D479" t="s">
        <v>9</v>
      </c>
      <c r="E479" t="s">
        <v>9</v>
      </c>
      <c r="F479">
        <v>6.3</v>
      </c>
      <c r="G479">
        <v>287</v>
      </c>
      <c r="H479" t="s">
        <v>122</v>
      </c>
      <c r="I479" t="s">
        <v>123</v>
      </c>
      <c r="J479" s="1" t="s">
        <v>124</v>
      </c>
    </row>
    <row r="480" spans="1:10" x14ac:dyDescent="0.25">
      <c r="A480" t="s">
        <v>120</v>
      </c>
      <c r="B480">
        <f t="shared" si="0"/>
        <v>27</v>
      </c>
      <c r="C480">
        <v>11744</v>
      </c>
      <c r="D480" t="s">
        <v>9</v>
      </c>
      <c r="E480" t="s">
        <v>9</v>
      </c>
      <c r="F480">
        <v>11.49</v>
      </c>
      <c r="G480">
        <v>342</v>
      </c>
      <c r="H480" t="s">
        <v>122</v>
      </c>
      <c r="I480" t="s">
        <v>123</v>
      </c>
      <c r="J480" s="1" t="s">
        <v>124</v>
      </c>
    </row>
    <row r="481" spans="1:10" x14ac:dyDescent="0.25">
      <c r="A481" t="s">
        <v>121</v>
      </c>
      <c r="B481">
        <f t="shared" si="0"/>
        <v>22</v>
      </c>
      <c r="C481">
        <v>12216</v>
      </c>
      <c r="D481" t="s">
        <v>9</v>
      </c>
      <c r="E481" t="s">
        <v>9</v>
      </c>
      <c r="F481">
        <v>3.11</v>
      </c>
      <c r="G481">
        <v>751</v>
      </c>
      <c r="H481" t="s">
        <v>122</v>
      </c>
      <c r="I481" t="s">
        <v>123</v>
      </c>
      <c r="J481" s="1" t="s">
        <v>124</v>
      </c>
    </row>
    <row r="482" spans="1:10" x14ac:dyDescent="0.25">
      <c r="A482" t="s">
        <v>23</v>
      </c>
      <c r="B482">
        <f t="shared" si="0"/>
        <v>29</v>
      </c>
      <c r="C482">
        <v>16008</v>
      </c>
      <c r="D482" t="s">
        <v>9</v>
      </c>
      <c r="E482" t="s">
        <v>9</v>
      </c>
      <c r="F482">
        <v>5.03</v>
      </c>
      <c r="G482">
        <v>398</v>
      </c>
      <c r="H482" t="s">
        <v>122</v>
      </c>
      <c r="I482" t="s">
        <v>123</v>
      </c>
      <c r="J482" s="1" t="s">
        <v>124</v>
      </c>
    </row>
    <row r="483" spans="1:10" x14ac:dyDescent="0.25">
      <c r="A483" t="s">
        <v>120</v>
      </c>
      <c r="B483">
        <f t="shared" si="0"/>
        <v>33</v>
      </c>
      <c r="C483">
        <v>11848</v>
      </c>
      <c r="D483" t="s">
        <v>9</v>
      </c>
      <c r="E483" t="s">
        <v>9</v>
      </c>
      <c r="F483">
        <v>3.8</v>
      </c>
      <c r="G483">
        <v>522</v>
      </c>
      <c r="H483" t="s">
        <v>122</v>
      </c>
      <c r="I483" t="s">
        <v>123</v>
      </c>
      <c r="J483" s="1" t="s">
        <v>124</v>
      </c>
    </row>
    <row r="484" spans="1:10" x14ac:dyDescent="0.25">
      <c r="A484" t="s">
        <v>23</v>
      </c>
      <c r="B484">
        <f t="shared" si="0"/>
        <v>34</v>
      </c>
      <c r="C484">
        <v>19993</v>
      </c>
      <c r="D484" t="s">
        <v>9</v>
      </c>
      <c r="E484" t="s">
        <v>9</v>
      </c>
      <c r="F484">
        <v>4.04</v>
      </c>
      <c r="G484">
        <v>222</v>
      </c>
      <c r="H484" t="s">
        <v>122</v>
      </c>
      <c r="I484" t="s">
        <v>123</v>
      </c>
      <c r="J484" s="1" t="s">
        <v>124</v>
      </c>
    </row>
    <row r="485" spans="1:10" x14ac:dyDescent="0.25">
      <c r="A485" t="s">
        <v>120</v>
      </c>
      <c r="B485">
        <f t="shared" si="0"/>
        <v>33</v>
      </c>
      <c r="C485">
        <v>18196</v>
      </c>
      <c r="D485" t="s">
        <v>9</v>
      </c>
      <c r="E485" t="s">
        <v>9</v>
      </c>
      <c r="F485">
        <v>4.3499999999999996</v>
      </c>
      <c r="G485">
        <v>552</v>
      </c>
      <c r="H485" t="s">
        <v>122</v>
      </c>
      <c r="I485" t="s">
        <v>123</v>
      </c>
      <c r="J485" s="1" t="s">
        <v>124</v>
      </c>
    </row>
    <row r="486" spans="1:10" x14ac:dyDescent="0.25">
      <c r="A486" t="s">
        <v>120</v>
      </c>
      <c r="B486">
        <f t="shared" si="0"/>
        <v>32</v>
      </c>
      <c r="C486">
        <v>13452</v>
      </c>
      <c r="D486" t="s">
        <v>9</v>
      </c>
      <c r="E486" t="s">
        <v>9</v>
      </c>
      <c r="F486">
        <v>4.58</v>
      </c>
      <c r="G486">
        <v>983</v>
      </c>
      <c r="H486" t="s">
        <v>122</v>
      </c>
      <c r="I486" t="s">
        <v>123</v>
      </c>
      <c r="J486" s="1" t="s">
        <v>124</v>
      </c>
    </row>
    <row r="487" spans="1:10" x14ac:dyDescent="0.25">
      <c r="A487" t="s">
        <v>121</v>
      </c>
      <c r="B487">
        <f t="shared" si="0"/>
        <v>27</v>
      </c>
      <c r="C487">
        <v>15975</v>
      </c>
      <c r="D487" t="s">
        <v>9</v>
      </c>
      <c r="E487" t="s">
        <v>9</v>
      </c>
      <c r="F487">
        <v>9.98</v>
      </c>
      <c r="G487">
        <v>1229</v>
      </c>
      <c r="H487" t="s">
        <v>122</v>
      </c>
      <c r="I487" t="s">
        <v>123</v>
      </c>
      <c r="J487" s="1" t="s">
        <v>124</v>
      </c>
    </row>
    <row r="488" spans="1:10" x14ac:dyDescent="0.25">
      <c r="A488" t="s">
        <v>23</v>
      </c>
      <c r="B488">
        <f t="shared" si="0"/>
        <v>34</v>
      </c>
      <c r="C488">
        <v>17998</v>
      </c>
      <c r="D488" t="s">
        <v>9</v>
      </c>
      <c r="E488" t="s">
        <v>9</v>
      </c>
      <c r="F488">
        <v>4.47</v>
      </c>
      <c r="G488">
        <v>1075</v>
      </c>
      <c r="H488" t="s">
        <v>122</v>
      </c>
      <c r="I488" t="s">
        <v>123</v>
      </c>
      <c r="J488" s="1" t="s">
        <v>124</v>
      </c>
    </row>
    <row r="489" spans="1:10" x14ac:dyDescent="0.25">
      <c r="A489" t="s">
        <v>120</v>
      </c>
      <c r="B489">
        <f t="shared" si="0"/>
        <v>38</v>
      </c>
      <c r="C489">
        <v>19096</v>
      </c>
      <c r="D489" t="s">
        <v>9</v>
      </c>
      <c r="E489" t="s">
        <v>9</v>
      </c>
      <c r="F489">
        <v>1.34</v>
      </c>
      <c r="G489">
        <v>1913</v>
      </c>
      <c r="H489" t="s">
        <v>122</v>
      </c>
      <c r="I489" t="s">
        <v>123</v>
      </c>
      <c r="J489" s="1" t="s">
        <v>124</v>
      </c>
    </row>
    <row r="490" spans="1:10" x14ac:dyDescent="0.25">
      <c r="A490" t="s">
        <v>23</v>
      </c>
      <c r="B490">
        <f t="shared" si="0"/>
        <v>39</v>
      </c>
      <c r="C490">
        <v>18885</v>
      </c>
      <c r="D490" t="s">
        <v>9</v>
      </c>
      <c r="E490" t="s">
        <v>9</v>
      </c>
      <c r="F490">
        <v>2.5499999999999998</v>
      </c>
      <c r="G490">
        <v>542</v>
      </c>
      <c r="H490" t="s">
        <v>122</v>
      </c>
      <c r="I490" t="s">
        <v>123</v>
      </c>
      <c r="J490" s="1" t="s">
        <v>124</v>
      </c>
    </row>
    <row r="491" spans="1:10" x14ac:dyDescent="0.25">
      <c r="A491" t="s">
        <v>120</v>
      </c>
      <c r="B491">
        <f t="shared" si="0"/>
        <v>38</v>
      </c>
      <c r="C491">
        <v>20960</v>
      </c>
      <c r="D491" t="s">
        <v>9</v>
      </c>
      <c r="E491" t="s">
        <v>9</v>
      </c>
      <c r="F491">
        <v>2.5</v>
      </c>
      <c r="G491">
        <v>996</v>
      </c>
      <c r="H491" t="s">
        <v>122</v>
      </c>
      <c r="I491" t="s">
        <v>123</v>
      </c>
      <c r="J491" s="1" t="s">
        <v>124</v>
      </c>
    </row>
    <row r="492" spans="1:10" x14ac:dyDescent="0.25">
      <c r="A492" t="s">
        <v>120</v>
      </c>
      <c r="B492">
        <f t="shared" si="0"/>
        <v>37</v>
      </c>
      <c r="C492">
        <v>18369</v>
      </c>
      <c r="D492" t="s">
        <v>9</v>
      </c>
      <c r="E492" t="s">
        <v>9</v>
      </c>
      <c r="F492">
        <v>1.73</v>
      </c>
      <c r="G492">
        <v>1027</v>
      </c>
      <c r="H492" t="s">
        <v>122</v>
      </c>
      <c r="I492" t="s">
        <v>123</v>
      </c>
      <c r="J492" s="1" t="s">
        <v>124</v>
      </c>
    </row>
    <row r="493" spans="1:10" x14ac:dyDescent="0.25">
      <c r="A493" t="s">
        <v>121</v>
      </c>
      <c r="B493">
        <f t="shared" si="0"/>
        <v>32</v>
      </c>
      <c r="C493">
        <v>18088</v>
      </c>
      <c r="D493" t="s">
        <v>9</v>
      </c>
      <c r="E493" t="s">
        <v>9</v>
      </c>
      <c r="F493">
        <v>4.05</v>
      </c>
      <c r="G493">
        <v>896</v>
      </c>
      <c r="H493" t="s">
        <v>122</v>
      </c>
      <c r="I493" t="s">
        <v>123</v>
      </c>
      <c r="J493" s="1" t="s">
        <v>124</v>
      </c>
    </row>
    <row r="494" spans="1:10" x14ac:dyDescent="0.25">
      <c r="A494" t="s">
        <v>23</v>
      </c>
      <c r="B494">
        <f t="shared" si="0"/>
        <v>39</v>
      </c>
      <c r="C494">
        <v>23376</v>
      </c>
      <c r="D494" t="s">
        <v>9</v>
      </c>
      <c r="E494" t="s">
        <v>9</v>
      </c>
      <c r="F494">
        <v>3.24</v>
      </c>
      <c r="G494">
        <v>2023</v>
      </c>
      <c r="H494" t="s">
        <v>122</v>
      </c>
      <c r="I494" t="s">
        <v>123</v>
      </c>
      <c r="J494" s="1" t="s">
        <v>124</v>
      </c>
    </row>
    <row r="495" spans="1:10" x14ac:dyDescent="0.25">
      <c r="A495" t="s">
        <v>120</v>
      </c>
      <c r="B495">
        <f t="shared" si="0"/>
        <v>43</v>
      </c>
      <c r="C495">
        <v>28521</v>
      </c>
      <c r="D495" t="s">
        <v>9</v>
      </c>
      <c r="E495" t="s">
        <v>9</v>
      </c>
      <c r="F495">
        <v>0.65</v>
      </c>
      <c r="G495">
        <v>1913</v>
      </c>
      <c r="H495" t="s">
        <v>122</v>
      </c>
      <c r="I495" t="s">
        <v>123</v>
      </c>
      <c r="J495" s="1" t="s">
        <v>124</v>
      </c>
    </row>
    <row r="496" spans="1:10" x14ac:dyDescent="0.25">
      <c r="A496" t="s">
        <v>23</v>
      </c>
      <c r="B496">
        <f t="shared" si="0"/>
        <v>44</v>
      </c>
      <c r="C496">
        <v>21594</v>
      </c>
      <c r="D496" t="s">
        <v>9</v>
      </c>
      <c r="E496" t="s">
        <v>9</v>
      </c>
      <c r="F496">
        <v>2.31</v>
      </c>
      <c r="G496">
        <v>542</v>
      </c>
      <c r="H496" t="s">
        <v>122</v>
      </c>
      <c r="I496" t="s">
        <v>123</v>
      </c>
      <c r="J496" s="1" t="s">
        <v>124</v>
      </c>
    </row>
    <row r="497" spans="1:10" x14ac:dyDescent="0.25">
      <c r="A497" t="s">
        <v>120</v>
      </c>
      <c r="B497">
        <f t="shared" si="0"/>
        <v>43</v>
      </c>
      <c r="C497">
        <v>25937</v>
      </c>
      <c r="D497" t="s">
        <v>9</v>
      </c>
      <c r="E497" t="s">
        <v>9</v>
      </c>
      <c r="F497">
        <v>2.2799999999999998</v>
      </c>
      <c r="G497">
        <v>996</v>
      </c>
      <c r="H497" t="s">
        <v>122</v>
      </c>
      <c r="I497" t="s">
        <v>123</v>
      </c>
      <c r="J497" s="1" t="s">
        <v>124</v>
      </c>
    </row>
    <row r="498" spans="1:10" x14ac:dyDescent="0.25">
      <c r="A498" t="s">
        <v>120</v>
      </c>
      <c r="B498">
        <f t="shared" si="0"/>
        <v>42</v>
      </c>
      <c r="C498">
        <v>23505</v>
      </c>
      <c r="D498" t="s">
        <v>9</v>
      </c>
      <c r="E498" t="s">
        <v>9</v>
      </c>
      <c r="F498">
        <v>0.6</v>
      </c>
      <c r="G498">
        <v>1027</v>
      </c>
      <c r="H498" t="s">
        <v>122</v>
      </c>
      <c r="I498" t="s">
        <v>123</v>
      </c>
      <c r="J498" s="1" t="s">
        <v>124</v>
      </c>
    </row>
    <row r="499" spans="1:10" x14ac:dyDescent="0.25">
      <c r="A499" t="s">
        <v>121</v>
      </c>
      <c r="B499">
        <f t="shared" si="0"/>
        <v>37</v>
      </c>
      <c r="C499">
        <v>22570</v>
      </c>
      <c r="D499" t="s">
        <v>9</v>
      </c>
      <c r="E499" t="s">
        <v>9</v>
      </c>
      <c r="F499">
        <v>3.19</v>
      </c>
      <c r="G499">
        <v>896</v>
      </c>
      <c r="H499" t="s">
        <v>122</v>
      </c>
      <c r="I499" t="s">
        <v>123</v>
      </c>
      <c r="J499" s="1" t="s">
        <v>124</v>
      </c>
    </row>
    <row r="500" spans="1:10" x14ac:dyDescent="0.25">
      <c r="A500" t="s">
        <v>23</v>
      </c>
      <c r="B500">
        <f t="shared" si="0"/>
        <v>44</v>
      </c>
      <c r="C500">
        <v>66796</v>
      </c>
      <c r="D500" t="s">
        <v>9</v>
      </c>
      <c r="E500" t="s">
        <v>9</v>
      </c>
      <c r="F500">
        <v>3.3</v>
      </c>
      <c r="G500">
        <v>2023</v>
      </c>
      <c r="H500" t="s">
        <v>122</v>
      </c>
      <c r="I500" t="s">
        <v>123</v>
      </c>
      <c r="J500" s="1" t="s">
        <v>124</v>
      </c>
    </row>
    <row r="501" spans="1:10" x14ac:dyDescent="0.25">
      <c r="A501" t="s">
        <v>120</v>
      </c>
      <c r="B501">
        <f t="shared" si="0"/>
        <v>48</v>
      </c>
      <c r="C501">
        <v>36716</v>
      </c>
      <c r="D501" t="s">
        <v>9</v>
      </c>
      <c r="E501" t="s">
        <v>9</v>
      </c>
      <c r="F501">
        <v>0.73</v>
      </c>
      <c r="G501">
        <v>1639</v>
      </c>
      <c r="H501" t="s">
        <v>122</v>
      </c>
      <c r="I501" t="s">
        <v>123</v>
      </c>
      <c r="J501" s="1" t="s">
        <v>124</v>
      </c>
    </row>
    <row r="502" spans="1:10" x14ac:dyDescent="0.25">
      <c r="A502" t="s">
        <v>23</v>
      </c>
      <c r="B502">
        <f t="shared" si="0"/>
        <v>49</v>
      </c>
      <c r="C502">
        <v>26340</v>
      </c>
      <c r="D502" t="s">
        <v>9</v>
      </c>
      <c r="E502" t="s">
        <v>9</v>
      </c>
      <c r="F502">
        <v>2.84</v>
      </c>
      <c r="G502">
        <v>949</v>
      </c>
      <c r="H502" t="s">
        <v>122</v>
      </c>
      <c r="I502" t="s">
        <v>123</v>
      </c>
      <c r="J502" s="1" t="s">
        <v>124</v>
      </c>
    </row>
    <row r="503" spans="1:10" x14ac:dyDescent="0.25">
      <c r="A503" t="s">
        <v>120</v>
      </c>
      <c r="B503">
        <f t="shared" si="0"/>
        <v>48</v>
      </c>
      <c r="C503">
        <v>34111</v>
      </c>
      <c r="D503" t="s">
        <v>9</v>
      </c>
      <c r="E503" t="s">
        <v>9</v>
      </c>
      <c r="F503">
        <v>2.65</v>
      </c>
      <c r="G503">
        <v>1635</v>
      </c>
      <c r="H503" t="s">
        <v>122</v>
      </c>
      <c r="I503" t="s">
        <v>123</v>
      </c>
      <c r="J503" s="1" t="s">
        <v>124</v>
      </c>
    </row>
    <row r="504" spans="1:10" x14ac:dyDescent="0.25">
      <c r="A504" t="s">
        <v>120</v>
      </c>
      <c r="B504">
        <f t="shared" si="0"/>
        <v>47</v>
      </c>
      <c r="C504">
        <v>31973</v>
      </c>
      <c r="D504" t="s">
        <v>9</v>
      </c>
      <c r="E504" t="s">
        <v>9</v>
      </c>
      <c r="F504">
        <v>0.57999999999999996</v>
      </c>
      <c r="G504">
        <v>1694</v>
      </c>
      <c r="H504" t="s">
        <v>122</v>
      </c>
      <c r="I504" t="s">
        <v>123</v>
      </c>
      <c r="J504" s="1" t="s">
        <v>124</v>
      </c>
    </row>
    <row r="505" spans="1:10" x14ac:dyDescent="0.25">
      <c r="A505" t="s">
        <v>121</v>
      </c>
      <c r="B505">
        <f t="shared" si="0"/>
        <v>42</v>
      </c>
      <c r="C505">
        <v>31378</v>
      </c>
      <c r="D505" t="s">
        <v>9</v>
      </c>
      <c r="E505" t="s">
        <v>9</v>
      </c>
      <c r="F505">
        <v>4.5</v>
      </c>
      <c r="G505">
        <v>1762</v>
      </c>
      <c r="H505" t="s">
        <v>122</v>
      </c>
      <c r="I505" t="s">
        <v>123</v>
      </c>
      <c r="J505" s="1" t="s">
        <v>124</v>
      </c>
    </row>
    <row r="506" spans="1:10" x14ac:dyDescent="0.25">
      <c r="A506" t="s">
        <v>23</v>
      </c>
      <c r="B506">
        <f t="shared" si="0"/>
        <v>49</v>
      </c>
      <c r="C506">
        <v>48650</v>
      </c>
      <c r="D506" t="s">
        <v>9</v>
      </c>
      <c r="E506" t="s">
        <v>9</v>
      </c>
      <c r="F506">
        <v>3.9</v>
      </c>
      <c r="G506">
        <v>3031</v>
      </c>
      <c r="H506" t="s">
        <v>122</v>
      </c>
      <c r="I506" t="s">
        <v>123</v>
      </c>
      <c r="J506" s="1" t="s">
        <v>124</v>
      </c>
    </row>
  </sheetData>
  <autoFilter ref="A1:J149" xr:uid="{F3458A09-ACA7-4CB9-A9F9-5D8A5A9981B1}"/>
  <phoneticPr fontId="3"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2022-10-05T20:13:12Z</dcterms:created>
  <dcterms:modified xsi:type="dcterms:W3CDTF">2022-10-11T22:36:42Z</dcterms:modified>
</cp:coreProperties>
</file>