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j-my.sharepoint.com/personal/rozman_fri1_uni-lj_si/Documents/Delovni/Sluzba/MiMoEVO/MiniMiMo_Hardwired/"/>
    </mc:Choice>
  </mc:AlternateContent>
  <xr:revisionPtr revIDLastSave="6" documentId="8_{F42BBA46-C848-4C20-8383-D5282208A516}" xr6:coauthVersionLast="47" xr6:coauthVersionMax="47" xr10:uidLastSave="{48922C2D-CE88-4044-94CF-6F1B90F25C3D}"/>
  <bookViews>
    <workbookView xWindow="-110" yWindow="-110" windowWidth="25820" windowHeight="15620" xr2:uid="{6CA5DDAA-0BF2-4A35-997C-05C062425F32}"/>
  </bookViews>
  <sheets>
    <sheet name="Zbirnik" sheetId="1" r:id="rId1"/>
    <sheet name="Primer Vsota" sheetId="4" r:id="rId2"/>
    <sheet name="Ukazi" sheetId="2" r:id="rId3"/>
    <sheet name="Registr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4" l="1"/>
  <c r="G32" i="4"/>
  <c r="F32" i="4"/>
  <c r="I32" i="4" s="1"/>
  <c r="H31" i="4"/>
  <c r="G31" i="4"/>
  <c r="F31" i="4"/>
  <c r="I31" i="4" s="1"/>
  <c r="I30" i="4"/>
  <c r="H30" i="4"/>
  <c r="G30" i="4"/>
  <c r="F30" i="4"/>
  <c r="H29" i="4"/>
  <c r="G29" i="4"/>
  <c r="F29" i="4"/>
  <c r="I29" i="4" s="1"/>
  <c r="H28" i="4"/>
  <c r="G28" i="4"/>
  <c r="F28" i="4"/>
  <c r="I28" i="4" s="1"/>
  <c r="H27" i="4"/>
  <c r="G27" i="4"/>
  <c r="F27" i="4"/>
  <c r="I27" i="4" s="1"/>
  <c r="I26" i="4"/>
  <c r="H26" i="4"/>
  <c r="G26" i="4"/>
  <c r="F26" i="4"/>
  <c r="H25" i="4"/>
  <c r="G25" i="4"/>
  <c r="F25" i="4"/>
  <c r="I25" i="4" s="1"/>
  <c r="H24" i="4"/>
  <c r="G24" i="4"/>
  <c r="F24" i="4"/>
  <c r="I24" i="4" s="1"/>
  <c r="H23" i="4"/>
  <c r="G23" i="4"/>
  <c r="F23" i="4"/>
  <c r="I23" i="4" s="1"/>
  <c r="I22" i="4"/>
  <c r="H22" i="4"/>
  <c r="G22" i="4"/>
  <c r="F22" i="4"/>
  <c r="H21" i="4"/>
  <c r="G21" i="4"/>
  <c r="F21" i="4"/>
  <c r="I21" i="4" s="1"/>
  <c r="H20" i="4"/>
  <c r="G20" i="4"/>
  <c r="F20" i="4"/>
  <c r="I20" i="4" s="1"/>
  <c r="H19" i="4"/>
  <c r="G19" i="4"/>
  <c r="F19" i="4"/>
  <c r="I19" i="4" s="1"/>
  <c r="I18" i="4"/>
  <c r="H18" i="4"/>
  <c r="G18" i="4"/>
  <c r="F18" i="4"/>
  <c r="H17" i="4"/>
  <c r="G17" i="4"/>
  <c r="F17" i="4"/>
  <c r="I17" i="4" s="1"/>
  <c r="H16" i="4"/>
  <c r="G16" i="4"/>
  <c r="F16" i="4"/>
  <c r="I16" i="4" s="1"/>
  <c r="H15" i="4"/>
  <c r="G15" i="4"/>
  <c r="F15" i="4"/>
  <c r="I15" i="4" s="1"/>
  <c r="I14" i="4"/>
  <c r="H14" i="4"/>
  <c r="G14" i="4"/>
  <c r="F14" i="4"/>
  <c r="H13" i="4"/>
  <c r="G13" i="4"/>
  <c r="F13" i="4"/>
  <c r="I13" i="4" s="1"/>
  <c r="H12" i="4"/>
  <c r="G12" i="4"/>
  <c r="F12" i="4"/>
  <c r="I12" i="4" s="1"/>
  <c r="H11" i="4"/>
  <c r="G11" i="4"/>
  <c r="F11" i="4"/>
  <c r="I11" i="4" s="1"/>
  <c r="I10" i="4"/>
  <c r="H10" i="4"/>
  <c r="G10" i="4"/>
  <c r="F10" i="4"/>
  <c r="H9" i="4"/>
  <c r="G9" i="4"/>
  <c r="F9" i="4"/>
  <c r="I9" i="4" s="1"/>
  <c r="H8" i="4"/>
  <c r="G8" i="4"/>
  <c r="F8" i="4"/>
  <c r="I8" i="4" s="1"/>
  <c r="H7" i="4"/>
  <c r="G7" i="4"/>
  <c r="F7" i="4"/>
  <c r="I7" i="4" s="1"/>
  <c r="I6" i="4"/>
  <c r="H6" i="4"/>
  <c r="G6" i="4"/>
  <c r="F6" i="4"/>
  <c r="H5" i="4"/>
  <c r="G5" i="4"/>
  <c r="F5" i="4"/>
  <c r="I5" i="4" s="1"/>
  <c r="H4" i="4"/>
  <c r="G4" i="4"/>
  <c r="F4" i="4"/>
  <c r="I4" i="4" s="1"/>
  <c r="H3" i="4"/>
  <c r="G3" i="4"/>
  <c r="F3" i="4"/>
  <c r="I3" i="4" s="1"/>
  <c r="N2" i="4"/>
  <c r="H2" i="4"/>
  <c r="G2" i="4"/>
  <c r="F2" i="4"/>
  <c r="I2" i="4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3" i="1"/>
  <c r="I3" i="1" s="1"/>
  <c r="F4" i="1"/>
  <c r="F5" i="1"/>
  <c r="F6" i="1"/>
  <c r="F7" i="1"/>
  <c r="F8" i="1"/>
  <c r="F9" i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2" i="1"/>
  <c r="N2" i="1"/>
  <c r="I9" i="1" l="1"/>
  <c r="I8" i="1"/>
  <c r="I7" i="1"/>
  <c r="I6" i="1"/>
  <c r="I5" i="1"/>
  <c r="I4" i="1"/>
  <c r="I2" i="1"/>
</calcChain>
</file>

<file path=xl/sharedStrings.xml><?xml version="1.0" encoding="utf-8"?>
<sst xmlns="http://schemas.openxmlformats.org/spreadsheetml/2006/main" count="86" uniqueCount="27">
  <si>
    <t>Instruction</t>
  </si>
  <si>
    <t>Address</t>
  </si>
  <si>
    <t>AND Rd, Rd, Rs</t>
  </si>
  <si>
    <t>ORR  Rd, Rd, Rs</t>
  </si>
  <si>
    <t>ADD Rd, Rd, Rs</t>
  </si>
  <si>
    <t>SUB Rd, Rd, Rs</t>
  </si>
  <si>
    <t>LDRH  Rd, [Rs]</t>
  </si>
  <si>
    <t>STRH  Rd, [Rs]</t>
  </si>
  <si>
    <t>MOV Rd, Rs</t>
  </si>
  <si>
    <t>NOP</t>
  </si>
  <si>
    <t>BEQ Rd, immed</t>
  </si>
  <si>
    <t>BNE Rd, immed</t>
  </si>
  <si>
    <r>
      <t>LDRH  Rd, [</t>
    </r>
    <r>
      <rPr>
        <sz val="11"/>
        <color rgb="FFFF0000"/>
        <rFont val="Calibri"/>
        <family val="2"/>
        <charset val="238"/>
        <scheme val="minor"/>
      </rPr>
      <t>Rs,</t>
    </r>
    <r>
      <rPr>
        <sz val="11"/>
        <color theme="1"/>
        <rFont val="Calibri"/>
        <family val="2"/>
        <charset val="238"/>
        <scheme val="minor"/>
      </rPr>
      <t>#immed]</t>
    </r>
  </si>
  <si>
    <r>
      <t>STRH  Rd, [</t>
    </r>
    <r>
      <rPr>
        <sz val="11"/>
        <color rgb="FFFF0000"/>
        <rFont val="Calibri"/>
        <family val="2"/>
        <charset val="238"/>
        <scheme val="minor"/>
      </rPr>
      <t>Rs,</t>
    </r>
    <r>
      <rPr>
        <sz val="11"/>
        <color theme="1"/>
        <rFont val="Calibri"/>
        <family val="2"/>
        <charset val="238"/>
        <scheme val="minor"/>
      </rPr>
      <t>#immed]</t>
    </r>
  </si>
  <si>
    <t>MOV  Rd, #immed</t>
  </si>
  <si>
    <t>B immed</t>
  </si>
  <si>
    <t>Rd</t>
  </si>
  <si>
    <t>Rs</t>
  </si>
  <si>
    <t>R0</t>
  </si>
  <si>
    <t>R1</t>
  </si>
  <si>
    <t>R2</t>
  </si>
  <si>
    <t>R3</t>
  </si>
  <si>
    <t>Immed</t>
  </si>
  <si>
    <t>OpCode</t>
  </si>
  <si>
    <t>Strojni ukaz</t>
  </si>
  <si>
    <t>BGTZ Rd, immed</t>
  </si>
  <si>
    <t>BLTZ Rd, immed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</si>
</sst>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44E0-F21F-4D99-B819-0BCCE21AFC96}">
  <dimension ref="A1:N32"/>
  <sheetViews>
    <sheetView tabSelected="1" workbookViewId="0">
      <selection activeCell="D9" sqref="D9"/>
    </sheetView>
  </sheetViews>
  <sheetFormatPr defaultRowHeight="14.5" x14ac:dyDescent="0.35"/>
  <cols>
    <col min="2" max="2" width="14.90625" customWidth="1"/>
    <col min="3" max="5" width="8.7265625" style="3"/>
    <col min="6" max="6" width="18" style="3" customWidth="1"/>
    <col min="7" max="8" width="8.7265625" style="3"/>
    <col min="9" max="9" width="13.81640625" style="4" customWidth="1"/>
  </cols>
  <sheetData>
    <row r="1" spans="1:14" x14ac:dyDescent="0.35">
      <c r="A1" t="s">
        <v>1</v>
      </c>
      <c r="B1" s="3" t="s">
        <v>0</v>
      </c>
      <c r="C1" s="3" t="s">
        <v>16</v>
      </c>
      <c r="D1" s="3" t="s">
        <v>17</v>
      </c>
      <c r="E1" s="3" t="s">
        <v>22</v>
      </c>
      <c r="F1" s="3" t="s">
        <v>23</v>
      </c>
      <c r="G1" s="3" t="s">
        <v>16</v>
      </c>
      <c r="H1" s="3" t="s">
        <v>17</v>
      </c>
      <c r="I1" s="4" t="s">
        <v>24</v>
      </c>
    </row>
    <row r="2" spans="1:14" x14ac:dyDescent="0.35">
      <c r="A2" s="3">
        <v>0</v>
      </c>
      <c r="B2" t="s">
        <v>14</v>
      </c>
      <c r="C2" s="3" t="s">
        <v>18</v>
      </c>
      <c r="D2" s="3" t="s">
        <v>18</v>
      </c>
      <c r="E2" s="3">
        <v>32</v>
      </c>
      <c r="F2" s="3">
        <f>MATCH(B2,Ukazi!$A$1:$A$16,0)-1</f>
        <v>14</v>
      </c>
      <c r="G2" s="3">
        <f>MATCH(C2,Registri!$A$1:$A$4,0)-1</f>
        <v>0</v>
      </c>
      <c r="H2" s="3">
        <f>MATCH(D2,Registri!$A$1:$A$4,0)-1</f>
        <v>0</v>
      </c>
      <c r="I2" s="4" t="str">
        <f>DEC2HEX(F2*HEX2DEC("1000")+(G2*4+H2)*HEX2DEC("100")+E2)</f>
        <v>E020</v>
      </c>
      <c r="N2">
        <f>HEX2DEC("FF")*2</f>
        <v>510</v>
      </c>
    </row>
    <row r="3" spans="1:14" x14ac:dyDescent="0.35">
      <c r="A3" s="3">
        <v>1</v>
      </c>
      <c r="B3" t="s">
        <v>6</v>
      </c>
      <c r="C3" s="3" t="s">
        <v>19</v>
      </c>
      <c r="D3" s="3" t="s">
        <v>18</v>
      </c>
      <c r="F3" s="3">
        <f>MATCH(B3,Ukazi!$A$1:$A$16,0)-1</f>
        <v>4</v>
      </c>
      <c r="G3" s="3">
        <f>MATCH(C3,Registri!$A$1:$A$4,0)-1</f>
        <v>1</v>
      </c>
      <c r="H3" s="3">
        <f>MATCH(D3,Registri!$A$1:$A$4,0)-1</f>
        <v>0</v>
      </c>
      <c r="I3" s="4" t="str">
        <f t="shared" ref="I3:I32" si="0">DEC2HEX(F3*HEX2DEC("1000")+(G3*4+H3)*HEX2DEC("100")+E3)</f>
        <v>4400</v>
      </c>
    </row>
    <row r="4" spans="1:14" x14ac:dyDescent="0.35">
      <c r="A4" s="3">
        <v>2</v>
      </c>
      <c r="B4" t="s">
        <v>14</v>
      </c>
      <c r="C4" s="3" t="s">
        <v>18</v>
      </c>
      <c r="D4" s="3" t="s">
        <v>18</v>
      </c>
      <c r="E4" s="3">
        <v>33</v>
      </c>
      <c r="F4" s="3">
        <f>MATCH(B4,Ukazi!$A$1:$A$16,0)-1</f>
        <v>14</v>
      </c>
      <c r="G4" s="3">
        <f>MATCH(C4,Registri!$A$1:$A$4,0)-1</f>
        <v>0</v>
      </c>
      <c r="H4" s="3">
        <f>MATCH(D4,Registri!$A$1:$A$4,0)-1</f>
        <v>0</v>
      </c>
      <c r="I4" s="4" t="str">
        <f t="shared" si="0"/>
        <v>E021</v>
      </c>
    </row>
    <row r="5" spans="1:14" x14ac:dyDescent="0.35">
      <c r="A5" s="3">
        <v>3</v>
      </c>
      <c r="B5" t="s">
        <v>6</v>
      </c>
      <c r="C5" s="3" t="s">
        <v>20</v>
      </c>
      <c r="D5" s="3" t="s">
        <v>18</v>
      </c>
      <c r="F5" s="3">
        <f>MATCH(B5,Ukazi!$A$1:$A$16,0)-1</f>
        <v>4</v>
      </c>
      <c r="G5" s="3">
        <f>MATCH(C5,Registri!$A$1:$A$4,0)-1</f>
        <v>2</v>
      </c>
      <c r="H5" s="3">
        <f>MATCH(D5,Registri!$A$1:$A$4,0)-1</f>
        <v>0</v>
      </c>
      <c r="I5" s="4" t="str">
        <f t="shared" si="0"/>
        <v>4800</v>
      </c>
    </row>
    <row r="6" spans="1:14" x14ac:dyDescent="0.35">
      <c r="A6" s="3">
        <v>4</v>
      </c>
      <c r="B6" t="s">
        <v>4</v>
      </c>
      <c r="C6" s="3" t="s">
        <v>20</v>
      </c>
      <c r="D6" s="3" t="s">
        <v>19</v>
      </c>
      <c r="F6" s="3">
        <f>MATCH(B6,Ukazi!$A$1:$A$16,0)-1</f>
        <v>2</v>
      </c>
      <c r="G6" s="3">
        <f>MATCH(C6,Registri!$A$1:$A$4,0)-1</f>
        <v>2</v>
      </c>
      <c r="H6" s="3">
        <f>MATCH(D6,Registri!$A$1:$A$4,0)-1</f>
        <v>1</v>
      </c>
      <c r="I6" s="4" t="str">
        <f t="shared" si="0"/>
        <v>2900</v>
      </c>
    </row>
    <row r="7" spans="1:14" x14ac:dyDescent="0.35">
      <c r="A7" s="3">
        <v>5</v>
      </c>
      <c r="B7" t="s">
        <v>14</v>
      </c>
      <c r="C7" s="3" t="s">
        <v>18</v>
      </c>
      <c r="D7" s="3" t="s">
        <v>18</v>
      </c>
      <c r="E7" s="3">
        <v>34</v>
      </c>
      <c r="F7" s="3">
        <f>MATCH(B7,Ukazi!$A$1:$A$16,0)-1</f>
        <v>14</v>
      </c>
      <c r="G7" s="3">
        <f>MATCH(C7,Registri!$A$1:$A$4,0)-1</f>
        <v>0</v>
      </c>
      <c r="H7" s="3">
        <f>MATCH(D7,Registri!$A$1:$A$4,0)-1</f>
        <v>0</v>
      </c>
      <c r="I7" s="4" t="str">
        <f t="shared" si="0"/>
        <v>E022</v>
      </c>
    </row>
    <row r="8" spans="1:14" x14ac:dyDescent="0.35">
      <c r="A8" s="3">
        <v>6</v>
      </c>
      <c r="B8" t="s">
        <v>7</v>
      </c>
      <c r="C8" s="3" t="s">
        <v>20</v>
      </c>
      <c r="D8" s="3" t="s">
        <v>18</v>
      </c>
      <c r="F8" s="3">
        <f>MATCH(B8,Ukazi!$A$1:$A$16,0)-1</f>
        <v>5</v>
      </c>
      <c r="G8" s="3">
        <f>MATCH(C8,Registri!$A$1:$A$4,0)-1</f>
        <v>2</v>
      </c>
      <c r="H8" s="3">
        <f>MATCH(D8,Registri!$A$1:$A$4,0)-1</f>
        <v>0</v>
      </c>
      <c r="I8" s="4" t="str">
        <f t="shared" si="0"/>
        <v>5800</v>
      </c>
    </row>
    <row r="9" spans="1:14" x14ac:dyDescent="0.35">
      <c r="A9" s="3">
        <v>7</v>
      </c>
      <c r="B9" t="s">
        <v>15</v>
      </c>
      <c r="C9" s="3" t="s">
        <v>18</v>
      </c>
      <c r="D9" s="3" t="s">
        <v>18</v>
      </c>
      <c r="E9" s="3">
        <v>7</v>
      </c>
      <c r="F9" s="3">
        <f>MATCH(B9,Ukazi!$A$1:$A$16,0)-1</f>
        <v>15</v>
      </c>
      <c r="G9" s="3">
        <f>MATCH(C9,Registri!$A$1:$A$4,0)-1</f>
        <v>0</v>
      </c>
      <c r="H9" s="3">
        <f>MATCH(D9,Registri!$A$1:$A$4,0)-1</f>
        <v>0</v>
      </c>
      <c r="I9" s="4" t="str">
        <f t="shared" si="0"/>
        <v>F007</v>
      </c>
    </row>
    <row r="10" spans="1:14" x14ac:dyDescent="0.35">
      <c r="A10" s="3">
        <v>8</v>
      </c>
      <c r="F10" s="3" t="e">
        <f>MATCH(B10,Ukazi!$A$1:$A$16,0)-1</f>
        <v>#N/A</v>
      </c>
      <c r="G10" s="3" t="e">
        <f>MATCH(C10,Registri!$A$1:$A$4,0)-1</f>
        <v>#N/A</v>
      </c>
      <c r="H10" s="3" t="e">
        <f>MATCH(D10,Registri!$A$1:$A$4,0)-1</f>
        <v>#N/A</v>
      </c>
      <c r="I10" s="4" t="e">
        <f t="shared" si="0"/>
        <v>#N/A</v>
      </c>
    </row>
    <row r="11" spans="1:14" x14ac:dyDescent="0.35">
      <c r="A11" s="3">
        <v>9</v>
      </c>
      <c r="F11" s="3" t="e">
        <f>MATCH(B11,Ukazi!$A$1:$A$16,0)-1</f>
        <v>#N/A</v>
      </c>
      <c r="G11" s="3" t="e">
        <f>MATCH(C11,Registri!$A$1:$A$4,0)-1</f>
        <v>#N/A</v>
      </c>
      <c r="H11" s="3" t="e">
        <f>MATCH(D11,Registri!$A$1:$A$4,0)-1</f>
        <v>#N/A</v>
      </c>
      <c r="I11" s="4" t="e">
        <f t="shared" si="0"/>
        <v>#N/A</v>
      </c>
    </row>
    <row r="12" spans="1:14" x14ac:dyDescent="0.35">
      <c r="A12" s="3">
        <v>10</v>
      </c>
      <c r="F12" s="3" t="e">
        <f>MATCH(B12,Ukazi!$A$1:$A$16,0)-1</f>
        <v>#N/A</v>
      </c>
      <c r="G12" s="3" t="e">
        <f>MATCH(C12,Registri!$A$1:$A$4,0)-1</f>
        <v>#N/A</v>
      </c>
      <c r="H12" s="3" t="e">
        <f>MATCH(D12,Registri!$A$1:$A$4,0)-1</f>
        <v>#N/A</v>
      </c>
      <c r="I12" s="4" t="e">
        <f t="shared" si="0"/>
        <v>#N/A</v>
      </c>
    </row>
    <row r="13" spans="1:14" x14ac:dyDescent="0.35">
      <c r="A13" s="3">
        <v>11</v>
      </c>
      <c r="F13" s="3" t="e">
        <f>MATCH(B13,Ukazi!$A$1:$A$16,0)-1</f>
        <v>#N/A</v>
      </c>
      <c r="G13" s="3" t="e">
        <f>MATCH(C13,Registri!$A$1:$A$4,0)-1</f>
        <v>#N/A</v>
      </c>
      <c r="H13" s="3" t="e">
        <f>MATCH(D13,Registri!$A$1:$A$4,0)-1</f>
        <v>#N/A</v>
      </c>
      <c r="I13" s="4" t="e">
        <f t="shared" si="0"/>
        <v>#N/A</v>
      </c>
    </row>
    <row r="14" spans="1:14" x14ac:dyDescent="0.35">
      <c r="A14" s="3">
        <v>12</v>
      </c>
      <c r="F14" s="3" t="e">
        <f>MATCH(B14,Ukazi!$A$1:$A$16,0)-1</f>
        <v>#N/A</v>
      </c>
      <c r="G14" s="3" t="e">
        <f>MATCH(C14,Registri!$A$1:$A$4,0)-1</f>
        <v>#N/A</v>
      </c>
      <c r="H14" s="3" t="e">
        <f>MATCH(D14,Registri!$A$1:$A$4,0)-1</f>
        <v>#N/A</v>
      </c>
      <c r="I14" s="4" t="e">
        <f t="shared" si="0"/>
        <v>#N/A</v>
      </c>
    </row>
    <row r="15" spans="1:14" x14ac:dyDescent="0.35">
      <c r="A15" s="3">
        <v>13</v>
      </c>
      <c r="F15" s="3" t="e">
        <f>MATCH(B15,Ukazi!$A$1:$A$16,0)-1</f>
        <v>#N/A</v>
      </c>
      <c r="G15" s="3" t="e">
        <f>MATCH(C15,Registri!$A$1:$A$4,0)-1</f>
        <v>#N/A</v>
      </c>
      <c r="H15" s="3" t="e">
        <f>MATCH(D15,Registri!$A$1:$A$4,0)-1</f>
        <v>#N/A</v>
      </c>
      <c r="I15" s="4" t="e">
        <f t="shared" si="0"/>
        <v>#N/A</v>
      </c>
    </row>
    <row r="16" spans="1:14" x14ac:dyDescent="0.35">
      <c r="A16" s="3">
        <v>14</v>
      </c>
      <c r="F16" s="3" t="e">
        <f>MATCH(B16,Ukazi!$A$1:$A$16,0)-1</f>
        <v>#N/A</v>
      </c>
      <c r="G16" s="3" t="e">
        <f>MATCH(C16,Registri!$A$1:$A$4,0)-1</f>
        <v>#N/A</v>
      </c>
      <c r="H16" s="3" t="e">
        <f>MATCH(D16,Registri!$A$1:$A$4,0)-1</f>
        <v>#N/A</v>
      </c>
      <c r="I16" s="4" t="e">
        <f t="shared" si="0"/>
        <v>#N/A</v>
      </c>
    </row>
    <row r="17" spans="1:9" x14ac:dyDescent="0.35">
      <c r="A17" s="3">
        <v>15</v>
      </c>
      <c r="F17" s="3" t="e">
        <f>MATCH(B17,Ukazi!$A$1:$A$16,0)-1</f>
        <v>#N/A</v>
      </c>
      <c r="G17" s="3" t="e">
        <f>MATCH(C17,Registri!$A$1:$A$4,0)-1</f>
        <v>#N/A</v>
      </c>
      <c r="H17" s="3" t="e">
        <f>MATCH(D17,Registri!$A$1:$A$4,0)-1</f>
        <v>#N/A</v>
      </c>
      <c r="I17" s="4" t="e">
        <f t="shared" si="0"/>
        <v>#N/A</v>
      </c>
    </row>
    <row r="18" spans="1:9" x14ac:dyDescent="0.35">
      <c r="A18" s="3">
        <v>16</v>
      </c>
      <c r="F18" s="3" t="e">
        <f>MATCH(B18,Ukazi!$A$1:$A$16,0)-1</f>
        <v>#N/A</v>
      </c>
      <c r="G18" s="3" t="e">
        <f>MATCH(C18,Registri!$A$1:$A$4,0)-1</f>
        <v>#N/A</v>
      </c>
      <c r="H18" s="3" t="e">
        <f>MATCH(D18,Registri!$A$1:$A$4,0)-1</f>
        <v>#N/A</v>
      </c>
      <c r="I18" s="4" t="e">
        <f t="shared" si="0"/>
        <v>#N/A</v>
      </c>
    </row>
    <row r="19" spans="1:9" x14ac:dyDescent="0.35">
      <c r="A19" s="3">
        <v>17</v>
      </c>
      <c r="F19" s="3" t="e">
        <f>MATCH(B19,Ukazi!$A$1:$A$16,0)-1</f>
        <v>#N/A</v>
      </c>
      <c r="G19" s="3" t="e">
        <f>MATCH(C19,Registri!$A$1:$A$4,0)-1</f>
        <v>#N/A</v>
      </c>
      <c r="H19" s="3" t="e">
        <f>MATCH(D19,Registri!$A$1:$A$4,0)-1</f>
        <v>#N/A</v>
      </c>
      <c r="I19" s="4" t="e">
        <f t="shared" si="0"/>
        <v>#N/A</v>
      </c>
    </row>
    <row r="20" spans="1:9" x14ac:dyDescent="0.35">
      <c r="A20" s="3">
        <v>18</v>
      </c>
      <c r="F20" s="3" t="e">
        <f>MATCH(B20,Ukazi!$A$1:$A$16,0)-1</f>
        <v>#N/A</v>
      </c>
      <c r="G20" s="3" t="e">
        <f>MATCH(C20,Registri!$A$1:$A$4,0)-1</f>
        <v>#N/A</v>
      </c>
      <c r="H20" s="3" t="e">
        <f>MATCH(D20,Registri!$A$1:$A$4,0)-1</f>
        <v>#N/A</v>
      </c>
      <c r="I20" s="4" t="e">
        <f t="shared" si="0"/>
        <v>#N/A</v>
      </c>
    </row>
    <row r="21" spans="1:9" x14ac:dyDescent="0.35">
      <c r="A21" s="3">
        <v>19</v>
      </c>
      <c r="F21" s="3" t="e">
        <f>MATCH(B21,Ukazi!$A$1:$A$16,0)-1</f>
        <v>#N/A</v>
      </c>
      <c r="G21" s="3" t="e">
        <f>MATCH(C21,Registri!$A$1:$A$4,0)-1</f>
        <v>#N/A</v>
      </c>
      <c r="H21" s="3" t="e">
        <f>MATCH(D21,Registri!$A$1:$A$4,0)-1</f>
        <v>#N/A</v>
      </c>
      <c r="I21" s="4" t="e">
        <f t="shared" si="0"/>
        <v>#N/A</v>
      </c>
    </row>
    <row r="22" spans="1:9" x14ac:dyDescent="0.35">
      <c r="A22" s="3">
        <v>20</v>
      </c>
      <c r="F22" s="3" t="e">
        <f>MATCH(B22,Ukazi!$A$1:$A$16,0)-1</f>
        <v>#N/A</v>
      </c>
      <c r="G22" s="3" t="e">
        <f>MATCH(C22,Registri!$A$1:$A$4,0)-1</f>
        <v>#N/A</v>
      </c>
      <c r="H22" s="3" t="e">
        <f>MATCH(D22,Registri!$A$1:$A$4,0)-1</f>
        <v>#N/A</v>
      </c>
      <c r="I22" s="4" t="e">
        <f t="shared" si="0"/>
        <v>#N/A</v>
      </c>
    </row>
    <row r="23" spans="1:9" x14ac:dyDescent="0.35">
      <c r="A23" s="3">
        <v>21</v>
      </c>
      <c r="F23" s="3" t="e">
        <f>MATCH(B23,Ukazi!$A$1:$A$16,0)-1</f>
        <v>#N/A</v>
      </c>
      <c r="G23" s="3" t="e">
        <f>MATCH(C23,Registri!$A$1:$A$4,0)-1</f>
        <v>#N/A</v>
      </c>
      <c r="H23" s="3" t="e">
        <f>MATCH(D23,Registri!$A$1:$A$4,0)-1</f>
        <v>#N/A</v>
      </c>
      <c r="I23" s="4" t="e">
        <f t="shared" si="0"/>
        <v>#N/A</v>
      </c>
    </row>
    <row r="24" spans="1:9" x14ac:dyDescent="0.35">
      <c r="A24" s="3">
        <v>22</v>
      </c>
      <c r="F24" s="3" t="e">
        <f>MATCH(B24,Ukazi!$A$1:$A$16,0)-1</f>
        <v>#N/A</v>
      </c>
      <c r="G24" s="3" t="e">
        <f>MATCH(C24,Registri!$A$1:$A$4,0)-1</f>
        <v>#N/A</v>
      </c>
      <c r="H24" s="3" t="e">
        <f>MATCH(D24,Registri!$A$1:$A$4,0)-1</f>
        <v>#N/A</v>
      </c>
      <c r="I24" s="4" t="e">
        <f t="shared" si="0"/>
        <v>#N/A</v>
      </c>
    </row>
    <row r="25" spans="1:9" x14ac:dyDescent="0.35">
      <c r="A25" s="3">
        <v>23</v>
      </c>
      <c r="F25" s="3" t="e">
        <f>MATCH(B25,Ukazi!$A$1:$A$16,0)-1</f>
        <v>#N/A</v>
      </c>
      <c r="G25" s="3" t="e">
        <f>MATCH(C25,Registri!$A$1:$A$4,0)-1</f>
        <v>#N/A</v>
      </c>
      <c r="H25" s="3" t="e">
        <f>MATCH(D25,Registri!$A$1:$A$4,0)-1</f>
        <v>#N/A</v>
      </c>
      <c r="I25" s="4" t="e">
        <f t="shared" si="0"/>
        <v>#N/A</v>
      </c>
    </row>
    <row r="26" spans="1:9" x14ac:dyDescent="0.35">
      <c r="A26" s="3">
        <v>24</v>
      </c>
      <c r="F26" s="3" t="e">
        <f>MATCH(B26,Ukazi!$A$1:$A$16,0)-1</f>
        <v>#N/A</v>
      </c>
      <c r="G26" s="3" t="e">
        <f>MATCH(C26,Registri!$A$1:$A$4,0)-1</f>
        <v>#N/A</v>
      </c>
      <c r="H26" s="3" t="e">
        <f>MATCH(D26,Registri!$A$1:$A$4,0)-1</f>
        <v>#N/A</v>
      </c>
      <c r="I26" s="4" t="e">
        <f t="shared" si="0"/>
        <v>#N/A</v>
      </c>
    </row>
    <row r="27" spans="1:9" x14ac:dyDescent="0.35">
      <c r="A27" s="3">
        <v>25</v>
      </c>
      <c r="F27" s="3" t="e">
        <f>MATCH(B27,Ukazi!$A$1:$A$16,0)-1</f>
        <v>#N/A</v>
      </c>
      <c r="G27" s="3" t="e">
        <f>MATCH(C27,Registri!$A$1:$A$4,0)-1</f>
        <v>#N/A</v>
      </c>
      <c r="H27" s="3" t="e">
        <f>MATCH(D27,Registri!$A$1:$A$4,0)-1</f>
        <v>#N/A</v>
      </c>
      <c r="I27" s="4" t="e">
        <f t="shared" si="0"/>
        <v>#N/A</v>
      </c>
    </row>
    <row r="28" spans="1:9" x14ac:dyDescent="0.35">
      <c r="A28" s="3">
        <v>26</v>
      </c>
      <c r="F28" s="3" t="e">
        <f>MATCH(B28,Ukazi!$A$1:$A$16,0)-1</f>
        <v>#N/A</v>
      </c>
      <c r="G28" s="3" t="e">
        <f>MATCH(C28,Registri!$A$1:$A$4,0)-1</f>
        <v>#N/A</v>
      </c>
      <c r="H28" s="3" t="e">
        <f>MATCH(D28,Registri!$A$1:$A$4,0)-1</f>
        <v>#N/A</v>
      </c>
      <c r="I28" s="4" t="e">
        <f t="shared" si="0"/>
        <v>#N/A</v>
      </c>
    </row>
    <row r="29" spans="1:9" x14ac:dyDescent="0.35">
      <c r="A29" s="3">
        <v>27</v>
      </c>
      <c r="F29" s="3" t="e">
        <f>MATCH(B29,Ukazi!$A$1:$A$16,0)-1</f>
        <v>#N/A</v>
      </c>
      <c r="G29" s="3" t="e">
        <f>MATCH(C29,Registri!$A$1:$A$4,0)-1</f>
        <v>#N/A</v>
      </c>
      <c r="H29" s="3" t="e">
        <f>MATCH(D29,Registri!$A$1:$A$4,0)-1</f>
        <v>#N/A</v>
      </c>
      <c r="I29" s="4" t="e">
        <f t="shared" si="0"/>
        <v>#N/A</v>
      </c>
    </row>
    <row r="30" spans="1:9" x14ac:dyDescent="0.35">
      <c r="A30" s="3">
        <v>28</v>
      </c>
      <c r="F30" s="3" t="e">
        <f>MATCH(B30,Ukazi!$A$1:$A$16,0)-1</f>
        <v>#N/A</v>
      </c>
      <c r="G30" s="3" t="e">
        <f>MATCH(C30,Registri!$A$1:$A$4,0)-1</f>
        <v>#N/A</v>
      </c>
      <c r="H30" s="3" t="e">
        <f>MATCH(D30,Registri!$A$1:$A$4,0)-1</f>
        <v>#N/A</v>
      </c>
      <c r="I30" s="4" t="e">
        <f t="shared" si="0"/>
        <v>#N/A</v>
      </c>
    </row>
    <row r="31" spans="1:9" x14ac:dyDescent="0.35">
      <c r="A31" s="3">
        <v>29</v>
      </c>
      <c r="F31" s="3" t="e">
        <f>MATCH(B31,Ukazi!$A$1:$A$16,0)-1</f>
        <v>#N/A</v>
      </c>
      <c r="G31" s="3" t="e">
        <f>MATCH(C31,Registri!$A$1:$A$4,0)-1</f>
        <v>#N/A</v>
      </c>
      <c r="H31" s="3" t="e">
        <f>MATCH(D31,Registri!$A$1:$A$4,0)-1</f>
        <v>#N/A</v>
      </c>
      <c r="I31" s="4" t="e">
        <f t="shared" si="0"/>
        <v>#N/A</v>
      </c>
    </row>
    <row r="32" spans="1:9" x14ac:dyDescent="0.35">
      <c r="A32" s="3">
        <v>30</v>
      </c>
      <c r="F32" s="3" t="e">
        <f>MATCH(B32,Ukazi!$A$1:$A$16,0)-1</f>
        <v>#N/A</v>
      </c>
      <c r="G32" s="3" t="e">
        <f>MATCH(C32,Registri!$A$1:$A$4,0)-1</f>
        <v>#N/A</v>
      </c>
      <c r="H32" s="3" t="e">
        <f>MATCH(D32,Registri!$A$1:$A$4,0)-1</f>
        <v>#N/A</v>
      </c>
      <c r="I32" s="4" t="e">
        <f t="shared" si="0"/>
        <v>#N/A</v>
      </c>
    </row>
  </sheetData>
  <phoneticPr fontId="2" type="noConversion"/>
  <dataValidations count="3">
    <dataValidation type="list" allowBlank="1" showInputMessage="1" showErrorMessage="1" sqref="B1 B178:B1048576" xr:uid="{97A46BDC-AAF4-4F4B-A0BA-4925C3B2B8A9}">
      <mc:AlternateContent xmlns:x12ac="http://schemas.microsoft.com/office/spreadsheetml/2011/1/ac" xmlns:mc="http://schemas.openxmlformats.org/markup-compatibility/2006">
        <mc:Choice Requires="x12ac">
          <x12ac:list>"AND Rd Rd Rs, ORR  Rd Rd Rs, ADD Rd Rd Rs, SUB Rd Rd Rs, LDRH  Rd [Rs], STRH  Rd [Rs], MOV Rd Rs, NOP, BEQ Rd immed, BNE Rd immed, BGT Rd immed, BLT Rd immed, LDRH  Rd [Rs#immed], STRH  Rd [Rs#immed], MOV  Rd #immed, B immed,"</x12ac:list>
        </mc:Choice>
        <mc:Fallback>
          <formula1>"AND Rd Rd Rs, ORR  Rd Rd Rs, ADD Rd Rd Rs, SUB Rd Rd Rs, LDRH  Rd [Rs], STRH  Rd [Rs], MOV Rd Rs, NOP, BEQ Rd immed, BNE Rd immed, BGT Rd immed, BLT Rd immed, LDRH  Rd [Rs#immed], STRH  Rd [Rs#immed], MOV  Rd #immed, B immed,"</formula1>
        </mc:Fallback>
      </mc:AlternateContent>
    </dataValidation>
    <dataValidation type="list" allowBlank="1" showInputMessage="1" showErrorMessage="1" promptTitle="Register" prompt="Izberi register" sqref="C33:C294 D33:D55" xr:uid="{80B20532-4151-467D-B204-8B6004F95286}">
      <mc:AlternateContent xmlns:x12ac="http://schemas.microsoft.com/office/spreadsheetml/2011/1/ac" xmlns:mc="http://schemas.openxmlformats.org/markup-compatibility/2006">
        <mc:Choice Requires="x12ac">
          <x12ac:list>"0,1,2,3"</x12ac:list>
        </mc:Choice>
        <mc:Fallback>
          <formula1>"0,1,2,3"</formula1>
        </mc:Fallback>
      </mc:AlternateContent>
    </dataValidation>
    <dataValidation type="whole" allowBlank="1" showInputMessage="1" showErrorMessage="1" sqref="E2:E130" xr:uid="{76A92F2A-BC3A-460B-9957-7DAAFB6336B6}">
      <formula1>0</formula1>
      <formula2>255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Ukazi" prompt="Izberi ukaz" xr:uid="{02FE5301-121B-4C09-926F-9D587148638C}">
          <x14:formula1>
            <xm:f>Ukazi!$A$1:$A$16</xm:f>
          </x14:formula1>
          <xm:sqref>B2:B177</xm:sqref>
        </x14:dataValidation>
        <x14:dataValidation type="list" allowBlank="1" showInputMessage="1" showErrorMessage="1" promptTitle="Register" prompt="Izberi register" xr:uid="{4AB93DB6-4D62-48BE-8587-3FD23AFE43C3}">
          <x14:formula1>
            <xm:f>Registri!$A$1:$A$4</xm:f>
          </x14:formula1>
          <xm:sqref>C2:D32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1CB2F-70B3-485C-B1D8-73708F38D854}">
  <dimension ref="A1:N32"/>
  <sheetViews>
    <sheetView workbookViewId="0">
      <selection activeCell="D9" sqref="D9"/>
    </sheetView>
  </sheetViews>
  <sheetFormatPr defaultRowHeight="14.5" x14ac:dyDescent="0.35"/>
  <cols>
    <col min="2" max="2" width="14.90625" customWidth="1"/>
    <col min="3" max="5" width="8.7265625" style="3"/>
    <col min="6" max="6" width="18" style="3" customWidth="1"/>
    <col min="7" max="8" width="8.7265625" style="3"/>
    <col min="9" max="9" width="13.81640625" style="4" customWidth="1"/>
  </cols>
  <sheetData>
    <row r="1" spans="1:14" x14ac:dyDescent="0.35">
      <c r="A1" t="s">
        <v>1</v>
      </c>
      <c r="B1" s="3" t="s">
        <v>0</v>
      </c>
      <c r="C1" s="3" t="s">
        <v>16</v>
      </c>
      <c r="D1" s="3" t="s">
        <v>17</v>
      </c>
      <c r="E1" s="3" t="s">
        <v>22</v>
      </c>
      <c r="F1" s="3" t="s">
        <v>23</v>
      </c>
      <c r="G1" s="3" t="s">
        <v>16</v>
      </c>
      <c r="H1" s="3" t="s">
        <v>17</v>
      </c>
      <c r="I1" s="4" t="s">
        <v>24</v>
      </c>
    </row>
    <row r="2" spans="1:14" x14ac:dyDescent="0.35">
      <c r="A2" s="3">
        <v>0</v>
      </c>
      <c r="B2" t="s">
        <v>14</v>
      </c>
      <c r="C2" s="3" t="s">
        <v>18</v>
      </c>
      <c r="D2" s="3" t="s">
        <v>18</v>
      </c>
      <c r="E2" s="3">
        <v>32</v>
      </c>
      <c r="F2" s="3">
        <f>MATCH(B2,Ukazi!$A$1:$A$16,0)-1</f>
        <v>14</v>
      </c>
      <c r="G2" s="3">
        <f>MATCH(C2,Registri!$A$1:$A$4,0)-1</f>
        <v>0</v>
      </c>
      <c r="H2" s="3">
        <f>MATCH(D2,Registri!$A$1:$A$4,0)-1</f>
        <v>0</v>
      </c>
      <c r="I2" s="4" t="str">
        <f>DEC2HEX(F2*HEX2DEC("1000")+(G2*4+H2)*HEX2DEC("100")+E2)</f>
        <v>E020</v>
      </c>
      <c r="N2">
        <f>HEX2DEC("FF")*2</f>
        <v>510</v>
      </c>
    </row>
    <row r="3" spans="1:14" x14ac:dyDescent="0.35">
      <c r="A3" s="3">
        <v>1</v>
      </c>
      <c r="B3" t="s">
        <v>6</v>
      </c>
      <c r="C3" s="3" t="s">
        <v>19</v>
      </c>
      <c r="D3" s="3" t="s">
        <v>18</v>
      </c>
      <c r="F3" s="3">
        <f>MATCH(B3,Ukazi!$A$1:$A$16,0)-1</f>
        <v>4</v>
      </c>
      <c r="G3" s="3">
        <f>MATCH(C3,Registri!$A$1:$A$4,0)-1</f>
        <v>1</v>
      </c>
      <c r="H3" s="3">
        <f>MATCH(D3,Registri!$A$1:$A$4,0)-1</f>
        <v>0</v>
      </c>
      <c r="I3" s="4" t="str">
        <f t="shared" ref="I3:I32" si="0">DEC2HEX(F3*HEX2DEC("1000")+(G3*4+H3)*HEX2DEC("100")+E3)</f>
        <v>4400</v>
      </c>
    </row>
    <row r="4" spans="1:14" x14ac:dyDescent="0.35">
      <c r="A4" s="3">
        <v>2</v>
      </c>
      <c r="B4" t="s">
        <v>14</v>
      </c>
      <c r="C4" s="3" t="s">
        <v>18</v>
      </c>
      <c r="D4" s="3" t="s">
        <v>18</v>
      </c>
      <c r="E4" s="3">
        <v>33</v>
      </c>
      <c r="F4" s="3">
        <f>MATCH(B4,Ukazi!$A$1:$A$16,0)-1</f>
        <v>14</v>
      </c>
      <c r="G4" s="3">
        <f>MATCH(C4,Registri!$A$1:$A$4,0)-1</f>
        <v>0</v>
      </c>
      <c r="H4" s="3">
        <f>MATCH(D4,Registri!$A$1:$A$4,0)-1</f>
        <v>0</v>
      </c>
      <c r="I4" s="4" t="str">
        <f t="shared" si="0"/>
        <v>E021</v>
      </c>
    </row>
    <row r="5" spans="1:14" x14ac:dyDescent="0.35">
      <c r="A5" s="3">
        <v>3</v>
      </c>
      <c r="B5" t="s">
        <v>6</v>
      </c>
      <c r="C5" s="3" t="s">
        <v>20</v>
      </c>
      <c r="D5" s="3" t="s">
        <v>18</v>
      </c>
      <c r="F5" s="3">
        <f>MATCH(B5,Ukazi!$A$1:$A$16,0)-1</f>
        <v>4</v>
      </c>
      <c r="G5" s="3">
        <f>MATCH(C5,Registri!$A$1:$A$4,0)-1</f>
        <v>2</v>
      </c>
      <c r="H5" s="3">
        <f>MATCH(D5,Registri!$A$1:$A$4,0)-1</f>
        <v>0</v>
      </c>
      <c r="I5" s="4" t="str">
        <f t="shared" si="0"/>
        <v>4800</v>
      </c>
    </row>
    <row r="6" spans="1:14" x14ac:dyDescent="0.35">
      <c r="A6" s="3">
        <v>4</v>
      </c>
      <c r="B6" t="s">
        <v>4</v>
      </c>
      <c r="C6" s="3" t="s">
        <v>20</v>
      </c>
      <c r="D6" s="3" t="s">
        <v>19</v>
      </c>
      <c r="F6" s="3">
        <f>MATCH(B6,Ukazi!$A$1:$A$16,0)-1</f>
        <v>2</v>
      </c>
      <c r="G6" s="3">
        <f>MATCH(C6,Registri!$A$1:$A$4,0)-1</f>
        <v>2</v>
      </c>
      <c r="H6" s="3">
        <f>MATCH(D6,Registri!$A$1:$A$4,0)-1</f>
        <v>1</v>
      </c>
      <c r="I6" s="4" t="str">
        <f t="shared" si="0"/>
        <v>2900</v>
      </c>
    </row>
    <row r="7" spans="1:14" x14ac:dyDescent="0.35">
      <c r="A7" s="3">
        <v>5</v>
      </c>
      <c r="B7" t="s">
        <v>14</v>
      </c>
      <c r="C7" s="3" t="s">
        <v>18</v>
      </c>
      <c r="D7" s="3" t="s">
        <v>18</v>
      </c>
      <c r="E7" s="3">
        <v>34</v>
      </c>
      <c r="F7" s="3">
        <f>MATCH(B7,Ukazi!$A$1:$A$16,0)-1</f>
        <v>14</v>
      </c>
      <c r="G7" s="3">
        <f>MATCH(C7,Registri!$A$1:$A$4,0)-1</f>
        <v>0</v>
      </c>
      <c r="H7" s="3">
        <f>MATCH(D7,Registri!$A$1:$A$4,0)-1</f>
        <v>0</v>
      </c>
      <c r="I7" s="4" t="str">
        <f t="shared" si="0"/>
        <v>E022</v>
      </c>
    </row>
    <row r="8" spans="1:14" x14ac:dyDescent="0.35">
      <c r="A8" s="3">
        <v>6</v>
      </c>
      <c r="B8" t="s">
        <v>7</v>
      </c>
      <c r="C8" s="3" t="s">
        <v>20</v>
      </c>
      <c r="D8" s="3" t="s">
        <v>18</v>
      </c>
      <c r="F8" s="3">
        <f>MATCH(B8,Ukazi!$A$1:$A$16,0)-1</f>
        <v>5</v>
      </c>
      <c r="G8" s="3">
        <f>MATCH(C8,Registri!$A$1:$A$4,0)-1</f>
        <v>2</v>
      </c>
      <c r="H8" s="3">
        <f>MATCH(D8,Registri!$A$1:$A$4,0)-1</f>
        <v>0</v>
      </c>
      <c r="I8" s="4" t="str">
        <f t="shared" si="0"/>
        <v>5800</v>
      </c>
    </row>
    <row r="9" spans="1:14" x14ac:dyDescent="0.35">
      <c r="A9" s="3">
        <v>7</v>
      </c>
      <c r="B9" t="s">
        <v>15</v>
      </c>
      <c r="C9" s="3" t="s">
        <v>18</v>
      </c>
      <c r="D9" s="3" t="s">
        <v>18</v>
      </c>
      <c r="E9" s="3">
        <v>7</v>
      </c>
      <c r="F9" s="3">
        <f>MATCH(B9,Ukazi!$A$1:$A$16,0)-1</f>
        <v>15</v>
      </c>
      <c r="G9" s="3">
        <f>MATCH(C9,Registri!$A$1:$A$4,0)-1</f>
        <v>0</v>
      </c>
      <c r="H9" s="3">
        <f>MATCH(D9,Registri!$A$1:$A$4,0)-1</f>
        <v>0</v>
      </c>
      <c r="I9" s="4" t="str">
        <f t="shared" si="0"/>
        <v>F007</v>
      </c>
    </row>
    <row r="10" spans="1:14" x14ac:dyDescent="0.35">
      <c r="A10" s="3">
        <v>8</v>
      </c>
      <c r="F10" s="3" t="e">
        <f>MATCH(B10,Ukazi!$A$1:$A$16,0)-1</f>
        <v>#N/A</v>
      </c>
      <c r="G10" s="3" t="e">
        <f>MATCH(C10,Registri!$A$1:$A$4,0)-1</f>
        <v>#N/A</v>
      </c>
      <c r="H10" s="3" t="e">
        <f>MATCH(D10,Registri!$A$1:$A$4,0)-1</f>
        <v>#N/A</v>
      </c>
      <c r="I10" s="4" t="e">
        <f t="shared" si="0"/>
        <v>#N/A</v>
      </c>
    </row>
    <row r="11" spans="1:14" x14ac:dyDescent="0.35">
      <c r="A11" s="3">
        <v>9</v>
      </c>
      <c r="F11" s="3" t="e">
        <f>MATCH(B11,Ukazi!$A$1:$A$16,0)-1</f>
        <v>#N/A</v>
      </c>
      <c r="G11" s="3" t="e">
        <f>MATCH(C11,Registri!$A$1:$A$4,0)-1</f>
        <v>#N/A</v>
      </c>
      <c r="H11" s="3" t="e">
        <f>MATCH(D11,Registri!$A$1:$A$4,0)-1</f>
        <v>#N/A</v>
      </c>
      <c r="I11" s="4" t="e">
        <f t="shared" si="0"/>
        <v>#N/A</v>
      </c>
    </row>
    <row r="12" spans="1:14" x14ac:dyDescent="0.35">
      <c r="A12" s="3">
        <v>10</v>
      </c>
      <c r="F12" s="3" t="e">
        <f>MATCH(B12,Ukazi!$A$1:$A$16,0)-1</f>
        <v>#N/A</v>
      </c>
      <c r="G12" s="3" t="e">
        <f>MATCH(C12,Registri!$A$1:$A$4,0)-1</f>
        <v>#N/A</v>
      </c>
      <c r="H12" s="3" t="e">
        <f>MATCH(D12,Registri!$A$1:$A$4,0)-1</f>
        <v>#N/A</v>
      </c>
      <c r="I12" s="4" t="e">
        <f t="shared" si="0"/>
        <v>#N/A</v>
      </c>
    </row>
    <row r="13" spans="1:14" x14ac:dyDescent="0.35">
      <c r="A13" s="3">
        <v>11</v>
      </c>
      <c r="F13" s="3" t="e">
        <f>MATCH(B13,Ukazi!$A$1:$A$16,0)-1</f>
        <v>#N/A</v>
      </c>
      <c r="G13" s="3" t="e">
        <f>MATCH(C13,Registri!$A$1:$A$4,0)-1</f>
        <v>#N/A</v>
      </c>
      <c r="H13" s="3" t="e">
        <f>MATCH(D13,Registri!$A$1:$A$4,0)-1</f>
        <v>#N/A</v>
      </c>
      <c r="I13" s="4" t="e">
        <f t="shared" si="0"/>
        <v>#N/A</v>
      </c>
    </row>
    <row r="14" spans="1:14" x14ac:dyDescent="0.35">
      <c r="A14" s="3">
        <v>12</v>
      </c>
      <c r="F14" s="3" t="e">
        <f>MATCH(B14,Ukazi!$A$1:$A$16,0)-1</f>
        <v>#N/A</v>
      </c>
      <c r="G14" s="3" t="e">
        <f>MATCH(C14,Registri!$A$1:$A$4,0)-1</f>
        <v>#N/A</v>
      </c>
      <c r="H14" s="3" t="e">
        <f>MATCH(D14,Registri!$A$1:$A$4,0)-1</f>
        <v>#N/A</v>
      </c>
      <c r="I14" s="4" t="e">
        <f t="shared" si="0"/>
        <v>#N/A</v>
      </c>
    </row>
    <row r="15" spans="1:14" x14ac:dyDescent="0.35">
      <c r="A15" s="3">
        <v>13</v>
      </c>
      <c r="F15" s="3" t="e">
        <f>MATCH(B15,Ukazi!$A$1:$A$16,0)-1</f>
        <v>#N/A</v>
      </c>
      <c r="G15" s="3" t="e">
        <f>MATCH(C15,Registri!$A$1:$A$4,0)-1</f>
        <v>#N/A</v>
      </c>
      <c r="H15" s="3" t="e">
        <f>MATCH(D15,Registri!$A$1:$A$4,0)-1</f>
        <v>#N/A</v>
      </c>
      <c r="I15" s="4" t="e">
        <f t="shared" si="0"/>
        <v>#N/A</v>
      </c>
    </row>
    <row r="16" spans="1:14" x14ac:dyDescent="0.35">
      <c r="A16" s="3">
        <v>14</v>
      </c>
      <c r="F16" s="3" t="e">
        <f>MATCH(B16,Ukazi!$A$1:$A$16,0)-1</f>
        <v>#N/A</v>
      </c>
      <c r="G16" s="3" t="e">
        <f>MATCH(C16,Registri!$A$1:$A$4,0)-1</f>
        <v>#N/A</v>
      </c>
      <c r="H16" s="3" t="e">
        <f>MATCH(D16,Registri!$A$1:$A$4,0)-1</f>
        <v>#N/A</v>
      </c>
      <c r="I16" s="4" t="e">
        <f t="shared" si="0"/>
        <v>#N/A</v>
      </c>
    </row>
    <row r="17" spans="1:9" x14ac:dyDescent="0.35">
      <c r="A17" s="3">
        <v>15</v>
      </c>
      <c r="F17" s="3" t="e">
        <f>MATCH(B17,Ukazi!$A$1:$A$16,0)-1</f>
        <v>#N/A</v>
      </c>
      <c r="G17" s="3" t="e">
        <f>MATCH(C17,Registri!$A$1:$A$4,0)-1</f>
        <v>#N/A</v>
      </c>
      <c r="H17" s="3" t="e">
        <f>MATCH(D17,Registri!$A$1:$A$4,0)-1</f>
        <v>#N/A</v>
      </c>
      <c r="I17" s="4" t="e">
        <f t="shared" si="0"/>
        <v>#N/A</v>
      </c>
    </row>
    <row r="18" spans="1:9" x14ac:dyDescent="0.35">
      <c r="A18" s="3">
        <v>16</v>
      </c>
      <c r="F18" s="3" t="e">
        <f>MATCH(B18,Ukazi!$A$1:$A$16,0)-1</f>
        <v>#N/A</v>
      </c>
      <c r="G18" s="3" t="e">
        <f>MATCH(C18,Registri!$A$1:$A$4,0)-1</f>
        <v>#N/A</v>
      </c>
      <c r="H18" s="3" t="e">
        <f>MATCH(D18,Registri!$A$1:$A$4,0)-1</f>
        <v>#N/A</v>
      </c>
      <c r="I18" s="4" t="e">
        <f t="shared" si="0"/>
        <v>#N/A</v>
      </c>
    </row>
    <row r="19" spans="1:9" x14ac:dyDescent="0.35">
      <c r="A19" s="3">
        <v>17</v>
      </c>
      <c r="F19" s="3" t="e">
        <f>MATCH(B19,Ukazi!$A$1:$A$16,0)-1</f>
        <v>#N/A</v>
      </c>
      <c r="G19" s="3" t="e">
        <f>MATCH(C19,Registri!$A$1:$A$4,0)-1</f>
        <v>#N/A</v>
      </c>
      <c r="H19" s="3" t="e">
        <f>MATCH(D19,Registri!$A$1:$A$4,0)-1</f>
        <v>#N/A</v>
      </c>
      <c r="I19" s="4" t="e">
        <f t="shared" si="0"/>
        <v>#N/A</v>
      </c>
    </row>
    <row r="20" spans="1:9" x14ac:dyDescent="0.35">
      <c r="A20" s="3">
        <v>18</v>
      </c>
      <c r="F20" s="3" t="e">
        <f>MATCH(B20,Ukazi!$A$1:$A$16,0)-1</f>
        <v>#N/A</v>
      </c>
      <c r="G20" s="3" t="e">
        <f>MATCH(C20,Registri!$A$1:$A$4,0)-1</f>
        <v>#N/A</v>
      </c>
      <c r="H20" s="3" t="e">
        <f>MATCH(D20,Registri!$A$1:$A$4,0)-1</f>
        <v>#N/A</v>
      </c>
      <c r="I20" s="4" t="e">
        <f t="shared" si="0"/>
        <v>#N/A</v>
      </c>
    </row>
    <row r="21" spans="1:9" x14ac:dyDescent="0.35">
      <c r="A21" s="3">
        <v>19</v>
      </c>
      <c r="F21" s="3" t="e">
        <f>MATCH(B21,Ukazi!$A$1:$A$16,0)-1</f>
        <v>#N/A</v>
      </c>
      <c r="G21" s="3" t="e">
        <f>MATCH(C21,Registri!$A$1:$A$4,0)-1</f>
        <v>#N/A</v>
      </c>
      <c r="H21" s="3" t="e">
        <f>MATCH(D21,Registri!$A$1:$A$4,0)-1</f>
        <v>#N/A</v>
      </c>
      <c r="I21" s="4" t="e">
        <f t="shared" si="0"/>
        <v>#N/A</v>
      </c>
    </row>
    <row r="22" spans="1:9" x14ac:dyDescent="0.35">
      <c r="A22" s="3">
        <v>20</v>
      </c>
      <c r="F22" s="3" t="e">
        <f>MATCH(B22,Ukazi!$A$1:$A$16,0)-1</f>
        <v>#N/A</v>
      </c>
      <c r="G22" s="3" t="e">
        <f>MATCH(C22,Registri!$A$1:$A$4,0)-1</f>
        <v>#N/A</v>
      </c>
      <c r="H22" s="3" t="e">
        <f>MATCH(D22,Registri!$A$1:$A$4,0)-1</f>
        <v>#N/A</v>
      </c>
      <c r="I22" s="4" t="e">
        <f t="shared" si="0"/>
        <v>#N/A</v>
      </c>
    </row>
    <row r="23" spans="1:9" x14ac:dyDescent="0.35">
      <c r="A23" s="3">
        <v>21</v>
      </c>
      <c r="F23" s="3" t="e">
        <f>MATCH(B23,Ukazi!$A$1:$A$16,0)-1</f>
        <v>#N/A</v>
      </c>
      <c r="G23" s="3" t="e">
        <f>MATCH(C23,Registri!$A$1:$A$4,0)-1</f>
        <v>#N/A</v>
      </c>
      <c r="H23" s="3" t="e">
        <f>MATCH(D23,Registri!$A$1:$A$4,0)-1</f>
        <v>#N/A</v>
      </c>
      <c r="I23" s="4" t="e">
        <f t="shared" si="0"/>
        <v>#N/A</v>
      </c>
    </row>
    <row r="24" spans="1:9" x14ac:dyDescent="0.35">
      <c r="A24" s="3">
        <v>22</v>
      </c>
      <c r="F24" s="3" t="e">
        <f>MATCH(B24,Ukazi!$A$1:$A$16,0)-1</f>
        <v>#N/A</v>
      </c>
      <c r="G24" s="3" t="e">
        <f>MATCH(C24,Registri!$A$1:$A$4,0)-1</f>
        <v>#N/A</v>
      </c>
      <c r="H24" s="3" t="e">
        <f>MATCH(D24,Registri!$A$1:$A$4,0)-1</f>
        <v>#N/A</v>
      </c>
      <c r="I24" s="4" t="e">
        <f t="shared" si="0"/>
        <v>#N/A</v>
      </c>
    </row>
    <row r="25" spans="1:9" x14ac:dyDescent="0.35">
      <c r="A25" s="3">
        <v>23</v>
      </c>
      <c r="F25" s="3" t="e">
        <f>MATCH(B25,Ukazi!$A$1:$A$16,0)-1</f>
        <v>#N/A</v>
      </c>
      <c r="G25" s="3" t="e">
        <f>MATCH(C25,Registri!$A$1:$A$4,0)-1</f>
        <v>#N/A</v>
      </c>
      <c r="H25" s="3" t="e">
        <f>MATCH(D25,Registri!$A$1:$A$4,0)-1</f>
        <v>#N/A</v>
      </c>
      <c r="I25" s="4" t="e">
        <f t="shared" si="0"/>
        <v>#N/A</v>
      </c>
    </row>
    <row r="26" spans="1:9" x14ac:dyDescent="0.35">
      <c r="A26" s="3">
        <v>24</v>
      </c>
      <c r="F26" s="3" t="e">
        <f>MATCH(B26,Ukazi!$A$1:$A$16,0)-1</f>
        <v>#N/A</v>
      </c>
      <c r="G26" s="3" t="e">
        <f>MATCH(C26,Registri!$A$1:$A$4,0)-1</f>
        <v>#N/A</v>
      </c>
      <c r="H26" s="3" t="e">
        <f>MATCH(D26,Registri!$A$1:$A$4,0)-1</f>
        <v>#N/A</v>
      </c>
      <c r="I26" s="4" t="e">
        <f t="shared" si="0"/>
        <v>#N/A</v>
      </c>
    </row>
    <row r="27" spans="1:9" x14ac:dyDescent="0.35">
      <c r="A27" s="3">
        <v>25</v>
      </c>
      <c r="F27" s="3" t="e">
        <f>MATCH(B27,Ukazi!$A$1:$A$16,0)-1</f>
        <v>#N/A</v>
      </c>
      <c r="G27" s="3" t="e">
        <f>MATCH(C27,Registri!$A$1:$A$4,0)-1</f>
        <v>#N/A</v>
      </c>
      <c r="H27" s="3" t="e">
        <f>MATCH(D27,Registri!$A$1:$A$4,0)-1</f>
        <v>#N/A</v>
      </c>
      <c r="I27" s="4" t="e">
        <f t="shared" si="0"/>
        <v>#N/A</v>
      </c>
    </row>
    <row r="28" spans="1:9" x14ac:dyDescent="0.35">
      <c r="A28" s="3">
        <v>26</v>
      </c>
      <c r="F28" s="3" t="e">
        <f>MATCH(B28,Ukazi!$A$1:$A$16,0)-1</f>
        <v>#N/A</v>
      </c>
      <c r="G28" s="3" t="e">
        <f>MATCH(C28,Registri!$A$1:$A$4,0)-1</f>
        <v>#N/A</v>
      </c>
      <c r="H28" s="3" t="e">
        <f>MATCH(D28,Registri!$A$1:$A$4,0)-1</f>
        <v>#N/A</v>
      </c>
      <c r="I28" s="4" t="e">
        <f t="shared" si="0"/>
        <v>#N/A</v>
      </c>
    </row>
    <row r="29" spans="1:9" x14ac:dyDescent="0.35">
      <c r="A29" s="3">
        <v>27</v>
      </c>
      <c r="F29" s="3" t="e">
        <f>MATCH(B29,Ukazi!$A$1:$A$16,0)-1</f>
        <v>#N/A</v>
      </c>
      <c r="G29" s="3" t="e">
        <f>MATCH(C29,Registri!$A$1:$A$4,0)-1</f>
        <v>#N/A</v>
      </c>
      <c r="H29" s="3" t="e">
        <f>MATCH(D29,Registri!$A$1:$A$4,0)-1</f>
        <v>#N/A</v>
      </c>
      <c r="I29" s="4" t="e">
        <f t="shared" si="0"/>
        <v>#N/A</v>
      </c>
    </row>
    <row r="30" spans="1:9" x14ac:dyDescent="0.35">
      <c r="A30" s="3">
        <v>28</v>
      </c>
      <c r="F30" s="3" t="e">
        <f>MATCH(B30,Ukazi!$A$1:$A$16,0)-1</f>
        <v>#N/A</v>
      </c>
      <c r="G30" s="3" t="e">
        <f>MATCH(C30,Registri!$A$1:$A$4,0)-1</f>
        <v>#N/A</v>
      </c>
      <c r="H30" s="3" t="e">
        <f>MATCH(D30,Registri!$A$1:$A$4,0)-1</f>
        <v>#N/A</v>
      </c>
      <c r="I30" s="4" t="e">
        <f t="shared" si="0"/>
        <v>#N/A</v>
      </c>
    </row>
    <row r="31" spans="1:9" x14ac:dyDescent="0.35">
      <c r="A31" s="3">
        <v>29</v>
      </c>
      <c r="F31" s="3" t="e">
        <f>MATCH(B31,Ukazi!$A$1:$A$16,0)-1</f>
        <v>#N/A</v>
      </c>
      <c r="G31" s="3" t="e">
        <f>MATCH(C31,Registri!$A$1:$A$4,0)-1</f>
        <v>#N/A</v>
      </c>
      <c r="H31" s="3" t="e">
        <f>MATCH(D31,Registri!$A$1:$A$4,0)-1</f>
        <v>#N/A</v>
      </c>
      <c r="I31" s="4" t="e">
        <f t="shared" si="0"/>
        <v>#N/A</v>
      </c>
    </row>
    <row r="32" spans="1:9" x14ac:dyDescent="0.35">
      <c r="A32" s="3">
        <v>30</v>
      </c>
      <c r="F32" s="3" t="e">
        <f>MATCH(B32,Ukazi!$A$1:$A$16,0)-1</f>
        <v>#N/A</v>
      </c>
      <c r="G32" s="3" t="e">
        <f>MATCH(C32,Registri!$A$1:$A$4,0)-1</f>
        <v>#N/A</v>
      </c>
      <c r="H32" s="3" t="e">
        <f>MATCH(D32,Registri!$A$1:$A$4,0)-1</f>
        <v>#N/A</v>
      </c>
      <c r="I32" s="4" t="e">
        <f t="shared" si="0"/>
        <v>#N/A</v>
      </c>
    </row>
  </sheetData>
  <dataValidations count="3">
    <dataValidation type="whole" allowBlank="1" showInputMessage="1" showErrorMessage="1" sqref="E2:E130" xr:uid="{188338E9-066F-46F9-AE94-0FEBC439ED3E}">
      <formula1>0</formula1>
      <formula2>255</formula2>
    </dataValidation>
    <dataValidation type="list" allowBlank="1" showInputMessage="1" showErrorMessage="1" promptTitle="Register" prompt="Izberi register" sqref="C33:C294 D33:D55" xr:uid="{1E0BBD74-599E-4B84-B467-B5286211A96D}">
      <mc:AlternateContent xmlns:x12ac="http://schemas.microsoft.com/office/spreadsheetml/2011/1/ac" xmlns:mc="http://schemas.openxmlformats.org/markup-compatibility/2006">
        <mc:Choice Requires="x12ac">
          <x12ac:list>"0,1,2,3"</x12ac:list>
        </mc:Choice>
        <mc:Fallback>
          <formula1>"0,1,2,3"</formula1>
        </mc:Fallback>
      </mc:AlternateContent>
    </dataValidation>
    <dataValidation type="list" allowBlank="1" showInputMessage="1" showErrorMessage="1" sqref="B1 B178:B1048576" xr:uid="{A56A1985-2B36-48B8-81A4-931009E7777D}">
      <mc:AlternateContent xmlns:x12ac="http://schemas.microsoft.com/office/spreadsheetml/2011/1/ac" xmlns:mc="http://schemas.openxmlformats.org/markup-compatibility/2006">
        <mc:Choice Requires="x12ac">
          <x12ac:list>"AND Rd Rd Rs, ORR  Rd Rd Rs, ADD Rd Rd Rs, SUB Rd Rd Rs, LDRH  Rd [Rs], STRH  Rd [Rs], MOV Rd Rs, NOP, BEQ Rd immed, BNE Rd immed, BGT Rd immed, BLT Rd immed, LDRH  Rd [Rs#immed], STRH  Rd [Rs#immed], MOV  Rd #immed, B immed,"</x12ac:list>
        </mc:Choice>
        <mc:Fallback>
          <formula1>"AND Rd Rd Rs, ORR  Rd Rd Rs, ADD Rd Rd Rs, SUB Rd Rd Rs, LDRH  Rd [Rs], STRH  Rd [Rs], MOV Rd Rs, NOP, BEQ Rd immed, BNE Rd immed, BGT Rd immed, BLT Rd immed, LDRH  Rd [Rs#immed], STRH  Rd [Rs#immed], MOV  Rd #immed, B immed,"</formula1>
        </mc:Fallback>
      </mc:AlternateContent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Register" prompt="Izberi register" xr:uid="{4C02B061-37B3-47B2-A2A1-7ACEB5DA003E}">
          <x14:formula1>
            <xm:f>Registri!$A$1:$A$4</xm:f>
          </x14:formula1>
          <xm:sqref>C2:D32</xm:sqref>
        </x14:dataValidation>
        <x14:dataValidation type="list" allowBlank="1" showInputMessage="1" showErrorMessage="1" promptTitle="Ukazi" prompt="Izberi ukaz" xr:uid="{68D7AEF1-FD9E-4233-9C68-5D816CFF16A0}">
          <x14:formula1>
            <xm:f>Ukazi!$A$1:$A$16</xm:f>
          </x14:formula1>
          <xm:sqref>B2:B177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BD11-1D63-486E-9262-B058A99EFEA1}">
  <dimension ref="A1:B16"/>
  <sheetViews>
    <sheetView workbookViewId="0">
      <selection activeCell="A12" sqref="A12"/>
    </sheetView>
  </sheetViews>
  <sheetFormatPr defaultRowHeight="14.5" x14ac:dyDescent="0.35"/>
  <cols>
    <col min="1" max="1" width="25.1796875" customWidth="1"/>
  </cols>
  <sheetData>
    <row r="1" spans="1:2" ht="29.5" thickBot="1" x14ac:dyDescent="0.4">
      <c r="A1" s="1" t="s">
        <v>2</v>
      </c>
      <c r="B1">
        <v>1</v>
      </c>
    </row>
    <row r="2" spans="1:2" ht="15" thickBot="1" x14ac:dyDescent="0.4">
      <c r="A2" s="2" t="s">
        <v>3</v>
      </c>
      <c r="B2">
        <v>2</v>
      </c>
    </row>
    <row r="3" spans="1:2" ht="29.5" thickBot="1" x14ac:dyDescent="0.4">
      <c r="A3" s="2" t="s">
        <v>4</v>
      </c>
      <c r="B3">
        <v>3</v>
      </c>
    </row>
    <row r="4" spans="1:2" ht="29.5" thickBot="1" x14ac:dyDescent="0.4">
      <c r="A4" s="2" t="s">
        <v>5</v>
      </c>
      <c r="B4">
        <v>4</v>
      </c>
    </row>
    <row r="5" spans="1:2" ht="15" thickBot="1" x14ac:dyDescent="0.4">
      <c r="A5" s="2" t="s">
        <v>6</v>
      </c>
      <c r="B5">
        <v>5</v>
      </c>
    </row>
    <row r="6" spans="1:2" ht="15" thickBot="1" x14ac:dyDescent="0.4">
      <c r="A6" s="2" t="s">
        <v>7</v>
      </c>
      <c r="B6">
        <v>6</v>
      </c>
    </row>
    <row r="7" spans="1:2" ht="29.5" thickBot="1" x14ac:dyDescent="0.4">
      <c r="A7" s="2" t="s">
        <v>8</v>
      </c>
      <c r="B7">
        <v>7</v>
      </c>
    </row>
    <row r="8" spans="1:2" ht="15" thickBot="1" x14ac:dyDescent="0.4">
      <c r="A8" s="2" t="s">
        <v>9</v>
      </c>
      <c r="B8">
        <v>8</v>
      </c>
    </row>
    <row r="9" spans="1:2" ht="29.5" thickBot="1" x14ac:dyDescent="0.4">
      <c r="A9" s="2" t="s">
        <v>10</v>
      </c>
      <c r="B9">
        <v>9</v>
      </c>
    </row>
    <row r="10" spans="1:2" ht="29.5" thickBot="1" x14ac:dyDescent="0.4">
      <c r="A10" s="2" t="s">
        <v>11</v>
      </c>
      <c r="B10">
        <v>10</v>
      </c>
    </row>
    <row r="11" spans="1:2" ht="15" thickBot="1" x14ac:dyDescent="0.4">
      <c r="A11" s="2" t="s">
        <v>25</v>
      </c>
      <c r="B11">
        <v>11</v>
      </c>
    </row>
    <row r="12" spans="1:2" ht="15" thickBot="1" x14ac:dyDescent="0.4">
      <c r="A12" s="2" t="s">
        <v>26</v>
      </c>
      <c r="B12">
        <v>12</v>
      </c>
    </row>
    <row r="13" spans="1:2" ht="15" thickBot="1" x14ac:dyDescent="0.4">
      <c r="A13" s="2" t="s">
        <v>12</v>
      </c>
      <c r="B13">
        <v>13</v>
      </c>
    </row>
    <row r="14" spans="1:2" ht="15" thickBot="1" x14ac:dyDescent="0.4">
      <c r="A14" s="2" t="s">
        <v>13</v>
      </c>
      <c r="B14">
        <v>14</v>
      </c>
    </row>
    <row r="15" spans="1:2" ht="15" thickBot="1" x14ac:dyDescent="0.4">
      <c r="A15" s="2" t="s">
        <v>14</v>
      </c>
      <c r="B15">
        <v>15</v>
      </c>
    </row>
    <row r="16" spans="1:2" ht="15" thickBot="1" x14ac:dyDescent="0.4">
      <c r="A16" s="2" t="s">
        <v>15</v>
      </c>
      <c r="B16">
        <v>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CEA9-C973-49C2-A2EF-86F191E82C66}">
  <dimension ref="A1:A4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18</v>
      </c>
    </row>
    <row r="2" spans="1:1" x14ac:dyDescent="0.35">
      <c r="A2" t="s">
        <v>19</v>
      </c>
    </row>
    <row r="3" spans="1:1" x14ac:dyDescent="0.35">
      <c r="A3" t="s">
        <v>20</v>
      </c>
    </row>
    <row r="4" spans="1:1" x14ac:dyDescent="0.35">
      <c r="A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Zbirnik</vt:lpstr>
      <vt:lpstr>Primer Vsota</vt:lpstr>
      <vt:lpstr>Ukazi</vt:lpstr>
      <vt:lpstr>Registri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Robi R</cp:lastModifiedBy>
  <dcterms:created xsi:type="dcterms:W3CDTF">2022-12-04T01:19:37Z</dcterms:created>
  <dcterms:modified xsi:type="dcterms:W3CDTF">2022-12-04T12:11:37Z</dcterms:modified>
</cp:coreProperties>
</file>