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28"/>
  <workbookPr defaultThemeVersion="166925"/>
  <mc:AlternateContent xmlns:mc="http://schemas.openxmlformats.org/markup-compatibility/2006">
    <mc:Choice Requires="x15">
      <x15ac:absPath xmlns:x15ac="http://schemas.microsoft.com/office/spreadsheetml/2010/11/ac" url="D:\pendrive2\GPI_LOG\"/>
    </mc:Choice>
  </mc:AlternateContent>
  <xr:revisionPtr revIDLastSave="3" documentId="13_ncr:1_{E9736D86-6ABB-4FF8-BFFF-9401FDD1A1A2}" xr6:coauthVersionLast="47" xr6:coauthVersionMax="47" xr10:uidLastSave="{74CCB759-D5C1-47DB-BD99-0C06E3A4C920}"/>
  <bookViews>
    <workbookView xWindow="0" yWindow="0" windowWidth="28800" windowHeight="12105" firstSheet="2" xr2:uid="{00000000-000D-0000-FFFF-FFFF00000000}"/>
  </bookViews>
  <sheets>
    <sheet name="Panelas_pressao" sheetId="2" r:id="rId1"/>
    <sheet name="Produtos" sheetId="6" r:id="rId2"/>
    <sheet name="Sorvete" sheetId="5"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1" i="6" l="1"/>
  <c r="J14" i="6"/>
  <c r="J11" i="6"/>
  <c r="B21" i="2"/>
  <c r="B20" i="2"/>
  <c r="B19" i="2"/>
  <c r="B1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tc={5A7A1FE9-CD6B-4D49-868A-F21DCCA8B536}</author>
    <author>tc={06DD7964-9615-4853-9F0B-882D398DD50C}</author>
  </authors>
  <commentList>
    <comment ref="B18" authorId="0" shapeId="0" xr:uid="{5A7A1FE9-CD6B-4D49-868A-F21DCCA8B536}">
      <text>
        <t>[Threaded comment]
Your version of Excel allows you to read this threaded comment; however, any edits to it will get removed if the file is opened in a newer version of Excel. Learn more: https://go.microsoft.com/fwlink/?linkid=870924
Comment:
    Insira fórmulas para completar a coluna B</t>
      </text>
    </comment>
    <comment ref="E23" authorId="1" shapeId="0" xr:uid="{06DD7964-9615-4853-9F0B-882D398DD50C}">
      <text>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tc={4417811F-2715-45FC-8EF9-1A71AB095B6C}</author>
    <author>tc={3F57C2CD-5926-47C7-ABDE-E55D3F364E80}</author>
  </authors>
  <commentList>
    <comment ref="N2" authorId="0" shapeId="0" xr:uid="{4417811F-2715-45FC-8EF9-1A71AB095B6C}">
      <text>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 personalizado</t>
      </text>
    </comment>
    <comment ref="N17" authorId="1" shapeId="0" xr:uid="{3F57C2CD-5926-47C7-ABDE-E55D3F364E80}">
      <text>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tc={5D1336F4-217F-4581-A916-0659D2F45202}</author>
  </authors>
  <commentList>
    <comment ref="D16" authorId="0" shapeId="0" xr:uid="{5D1336F4-217F-4581-A916-0659D2F45202}">
      <text>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text>
    </comment>
  </commentList>
</comments>
</file>

<file path=xl/sharedStrings.xml><?xml version="1.0" encoding="utf-8"?>
<sst xmlns="http://schemas.openxmlformats.org/spreadsheetml/2006/main" count="45" uniqueCount="31">
  <si>
    <t>Um estudante do Curso Superior de Tecnologia em Logística iniciou seu estágio em uma empresa que atua no setor de fabricação de panelas. Seu primeiro desafio foi levantar dados sobre os custos envolvidos no processo de fabricação de panelas de pressão, conforme mostrado no quadro a seguir.</t>
  </si>
  <si>
    <t>Custos no processo de fabricação de panelas de pressão</t>
  </si>
  <si>
    <t>Custo</t>
  </si>
  <si>
    <t>Tipo</t>
  </si>
  <si>
    <t>Acessórios e embalagem (válvulas, alças, retentor, caixas etc.)</t>
  </si>
  <si>
    <t>por unidade</t>
  </si>
  <si>
    <t>Manutenção das instalações</t>
  </si>
  <si>
    <t>mensal</t>
  </si>
  <si>
    <t>Manutenção de máquinas e equipamentos</t>
  </si>
  <si>
    <t>Matéria-prima (lingotes de alumínio)</t>
  </si>
  <si>
    <t>Aluguel do galpão</t>
  </si>
  <si>
    <t>Transformação (fundição, tratamento térmico, conformação)</t>
  </si>
  <si>
    <t>Administrativos</t>
  </si>
  <si>
    <t>Mão de obra</t>
  </si>
  <si>
    <t>Preço de venda de cada unidade</t>
  </si>
  <si>
    <t>Quantidade de itens de custo mensal</t>
  </si>
  <si>
    <t>Quantidade de itens de custo por unidade</t>
  </si>
  <si>
    <t>Custo fixo (mensal)</t>
  </si>
  <si>
    <t>Custo variável (por unidade)</t>
  </si>
  <si>
    <t>Qtde de panelas (x)</t>
  </si>
  <si>
    <t>Custo de Fabricação f(x)</t>
  </si>
  <si>
    <t>Receita</t>
  </si>
  <si>
    <t>Lucro</t>
  </si>
  <si>
    <t>que</t>
  </si>
  <si>
    <t>Produto A</t>
  </si>
  <si>
    <t>Qtde</t>
  </si>
  <si>
    <t>Custo de Fabricação</t>
  </si>
  <si>
    <t>custo variável de A</t>
  </si>
  <si>
    <t>custo variável de B</t>
  </si>
  <si>
    <t>Produto B</t>
  </si>
  <si>
    <t>Qtde. de sorvete por mês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</si>
</sst>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 #,##0.00_-;\-&quot;R$&quot;\ * #,##0.00_-;_-&quot;R$&quot;\ * &quot;-&quot;??_-;_-@_-"/>
    <numFmt numFmtId="165" formatCode="_-&quot;R$&quot;* #,##0.00_-;\-&quot;R$&quot;* #,##0.00_-;_-&quot;R$&quot;* &quot;-&quot;??_-;_-@_-"/>
    <numFmt numFmtId="166" formatCode="&quot;R$&quot;\ #,##0.00"/>
    <numFmt numFmtId="167" formatCode="_-[$R$-416]* #,##0.00_-;\-[$R$-416]* #,##0.00_-;_-[$R$-416]* &quot;-&quot;??_-;_-@_-"/>
    <numFmt numFmtId="168" formatCode="&quot;R$&quot;#,##0.00"/>
  </numFmts>
  <fonts count="7">
    <font>
      <sz val="11"/>
      <color theme="1"/>
      <name val="Calibri"/>
      <family val="2"/>
      <scheme val="minor"/>
    </font>
    <font>
      <sz val="11"/>
      <color theme="1"/>
      <name val="Calibri"/>
      <family val="2"/>
      <scheme val="minor"/>
    </font>
    <font>
      <sz val="14"/>
      <color theme="1"/>
      <name val="Calibri"/>
      <family val="2"/>
      <scheme val="minor"/>
    </font>
    <font>
      <sz val="14"/>
      <color theme="1"/>
      <name val="Arial"/>
      <family val="2"/>
    </font>
    <font>
      <sz val="28"/>
      <color theme="1"/>
      <name val="Arial"/>
      <family val="2"/>
    </font>
    <font>
      <b/>
      <sz val="14"/>
      <color theme="1"/>
      <name val="Arial"/>
      <family val="2"/>
    </font>
    <font>
      <b/>
      <sz val="14"/>
      <color theme="1"/>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0" tint="-0.149998474074526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s>
  <cellStyleXfs count="2">
    <xf numFmtId="0" fontId="0" fillId="0" borderId="0"/>
    <xf numFmtId="164" fontId="1" fillId="0" borderId="0" applyFont="0" applyFill="0" applyBorder="0" applyAlignment="0" applyProtection="0"/>
  </cellStyleXfs>
  <cellXfs count="48">
    <xf numFmtId="0" fontId="0" fillId="0" borderId="0" xfId="0"/>
    <xf numFmtId="0" fontId="3" fillId="0" borderId="0" xfId="0" applyFont="1"/>
    <xf numFmtId="0" fontId="3" fillId="0" borderId="0" xfId="0" applyFont="1" applyAlignment="1">
      <alignment horizontal="left" vertical="center"/>
    </xf>
    <xf numFmtId="0" fontId="2" fillId="0" borderId="0" xfId="0" applyFont="1"/>
    <xf numFmtId="166" fontId="2" fillId="0" borderId="1" xfId="1" applyNumberFormat="1" applyFont="1" applyBorder="1" applyAlignment="1">
      <alignment horizontal="left" vertical="center"/>
    </xf>
    <xf numFmtId="0" fontId="2" fillId="0" borderId="1" xfId="0" applyFont="1" applyBorder="1" applyAlignment="1">
      <alignment horizontal="left" vertical="center"/>
    </xf>
    <xf numFmtId="166" fontId="2" fillId="0" borderId="0" xfId="1" applyNumberFormat="1" applyFont="1" applyAlignment="1">
      <alignment horizontal="left" vertical="center"/>
    </xf>
    <xf numFmtId="0" fontId="2" fillId="0" borderId="0" xfId="0" applyFont="1" applyAlignment="1">
      <alignment horizontal="left" vertical="center"/>
    </xf>
    <xf numFmtId="166" fontId="2" fillId="2" borderId="1" xfId="1" applyNumberFormat="1" applyFont="1" applyFill="1" applyBorder="1" applyAlignment="1">
      <alignment horizontal="left" vertical="center"/>
    </xf>
    <xf numFmtId="0" fontId="3" fillId="0" borderId="1" xfId="0" applyFont="1" applyBorder="1" applyAlignment="1">
      <alignment horizontal="left" vertical="center" wrapText="1"/>
    </xf>
    <xf numFmtId="0" fontId="3" fillId="0" borderId="8" xfId="0" applyFont="1" applyBorder="1" applyAlignment="1">
      <alignment horizontal="left" vertical="center" wrapText="1"/>
    </xf>
    <xf numFmtId="166" fontId="2" fillId="0" borderId="8" xfId="1" applyNumberFormat="1" applyFont="1" applyBorder="1" applyAlignment="1">
      <alignment horizontal="left" vertical="center"/>
    </xf>
    <xf numFmtId="0" fontId="2" fillId="0" borderId="8" xfId="0" applyFont="1" applyBorder="1" applyAlignment="1">
      <alignment horizontal="left" vertical="center"/>
    </xf>
    <xf numFmtId="0" fontId="5" fillId="4" borderId="9" xfId="0" applyFont="1" applyFill="1" applyBorder="1" applyAlignment="1">
      <alignment horizontal="left" vertical="center" wrapText="1"/>
    </xf>
    <xf numFmtId="0" fontId="6" fillId="4" borderId="10" xfId="0" applyFont="1" applyFill="1" applyBorder="1" applyAlignment="1">
      <alignment horizontal="left" vertical="center"/>
    </xf>
    <xf numFmtId="0" fontId="6" fillId="4" borderId="11" xfId="0" applyFont="1" applyFill="1" applyBorder="1" applyAlignment="1">
      <alignment horizontal="left" vertical="center"/>
    </xf>
    <xf numFmtId="0" fontId="2" fillId="0" borderId="0" xfId="0" applyFont="1" applyAlignment="1">
      <alignment horizontal="left" vertical="center" wrapText="1"/>
    </xf>
    <xf numFmtId="0" fontId="2" fillId="0" borderId="0" xfId="0" applyFont="1" applyAlignment="1">
      <alignment wrapText="1"/>
    </xf>
    <xf numFmtId="0" fontId="3" fillId="3" borderId="1" xfId="0" applyFont="1" applyFill="1" applyBorder="1" applyAlignment="1">
      <alignment wrapText="1"/>
    </xf>
    <xf numFmtId="0" fontId="2" fillId="0" borderId="1" xfId="0" applyFont="1" applyBorder="1" applyAlignment="1">
      <alignment horizontal="left" vertical="center" wrapText="1"/>
    </xf>
    <xf numFmtId="0" fontId="3" fillId="5" borderId="1" xfId="0" applyFont="1" applyFill="1" applyBorder="1" applyAlignment="1">
      <alignment wrapText="1"/>
    </xf>
    <xf numFmtId="0" fontId="3" fillId="5" borderId="1" xfId="0" applyFont="1" applyFill="1" applyBorder="1" applyAlignment="1">
      <alignment horizontal="center" wrapText="1"/>
    </xf>
    <xf numFmtId="0" fontId="2" fillId="5" borderId="1" xfId="0" applyFont="1" applyFill="1" applyBorder="1" applyAlignment="1">
      <alignment horizontal="center"/>
    </xf>
    <xf numFmtId="0" fontId="3" fillId="0" borderId="1" xfId="0" applyFont="1" applyBorder="1" applyAlignment="1">
      <alignment horizontal="center"/>
    </xf>
    <xf numFmtId="0" fontId="3" fillId="2" borderId="1" xfId="0" applyFont="1" applyFill="1" applyBorder="1" applyAlignment="1">
      <alignment horizontal="left" vertical="center" wrapText="1"/>
    </xf>
    <xf numFmtId="0" fontId="0" fillId="0" borderId="1" xfId="0" applyBorder="1" applyAlignment="1">
      <alignment horizontal="center"/>
    </xf>
    <xf numFmtId="0" fontId="3" fillId="5" borderId="1" xfId="0" applyFont="1" applyFill="1" applyBorder="1" applyAlignment="1">
      <alignment horizontal="center"/>
    </xf>
    <xf numFmtId="0" fontId="3" fillId="3" borderId="1" xfId="0" applyFont="1" applyFill="1" applyBorder="1" applyAlignment="1">
      <alignment vertical="center" wrapText="1"/>
    </xf>
    <xf numFmtId="167" fontId="2" fillId="3" borderId="1" xfId="0" applyNumberFormat="1" applyFont="1" applyFill="1" applyBorder="1" applyAlignment="1">
      <alignment wrapText="1"/>
    </xf>
    <xf numFmtId="167" fontId="2" fillId="3" borderId="1" xfId="0" applyNumberFormat="1" applyFont="1" applyFill="1" applyBorder="1" applyAlignment="1">
      <alignment horizontal="center" vertical="center" wrapText="1"/>
    </xf>
    <xf numFmtId="167" fontId="2" fillId="0" borderId="1" xfId="0" applyNumberFormat="1" applyFont="1" applyBorder="1" applyAlignment="1">
      <alignment horizontal="center"/>
    </xf>
    <xf numFmtId="168" fontId="2" fillId="0" borderId="1" xfId="0" applyNumberFormat="1" applyFont="1" applyBorder="1" applyAlignment="1">
      <alignment horizontal="center"/>
    </xf>
    <xf numFmtId="167" fontId="0" fillId="0" borderId="1" xfId="0" applyNumberFormat="1" applyBorder="1"/>
    <xf numFmtId="167" fontId="0" fillId="0" borderId="0" xfId="0" applyNumberFormat="1"/>
    <xf numFmtId="167" fontId="0" fillId="0" borderId="1" xfId="0" applyNumberFormat="1" applyBorder="1" applyAlignment="1">
      <alignment horizontal="center"/>
    </xf>
    <xf numFmtId="9" fontId="0" fillId="0" borderId="0" xfId="0" applyNumberFormat="1"/>
    <xf numFmtId="165" fontId="2" fillId="0" borderId="1" xfId="0" applyNumberFormat="1" applyFont="1" applyBorder="1" applyAlignment="1">
      <alignment horizontal="center"/>
    </xf>
    <xf numFmtId="0" fontId="2" fillId="0" borderId="1" xfId="0" applyFont="1" applyBorder="1"/>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5" fillId="0" borderId="7" xfId="0" applyFont="1" applyBorder="1" applyAlignment="1">
      <alignment horizontal="center"/>
    </xf>
    <xf numFmtId="0" fontId="5" fillId="4" borderId="6" xfId="0" applyFont="1" applyFill="1" applyBorder="1" applyAlignment="1">
      <alignment horizontal="left" vertical="center" wrapText="1"/>
    </xf>
    <xf numFmtId="0" fontId="6" fillId="4" borderId="12" xfId="0" applyFont="1" applyFill="1" applyBorder="1" applyAlignment="1">
      <alignment horizontal="left" vertical="center"/>
    </xf>
    <xf numFmtId="0" fontId="6" fillId="4" borderId="5" xfId="0" applyFont="1" applyFill="1" applyBorder="1" applyAlignment="1">
      <alignment horizontal="left" vertical="center"/>
    </xf>
  </cellXfs>
  <cellStyles count="2">
    <cellStyle name="Moeda" xfId="1" builtinId="4"/>
    <cellStyle name="Normal" xfId="0" builtinId="0"/>
  </cellStyles>
  <dxfs count="2">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Invisible" pivot="0" table="0" count="0" xr9:uid="{4203685F-82C1-4240-B24A-3BD77FBC171E}"/>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502920</xdr:colOff>
      <xdr:row>0</xdr:row>
      <xdr:rowOff>0</xdr:rowOff>
    </xdr:from>
    <xdr:to>
      <xdr:col>8</xdr:col>
      <xdr:colOff>571500</xdr:colOff>
      <xdr:row>23</xdr:row>
      <xdr:rowOff>38100</xdr:rowOff>
    </xdr:to>
    <xdr:pic>
      <xdr:nvPicPr>
        <xdr:cNvPr id="4" name="Imagem 3">
          <a:extLst>
            <a:ext uri="{FF2B5EF4-FFF2-40B4-BE49-F238E27FC236}">
              <a16:creationId xmlns:a16="http://schemas.microsoft.com/office/drawing/2014/main" id="{D19037B6-8497-4DB0-B891-300AF76570CB}"/>
            </a:ext>
          </a:extLst>
        </xdr:cNvPr>
        <xdr:cNvPicPr/>
      </xdr:nvPicPr>
      <xdr:blipFill>
        <a:blip xmlns:r="http://schemas.openxmlformats.org/officeDocument/2006/relationships" r:embed="rId1"/>
        <a:stretch>
          <a:fillRect/>
        </a:stretch>
      </xdr:blipFill>
      <xdr:spPr>
        <a:xfrm>
          <a:off x="1112520" y="0"/>
          <a:ext cx="4335780" cy="5029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142876</xdr:colOff>
      <xdr:row>1</xdr:row>
      <xdr:rowOff>47625</xdr:rowOff>
    </xdr:from>
    <xdr:to>
      <xdr:col>5</xdr:col>
      <xdr:colOff>228601</xdr:colOff>
      <xdr:row>10</xdr:row>
      <xdr:rowOff>133350</xdr:rowOff>
    </xdr:to>
    <xdr:pic>
      <xdr:nvPicPr>
        <xdr:cNvPr id="4" name="Imagem 2">
          <a:extLst>
            <a:ext uri="{FF2B5EF4-FFF2-40B4-BE49-F238E27FC236}">
              <a16:creationId xmlns:a16="http://schemas.microsoft.com/office/drawing/2014/main" id="{8F5B390A-308A-4E65-A76D-C808EA8A90FD}"/>
            </a:ext>
          </a:extLst>
        </xdr:cNvPr>
        <xdr:cNvPicPr/>
      </xdr:nvPicPr>
      <xdr:blipFill>
        <a:blip xmlns:r="http://schemas.openxmlformats.org/officeDocument/2006/relationships" r:embed="rId1"/>
        <a:stretch>
          <a:fillRect/>
        </a:stretch>
      </xdr:blipFill>
      <xdr:spPr>
        <a:xfrm>
          <a:off x="142876" y="238125"/>
          <a:ext cx="6038850" cy="18002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A da S J" id="{EE583F45-CC94-4CDC-ABB7-A3AFEA7C20DD}" userId="481f1333192b8abc"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8" dT="2019-09-15T00:53:28.43" personId="{EE583F45-CC94-4CDC-ABB7-A3AFEA7C20DD}" id="{5A7A1FE9-CD6B-4D49-868A-F21DCCA8B536}">
    <text>Insira fórmulas para completar a coluna B</text>
  </threadedComment>
  <threadedComment ref="E23" dT="2019-09-15T00:55:22.39" personId="{EE583F45-CC94-4CDC-ABB7-A3AFEA7C20DD}" id="{06DD7964-9615-4853-9F0B-882D398DD50C}">
    <text>Insira as fórmulas correspondentes a cada item e faça um gráfico de dispersão.</text>
  </threadedComment>
</ThreadedComments>
</file>

<file path=xl/threadedComments/threadedComment2.xml><?xml version="1.0" encoding="utf-8"?>
<ThreadedComments xmlns="http://schemas.microsoft.com/office/spreadsheetml/2018/threadedcomments" xmlns:x="http://schemas.openxmlformats.org/spreadsheetml/2006/main">
  <threadedComment ref="N2" dT="2019-09-15T01:08:17.82" personId="{EE583F45-CC94-4CDC-ABB7-A3AFEA7C20DD}" id="{4417811F-2715-45FC-8EF9-1A71AB095B6C}">
    <text>Inserir as fórmulas correspondentes e fazer um gráfico de dispersão personalizado</text>
  </threadedComment>
  <threadedComment ref="N17" dT="2019-09-15T01:08:52.50" personId="{EE583F45-CC94-4CDC-ABB7-A3AFEA7C20DD}" id="{3F57C2CD-5926-47C7-ABDE-E55D3F364E80}">
    <text>Inserir as fórmulas correspondentes e fazer um gráfico de dispersão</text>
  </threadedComment>
</ThreadedComments>
</file>

<file path=xl/threadedComments/threadedComment3.xml><?xml version="1.0" encoding="utf-8"?>
<ThreadedComments xmlns="http://schemas.microsoft.com/office/spreadsheetml/2018/threadedcomments" xmlns:x="http://schemas.openxmlformats.org/spreadsheetml/2006/main">
  <threadedComment ref="D16" dT="2019-09-15T01:07:28.08" personId="{EE583F45-CC94-4CDC-ABB7-A3AFEA7C20DD}" id="{5D1336F4-217F-4581-A916-0659D2F45202}">
    <text>Insira as fórmulas correspondentes a cada item e faça um gráfico de dispersão.</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5"/>
  <sheetViews>
    <sheetView tabSelected="1" topLeftCell="A5" workbookViewId="0">
      <selection activeCell="E8" sqref="E8"/>
    </sheetView>
  </sheetViews>
  <sheetFormatPr defaultRowHeight="15"/>
  <cols>
    <col min="1" max="1" width="34.7109375" customWidth="1"/>
    <col min="2" max="2" width="27.42578125" customWidth="1"/>
    <col min="3" max="3" width="23.7109375" customWidth="1"/>
    <col min="4" max="4" width="20" customWidth="1"/>
  </cols>
  <sheetData>
    <row r="1" spans="1:3" ht="14.45" customHeight="1">
      <c r="A1" s="38" t="s">
        <v>0</v>
      </c>
      <c r="B1" s="39"/>
      <c r="C1" s="40"/>
    </row>
    <row r="2" spans="1:3" ht="14.45" customHeight="1">
      <c r="A2" s="41"/>
      <c r="B2" s="42"/>
      <c r="C2" s="43"/>
    </row>
    <row r="3" spans="1:3" ht="14.45" customHeight="1">
      <c r="A3" s="41"/>
      <c r="B3" s="42"/>
      <c r="C3" s="43"/>
    </row>
    <row r="4" spans="1:3" ht="14.45" customHeight="1">
      <c r="A4" s="41"/>
      <c r="B4" s="42"/>
      <c r="C4" s="43"/>
    </row>
    <row r="5" spans="1:3" ht="326.45" customHeight="1" thickBot="1">
      <c r="A5" s="41"/>
      <c r="B5" s="42"/>
      <c r="C5" s="43"/>
    </row>
    <row r="6" spans="1:3" s="3" customFormat="1" ht="54.75" thickBot="1">
      <c r="A6" s="13" t="s">
        <v>1</v>
      </c>
      <c r="B6" s="14" t="s">
        <v>2</v>
      </c>
      <c r="C6" s="15" t="s">
        <v>3</v>
      </c>
    </row>
    <row r="7" spans="1:3" s="3" customFormat="1" ht="18.75">
      <c r="A7" s="45"/>
      <c r="B7" s="46"/>
      <c r="C7" s="47"/>
    </row>
    <row r="8" spans="1:3" s="3" customFormat="1" ht="54">
      <c r="A8" s="9" t="s">
        <v>4</v>
      </c>
      <c r="B8" s="4">
        <v>15</v>
      </c>
      <c r="C8" s="5" t="s">
        <v>5</v>
      </c>
    </row>
    <row r="9" spans="1:3" s="3" customFormat="1" ht="36">
      <c r="A9" s="9" t="s">
        <v>6</v>
      </c>
      <c r="B9" s="4">
        <v>15000</v>
      </c>
      <c r="C9" s="5" t="s">
        <v>7</v>
      </c>
    </row>
    <row r="10" spans="1:3" s="3" customFormat="1" ht="36">
      <c r="A10" s="9" t="s">
        <v>8</v>
      </c>
      <c r="B10" s="4">
        <v>25000</v>
      </c>
      <c r="C10" s="5" t="s">
        <v>7</v>
      </c>
    </row>
    <row r="11" spans="1:3" s="3" customFormat="1" ht="36">
      <c r="A11" s="9" t="s">
        <v>9</v>
      </c>
      <c r="B11" s="4">
        <v>10</v>
      </c>
      <c r="C11" s="5" t="s">
        <v>5</v>
      </c>
    </row>
    <row r="12" spans="1:3" s="3" customFormat="1" ht="18.75">
      <c r="A12" s="10" t="s">
        <v>10</v>
      </c>
      <c r="B12" s="11">
        <v>40000</v>
      </c>
      <c r="C12" s="12" t="s">
        <v>7</v>
      </c>
    </row>
    <row r="13" spans="1:3" s="3" customFormat="1" ht="54">
      <c r="A13" s="9" t="s">
        <v>11</v>
      </c>
      <c r="B13" s="4">
        <v>15</v>
      </c>
      <c r="C13" s="5" t="s">
        <v>5</v>
      </c>
    </row>
    <row r="14" spans="1:3" s="3" customFormat="1" ht="18.75">
      <c r="A14" s="9" t="s">
        <v>12</v>
      </c>
      <c r="B14" s="4">
        <v>20000</v>
      </c>
      <c r="C14" s="5" t="s">
        <v>7</v>
      </c>
    </row>
    <row r="15" spans="1:3" s="3" customFormat="1" ht="18.75">
      <c r="A15" s="9" t="s">
        <v>13</v>
      </c>
      <c r="B15" s="4">
        <v>10</v>
      </c>
      <c r="C15" s="5" t="s">
        <v>5</v>
      </c>
    </row>
    <row r="16" spans="1:3" s="3" customFormat="1" ht="18.75">
      <c r="A16" s="2"/>
      <c r="B16" s="6"/>
      <c r="C16" s="7"/>
    </row>
    <row r="17" spans="1:5" s="3" customFormat="1" ht="36">
      <c r="A17" s="24" t="s">
        <v>14</v>
      </c>
      <c r="B17" s="8">
        <v>75</v>
      </c>
      <c r="C17" s="7"/>
    </row>
    <row r="18" spans="1:5" s="17" customFormat="1" ht="36">
      <c r="A18" s="9" t="s">
        <v>15</v>
      </c>
      <c r="B18" s="19">
        <f>COUNTIF($C$8:C$15,"mensal")</f>
        <v>4</v>
      </c>
      <c r="C18" s="16"/>
    </row>
    <row r="19" spans="1:5" s="17" customFormat="1" ht="36">
      <c r="A19" s="9" t="s">
        <v>16</v>
      </c>
      <c r="B19" s="19">
        <f>COUNTIF($C$8:C$15,"por unidade")</f>
        <v>4</v>
      </c>
    </row>
    <row r="20" spans="1:5" s="17" customFormat="1" ht="18.75">
      <c r="A20" s="18" t="s">
        <v>17</v>
      </c>
      <c r="B20" s="28">
        <f>SUMIF($C$8:$C$15,"mensal",$B$8:$B$15)</f>
        <v>100000</v>
      </c>
    </row>
    <row r="21" spans="1:5" s="17" customFormat="1" ht="36">
      <c r="A21" s="27" t="s">
        <v>18</v>
      </c>
      <c r="B21" s="29">
        <f>SUMIF($C$8:$C$15,"por unidade",$B$8:$B$15)</f>
        <v>50</v>
      </c>
    </row>
    <row r="22" spans="1:5" s="3" customFormat="1" ht="18.75">
      <c r="A22" s="1"/>
    </row>
    <row r="23" spans="1:5" s="3" customFormat="1" ht="18.75">
      <c r="A23" s="21" t="s">
        <v>19</v>
      </c>
      <c r="B23" s="22" t="s">
        <v>20</v>
      </c>
      <c r="C23" s="22" t="s">
        <v>21</v>
      </c>
      <c r="D23" s="22" t="s">
        <v>22</v>
      </c>
    </row>
    <row r="24" spans="1:5" s="3" customFormat="1" ht="18.75">
      <c r="A24" s="23">
        <v>0</v>
      </c>
      <c r="B24" s="30"/>
      <c r="C24" s="31"/>
      <c r="D24" s="36"/>
    </row>
    <row r="25" spans="1:5" s="3" customFormat="1" ht="18.75">
      <c r="A25" s="23">
        <v>500</v>
      </c>
      <c r="B25" s="30"/>
      <c r="C25" s="31"/>
      <c r="D25" s="36"/>
    </row>
    <row r="26" spans="1:5" s="3" customFormat="1" ht="18.75">
      <c r="A26" s="23">
        <v>1000</v>
      </c>
      <c r="B26" s="30"/>
      <c r="C26" s="31"/>
      <c r="D26" s="36"/>
    </row>
    <row r="27" spans="1:5" s="3" customFormat="1" ht="18.75">
      <c r="A27" s="23">
        <v>1500</v>
      </c>
      <c r="B27" s="30"/>
      <c r="C27" s="31"/>
      <c r="D27" s="36"/>
    </row>
    <row r="28" spans="1:5" s="3" customFormat="1" ht="18.75">
      <c r="A28" s="23">
        <v>2000</v>
      </c>
      <c r="B28" s="30"/>
      <c r="C28" s="31"/>
      <c r="D28" s="36"/>
    </row>
    <row r="29" spans="1:5" s="3" customFormat="1" ht="18.75">
      <c r="A29" s="23">
        <v>2500</v>
      </c>
      <c r="B29" s="30"/>
      <c r="C29" s="31"/>
      <c r="D29" s="36"/>
    </row>
    <row r="30" spans="1:5" s="3" customFormat="1" ht="18.75">
      <c r="A30" s="23">
        <v>3000</v>
      </c>
      <c r="B30" s="30"/>
      <c r="C30" s="31"/>
      <c r="D30" s="36"/>
    </row>
    <row r="31" spans="1:5" s="3" customFormat="1" ht="18.75">
      <c r="A31" s="23">
        <v>3500</v>
      </c>
      <c r="B31" s="30"/>
      <c r="C31" s="31"/>
      <c r="D31" s="36"/>
    </row>
    <row r="32" spans="1:5" s="3" customFormat="1" ht="18.75">
      <c r="A32" s="23">
        <v>4000</v>
      </c>
      <c r="B32" s="30"/>
      <c r="C32" s="31"/>
      <c r="D32" s="36"/>
    </row>
    <row r="33" spans="1:4" s="3" customFormat="1" ht="18.75">
      <c r="A33" s="23">
        <v>4500</v>
      </c>
      <c r="B33" s="30"/>
      <c r="C33" s="31"/>
      <c r="D33" s="36"/>
    </row>
    <row r="34" spans="1:4" s="3" customFormat="1" ht="18.75">
      <c r="A34" s="23">
        <v>5000</v>
      </c>
      <c r="B34" s="30"/>
      <c r="C34" s="31"/>
      <c r="D34" s="36"/>
    </row>
    <row r="35" spans="1:4" s="3" customFormat="1" ht="18.75">
      <c r="A35" s="23">
        <v>5500</v>
      </c>
      <c r="B35" s="30"/>
      <c r="C35" s="31"/>
      <c r="D35" s="36"/>
    </row>
    <row r="36" spans="1:4" s="3" customFormat="1" ht="18.75">
      <c r="A36" s="23">
        <v>6000</v>
      </c>
      <c r="B36" s="30"/>
      <c r="C36" s="31"/>
      <c r="D36" s="36"/>
    </row>
    <row r="37" spans="1:4" s="3" customFormat="1" ht="18.75">
      <c r="A37" s="23">
        <v>6500</v>
      </c>
      <c r="B37" s="30"/>
      <c r="C37" s="31"/>
      <c r="D37" s="36"/>
    </row>
    <row r="38" spans="1:4" s="3" customFormat="1" ht="18.75">
      <c r="A38" s="23">
        <v>7000</v>
      </c>
      <c r="B38" s="30"/>
      <c r="C38" s="31"/>
      <c r="D38" s="36"/>
    </row>
    <row r="39" spans="1:4" s="3" customFormat="1" ht="18.75">
      <c r="A39" s="23">
        <v>7500</v>
      </c>
      <c r="B39" s="30"/>
      <c r="C39" s="31"/>
      <c r="D39" s="36"/>
    </row>
    <row r="40" spans="1:4" s="3" customFormat="1" ht="18.75">
      <c r="A40" s="23">
        <v>8000</v>
      </c>
      <c r="B40" s="30"/>
      <c r="C40" s="31"/>
      <c r="D40" s="36"/>
    </row>
    <row r="41" spans="1:4" s="3" customFormat="1" ht="18.75">
      <c r="A41" s="23">
        <v>8500</v>
      </c>
      <c r="B41" s="30"/>
      <c r="C41" s="31"/>
      <c r="D41" s="36"/>
    </row>
    <row r="42" spans="1:4" s="3" customFormat="1" ht="18.75">
      <c r="A42" s="23">
        <v>9000</v>
      </c>
      <c r="B42" s="30"/>
      <c r="C42" s="31"/>
      <c r="D42" s="36"/>
    </row>
    <row r="43" spans="1:4" s="3" customFormat="1" ht="18.75">
      <c r="A43" s="23">
        <v>9500</v>
      </c>
      <c r="B43" s="30"/>
      <c r="C43" s="31"/>
      <c r="D43" s="36"/>
    </row>
    <row r="44" spans="1:4" s="3" customFormat="1" ht="18.75">
      <c r="A44" s="23"/>
      <c r="B44" s="37"/>
      <c r="C44" s="37"/>
      <c r="D44" s="37"/>
    </row>
    <row r="55" spans="11:11">
      <c r="K55" t="s">
        <v>23</v>
      </c>
    </row>
  </sheetData>
  <mergeCells count="1">
    <mergeCell ref="A1:C5"/>
  </mergeCells>
  <pageMargins left="0.511811024" right="0.511811024" top="0.78740157499999996" bottom="0.78740157499999996" header="0.31496062000000002" footer="0.31496062000000002"/>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2CB99-8791-4864-9080-054CF0A37402}">
  <dimension ref="J1:N26"/>
  <sheetViews>
    <sheetView workbookViewId="0">
      <selection activeCell="R17" sqref="R17"/>
    </sheetView>
  </sheetViews>
  <sheetFormatPr defaultRowHeight="15"/>
  <cols>
    <col min="11" max="11" width="15.28515625" customWidth="1"/>
    <col min="12" max="12" width="13.85546875" customWidth="1"/>
    <col min="13" max="13" width="15.140625" customWidth="1"/>
  </cols>
  <sheetData>
    <row r="1" spans="10:14" ht="18">
      <c r="J1" s="44" t="s">
        <v>24</v>
      </c>
      <c r="K1" s="44"/>
      <c r="L1" s="44"/>
      <c r="M1" s="44"/>
    </row>
    <row r="2" spans="10:14" ht="36">
      <c r="J2" s="26" t="s">
        <v>25</v>
      </c>
      <c r="K2" s="21" t="s">
        <v>26</v>
      </c>
      <c r="L2" s="21" t="s">
        <v>21</v>
      </c>
      <c r="M2" s="21" t="s">
        <v>22</v>
      </c>
    </row>
    <row r="3" spans="10:14">
      <c r="J3" s="25">
        <v>0</v>
      </c>
      <c r="K3" s="34"/>
      <c r="L3" s="34"/>
      <c r="M3" s="34"/>
    </row>
    <row r="4" spans="10:14">
      <c r="J4" s="25">
        <v>1000</v>
      </c>
      <c r="K4" s="34"/>
      <c r="L4" s="34"/>
      <c r="M4" s="34"/>
    </row>
    <row r="5" spans="10:14">
      <c r="J5" s="25">
        <v>2000</v>
      </c>
      <c r="K5" s="34"/>
      <c r="L5" s="34"/>
      <c r="M5" s="34"/>
    </row>
    <row r="6" spans="10:14">
      <c r="J6" s="25">
        <v>3000</v>
      </c>
      <c r="K6" s="34"/>
      <c r="L6" s="34"/>
      <c r="M6" s="34"/>
    </row>
    <row r="7" spans="10:14">
      <c r="J7" s="25">
        <v>4000</v>
      </c>
      <c r="K7" s="34"/>
      <c r="L7" s="34"/>
      <c r="M7" s="34"/>
    </row>
    <row r="8" spans="10:14">
      <c r="J8" s="25">
        <v>5000</v>
      </c>
      <c r="K8" s="34"/>
      <c r="L8" s="34"/>
      <c r="M8" s="34"/>
    </row>
    <row r="9" spans="10:14">
      <c r="J9" s="25">
        <v>6000</v>
      </c>
      <c r="K9" s="34"/>
      <c r="L9" s="34"/>
      <c r="M9" s="34"/>
    </row>
    <row r="11" spans="10:14">
      <c r="J11" s="33">
        <f>(300000+60000)/6000</f>
        <v>60</v>
      </c>
      <c r="K11" t="s">
        <v>27</v>
      </c>
      <c r="M11" s="35" t="e">
        <f>(M6/L6)</f>
        <v>#DIV/0!</v>
      </c>
    </row>
    <row r="14" spans="10:14">
      <c r="J14" s="33">
        <f>(80000+40000)/2000</f>
        <v>60</v>
      </c>
      <c r="K14" t="s">
        <v>28</v>
      </c>
    </row>
    <row r="16" spans="10:14" ht="18">
      <c r="J16" s="44" t="s">
        <v>29</v>
      </c>
      <c r="K16" s="44"/>
      <c r="L16" s="44"/>
      <c r="M16" s="44"/>
    </row>
    <row r="17" spans="10:14" ht="36">
      <c r="J17" s="26" t="s">
        <v>25</v>
      </c>
      <c r="K17" s="21" t="s">
        <v>26</v>
      </c>
      <c r="L17" s="21" t="s">
        <v>21</v>
      </c>
      <c r="M17" s="21" t="s">
        <v>22</v>
      </c>
    </row>
    <row r="18" spans="10:14">
      <c r="J18" s="25">
        <v>0</v>
      </c>
      <c r="K18" s="34"/>
      <c r="L18" s="34"/>
      <c r="M18" s="34"/>
    </row>
    <row r="19" spans="10:14">
      <c r="J19" s="25">
        <v>250</v>
      </c>
      <c r="K19" s="34"/>
      <c r="L19" s="34"/>
      <c r="M19" s="34"/>
    </row>
    <row r="20" spans="10:14">
      <c r="J20" s="25">
        <v>500</v>
      </c>
      <c r="K20" s="34"/>
      <c r="L20" s="34"/>
      <c r="M20" s="34"/>
    </row>
    <row r="21" spans="10:14">
      <c r="J21" s="25">
        <v>750</v>
      </c>
      <c r="K21" s="34"/>
      <c r="L21" s="34"/>
      <c r="M21" s="34"/>
    </row>
    <row r="22" spans="10:14">
      <c r="J22" s="25">
        <v>1000</v>
      </c>
      <c r="K22" s="34"/>
      <c r="L22" s="34"/>
      <c r="M22" s="34"/>
    </row>
    <row r="23" spans="10:14">
      <c r="J23" s="25">
        <v>1250</v>
      </c>
      <c r="K23" s="34"/>
      <c r="L23" s="34"/>
      <c r="M23" s="34"/>
    </row>
    <row r="24" spans="10:14">
      <c r="J24" s="25">
        <v>1500</v>
      </c>
      <c r="K24" s="34"/>
      <c r="L24" s="34"/>
      <c r="M24" s="34"/>
    </row>
    <row r="25" spans="10:14">
      <c r="J25" s="25">
        <v>1750</v>
      </c>
      <c r="K25" s="34"/>
      <c r="L25" s="34"/>
      <c r="M25" s="34"/>
    </row>
    <row r="26" spans="10:14">
      <c r="J26" s="25">
        <v>2000</v>
      </c>
      <c r="K26" s="34"/>
      <c r="L26" s="34"/>
      <c r="M26" s="34"/>
    </row>
  </sheetData>
  <mergeCells count="2">
    <mergeCell ref="J16:M16"/>
    <mergeCell ref="J1:M1"/>
  </mergeCells>
  <pageMargins left="0.511811024" right="0.511811024" top="0.78740157499999996" bottom="0.78740157499999996" header="0.31496062000000002" footer="0.31496062000000002"/>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6:D27"/>
  <sheetViews>
    <sheetView workbookViewId="0">
      <selection activeCell="B17" sqref="B17"/>
    </sheetView>
  </sheetViews>
  <sheetFormatPr defaultRowHeight="15"/>
  <cols>
    <col min="1" max="1" width="21.140625" customWidth="1"/>
    <col min="2" max="2" width="28.140625" customWidth="1"/>
    <col min="3" max="3" width="21.7109375" customWidth="1"/>
  </cols>
  <sheetData>
    <row r="16" spans="1:4" ht="54">
      <c r="A16" s="20" t="s">
        <v>30</v>
      </c>
      <c r="B16" s="20" t="s">
        <v>21</v>
      </c>
      <c r="C16" s="20" t="s">
        <v>22</v>
      </c>
    </row>
    <row r="17" spans="1:3">
      <c r="A17" s="25">
        <v>0</v>
      </c>
      <c r="B17" s="32"/>
      <c r="C17" s="32"/>
    </row>
    <row r="18" spans="1:3">
      <c r="A18" s="25">
        <v>500</v>
      </c>
      <c r="B18" s="32"/>
      <c r="C18" s="32"/>
    </row>
    <row r="19" spans="1:3">
      <c r="A19" s="25">
        <v>1000</v>
      </c>
      <c r="B19" s="32"/>
      <c r="C19" s="32"/>
    </row>
    <row r="20" spans="1:3">
      <c r="A20" s="25">
        <v>1500</v>
      </c>
      <c r="B20" s="32"/>
      <c r="C20" s="32"/>
    </row>
    <row r="21" spans="1:3">
      <c r="A21" s="25">
        <v>2000</v>
      </c>
      <c r="B21" s="32"/>
      <c r="C21" s="32"/>
    </row>
    <row r="22" spans="1:3">
      <c r="A22" s="25">
        <v>2500</v>
      </c>
      <c r="B22" s="32"/>
      <c r="C22" s="32"/>
    </row>
    <row r="23" spans="1:3">
      <c r="A23" s="25">
        <v>3000</v>
      </c>
      <c r="B23" s="32"/>
      <c r="C23" s="32"/>
    </row>
    <row r="24" spans="1:3">
      <c r="A24" s="25">
        <v>3500</v>
      </c>
      <c r="B24" s="32"/>
      <c r="C24" s="32"/>
    </row>
    <row r="25" spans="1:3">
      <c r="A25" s="25">
        <v>4000</v>
      </c>
      <c r="B25" s="32"/>
      <c r="C25" s="32"/>
    </row>
    <row r="26" spans="1:3">
      <c r="A26" s="25">
        <v>4500</v>
      </c>
      <c r="B26" s="32"/>
      <c r="C26" s="32"/>
    </row>
    <row r="27" spans="1:3">
      <c r="A27" s="25">
        <v>5000</v>
      </c>
      <c r="B27" s="32"/>
      <c r="C27" s="32"/>
    </row>
  </sheetData>
  <pageMargins left="0.511811024" right="0.511811024" top="0.78740157499999996" bottom="0.78740157499999996" header="0.31496062000000002" footer="0.31496062000000002"/>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D7C8B8BD1B7BEC43908425ADE8C96555" ma:contentTypeVersion="4" ma:contentTypeDescription="Crie um novo documento." ma:contentTypeScope="" ma:versionID="ad6b84c189c4d16582353b53bcb3ff8d">
  <xsd:schema xmlns:xsd="http://www.w3.org/2001/XMLSchema" xmlns:xs="http://www.w3.org/2001/XMLSchema" xmlns:p="http://schemas.microsoft.com/office/2006/metadata/properties" xmlns:ns2="1df0c72c-4b67-4e05-8bb6-28401f805538" targetNamespace="http://schemas.microsoft.com/office/2006/metadata/properties" ma:root="true" ma:fieldsID="1031c1e6666314960483d645e53e0651" ns2:_="">
    <xsd:import namespace="1df0c72c-4b67-4e05-8bb6-28401f80553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f0c72c-4b67-4e05-8bb6-28401f8055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CA5E77E-BF7F-4FBF-B270-F627B226C2A8}"/>
</file>

<file path=customXml/itemProps2.xml><?xml version="1.0" encoding="utf-8"?>
<ds:datastoreItem xmlns:ds="http://schemas.openxmlformats.org/officeDocument/2006/customXml" ds:itemID="{67C10457-FDC5-4164-8990-905B53C3772D}"/>
</file>

<file path=customXml/itemProps3.xml><?xml version="1.0" encoding="utf-8"?>
<ds:datastoreItem xmlns:ds="http://schemas.openxmlformats.org/officeDocument/2006/customXml" ds:itemID="{B4000E75-34AF-4FCE-8AD5-5B36D8F9B66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Adriana da Silva Jacinto</dc:creator>
  <cp:keywords/>
  <dc:description/>
  <cp:lastModifiedBy>ADRIANA DA SILVA JACINTO</cp:lastModifiedBy>
  <cp:revision/>
  <dcterms:created xsi:type="dcterms:W3CDTF">2019-09-11T19:52:07Z</dcterms:created>
  <dcterms:modified xsi:type="dcterms:W3CDTF">2024-04-01T22:54:16Z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d784d6c8-f789-460f-8b66-69d870e70e29</vt:lpwstr>
  </property>
  <property fmtid="{D5CDD505-2E9C-101B-9397-08002B2CF9AE}" pid="3" name="Workbook id">
    <vt:lpwstr>c8f6c6eb-9d0d-4ccd-ad68-1b3fefb27906</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ContentTypeId">
    <vt:lpwstr>0x010100D7C8B8BD1B7BEC43908425ADE8C96555</vt:lpwstr>
  </property>
</Properties>
</file>