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9405" activeTab="3"/>
  </bookViews>
  <sheets>
    <sheet name="Pre-Eval" sheetId="1" r:id="rId1"/>
    <sheet name="Eval" sheetId="2" r:id="rId2"/>
    <sheet name="Post-Eval" sheetId="3" r:id="rId3"/>
    <sheet name="Graphs" sheetId="4" r:id="rId4"/>
  </sheets>
  <calcPr calcId="145621"/>
</workbook>
</file>

<file path=xl/calcChain.xml><?xml version="1.0" encoding="utf-8"?>
<calcChain xmlns="http://schemas.openxmlformats.org/spreadsheetml/2006/main">
  <c r="G26" i="1" l="1"/>
  <c r="G27" i="1"/>
  <c r="G28" i="1"/>
  <c r="G29" i="1"/>
  <c r="G30" i="1"/>
  <c r="G31" i="1"/>
  <c r="G32" i="1"/>
  <c r="G33" i="1"/>
  <c r="G25" i="1"/>
  <c r="F26" i="1"/>
  <c r="F27" i="1"/>
  <c r="F28" i="1"/>
  <c r="F29" i="1"/>
  <c r="F30" i="1"/>
  <c r="F31" i="1"/>
  <c r="F32" i="1"/>
  <c r="F33" i="1"/>
  <c r="F25" i="1"/>
  <c r="F16" i="1"/>
  <c r="F17" i="1"/>
  <c r="F18" i="1"/>
  <c r="F19" i="1"/>
  <c r="F20" i="1"/>
  <c r="F21" i="1"/>
  <c r="F15" i="1"/>
  <c r="E16" i="1"/>
  <c r="E17" i="1"/>
  <c r="E18" i="1"/>
  <c r="E19" i="1"/>
  <c r="E20" i="1"/>
  <c r="E21" i="1"/>
  <c r="E15" i="1"/>
  <c r="D16" i="1"/>
  <c r="D17" i="1"/>
  <c r="D18" i="1"/>
  <c r="D19" i="1"/>
  <c r="D20" i="1"/>
  <c r="D21" i="1"/>
  <c r="D15" i="1"/>
  <c r="C16" i="1"/>
  <c r="C17" i="1"/>
  <c r="C18" i="1"/>
  <c r="C19" i="1"/>
  <c r="C20" i="1"/>
  <c r="C21" i="1"/>
  <c r="C15" i="1"/>
  <c r="H16" i="1"/>
  <c r="H17" i="1"/>
  <c r="H18" i="1"/>
  <c r="H19" i="1"/>
  <c r="H20" i="1"/>
  <c r="H21" i="1"/>
  <c r="H15" i="1"/>
  <c r="G16" i="1"/>
  <c r="G17" i="1"/>
  <c r="G18" i="1"/>
  <c r="G19" i="1"/>
  <c r="G20" i="1"/>
  <c r="G21" i="1"/>
  <c r="G15" i="1"/>
  <c r="H14" i="3"/>
  <c r="J14" i="3"/>
  <c r="E14" i="3"/>
  <c r="F14" i="3"/>
  <c r="G14" i="3"/>
  <c r="I14" i="3"/>
  <c r="K14" i="3"/>
  <c r="L14" i="3"/>
  <c r="M14" i="3"/>
  <c r="N14" i="3"/>
  <c r="O14" i="3"/>
  <c r="P14" i="3"/>
  <c r="D14" i="3"/>
  <c r="K33" i="1"/>
  <c r="K31" i="1"/>
  <c r="E26" i="1"/>
  <c r="E27" i="1"/>
  <c r="E28" i="1"/>
  <c r="E29" i="1"/>
  <c r="E30" i="1"/>
  <c r="E31" i="1"/>
  <c r="E32" i="1"/>
  <c r="E33" i="1"/>
  <c r="E25" i="1"/>
  <c r="C26" i="1"/>
  <c r="C27" i="1"/>
  <c r="C28" i="1"/>
  <c r="C29" i="1"/>
  <c r="C30" i="1"/>
  <c r="C31" i="1"/>
  <c r="C32" i="1"/>
  <c r="C33" i="1"/>
  <c r="C25" i="1"/>
  <c r="D26" i="1"/>
  <c r="D27" i="1"/>
  <c r="D28" i="1"/>
  <c r="D29" i="1"/>
  <c r="D30" i="1"/>
  <c r="D31" i="1"/>
  <c r="D32" i="1"/>
  <c r="D33" i="1"/>
  <c r="D25" i="1"/>
  <c r="B26" i="1"/>
  <c r="B27" i="1"/>
  <c r="B28" i="1"/>
  <c r="B29" i="1"/>
  <c r="B30" i="1"/>
  <c r="B31" i="1"/>
  <c r="B32" i="1"/>
  <c r="B33" i="1"/>
  <c r="B25" i="1"/>
  <c r="K20" i="1"/>
  <c r="K19" i="1"/>
  <c r="K18" i="1"/>
  <c r="K17" i="1"/>
  <c r="K16" i="1"/>
  <c r="K15" i="1"/>
  <c r="B16" i="1"/>
  <c r="B17" i="1"/>
  <c r="B18" i="1"/>
  <c r="B19" i="1"/>
  <c r="B20" i="1"/>
  <c r="B21" i="1"/>
  <c r="B15" i="1"/>
</calcChain>
</file>

<file path=xl/sharedStrings.xml><?xml version="1.0" encoding="utf-8"?>
<sst xmlns="http://schemas.openxmlformats.org/spreadsheetml/2006/main" count="343" uniqueCount="236">
  <si>
    <t>Timestamp</t>
  </si>
  <si>
    <t>Evaluator's Name</t>
  </si>
  <si>
    <t>Unique ID assigned by Evaluator</t>
  </si>
  <si>
    <t>Age</t>
  </si>
  <si>
    <t>Gender</t>
  </si>
  <si>
    <t>Highest level of education or degree obtained</t>
  </si>
  <si>
    <t>Occupation</t>
  </si>
  <si>
    <t>Describe your familiarity with details about Type 1/2 diabetes</t>
  </si>
  <si>
    <t>Have you ever used SAS Visual Analytics software</t>
  </si>
  <si>
    <t>Have you ever seen a SAS Visual Analytics report</t>
  </si>
  <si>
    <t>How difficult do you think understanding the report is going to be</t>
  </si>
  <si>
    <t>How difficult to do you think the tasks are going to be</t>
  </si>
  <si>
    <t>Please rate your current level of pleasure based on the following scale</t>
  </si>
  <si>
    <t>Please rate your current level of excitement based on the following scale:</t>
  </si>
  <si>
    <t>Please rate your current level of control (dominance) based on the following scale:</t>
  </si>
  <si>
    <t>How often do you use graphical reports to view/explore data</t>
  </si>
  <si>
    <t>Haolan Fan</t>
  </si>
  <si>
    <t>21-25</t>
  </si>
  <si>
    <t>Male</t>
  </si>
  <si>
    <t>Bachelors</t>
  </si>
  <si>
    <t>PhD Student</t>
  </si>
  <si>
    <t>No</t>
  </si>
  <si>
    <t>Weekly</t>
  </si>
  <si>
    <t>Female</t>
  </si>
  <si>
    <t>student</t>
  </si>
  <si>
    <t>Aniket</t>
  </si>
  <si>
    <t>Masters</t>
  </si>
  <si>
    <t>Student</t>
  </si>
  <si>
    <t>Sudhanshu bhatt</t>
  </si>
  <si>
    <t>Monthly</t>
  </si>
  <si>
    <t>Sudhanshu Bhatt</t>
  </si>
  <si>
    <t>Medical Student</t>
  </si>
  <si>
    <t>Daily</t>
  </si>
  <si>
    <t>Kalpesh</t>
  </si>
  <si>
    <t>Yes</t>
  </si>
  <si>
    <t>Lauren</t>
  </si>
  <si>
    <t>26-35</t>
  </si>
  <si>
    <t>account manager</t>
  </si>
  <si>
    <t>Lauren Hirsh</t>
  </si>
  <si>
    <t>60+</t>
  </si>
  <si>
    <t>Consultant</t>
  </si>
  <si>
    <t>Rarely</t>
  </si>
  <si>
    <t>Describe what the report is about.</t>
  </si>
  <si>
    <t>Using this report, how will you find how many patients suffering from Type-2 diabetes do not have any renal disease?</t>
  </si>
  <si>
    <t>Assume all widgets in this screen allow you to filter based on selection, how will you identify the number of people in the age group 65-70 whose blood urea nitrogen/creatinine ratio is above 80?</t>
  </si>
  <si>
    <t>How would you interact with the report to show just the female patients?</t>
  </si>
  <si>
    <t>How would you interact with the report to show male patients from NC in the age group 71-75?</t>
  </si>
  <si>
    <t>How would you use this report to predict trends in change of BUN ratio with hemoglobin count for patients in a specific age group?</t>
  </si>
  <si>
    <t>Describe what the report represents</t>
  </si>
  <si>
    <t>Does the scatterplot that you see display data in more than one dimension? If yes, how many and what are these?</t>
  </si>
  <si>
    <t>How will you identify the hemoglobin % levels for patients with renal disease severity = 3?</t>
  </si>
  <si>
    <t>How will you use the graph to determine the number of patients suffering with renal disease severity = 3?</t>
  </si>
  <si>
    <t>Yonglin Zhu</t>
  </si>
  <si>
    <t>Data of Type 2 and Geo Diabetes patients.</t>
  </si>
  <si>
    <t>83% of the patients suffering from Type-2 diabetes don't have any renal disease. But overall patients of Type-2 is not provided.</t>
  </si>
  <si>
    <t>Click on the icon of group 65-70 and select the ratio of above 80.</t>
  </si>
  <si>
    <t>Change the gender from both to female.</t>
  </si>
  <si>
    <t>Change the gender from both to male, the state from ALABAMA to NC.</t>
  </si>
  <si>
    <t>Change the show trend line to specific age group.</t>
  </si>
  <si>
    <t>Data of Type 2 patients.</t>
  </si>
  <si>
    <t>Three. Ketones, Hemoglobin A1c% and Renal Disease Severity.</t>
  </si>
  <si>
    <t>Click on renal disease severity = 3.</t>
  </si>
  <si>
    <t>Click on the bar of severity level 3 of Renal Disease Severity &amp; Type 2 Diabetes.</t>
  </si>
  <si>
    <t>disease repoler</t>
  </si>
  <si>
    <t>looking at the renal disease prevalence diagram. find the sub-unit of patients with type-2 diabetes and read the percentile of patients without renal disease.</t>
  </si>
  <si>
    <t>select only yellow square shows in the diagram and count the squares that above 80 in y axis value.</t>
  </si>
  <si>
    <t>from patient list. select only female patients.</t>
  </si>
  <si>
    <t>first select from patient list to show male only. and select only show green triangles.</t>
  </si>
  <si>
    <t>by adding trendlines for specific groups.</t>
  </si>
  <si>
    <t>another disease report</t>
  </si>
  <si>
    <t>3, hemoglobin %, disease severity, ketones</t>
  </si>
  <si>
    <t>read the yellow rhombus y values.</t>
  </si>
  <si>
    <t>use the chart diagram the the lower left.</t>
  </si>
  <si>
    <t>The report shows few graphs describing renal disease prevalance, type 2 diabetes distribution and a xy plot for BUN to hemoglobin ratio.</t>
  </si>
  <si>
    <t>The left pie chart shows Type 2 diabetes patients and the green sector shows that 17% of these patients do not have renal disease.</t>
  </si>
  <si>
    <t>I shall click on the legend of the xy plot to select the age group 65 to 70 and then filter.</t>
  </si>
  <si>
    <t>The gender filter is very obvious at the top fight corner.</t>
  </si>
  <si>
    <t>Again, the age and the state filter can be used effectively. I would further click on the bar graph to select the data in the age group 71-75.</t>
  </si>
  <si>
    <t>The drop down has the required option.</t>
  </si>
  <si>
    <t>It seems to plot graphs shoeing the renal disease severity and type 2 diabetes patients information on a xy plot.</t>
  </si>
  <si>
    <t>It has 3 dimensions, the two axes and the renal disease severity points.</t>
  </si>
  <si>
    <t>I shall click on the bar graph on the bottom left to select data where renal disease severity is 3.</t>
  </si>
  <si>
    <t>I shall click on the legend of the scatterplot to determing the number of patients suffering from renal disease severity = 3.</t>
  </si>
  <si>
    <t>According to me, the report describes the distributions of Type 2 diabetes and renal disease for different age groups and states in the US.</t>
  </si>
  <si>
    <t>I shall look at the left pie chart which shows the information for patients  with Type2 diabetes. The people with no renal disease is shown by the blue sector (83%)</t>
  </si>
  <si>
    <t>By clicking on the specific bar from the bar graph to select the age group 65-70 and selecting above 80 in the trend lines drop-down.</t>
  </si>
  <si>
    <t>The filter at the top-right corner can be used.</t>
  </si>
  <si>
    <t>Using both the filters at the top-right corner to select required attributes.</t>
  </si>
  <si>
    <t>I can select the trend lines option to view trends for different age groups.</t>
  </si>
  <si>
    <t>This report seems to depict the distribution of Type 2 diabetes and renal severity using a scatterplot, bar chart and pie chart.</t>
  </si>
  <si>
    <t>It has 3 dimensions: ketones level, hemoglobin % and renal disease severity</t>
  </si>
  <si>
    <t>I think we can click on the bar denoting severity = 3 to view the corresponding scatterplot.</t>
  </si>
  <si>
    <t>Same as above, I can then count the number of points plotted on the scatterplot.</t>
  </si>
  <si>
    <t>Renal Disease prevalence among Type 2 Diabetes Patients.
Type 2 Diabetes Age distribution.
Measures of Kidney Function by age.</t>
  </si>
  <si>
    <t>From the top right graph-83%</t>
  </si>
  <si>
    <t>No idea</t>
  </si>
  <si>
    <t>Top left 
Select Gender - Female from the drop down list</t>
  </si>
  <si>
    <t>Top left 
Select Gender - Male from the drop down list
Select State- NC
Selecting 71-75 from the drop down list on the bottom graph</t>
  </si>
  <si>
    <t>Selecting age group from Trend lines drop down list on the bottom graph</t>
  </si>
  <si>
    <t>Graphs about Lab results Type 2 Diabetes Patients with other ailments such as Renal Disease severity,Comorbidity</t>
  </si>
  <si>
    <t>Three Dimensional- X-axis, Y-axis and different Symbols for Renal disease Severity</t>
  </si>
  <si>
    <t>By Yellow Diamond shaped points against Y-axis on the first scatterplot</t>
  </si>
  <si>
    <t>Bottom left graph
Renal Disease Severity &amp; type-2 Diabetes graph
Around 27 people</t>
  </si>
  <si>
    <t>sudhanshu bhatt</t>
  </si>
  <si>
    <t>Prevalence, distribution and Kidney function test derangement in Diabetic Nephropathy.</t>
  </si>
  <si>
    <t>The area of pie chart on the left colored blue.</t>
  </si>
  <si>
    <t>Yellow squares above the level of 80 on Y axis</t>
  </si>
  <si>
    <t>selecting the gender female in the tab on upper right corner.</t>
  </si>
  <si>
    <t>Select State : NC  and observing the values for green triangles</t>
  </si>
  <si>
    <t>The scatter plot graph gives a clear view of the relationship of BUN to HbA1C levels and different colored shapes denoting the various age groups</t>
  </si>
  <si>
    <t>Renal disease severity in Type 2 DM patients and comorbidities.</t>
  </si>
  <si>
    <t>4 
X and Y axis plot 
shape and color of plot point objects</t>
  </si>
  <si>
    <t>Yellow objects intersection on Y axis.</t>
  </si>
  <si>
    <t>Counting the Yellow Objects.</t>
  </si>
  <si>
    <t>seems to be a way of selecting different demographics and then plotting those on a graph of hemoglobin % vs BUN-to-creatine ratio (whatever that is)</t>
  </si>
  <si>
    <t>i'm actually not sure. i can figure out what percentage of patients suffer from type 2 diabetes who dont also have renal disease from the upper left hand corner, both of the pie charts seem to display that. but a specific number of patients i am not sure where i would find that. maybe if i knew the total number of patients listed in the upper right hand bar graph.</t>
  </si>
  <si>
    <t>i think i would use the menu in the bar graph (currently says Unfiltered View) to filter to only a certain age range and that would update the scatter plot. then i could visuallyu inspect and count the dots above 80</t>
  </si>
  <si>
    <t>use the topmost gender dropdown menu to display female only</t>
  </si>
  <si>
    <t>use the topmost gender and state dropdowns to select just male and just NC, then</t>
  </si>
  <si>
    <t>looks like there is a dropdown menu (currentlly showing in the screenshot) to select trendlines per age group. i would just turn those on one at a time to see trends for different age groups.</t>
  </si>
  <si>
    <t>the relationship between the severity of renal disease and some stats about patients' ketones vs hemoglobin levels</t>
  </si>
  <si>
    <t>three dimensions - hemoglobin amt, ketones amt, renal disease severity</t>
  </si>
  <si>
    <t>look for yellow diamonds on the scatterplot, see where they are on the y-axis</t>
  </si>
  <si>
    <t>count the number of yellow diamonds, or maybe guesstimate what the bar graph of severity vs patient count says</t>
  </si>
  <si>
    <t>Graph displaying the Renal Disease Prevalence as per gender, age and State.</t>
  </si>
  <si>
    <t>By noting the percentage of people suffering from Type-2 diabetes.</t>
  </si>
  <si>
    <t>By reading the bar graph from the right top of the screenshot.</t>
  </si>
  <si>
    <t>By selecting the gender as "female" from dropdown at the top.</t>
  </si>
  <si>
    <t>By selecting gender as male as reading the bar graph.</t>
  </si>
  <si>
    <t>By the dropdown to select age range and then read from the graph.</t>
  </si>
  <si>
    <t>Describes the deabetic control and rental severity</t>
  </si>
  <si>
    <t>yes, it displays kietones mgldi, haemoglobin AC % and Renal Disease survey.</t>
  </si>
  <si>
    <t>By reading the graph the value where we have the yellow star where disease severity = 3</t>
  </si>
  <si>
    <t>no idea</t>
  </si>
  <si>
    <t>The report is about the prevalence of patients suffering from renal disease among Type 2 diabetic patients. It compares data from patients belonging to different age groups..</t>
  </si>
  <si>
    <t>Use the Pie Chart on top-left.</t>
  </si>
  <si>
    <t>At first the participant tried to use the dropdown menu to choose the age-group. But wasn't sure if she should be using the legend instead. After providing hints about what the dropdown might be used for and after the participant answered the last question, she realized what the dropdown was for. And she decided to use the legend for filtering.</t>
  </si>
  <si>
    <t>Use the dropdown on top right for filtering.</t>
  </si>
  <si>
    <t>Use dropdown on top right for filtering on gender and state. To get data for the requested age group, she again had little difficulty. She was slightly confused as to how to filter.</t>
  </si>
  <si>
    <t>Use the trend lines dropdown.</t>
  </si>
  <si>
    <t>Interaction between two diseases viz. Diabetes and Hypertension/Stroke.</t>
  </si>
  <si>
    <t>yes. 3 dimensions. Hemoglobin, Ketones, Renal Disease Severity</t>
  </si>
  <si>
    <t>Based on the yellow diamonds in scatter plot.</t>
  </si>
  <si>
    <t>Use the bar graph to do this.</t>
  </si>
  <si>
    <t>The report discusses the various parameters related to diabetes patients' health report.</t>
  </si>
  <si>
    <t>Use the pie chart on top left</t>
  </si>
  <si>
    <t>Click on the legend or the bar chart to filter for the age group.</t>
  </si>
  <si>
    <t>Use the gender filter on top</t>
  </si>
  <si>
    <t>Use the gender and state filter on top and then use the bar chart to filter for the age group because it has bigger interaction area.</t>
  </si>
  <si>
    <t>Wasn't sure at first, but then saw the drop down menu for trend lines and wanted to use that.</t>
  </si>
  <si>
    <t>The report describes the relationship between ketones, hemoglobin % and renal disease severity.</t>
  </si>
  <si>
    <t>yes. 3.  Ketones, Hemoglobin and disease severity.</t>
  </si>
  <si>
    <t>Use the bar chart to filter for the severity.</t>
  </si>
  <si>
    <t>Use the bar chart.</t>
  </si>
  <si>
    <t>Renal disease and Type 2 diabetes according to age</t>
  </si>
  <si>
    <t>First circle -- blue</t>
  </si>
  <si>
    <t>Yellow squares above 80</t>
  </si>
  <si>
    <t>Click on gender to show female</t>
  </si>
  <si>
    <t>Click gender and state and look on third graph to see light green triangles</t>
  </si>
  <si>
    <t>Look at the horizontal line</t>
  </si>
  <si>
    <t>Type 2 diabetes correlated with renal disease, hypertension and stroke</t>
  </si>
  <si>
    <t>probably, but I don't know exactly what they are</t>
  </si>
  <si>
    <t>Left axis diamonds</t>
  </si>
  <si>
    <t>Yellow bar</t>
  </si>
  <si>
    <t>Unique ID assigned by evaluator</t>
  </si>
  <si>
    <t>How difficult do you think understanding the report actually was</t>
  </si>
  <si>
    <t>How difficult do you think the tasks actually were</t>
  </si>
  <si>
    <t>Please rate your current level of pleasure based on the following scale:</t>
  </si>
  <si>
    <t>Rate the aesthetic appeal of the report</t>
  </si>
  <si>
    <t>Rate how easy it was to understand the report</t>
  </si>
  <si>
    <t>I found this report overwhelming</t>
  </si>
  <si>
    <t>Compare the overall aesthetic appeal of the new reports with the ones shown to you previously</t>
  </si>
  <si>
    <t>Compare the overall information density of the new reports with the ones shown to you previously</t>
  </si>
  <si>
    <t>Compare how approachable the new reports are when compared to the old reports.</t>
  </si>
  <si>
    <t>Compare if it was easier to extract useful information from this report, when compared to the old reports.</t>
  </si>
  <si>
    <t>Given a choice, which of the two reports would you use/recommend/prefer in real life?</t>
  </si>
  <si>
    <t>What were the most positive aspects of the new report?</t>
  </si>
  <si>
    <t>What were the most negative aspects of the new report?</t>
  </si>
  <si>
    <t>Rate your overall experience with the new report</t>
  </si>
  <si>
    <t>New Report</t>
  </si>
  <si>
    <t>Easier to find the information I need.</t>
  </si>
  <si>
    <t>Classification of different graphes and organization of them.</t>
  </si>
  <si>
    <t>more friendly</t>
  </si>
  <si>
    <t>it seems good enough</t>
  </si>
  <si>
    <t>The ambiguity seems to be removed, like the zoom feature is evident. Also, I have an option to change the color scheme, which is a good option for different people.</t>
  </si>
  <si>
    <t>Nothing seemed negative as such to me.</t>
  </si>
  <si>
    <t>Both old and new reports are good, But the new one is easier to understand the old one</t>
  </si>
  <si>
    <t>Couldn't find Some details like number of patients in the first report</t>
  </si>
  <si>
    <t>The information was less ambiguous with regards to the presentation, especially the concentric pie chart, which according to me was pretty confusing before.</t>
  </si>
  <si>
    <t>The color scheme can be further improved to improve the aesthetic appeal of the report.</t>
  </si>
  <si>
    <t>Easy to interpret.</t>
  </si>
  <si>
    <t>None.</t>
  </si>
  <si>
    <t>color scheme, indicators of where filtering would occur (presence of dropdown menus with italic default values)</t>
  </si>
  <si>
    <t>still unclear relevance of pie charts to everything else</t>
  </si>
  <si>
    <t>more user friendly</t>
  </si>
  <si>
    <t>difficult to analyse 3 dimension aspects</t>
  </si>
  <si>
    <t>The information was presented in a better manner here. Easy to look for. The aesthetic appeal was equally good.</t>
  </si>
  <si>
    <t>Filtering was still a little confusing. Wasn't sure if "unfiltered view" option was for only the specific chart, or for the entire report.</t>
  </si>
  <si>
    <t>not overwhelming, things are concise and precise, lower dimensionality, i.e. same report divided into multiple reports makes it easier to understand.</t>
  </si>
  <si>
    <t>Wasn't sure if the top-most filter for gender and state was applicable for entire report or not.</t>
  </si>
  <si>
    <t>Less data per chart</t>
  </si>
  <si>
    <t>Still had trouble answering some questions</t>
  </si>
  <si>
    <t>Count</t>
  </si>
  <si>
    <t>Scale</t>
  </si>
  <si>
    <t>Disease Familiarity</t>
  </si>
  <si>
    <t>Anticipated Report Difficulty</t>
  </si>
  <si>
    <t>Anticipated Task Difficulty</t>
  </si>
  <si>
    <t>Freuency of usage</t>
  </si>
  <si>
    <t>Annualy</t>
  </si>
  <si>
    <t>Never</t>
  </si>
  <si>
    <t>Experienced Report Difficulty</t>
  </si>
  <si>
    <t>Average</t>
  </si>
  <si>
    <t>Aesthetics</t>
  </si>
  <si>
    <t>Experienced Task Difficulty</t>
  </si>
  <si>
    <t>Overall Experience</t>
  </si>
  <si>
    <t>Phase 1</t>
  </si>
  <si>
    <t>Phase 2</t>
  </si>
  <si>
    <t>Valence Pre-Eval</t>
  </si>
  <si>
    <t>Valence Post-Eval</t>
  </si>
  <si>
    <t>Arousal Pre-Eval</t>
  </si>
  <si>
    <t>Arousal Post-Eval</t>
  </si>
  <si>
    <t>Dominance Pre-Eval</t>
  </si>
  <si>
    <t>Dominance Post-Eval</t>
  </si>
  <si>
    <t>Pre-Eval Valence</t>
  </si>
  <si>
    <t>Post-Eval Valence</t>
  </si>
  <si>
    <t>Pre-Eval Arousal</t>
  </si>
  <si>
    <t>Post-Eval Arousal</t>
  </si>
  <si>
    <t>Pre-Eval  Dominance</t>
  </si>
  <si>
    <t>Post-Eval Dominance</t>
  </si>
  <si>
    <t>Expected Report Difficulty</t>
  </si>
  <si>
    <t>Expected Task Difficulty</t>
  </si>
  <si>
    <t>Understandibility</t>
  </si>
  <si>
    <t>Mean</t>
  </si>
  <si>
    <t>Aesthetic Appeal</t>
  </si>
  <si>
    <t>Scales reversed for easier understandibility. 1 = easy 7 = difficult</t>
  </si>
  <si>
    <t>Scale Reversed for easier understandibility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</si>
</sst>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4" x14ac:knownFonts="1">
    <font>
      <sz val="10"/>
      <color rgb="FF000000"/>
      <name val="Arial"/>
    </font>
    <font>
      <b/>
      <sz val="10"/>
      <color rgb="FF000000"/>
      <name val="Arial"/>
    </font>
    <font>
      <sz val="10"/>
      <color rgb="FF000000"/>
      <name val="Arial"/>
      <family val="2"/>
    </font>
    <font>
      <b/>
      <sz val="10"/>
      <color rgb="FF000000"/>
      <name val="Arial"/>
      <family val="2"/>
    </font>
  </fonts>
  <fills count="5">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EEEEEE"/>
        <bgColor indexed="64"/>
      </patternFill>
    </fill>
  </fills>
  <borders count="1">
    <border>
      <left/>
      <right/>
      <top/>
      <bottom/>
      <diagonal/>
    </border>
  </borders>
  <cellStyleXfs count="1">
    <xf numFmtId="0" fontId="0" fillId="0" borderId="0"/>
  </cellStyleXfs>
  <cellXfs count="19">
    <xf numFmtId="0" fontId="0" fillId="0" borderId="0" xfId="0" applyAlignment="1">
      <alignment wrapText="1"/>
    </xf>
    <xf numFmtId="0" fontId="1" fillId="2" borderId="0" xfId="0" applyFont="1" applyFill="1" applyAlignment="1">
      <alignment horizontal="center" wrapText="1"/>
    </xf>
    <xf numFmtId="164" fontId="0" fillId="3" borderId="0" xfId="0" applyNumberFormat="1" applyFill="1" applyAlignment="1">
      <alignment wrapText="1"/>
    </xf>
    <xf numFmtId="0" fontId="0" fillId="4" borderId="0" xfId="0" applyFill="1" applyAlignment="1">
      <alignment wrapText="1"/>
    </xf>
    <xf numFmtId="0" fontId="0" fillId="0" borderId="0" xfId="0" applyAlignment="1">
      <alignment wrapText="1"/>
    </xf>
    <xf numFmtId="0" fontId="1" fillId="2" borderId="0" xfId="0" applyFont="1" applyFill="1" applyAlignment="1">
      <alignment horizontal="center" wrapText="1"/>
    </xf>
    <xf numFmtId="0" fontId="1" fillId="2" borderId="0" xfId="0" applyFont="1" applyFill="1" applyAlignment="1">
      <alignment horizontal="center" vertical="top" wrapText="1"/>
    </xf>
    <xf numFmtId="0" fontId="0" fillId="0" borderId="0" xfId="0" applyAlignment="1"/>
    <xf numFmtId="164" fontId="0" fillId="4" borderId="0" xfId="0" applyNumberFormat="1" applyFill="1" applyAlignment="1"/>
    <xf numFmtId="0" fontId="0" fillId="4" borderId="0" xfId="0" applyFill="1" applyAlignment="1"/>
    <xf numFmtId="0" fontId="0" fillId="0" borderId="0" xfId="0" applyFill="1" applyAlignment="1">
      <alignment wrapText="1"/>
    </xf>
    <xf numFmtId="0" fontId="2" fillId="0" borderId="0" xfId="0" applyFont="1" applyAlignment="1">
      <alignment horizontal="center" wrapText="1"/>
    </xf>
    <xf numFmtId="0" fontId="0" fillId="0" borderId="0" xfId="0" applyAlignment="1">
      <alignment wrapText="1"/>
    </xf>
    <xf numFmtId="0" fontId="1" fillId="2" borderId="0" xfId="0" applyFont="1" applyFill="1" applyAlignment="1">
      <alignment horizontal="center" wrapText="1"/>
    </xf>
    <xf numFmtId="0" fontId="0" fillId="4" borderId="0" xfId="0" applyFill="1" applyAlignment="1">
      <alignment wrapText="1"/>
    </xf>
    <xf numFmtId="0" fontId="3" fillId="0" borderId="0" xfId="0" applyFont="1" applyAlignment="1">
      <alignment horizontal="center" wrapText="1"/>
    </xf>
    <xf numFmtId="0" fontId="3" fillId="0" borderId="0" xfId="0" applyFont="1" applyFill="1" applyAlignment="1">
      <alignment wrapText="1"/>
    </xf>
    <xf numFmtId="0" fontId="3" fillId="0" borderId="0" xfId="0" applyFont="1" applyAlignment="1">
      <alignment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Participant</a:t>
            </a:r>
            <a:r>
              <a:rPr lang="en-US" baseline="0"/>
              <a:t> Age and Gender </a:t>
            </a:r>
          </a:p>
          <a:p>
            <a:pPr>
              <a:defRPr/>
            </a:pPr>
            <a:r>
              <a:rPr lang="en-US" baseline="0"/>
              <a:t>Distribution</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barChart>
        <c:barDir val="col"/>
        <c:grouping val="clustered"/>
        <c:varyColors val="0"/>
        <c:ser>
          <c:idx val="0"/>
          <c:order val="0"/>
          <c:tx>
            <c:v>Male</c:v>
          </c:tx>
          <c:invertIfNegative val="0"/>
          <c:cat>
            <c:strLit>
              <c:ptCount val="3"/>
              <c:pt idx="0">
                <c:v>21-25</c:v>
              </c:pt>
              <c:pt idx="1">
                <c:v>26-35</c:v>
              </c:pt>
              <c:pt idx="2">
                <c:v>60+</c:v>
              </c:pt>
            </c:strLit>
          </c:cat>
          <c:val>
            <c:numLit>
              <c:formatCode>General</c:formatCode>
              <c:ptCount val="3"/>
              <c:pt idx="0">
                <c:v>6</c:v>
              </c:pt>
              <c:pt idx="1">
                <c:v>1</c:v>
              </c:pt>
              <c:pt idx="2">
                <c:v>0</c:v>
              </c:pt>
            </c:numLit>
          </c:val>
        </c:ser>
        <c:ser>
          <c:idx val="1"/>
          <c:order val="1"/>
          <c:tx>
            <c:v>Female</c:v>
          </c:tx>
          <c:invertIfNegative val="0"/>
          <c:cat>
            <c:strLit>
              <c:ptCount val="3"/>
              <c:pt idx="0">
                <c:v>21-25</c:v>
              </c:pt>
              <c:pt idx="1">
                <c:v>26-35</c:v>
              </c:pt>
              <c:pt idx="2">
                <c:v>60+</c:v>
              </c:pt>
            </c:strLit>
          </c:cat>
          <c:val>
            <c:numLit>
              <c:formatCode>General</c:formatCode>
              <c:ptCount val="3"/>
              <c:pt idx="0">
                <c:v>3</c:v>
              </c:pt>
              <c:pt idx="1">
                <c:v>0</c:v>
              </c:pt>
              <c:pt idx="2">
                <c:v>1</c:v>
              </c:pt>
            </c:numLit>
          </c:val>
        </c:ser>
        <c:dLbls>
          <c:showLegendKey val="0"/>
          <c:showVal val="0"/>
          <c:showCatName val="0"/>
          <c:showSerName val="0"/>
          <c:showPercent val="0"/>
          <c:showBubbleSize val="0"/>
        </c:dLbls>
        <c:gapWidth val="150"/>
        <c:axId val="141403648"/>
        <c:axId val="151275200"/>
      </c:barChart>
      <c:catAx>
        <c:axId val="141403648"/>
        <c:scaling>
          <c:orientation val="minMax"/>
        </c:scaling>
        <c:delete val="0"/>
        <c:axPos val="b"/>
        <c:title>
          <c:tx>
            <c:rich>
              <a:bodyPr/>
              <a:lstStyle/>
              <a:p>
                <a:pPr>
                  <a:defRPr/>
                </a:pPr>
                <a:r>
                  <a:rPr lang="en-US"/>
                  <a:t>Age Group</a:t>
                </a:r>
              </a:p>
            </c:rich>
          </c:tx>
          <c:layout/>
          <c:overlay val="0"/>
        </c:title>
        <c:majorTickMark val="out"/>
        <c:minorTickMark val="none"/>
        <c:tickLblPos val="nextTo"/>
        <c:crossAx val="151275200"/>
        <c:crosses val="autoZero"/>
        <c:auto val="1"/>
        <c:lblAlgn val="ctr"/>
        <c:lblOffset val="100"/>
        <c:noMultiLvlLbl val="0"/>
      </c:catAx>
      <c:valAx>
        <c:axId val="15127520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141403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'Pre-Eval'!$G$14</c:f>
              <c:strCache>
                <c:ptCount val="1"/>
                <c:pt idx="0">
                  <c:v>Aesthetic Appeal</c:v>
                </c:pt>
              </c:strCache>
            </c:strRef>
          </c:tx>
          <c:invertIfNegative val="0"/>
          <c:val>
            <c:numRef>
              <c:f>'Pre-Eval'!$G$15:$G$21</c:f>
              <c:numCache>
                <c:formatCode>General</c:formatCode>
                <c:ptCount val="7"/>
                <c:pt idx="0">
                  <c:v>0</c:v>
                </c:pt>
                <c:pt idx="1">
                  <c:v>0</c:v>
                </c:pt>
                <c:pt idx="2">
                  <c:v>0</c:v>
                </c:pt>
                <c:pt idx="3">
                  <c:v>2</c:v>
                </c:pt>
                <c:pt idx="4">
                  <c:v>3</c:v>
                </c:pt>
                <c:pt idx="5">
                  <c:v>5</c:v>
                </c:pt>
                <c:pt idx="6">
                  <c:v>1</c:v>
                </c:pt>
              </c:numCache>
            </c:numRef>
          </c:val>
        </c:ser>
        <c:dLbls>
          <c:showLegendKey val="0"/>
          <c:showVal val="0"/>
          <c:showCatName val="0"/>
          <c:showSerName val="0"/>
          <c:showPercent val="0"/>
          <c:showBubbleSize val="0"/>
        </c:dLbls>
        <c:gapWidth val="150"/>
        <c:axId val="179884544"/>
        <c:axId val="204195520"/>
      </c:barChart>
      <c:catAx>
        <c:axId val="179884544"/>
        <c:scaling>
          <c:orientation val="minMax"/>
        </c:scaling>
        <c:delete val="0"/>
        <c:axPos val="b"/>
        <c:title>
          <c:tx>
            <c:rich>
              <a:bodyPr/>
              <a:lstStyle/>
              <a:p>
                <a:pPr>
                  <a:defRPr/>
                </a:pPr>
                <a:r>
                  <a:rPr lang="en-US"/>
                  <a:t>Aesthetic Appeal (1=Poor, 7=Good)</a:t>
                </a:r>
              </a:p>
            </c:rich>
          </c:tx>
          <c:layout/>
          <c:overlay val="0"/>
        </c:title>
        <c:majorTickMark val="out"/>
        <c:minorTickMark val="none"/>
        <c:tickLblPos val="nextTo"/>
        <c:crossAx val="204195520"/>
        <c:crosses val="autoZero"/>
        <c:auto val="1"/>
        <c:lblAlgn val="ctr"/>
        <c:lblOffset val="100"/>
        <c:noMultiLvlLbl val="0"/>
      </c:catAx>
      <c:valAx>
        <c:axId val="20419552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1798845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Reported</a:t>
            </a:r>
            <a:r>
              <a:rPr lang="en-US" baseline="0"/>
              <a:t> Valence</a:t>
            </a:r>
            <a:endParaRPr lang="en-US"/>
          </a:p>
        </c:rich>
      </c:tx>
      <c:layout/>
      <c:overlay val="0"/>
    </c:title>
    <c:autoTitleDeleted val="0"/>
    <c:plotArea>
      <c:layout/>
      <c:barChart>
        <c:barDir val="col"/>
        <c:grouping val="clustered"/>
        <c:varyColors val="0"/>
        <c:ser>
          <c:idx val="0"/>
          <c:order val="0"/>
          <c:tx>
            <c:strRef>
              <c:f>'Pre-Eval'!$B$24</c:f>
              <c:strCache>
                <c:ptCount val="1"/>
                <c:pt idx="0">
                  <c:v>Valence Pre-Eval</c:v>
                </c:pt>
              </c:strCache>
            </c:strRef>
          </c:tx>
          <c:invertIfNegative val="0"/>
          <c:val>
            <c:numRef>
              <c:f>'Pre-Eval'!$B$25:$B$33</c:f>
              <c:numCache>
                <c:formatCode>General</c:formatCode>
                <c:ptCount val="9"/>
                <c:pt idx="0">
                  <c:v>0</c:v>
                </c:pt>
                <c:pt idx="1">
                  <c:v>0</c:v>
                </c:pt>
                <c:pt idx="2">
                  <c:v>0</c:v>
                </c:pt>
                <c:pt idx="3">
                  <c:v>1</c:v>
                </c:pt>
                <c:pt idx="4">
                  <c:v>2</c:v>
                </c:pt>
                <c:pt idx="5">
                  <c:v>2</c:v>
                </c:pt>
                <c:pt idx="6">
                  <c:v>6</c:v>
                </c:pt>
                <c:pt idx="7">
                  <c:v>0</c:v>
                </c:pt>
                <c:pt idx="8">
                  <c:v>0</c:v>
                </c:pt>
              </c:numCache>
            </c:numRef>
          </c:val>
        </c:ser>
        <c:ser>
          <c:idx val="1"/>
          <c:order val="1"/>
          <c:tx>
            <c:strRef>
              <c:f>'Pre-Eval'!$C$24</c:f>
              <c:strCache>
                <c:ptCount val="1"/>
                <c:pt idx="0">
                  <c:v>Valence Post-Eval</c:v>
                </c:pt>
              </c:strCache>
            </c:strRef>
          </c:tx>
          <c:invertIfNegative val="0"/>
          <c:val>
            <c:numRef>
              <c:f>'Pre-Eval'!$C$25:$C$33</c:f>
              <c:numCache>
                <c:formatCode>General</c:formatCode>
                <c:ptCount val="9"/>
                <c:pt idx="0">
                  <c:v>0</c:v>
                </c:pt>
                <c:pt idx="1">
                  <c:v>0</c:v>
                </c:pt>
                <c:pt idx="2">
                  <c:v>0</c:v>
                </c:pt>
                <c:pt idx="3">
                  <c:v>0</c:v>
                </c:pt>
                <c:pt idx="4">
                  <c:v>4</c:v>
                </c:pt>
                <c:pt idx="5">
                  <c:v>3</c:v>
                </c:pt>
                <c:pt idx="6">
                  <c:v>2</c:v>
                </c:pt>
                <c:pt idx="7">
                  <c:v>2</c:v>
                </c:pt>
                <c:pt idx="8">
                  <c:v>0</c:v>
                </c:pt>
              </c:numCache>
            </c:numRef>
          </c:val>
        </c:ser>
        <c:dLbls>
          <c:showLegendKey val="0"/>
          <c:showVal val="0"/>
          <c:showCatName val="0"/>
          <c:showSerName val="0"/>
          <c:showPercent val="0"/>
          <c:showBubbleSize val="0"/>
        </c:dLbls>
        <c:gapWidth val="150"/>
        <c:axId val="178639872"/>
        <c:axId val="170418176"/>
      </c:barChart>
      <c:catAx>
        <c:axId val="178639872"/>
        <c:scaling>
          <c:orientation val="minMax"/>
        </c:scaling>
        <c:delete val="0"/>
        <c:axPos val="b"/>
        <c:title>
          <c:tx>
            <c:rich>
              <a:bodyPr/>
              <a:lstStyle/>
              <a:p>
                <a:pPr>
                  <a:defRPr/>
                </a:pPr>
                <a:r>
                  <a:rPr lang="en-US"/>
                  <a:t>Valence (1=sad, 9=cheerful)</a:t>
                </a:r>
              </a:p>
            </c:rich>
          </c:tx>
          <c:layout/>
          <c:overlay val="0"/>
        </c:title>
        <c:majorTickMark val="out"/>
        <c:minorTickMark val="none"/>
        <c:tickLblPos val="nextTo"/>
        <c:crossAx val="170418176"/>
        <c:crosses val="autoZero"/>
        <c:auto val="1"/>
        <c:lblAlgn val="ctr"/>
        <c:lblOffset val="100"/>
        <c:noMultiLvlLbl val="0"/>
      </c:catAx>
      <c:valAx>
        <c:axId val="170418176"/>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1786398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Reported Arousal</a:t>
            </a:r>
          </a:p>
        </c:rich>
      </c:tx>
      <c:layout/>
      <c:overlay val="0"/>
    </c:title>
    <c:autoTitleDeleted val="0"/>
    <c:plotArea>
      <c:layout/>
      <c:barChart>
        <c:barDir val="col"/>
        <c:grouping val="clustered"/>
        <c:varyColors val="0"/>
        <c:ser>
          <c:idx val="0"/>
          <c:order val="0"/>
          <c:tx>
            <c:strRef>
              <c:f>'Pre-Eval'!$D$24</c:f>
              <c:strCache>
                <c:ptCount val="1"/>
                <c:pt idx="0">
                  <c:v>Arousal Pre-Eval</c:v>
                </c:pt>
              </c:strCache>
            </c:strRef>
          </c:tx>
          <c:invertIfNegative val="0"/>
          <c:val>
            <c:numRef>
              <c:f>'Pre-Eval'!$D$25:$D$33</c:f>
              <c:numCache>
                <c:formatCode>General</c:formatCode>
                <c:ptCount val="9"/>
                <c:pt idx="0">
                  <c:v>0</c:v>
                </c:pt>
                <c:pt idx="1">
                  <c:v>0</c:v>
                </c:pt>
                <c:pt idx="2">
                  <c:v>0</c:v>
                </c:pt>
                <c:pt idx="3">
                  <c:v>3</c:v>
                </c:pt>
                <c:pt idx="4">
                  <c:v>5</c:v>
                </c:pt>
                <c:pt idx="5">
                  <c:v>0</c:v>
                </c:pt>
                <c:pt idx="6">
                  <c:v>2</c:v>
                </c:pt>
                <c:pt idx="7">
                  <c:v>1</c:v>
                </c:pt>
                <c:pt idx="8">
                  <c:v>0</c:v>
                </c:pt>
              </c:numCache>
            </c:numRef>
          </c:val>
        </c:ser>
        <c:ser>
          <c:idx val="1"/>
          <c:order val="1"/>
          <c:tx>
            <c:strRef>
              <c:f>'Pre-Eval'!$E$24</c:f>
              <c:strCache>
                <c:ptCount val="1"/>
                <c:pt idx="0">
                  <c:v>Arousal Post-Eval</c:v>
                </c:pt>
              </c:strCache>
            </c:strRef>
          </c:tx>
          <c:invertIfNegative val="0"/>
          <c:val>
            <c:numRef>
              <c:f>'Pre-Eval'!$E$25:$E$33</c:f>
              <c:numCache>
                <c:formatCode>General</c:formatCode>
                <c:ptCount val="9"/>
                <c:pt idx="0">
                  <c:v>0</c:v>
                </c:pt>
                <c:pt idx="1">
                  <c:v>0</c:v>
                </c:pt>
                <c:pt idx="2">
                  <c:v>0</c:v>
                </c:pt>
                <c:pt idx="3">
                  <c:v>1</c:v>
                </c:pt>
                <c:pt idx="4">
                  <c:v>3</c:v>
                </c:pt>
                <c:pt idx="5">
                  <c:v>3</c:v>
                </c:pt>
                <c:pt idx="6">
                  <c:v>2</c:v>
                </c:pt>
                <c:pt idx="7">
                  <c:v>2</c:v>
                </c:pt>
                <c:pt idx="8">
                  <c:v>0</c:v>
                </c:pt>
              </c:numCache>
            </c:numRef>
          </c:val>
        </c:ser>
        <c:dLbls>
          <c:showLegendKey val="0"/>
          <c:showVal val="0"/>
          <c:showCatName val="0"/>
          <c:showSerName val="0"/>
          <c:showPercent val="0"/>
          <c:showBubbleSize val="0"/>
        </c:dLbls>
        <c:gapWidth val="150"/>
        <c:axId val="171051008"/>
        <c:axId val="103166464"/>
      </c:barChart>
      <c:catAx>
        <c:axId val="171051008"/>
        <c:scaling>
          <c:orientation val="minMax"/>
        </c:scaling>
        <c:delete val="0"/>
        <c:axPos val="b"/>
        <c:title>
          <c:tx>
            <c:rich>
              <a:bodyPr/>
              <a:lstStyle/>
              <a:p>
                <a:pPr>
                  <a:defRPr/>
                </a:pPr>
                <a:r>
                  <a:rPr lang="en-US"/>
                  <a:t>Arousal (1=calm, 9=excited)</a:t>
                </a:r>
              </a:p>
            </c:rich>
          </c:tx>
          <c:layout/>
          <c:overlay val="0"/>
        </c:title>
        <c:majorTickMark val="out"/>
        <c:minorTickMark val="none"/>
        <c:tickLblPos val="nextTo"/>
        <c:crossAx val="103166464"/>
        <c:crosses val="autoZero"/>
        <c:auto val="1"/>
        <c:lblAlgn val="ctr"/>
        <c:lblOffset val="100"/>
        <c:noMultiLvlLbl val="0"/>
      </c:catAx>
      <c:valAx>
        <c:axId val="103166464"/>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171051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Reported</a:t>
            </a:r>
            <a:r>
              <a:rPr lang="en-US" baseline="0"/>
              <a:t> Dominance</a:t>
            </a:r>
            <a:endParaRPr lang="en-US"/>
          </a:p>
        </c:rich>
      </c:tx>
      <c:layout/>
      <c:overlay val="0"/>
    </c:title>
    <c:autoTitleDeleted val="0"/>
    <c:plotArea>
      <c:layout/>
      <c:barChart>
        <c:barDir val="col"/>
        <c:grouping val="clustered"/>
        <c:varyColors val="0"/>
        <c:ser>
          <c:idx val="0"/>
          <c:order val="0"/>
          <c:tx>
            <c:strRef>
              <c:f>'Pre-Eval'!$F$24</c:f>
              <c:strCache>
                <c:ptCount val="1"/>
                <c:pt idx="0">
                  <c:v>Dominance Pre-Eval</c:v>
                </c:pt>
              </c:strCache>
            </c:strRef>
          </c:tx>
          <c:invertIfNegative val="0"/>
          <c:val>
            <c:numRef>
              <c:f>'Pre-Eval'!$F$25:$F$33</c:f>
              <c:numCache>
                <c:formatCode>General</c:formatCode>
                <c:ptCount val="9"/>
                <c:pt idx="0">
                  <c:v>0</c:v>
                </c:pt>
                <c:pt idx="1">
                  <c:v>0</c:v>
                </c:pt>
                <c:pt idx="2">
                  <c:v>0</c:v>
                </c:pt>
                <c:pt idx="3">
                  <c:v>1</c:v>
                </c:pt>
                <c:pt idx="4">
                  <c:v>5</c:v>
                </c:pt>
                <c:pt idx="5">
                  <c:v>2</c:v>
                </c:pt>
                <c:pt idx="6">
                  <c:v>1</c:v>
                </c:pt>
                <c:pt idx="7">
                  <c:v>2</c:v>
                </c:pt>
                <c:pt idx="8">
                  <c:v>0</c:v>
                </c:pt>
              </c:numCache>
            </c:numRef>
          </c:val>
        </c:ser>
        <c:ser>
          <c:idx val="1"/>
          <c:order val="1"/>
          <c:tx>
            <c:strRef>
              <c:f>'Pre-Eval'!$G$24</c:f>
              <c:strCache>
                <c:ptCount val="1"/>
                <c:pt idx="0">
                  <c:v>Dominance Post-Eval</c:v>
                </c:pt>
              </c:strCache>
            </c:strRef>
          </c:tx>
          <c:invertIfNegative val="0"/>
          <c:val>
            <c:numRef>
              <c:f>'Pre-Eval'!$G$25:$G$33</c:f>
              <c:numCache>
                <c:formatCode>General</c:formatCode>
                <c:ptCount val="9"/>
                <c:pt idx="0">
                  <c:v>0</c:v>
                </c:pt>
                <c:pt idx="1">
                  <c:v>1</c:v>
                </c:pt>
                <c:pt idx="2">
                  <c:v>0</c:v>
                </c:pt>
                <c:pt idx="3">
                  <c:v>0</c:v>
                </c:pt>
                <c:pt idx="4">
                  <c:v>4</c:v>
                </c:pt>
                <c:pt idx="5">
                  <c:v>3</c:v>
                </c:pt>
                <c:pt idx="6">
                  <c:v>2</c:v>
                </c:pt>
                <c:pt idx="7">
                  <c:v>1</c:v>
                </c:pt>
                <c:pt idx="8">
                  <c:v>0</c:v>
                </c:pt>
              </c:numCache>
            </c:numRef>
          </c:val>
        </c:ser>
        <c:dLbls>
          <c:showLegendKey val="0"/>
          <c:showVal val="0"/>
          <c:showCatName val="0"/>
          <c:showSerName val="0"/>
          <c:showPercent val="0"/>
          <c:showBubbleSize val="0"/>
        </c:dLbls>
        <c:gapWidth val="150"/>
        <c:axId val="171052032"/>
        <c:axId val="175904960"/>
      </c:barChart>
      <c:catAx>
        <c:axId val="171052032"/>
        <c:scaling>
          <c:orientation val="minMax"/>
        </c:scaling>
        <c:delete val="0"/>
        <c:axPos val="b"/>
        <c:title>
          <c:tx>
            <c:rich>
              <a:bodyPr/>
              <a:lstStyle/>
              <a:p>
                <a:pPr>
                  <a:defRPr/>
                </a:pPr>
                <a:r>
                  <a:rPr lang="en-US"/>
                  <a:t>Dominance (1=Dependent, 9 = Independent)</a:t>
                </a:r>
              </a:p>
            </c:rich>
          </c:tx>
          <c:layout/>
          <c:overlay val="0"/>
        </c:title>
        <c:majorTickMark val="out"/>
        <c:minorTickMark val="none"/>
        <c:tickLblPos val="nextTo"/>
        <c:crossAx val="175904960"/>
        <c:crosses val="autoZero"/>
        <c:auto val="1"/>
        <c:lblAlgn val="ctr"/>
        <c:lblOffset val="100"/>
        <c:noMultiLvlLbl val="0"/>
      </c:catAx>
      <c:valAx>
        <c:axId val="17590496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1710520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'Pre-Eval'!$B$14</c:f>
              <c:strCache>
                <c:ptCount val="1"/>
                <c:pt idx="0">
                  <c:v>Disease Familiarity</c:v>
                </c:pt>
              </c:strCache>
            </c:strRef>
          </c:tx>
          <c:invertIfNegative val="0"/>
          <c:val>
            <c:numRef>
              <c:f>'Pre-Eval'!$B$15:$B$21</c:f>
              <c:numCache>
                <c:formatCode>General</c:formatCode>
                <c:ptCount val="7"/>
                <c:pt idx="0">
                  <c:v>4</c:v>
                </c:pt>
                <c:pt idx="1">
                  <c:v>2</c:v>
                </c:pt>
                <c:pt idx="2">
                  <c:v>2</c:v>
                </c:pt>
                <c:pt idx="3">
                  <c:v>1</c:v>
                </c:pt>
                <c:pt idx="4">
                  <c:v>0</c:v>
                </c:pt>
                <c:pt idx="5">
                  <c:v>1</c:v>
                </c:pt>
                <c:pt idx="6">
                  <c:v>1</c:v>
                </c:pt>
              </c:numCache>
            </c:numRef>
          </c:val>
        </c:ser>
        <c:dLbls>
          <c:showLegendKey val="0"/>
          <c:showVal val="0"/>
          <c:showCatName val="0"/>
          <c:showSerName val="0"/>
          <c:showPercent val="0"/>
          <c:showBubbleSize val="0"/>
        </c:dLbls>
        <c:gapWidth val="150"/>
        <c:axId val="192322048"/>
        <c:axId val="190614336"/>
      </c:barChart>
      <c:catAx>
        <c:axId val="192322048"/>
        <c:scaling>
          <c:orientation val="minMax"/>
        </c:scaling>
        <c:delete val="0"/>
        <c:axPos val="b"/>
        <c:title>
          <c:tx>
            <c:rich>
              <a:bodyPr/>
              <a:lstStyle/>
              <a:p>
                <a:pPr>
                  <a:defRPr/>
                </a:pPr>
                <a:r>
                  <a:rPr lang="en-US"/>
                  <a:t>Familiarity Level (1=completely unfamiliar, 9=completey familiar)</a:t>
                </a:r>
              </a:p>
            </c:rich>
          </c:tx>
          <c:layout/>
          <c:overlay val="0"/>
        </c:title>
        <c:majorTickMark val="out"/>
        <c:minorTickMark val="none"/>
        <c:tickLblPos val="nextTo"/>
        <c:crossAx val="190614336"/>
        <c:crosses val="autoZero"/>
        <c:auto val="1"/>
        <c:lblAlgn val="ctr"/>
        <c:lblOffset val="100"/>
        <c:noMultiLvlLbl val="0"/>
      </c:catAx>
      <c:valAx>
        <c:axId val="190614336"/>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192322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Anticipated </a:t>
            </a:r>
            <a:r>
              <a:rPr lang="en-US" baseline="0"/>
              <a:t>v/s Experienced Difficult (Report)</a:t>
            </a:r>
            <a:endParaRPr lang="en-US"/>
          </a:p>
        </c:rich>
      </c:tx>
      <c:layout/>
      <c:overlay val="0"/>
    </c:title>
    <c:autoTitleDeleted val="0"/>
    <c:plotArea>
      <c:layout/>
      <c:barChart>
        <c:barDir val="col"/>
        <c:grouping val="clustered"/>
        <c:varyColors val="0"/>
        <c:ser>
          <c:idx val="0"/>
          <c:order val="0"/>
          <c:tx>
            <c:strRef>
              <c:f>'Pre-Eval'!$C$14</c:f>
              <c:strCache>
                <c:ptCount val="1"/>
                <c:pt idx="0">
                  <c:v>Anticipated Report Difficulty</c:v>
                </c:pt>
              </c:strCache>
            </c:strRef>
          </c:tx>
          <c:invertIfNegative val="0"/>
          <c:val>
            <c:numRef>
              <c:f>'Pre-Eval'!$C$15:$C$21</c:f>
              <c:numCache>
                <c:formatCode>General</c:formatCode>
                <c:ptCount val="7"/>
                <c:pt idx="0">
                  <c:v>0</c:v>
                </c:pt>
                <c:pt idx="1">
                  <c:v>0</c:v>
                </c:pt>
                <c:pt idx="2">
                  <c:v>2</c:v>
                </c:pt>
                <c:pt idx="3">
                  <c:v>8</c:v>
                </c:pt>
                <c:pt idx="4">
                  <c:v>1</c:v>
                </c:pt>
                <c:pt idx="5">
                  <c:v>0</c:v>
                </c:pt>
                <c:pt idx="6">
                  <c:v>0</c:v>
                </c:pt>
              </c:numCache>
            </c:numRef>
          </c:val>
        </c:ser>
        <c:ser>
          <c:idx val="1"/>
          <c:order val="1"/>
          <c:tx>
            <c:strRef>
              <c:f>'Pre-Eval'!$D$14</c:f>
              <c:strCache>
                <c:ptCount val="1"/>
                <c:pt idx="0">
                  <c:v>Experienced Report Difficulty</c:v>
                </c:pt>
              </c:strCache>
            </c:strRef>
          </c:tx>
          <c:invertIfNegative val="0"/>
          <c:val>
            <c:numRef>
              <c:f>'Pre-Eval'!$D$15:$D$21</c:f>
              <c:numCache>
                <c:formatCode>General</c:formatCode>
                <c:ptCount val="7"/>
                <c:pt idx="0">
                  <c:v>0</c:v>
                </c:pt>
                <c:pt idx="1">
                  <c:v>5</c:v>
                </c:pt>
                <c:pt idx="2">
                  <c:v>3</c:v>
                </c:pt>
                <c:pt idx="3">
                  <c:v>1</c:v>
                </c:pt>
                <c:pt idx="4">
                  <c:v>2</c:v>
                </c:pt>
                <c:pt idx="5">
                  <c:v>0</c:v>
                </c:pt>
                <c:pt idx="6">
                  <c:v>0</c:v>
                </c:pt>
              </c:numCache>
            </c:numRef>
          </c:val>
        </c:ser>
        <c:dLbls>
          <c:showLegendKey val="0"/>
          <c:showVal val="0"/>
          <c:showCatName val="0"/>
          <c:showSerName val="0"/>
          <c:showPercent val="0"/>
          <c:showBubbleSize val="0"/>
        </c:dLbls>
        <c:gapWidth val="150"/>
        <c:axId val="192320000"/>
        <c:axId val="188089472"/>
      </c:barChart>
      <c:catAx>
        <c:axId val="192320000"/>
        <c:scaling>
          <c:orientation val="minMax"/>
        </c:scaling>
        <c:delete val="0"/>
        <c:axPos val="b"/>
        <c:title>
          <c:tx>
            <c:rich>
              <a:bodyPr/>
              <a:lstStyle/>
              <a:p>
                <a:pPr>
                  <a:defRPr/>
                </a:pPr>
                <a:r>
                  <a:rPr lang="en-US"/>
                  <a:t>Difficulty (1=Easy, 7=Difficult)</a:t>
                </a:r>
              </a:p>
            </c:rich>
          </c:tx>
          <c:layout/>
          <c:overlay val="0"/>
        </c:title>
        <c:majorTickMark val="out"/>
        <c:minorTickMark val="none"/>
        <c:tickLblPos val="nextTo"/>
        <c:crossAx val="188089472"/>
        <c:crosses val="autoZero"/>
        <c:auto val="1"/>
        <c:lblAlgn val="ctr"/>
        <c:lblOffset val="100"/>
        <c:noMultiLvlLbl val="0"/>
      </c:catAx>
      <c:valAx>
        <c:axId val="18808947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192320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'Pre-Eval'!$H$14</c:f>
              <c:strCache>
                <c:ptCount val="1"/>
                <c:pt idx="0">
                  <c:v>Overall Experience</c:v>
                </c:pt>
              </c:strCache>
            </c:strRef>
          </c:tx>
          <c:invertIfNegative val="0"/>
          <c:val>
            <c:numRef>
              <c:f>'Pre-Eval'!$H$15:$H$21</c:f>
              <c:numCache>
                <c:formatCode>General</c:formatCode>
                <c:ptCount val="7"/>
                <c:pt idx="0">
                  <c:v>0</c:v>
                </c:pt>
                <c:pt idx="1">
                  <c:v>0</c:v>
                </c:pt>
                <c:pt idx="2">
                  <c:v>0</c:v>
                </c:pt>
                <c:pt idx="3">
                  <c:v>1</c:v>
                </c:pt>
                <c:pt idx="4">
                  <c:v>5</c:v>
                </c:pt>
                <c:pt idx="5">
                  <c:v>5</c:v>
                </c:pt>
                <c:pt idx="6">
                  <c:v>0</c:v>
                </c:pt>
              </c:numCache>
            </c:numRef>
          </c:val>
        </c:ser>
        <c:dLbls>
          <c:showLegendKey val="0"/>
          <c:showVal val="0"/>
          <c:showCatName val="0"/>
          <c:showSerName val="0"/>
          <c:showPercent val="0"/>
          <c:showBubbleSize val="0"/>
        </c:dLbls>
        <c:gapWidth val="150"/>
        <c:axId val="185285632"/>
        <c:axId val="190616064"/>
      </c:barChart>
      <c:catAx>
        <c:axId val="185285632"/>
        <c:scaling>
          <c:orientation val="minMax"/>
        </c:scaling>
        <c:delete val="0"/>
        <c:axPos val="b"/>
        <c:title>
          <c:tx>
            <c:rich>
              <a:bodyPr/>
              <a:lstStyle/>
              <a:p>
                <a:pPr>
                  <a:defRPr/>
                </a:pPr>
                <a:r>
                  <a:rPr lang="en-US"/>
                  <a:t>Experience (1=Hate it!, 7 = Love it!)</a:t>
                </a:r>
              </a:p>
            </c:rich>
          </c:tx>
          <c:layout/>
          <c:overlay val="0"/>
        </c:title>
        <c:majorTickMark val="out"/>
        <c:minorTickMark val="none"/>
        <c:tickLblPos val="nextTo"/>
        <c:crossAx val="190616064"/>
        <c:crosses val="autoZero"/>
        <c:auto val="1"/>
        <c:lblAlgn val="ctr"/>
        <c:lblOffset val="100"/>
        <c:noMultiLvlLbl val="0"/>
      </c:catAx>
      <c:valAx>
        <c:axId val="190616064"/>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185285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Phase 1 v/s</a:t>
            </a:r>
            <a:r>
              <a:rPr lang="en-US" baseline="0"/>
              <a:t> </a:t>
            </a:r>
            <a:r>
              <a:rPr lang="en-US"/>
              <a:t>Phase 2 Averages</a:t>
            </a:r>
          </a:p>
        </c:rich>
      </c:tx>
      <c:layout/>
      <c:overlay val="0"/>
    </c:title>
    <c:autoTitleDeleted val="0"/>
    <c:plotArea>
      <c:layout/>
      <c:barChart>
        <c:barDir val="col"/>
        <c:grouping val="clustered"/>
        <c:varyColors val="0"/>
        <c:ser>
          <c:idx val="0"/>
          <c:order val="0"/>
          <c:tx>
            <c:strRef>
              <c:f>'Pre-Eval'!$J$23</c:f>
              <c:strCache>
                <c:ptCount val="1"/>
                <c:pt idx="0">
                  <c:v>Phase 1</c:v>
                </c:pt>
              </c:strCache>
            </c:strRef>
          </c:tx>
          <c:invertIfNegative val="0"/>
          <c:cat>
            <c:strRef>
              <c:f>'Pre-Eval'!$I$24:$I$36</c:f>
              <c:strCache>
                <c:ptCount val="13"/>
                <c:pt idx="0">
                  <c:v>Expected Report Difficulty</c:v>
                </c:pt>
                <c:pt idx="1">
                  <c:v>Experienced Report Difficulty</c:v>
                </c:pt>
                <c:pt idx="2">
                  <c:v>Expected Task Difficulty</c:v>
                </c:pt>
                <c:pt idx="3">
                  <c:v>Experienced Task Difficulty</c:v>
                </c:pt>
                <c:pt idx="4">
                  <c:v>Understandibility</c:v>
                </c:pt>
                <c:pt idx="5">
                  <c:v>Aesthetics</c:v>
                </c:pt>
                <c:pt idx="6">
                  <c:v>Overall Experience</c:v>
                </c:pt>
                <c:pt idx="7">
                  <c:v>Pre-Eval Valence</c:v>
                </c:pt>
                <c:pt idx="8">
                  <c:v>Post-Eval Valence</c:v>
                </c:pt>
                <c:pt idx="9">
                  <c:v>Pre-Eval Arousal</c:v>
                </c:pt>
                <c:pt idx="10">
                  <c:v>Post-Eval Arousal</c:v>
                </c:pt>
                <c:pt idx="11">
                  <c:v>Pre-Eval  Dominance</c:v>
                </c:pt>
                <c:pt idx="12">
                  <c:v>Post-Eval Dominance</c:v>
                </c:pt>
              </c:strCache>
            </c:strRef>
          </c:cat>
          <c:val>
            <c:numRef>
              <c:f>'Pre-Eval'!$J$24:$J$36</c:f>
              <c:numCache>
                <c:formatCode>General</c:formatCode>
                <c:ptCount val="13"/>
                <c:pt idx="0">
                  <c:v>4</c:v>
                </c:pt>
                <c:pt idx="1">
                  <c:v>4.1818181818181817</c:v>
                </c:pt>
                <c:pt idx="2">
                  <c:v>4</c:v>
                </c:pt>
                <c:pt idx="3">
                  <c:v>3.8181818181818183</c:v>
                </c:pt>
                <c:pt idx="4">
                  <c:v>4.0909090909090908</c:v>
                </c:pt>
                <c:pt idx="5">
                  <c:v>5.5</c:v>
                </c:pt>
                <c:pt idx="6">
                  <c:v>4.9090909090909092</c:v>
                </c:pt>
                <c:pt idx="7">
                  <c:v>6</c:v>
                </c:pt>
                <c:pt idx="8">
                  <c:v>5.1818181818181817</c:v>
                </c:pt>
                <c:pt idx="9">
                  <c:v>5.0909090909090908</c:v>
                </c:pt>
                <c:pt idx="10">
                  <c:v>4.9090909090909092</c:v>
                </c:pt>
                <c:pt idx="11">
                  <c:v>5.1818181818181817</c:v>
                </c:pt>
                <c:pt idx="12">
                  <c:v>4.4545454545454541</c:v>
                </c:pt>
              </c:numCache>
            </c:numRef>
          </c:val>
        </c:ser>
        <c:ser>
          <c:idx val="1"/>
          <c:order val="1"/>
          <c:tx>
            <c:strRef>
              <c:f>'Pre-Eval'!$K$23</c:f>
              <c:strCache>
                <c:ptCount val="1"/>
                <c:pt idx="0">
                  <c:v>Phase 2</c:v>
                </c:pt>
              </c:strCache>
            </c:strRef>
          </c:tx>
          <c:invertIfNegative val="0"/>
          <c:cat>
            <c:strRef>
              <c:f>'Pre-Eval'!$I$24:$I$36</c:f>
              <c:strCache>
                <c:ptCount val="13"/>
                <c:pt idx="0">
                  <c:v>Expected Report Difficulty</c:v>
                </c:pt>
                <c:pt idx="1">
                  <c:v>Experienced Report Difficulty</c:v>
                </c:pt>
                <c:pt idx="2">
                  <c:v>Expected Task Difficulty</c:v>
                </c:pt>
                <c:pt idx="3">
                  <c:v>Experienced Task Difficulty</c:v>
                </c:pt>
                <c:pt idx="4">
                  <c:v>Understandibility</c:v>
                </c:pt>
                <c:pt idx="5">
                  <c:v>Aesthetics</c:v>
                </c:pt>
                <c:pt idx="6">
                  <c:v>Overall Experience</c:v>
                </c:pt>
                <c:pt idx="7">
                  <c:v>Pre-Eval Valence</c:v>
                </c:pt>
                <c:pt idx="8">
                  <c:v>Post-Eval Valence</c:v>
                </c:pt>
                <c:pt idx="9">
                  <c:v>Pre-Eval Arousal</c:v>
                </c:pt>
                <c:pt idx="10">
                  <c:v>Post-Eval Arousal</c:v>
                </c:pt>
                <c:pt idx="11">
                  <c:v>Pre-Eval  Dominance</c:v>
                </c:pt>
                <c:pt idx="12">
                  <c:v>Post-Eval Dominance</c:v>
                </c:pt>
              </c:strCache>
            </c:strRef>
          </c:cat>
          <c:val>
            <c:numRef>
              <c:f>'Pre-Eval'!$K$24:$K$36</c:f>
              <c:numCache>
                <c:formatCode>General</c:formatCode>
                <c:ptCount val="13"/>
                <c:pt idx="0">
                  <c:v>3.9090909090909092</c:v>
                </c:pt>
                <c:pt idx="1">
                  <c:v>3</c:v>
                </c:pt>
                <c:pt idx="2">
                  <c:v>3.9090909090909092</c:v>
                </c:pt>
                <c:pt idx="3">
                  <c:v>2.9090909090909092</c:v>
                </c:pt>
                <c:pt idx="4">
                  <c:v>5.0909090909090908</c:v>
                </c:pt>
                <c:pt idx="5">
                  <c:v>5.4545454545454541</c:v>
                </c:pt>
                <c:pt idx="6">
                  <c:v>5.3636363636363633</c:v>
                </c:pt>
                <c:pt idx="7">
                  <c:v>6.1818181818181817</c:v>
                </c:pt>
                <c:pt idx="8">
                  <c:v>6.1818181818181817</c:v>
                </c:pt>
                <c:pt idx="9">
                  <c:v>5.3636363636363633</c:v>
                </c:pt>
                <c:pt idx="10">
                  <c:v>6.0909090909090908</c:v>
                </c:pt>
                <c:pt idx="11">
                  <c:v>5.8181818181818183</c:v>
                </c:pt>
                <c:pt idx="12">
                  <c:v>5.6363636363636367</c:v>
                </c:pt>
              </c:numCache>
            </c:numRef>
          </c:val>
        </c:ser>
        <c:dLbls>
          <c:showLegendKey val="0"/>
          <c:showVal val="0"/>
          <c:showCatName val="0"/>
          <c:showSerName val="0"/>
          <c:showPercent val="0"/>
          <c:showBubbleSize val="0"/>
        </c:dLbls>
        <c:gapWidth val="150"/>
        <c:axId val="185283584"/>
        <c:axId val="190617216"/>
      </c:barChart>
      <c:catAx>
        <c:axId val="185283584"/>
        <c:scaling>
          <c:orientation val="minMax"/>
        </c:scaling>
        <c:delete val="0"/>
        <c:axPos val="b"/>
        <c:majorTickMark val="out"/>
        <c:minorTickMark val="none"/>
        <c:tickLblPos val="nextTo"/>
        <c:crossAx val="190617216"/>
        <c:crosses val="autoZero"/>
        <c:auto val="1"/>
        <c:lblAlgn val="ctr"/>
        <c:lblOffset val="100"/>
        <c:noMultiLvlLbl val="0"/>
      </c:catAx>
      <c:valAx>
        <c:axId val="190617216"/>
        <c:scaling>
          <c:orientation val="minMax"/>
        </c:scaling>
        <c:delete val="0"/>
        <c:axPos val="l"/>
        <c:majorGridlines/>
        <c:numFmt formatCode="General" sourceLinked="1"/>
        <c:majorTickMark val="out"/>
        <c:minorTickMark val="none"/>
        <c:tickLblPos val="nextTo"/>
        <c:crossAx val="185283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Anticipated v/s Experienced Difficulty (Tasks)</a:t>
            </a:r>
          </a:p>
        </c:rich>
      </c:tx>
      <c:layout/>
      <c:overlay val="0"/>
    </c:title>
    <c:autoTitleDeleted val="0"/>
    <c:plotArea>
      <c:layout/>
      <c:barChart>
        <c:barDir val="col"/>
        <c:grouping val="clustered"/>
        <c:varyColors val="0"/>
        <c:ser>
          <c:idx val="0"/>
          <c:order val="0"/>
          <c:tx>
            <c:strRef>
              <c:f>'Pre-Eval'!$E$14</c:f>
              <c:strCache>
                <c:ptCount val="1"/>
                <c:pt idx="0">
                  <c:v>Anticipated Task Difficulty</c:v>
                </c:pt>
              </c:strCache>
            </c:strRef>
          </c:tx>
          <c:invertIfNegative val="0"/>
          <c:val>
            <c:numRef>
              <c:f>'Pre-Eval'!$E$15:$E$21</c:f>
              <c:numCache>
                <c:formatCode>General</c:formatCode>
                <c:ptCount val="7"/>
                <c:pt idx="0">
                  <c:v>0</c:v>
                </c:pt>
                <c:pt idx="1">
                  <c:v>0</c:v>
                </c:pt>
                <c:pt idx="2">
                  <c:v>1</c:v>
                </c:pt>
                <c:pt idx="3">
                  <c:v>10</c:v>
                </c:pt>
                <c:pt idx="4">
                  <c:v>0</c:v>
                </c:pt>
                <c:pt idx="5">
                  <c:v>0</c:v>
                </c:pt>
                <c:pt idx="6">
                  <c:v>0</c:v>
                </c:pt>
              </c:numCache>
            </c:numRef>
          </c:val>
        </c:ser>
        <c:ser>
          <c:idx val="1"/>
          <c:order val="1"/>
          <c:tx>
            <c:strRef>
              <c:f>'Pre-Eval'!$F$14</c:f>
              <c:strCache>
                <c:ptCount val="1"/>
                <c:pt idx="0">
                  <c:v>Experienced Task Difficulty</c:v>
                </c:pt>
              </c:strCache>
            </c:strRef>
          </c:tx>
          <c:invertIfNegative val="0"/>
          <c:val>
            <c:numRef>
              <c:f>'Pre-Eval'!$F$15:$F$21</c:f>
              <c:numCache>
                <c:formatCode>General</c:formatCode>
                <c:ptCount val="7"/>
                <c:pt idx="0">
                  <c:v>0</c:v>
                </c:pt>
                <c:pt idx="1">
                  <c:v>4</c:v>
                </c:pt>
                <c:pt idx="2">
                  <c:v>5</c:v>
                </c:pt>
                <c:pt idx="3">
                  <c:v>1</c:v>
                </c:pt>
                <c:pt idx="4">
                  <c:v>1</c:v>
                </c:pt>
                <c:pt idx="5">
                  <c:v>0</c:v>
                </c:pt>
                <c:pt idx="6">
                  <c:v>0</c:v>
                </c:pt>
              </c:numCache>
            </c:numRef>
          </c:val>
        </c:ser>
        <c:dLbls>
          <c:showLegendKey val="0"/>
          <c:showVal val="0"/>
          <c:showCatName val="0"/>
          <c:showSerName val="0"/>
          <c:showPercent val="0"/>
          <c:showBubbleSize val="0"/>
        </c:dLbls>
        <c:gapWidth val="150"/>
        <c:axId val="179886080"/>
        <c:axId val="192735488"/>
      </c:barChart>
      <c:catAx>
        <c:axId val="179886080"/>
        <c:scaling>
          <c:orientation val="minMax"/>
        </c:scaling>
        <c:delete val="0"/>
        <c:axPos val="b"/>
        <c:title>
          <c:tx>
            <c:rich>
              <a:bodyPr/>
              <a:lstStyle/>
              <a:p>
                <a:pPr>
                  <a:defRPr/>
                </a:pPr>
                <a:r>
                  <a:rPr lang="en-US"/>
                  <a:t>Difficult</a:t>
                </a:r>
                <a:r>
                  <a:rPr lang="en-US" baseline="0"/>
                  <a:t>y (1=Easy, 7=Difficult)</a:t>
                </a:r>
                <a:endParaRPr lang="en-US"/>
              </a:p>
            </c:rich>
          </c:tx>
          <c:layout/>
          <c:overlay val="0"/>
        </c:title>
        <c:majorTickMark val="out"/>
        <c:minorTickMark val="none"/>
        <c:tickLblPos val="nextTo"/>
        <c:crossAx val="192735488"/>
        <c:crosses val="autoZero"/>
        <c:auto val="1"/>
        <c:lblAlgn val="ctr"/>
        <c:lblOffset val="100"/>
        <c:noMultiLvlLbl val="0"/>
      </c:catAx>
      <c:valAx>
        <c:axId val="192735488"/>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1798860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7</xdr:col>
      <xdr:colOff>304800</xdr:colOff>
      <xdr:row>16</xdr:row>
      <xdr:rowOff>152401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0</xdr:rowOff>
    </xdr:from>
    <xdr:to>
      <xdr:col>7</xdr:col>
      <xdr:colOff>304800</xdr:colOff>
      <xdr:row>33</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34</xdr:row>
      <xdr:rowOff>0</xdr:rowOff>
    </xdr:from>
    <xdr:to>
      <xdr:col>7</xdr:col>
      <xdr:colOff>304800</xdr:colOff>
      <xdr:row>50</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51</xdr:row>
      <xdr:rowOff>0</xdr:rowOff>
    </xdr:from>
    <xdr:to>
      <xdr:col>7</xdr:col>
      <xdr:colOff>304800</xdr:colOff>
      <xdr:row>67</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0</xdr:row>
      <xdr:rowOff>0</xdr:rowOff>
    </xdr:from>
    <xdr:to>
      <xdr:col>15</xdr:col>
      <xdr:colOff>304800</xdr:colOff>
      <xdr:row>16</xdr:row>
      <xdr:rowOff>152400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17</xdr:row>
      <xdr:rowOff>0</xdr:rowOff>
    </xdr:from>
    <xdr:to>
      <xdr:col>15</xdr:col>
      <xdr:colOff>304800</xdr:colOff>
      <xdr:row>33</xdr:row>
      <xdr:rowOff>152400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0</xdr:row>
      <xdr:rowOff>0</xdr:rowOff>
    </xdr:from>
    <xdr:to>
      <xdr:col>23</xdr:col>
      <xdr:colOff>304799</xdr:colOff>
      <xdr:row>16</xdr:row>
      <xdr:rowOff>152400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17</xdr:row>
      <xdr:rowOff>0</xdr:rowOff>
    </xdr:from>
    <xdr:to>
      <xdr:col>23</xdr:col>
      <xdr:colOff>304799</xdr:colOff>
      <xdr:row>33</xdr:row>
      <xdr:rowOff>152400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34</xdr:row>
      <xdr:rowOff>0</xdr:rowOff>
    </xdr:from>
    <xdr:to>
      <xdr:col>15</xdr:col>
      <xdr:colOff>304800</xdr:colOff>
      <xdr:row>50</xdr:row>
      <xdr:rowOff>152400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51</xdr:row>
      <xdr:rowOff>0</xdr:rowOff>
    </xdr:from>
    <xdr:to>
      <xdr:col>15</xdr:col>
      <xdr:colOff>304800</xdr:colOff>
      <xdr:row>67</xdr:row>
      <xdr:rowOff>152400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pane ySplit="1" topLeftCell="A8" activePane="bottomLeft" state="frozen"/>
      <selection pane="bottomLeft" activeCell="G25" sqref="G25:G33"/>
    </sheetView>
  </sheetViews>
  <sheetFormatPr defaultColWidth="17.140625" defaultRowHeight="12.75" customHeight="1" x14ac:dyDescent="0.2"/>
  <cols>
    <col min="3" max="3" width="12.85546875" customWidth="1"/>
  </cols>
  <sheetData>
    <row r="1" spans="1:16" ht="12.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2.75" customHeight="1" x14ac:dyDescent="0.2">
      <c r="A2" s="2">
        <v>41615.848645833299</v>
      </c>
      <c r="B2" s="3" t="s">
        <v>16</v>
      </c>
      <c r="C2" s="3">
        <v>1</v>
      </c>
      <c r="D2" s="3" t="s">
        <v>17</v>
      </c>
      <c r="E2" s="3" t="s">
        <v>18</v>
      </c>
      <c r="F2" s="3" t="s">
        <v>19</v>
      </c>
      <c r="G2" s="3" t="s">
        <v>20</v>
      </c>
      <c r="H2" s="3">
        <v>3</v>
      </c>
      <c r="I2" s="3" t="s">
        <v>21</v>
      </c>
      <c r="J2" s="3" t="s">
        <v>21</v>
      </c>
      <c r="K2" s="3">
        <v>4</v>
      </c>
      <c r="L2" s="3">
        <v>4</v>
      </c>
      <c r="M2" s="3">
        <v>4</v>
      </c>
      <c r="N2" s="3">
        <v>4</v>
      </c>
      <c r="O2" s="3">
        <v>6</v>
      </c>
      <c r="P2" s="3" t="s">
        <v>22</v>
      </c>
    </row>
    <row r="3" spans="1:16" ht="12.75" customHeight="1" x14ac:dyDescent="0.2">
      <c r="A3" s="2">
        <v>41615.910486111097</v>
      </c>
      <c r="B3" s="3" t="s">
        <v>16</v>
      </c>
      <c r="C3" s="3">
        <v>2</v>
      </c>
      <c r="D3" s="3" t="s">
        <v>17</v>
      </c>
      <c r="E3" s="3" t="s">
        <v>23</v>
      </c>
      <c r="F3" s="3" t="s">
        <v>19</v>
      </c>
      <c r="G3" s="3" t="s">
        <v>24</v>
      </c>
      <c r="H3" s="3">
        <v>1</v>
      </c>
      <c r="I3" s="3" t="s">
        <v>21</v>
      </c>
      <c r="J3" s="3" t="s">
        <v>21</v>
      </c>
      <c r="K3" s="3">
        <v>4</v>
      </c>
      <c r="L3" s="3">
        <v>4</v>
      </c>
      <c r="M3" s="3">
        <v>5</v>
      </c>
      <c r="N3" s="3">
        <v>5</v>
      </c>
      <c r="O3" s="3">
        <v>5</v>
      </c>
      <c r="P3" s="3" t="s">
        <v>22</v>
      </c>
    </row>
    <row r="4" spans="1:16" ht="12.75" customHeight="1" x14ac:dyDescent="0.2">
      <c r="A4" s="2">
        <v>41615.959583333301</v>
      </c>
      <c r="B4" s="3" t="s">
        <v>25</v>
      </c>
      <c r="C4" s="3">
        <v>1</v>
      </c>
      <c r="D4" s="3" t="s">
        <v>17</v>
      </c>
      <c r="E4" s="3" t="s">
        <v>18</v>
      </c>
      <c r="F4" s="3" t="s">
        <v>26</v>
      </c>
      <c r="G4" s="3" t="s">
        <v>27</v>
      </c>
      <c r="H4" s="3">
        <v>3</v>
      </c>
      <c r="I4" s="3" t="s">
        <v>21</v>
      </c>
      <c r="J4" s="3" t="s">
        <v>21</v>
      </c>
      <c r="K4" s="3">
        <v>4</v>
      </c>
      <c r="L4" s="3">
        <v>4</v>
      </c>
      <c r="M4" s="3">
        <v>6</v>
      </c>
      <c r="N4" s="3">
        <v>4</v>
      </c>
      <c r="O4" s="3">
        <v>5</v>
      </c>
      <c r="P4" s="3" t="s">
        <v>22</v>
      </c>
    </row>
    <row r="5" spans="1:16" ht="12.75" customHeight="1" x14ac:dyDescent="0.2">
      <c r="A5" s="2">
        <v>41616.765150462998</v>
      </c>
      <c r="B5" s="3" t="s">
        <v>28</v>
      </c>
      <c r="C5" s="3">
        <v>2</v>
      </c>
      <c r="D5" s="3" t="s">
        <v>17</v>
      </c>
      <c r="E5" s="3" t="s">
        <v>18</v>
      </c>
      <c r="F5" s="3" t="s">
        <v>26</v>
      </c>
      <c r="G5" s="3" t="s">
        <v>27</v>
      </c>
      <c r="H5" s="3">
        <v>1</v>
      </c>
      <c r="I5" s="3" t="s">
        <v>21</v>
      </c>
      <c r="J5" s="3" t="s">
        <v>21</v>
      </c>
      <c r="K5" s="3">
        <v>4</v>
      </c>
      <c r="L5" s="3">
        <v>4</v>
      </c>
      <c r="M5" s="3">
        <v>7</v>
      </c>
      <c r="N5" s="3">
        <v>7</v>
      </c>
      <c r="O5" s="3">
        <v>2</v>
      </c>
      <c r="P5" s="3" t="s">
        <v>29</v>
      </c>
    </row>
    <row r="6" spans="1:16" ht="12.75" customHeight="1" x14ac:dyDescent="0.2">
      <c r="A6" s="2">
        <v>41616.978958333297</v>
      </c>
      <c r="B6" s="3" t="s">
        <v>25</v>
      </c>
      <c r="C6" s="3">
        <v>2</v>
      </c>
      <c r="D6" s="3" t="s">
        <v>17</v>
      </c>
      <c r="E6" s="3" t="s">
        <v>18</v>
      </c>
      <c r="F6" s="3" t="s">
        <v>26</v>
      </c>
      <c r="G6" s="3" t="s">
        <v>27</v>
      </c>
      <c r="H6" s="3">
        <v>2</v>
      </c>
      <c r="I6" s="3" t="s">
        <v>21</v>
      </c>
      <c r="J6" s="3" t="s">
        <v>21</v>
      </c>
      <c r="K6" s="3">
        <v>3</v>
      </c>
      <c r="L6" s="3">
        <v>4</v>
      </c>
      <c r="M6" s="3">
        <v>7</v>
      </c>
      <c r="N6" s="3">
        <v>5</v>
      </c>
      <c r="O6" s="3">
        <v>4</v>
      </c>
      <c r="P6" s="3" t="s">
        <v>29</v>
      </c>
    </row>
    <row r="7" spans="1:16" ht="12.75" customHeight="1" x14ac:dyDescent="0.2">
      <c r="A7" s="2">
        <v>41617.023900462998</v>
      </c>
      <c r="B7" s="3" t="s">
        <v>30</v>
      </c>
      <c r="C7" s="3">
        <v>1</v>
      </c>
      <c r="D7" s="3" t="s">
        <v>17</v>
      </c>
      <c r="E7" s="3" t="s">
        <v>23</v>
      </c>
      <c r="F7" s="3" t="s">
        <v>19</v>
      </c>
      <c r="G7" s="3" t="s">
        <v>31</v>
      </c>
      <c r="H7" s="3">
        <v>7</v>
      </c>
      <c r="I7" s="3" t="s">
        <v>21</v>
      </c>
      <c r="J7" s="3" t="s">
        <v>21</v>
      </c>
      <c r="K7" s="3">
        <v>4</v>
      </c>
      <c r="L7" s="3">
        <v>4</v>
      </c>
      <c r="M7" s="3">
        <v>5</v>
      </c>
      <c r="N7" s="3">
        <v>5</v>
      </c>
      <c r="O7" s="3">
        <v>5</v>
      </c>
      <c r="P7" s="3" t="s">
        <v>32</v>
      </c>
    </row>
    <row r="8" spans="1:16" ht="12.75" customHeight="1" x14ac:dyDescent="0.2">
      <c r="A8" s="2">
        <v>41617.398240740702</v>
      </c>
      <c r="B8" s="3" t="s">
        <v>33</v>
      </c>
      <c r="C8" s="3">
        <v>1</v>
      </c>
      <c r="D8" s="3" t="s">
        <v>17</v>
      </c>
      <c r="E8" s="3" t="s">
        <v>18</v>
      </c>
      <c r="F8" s="3" t="s">
        <v>26</v>
      </c>
      <c r="G8" s="3" t="s">
        <v>27</v>
      </c>
      <c r="H8" s="3">
        <v>1</v>
      </c>
      <c r="I8" s="3" t="s">
        <v>21</v>
      </c>
      <c r="J8" s="3" t="s">
        <v>34</v>
      </c>
      <c r="K8" s="3">
        <v>5</v>
      </c>
      <c r="L8" s="3">
        <v>5</v>
      </c>
      <c r="M8" s="3">
        <v>7</v>
      </c>
      <c r="N8" s="3">
        <v>8</v>
      </c>
      <c r="O8" s="3">
        <v>4</v>
      </c>
      <c r="P8" s="3" t="s">
        <v>22</v>
      </c>
    </row>
    <row r="9" spans="1:16" ht="12.75" customHeight="1" x14ac:dyDescent="0.2">
      <c r="A9" s="2">
        <v>41617.428414351802</v>
      </c>
      <c r="B9" s="3" t="s">
        <v>35</v>
      </c>
      <c r="C9" s="3">
        <v>1</v>
      </c>
      <c r="D9" s="3" t="s">
        <v>36</v>
      </c>
      <c r="E9" s="3" t="s">
        <v>18</v>
      </c>
      <c r="F9" s="3" t="s">
        <v>19</v>
      </c>
      <c r="G9" s="3" t="s">
        <v>37</v>
      </c>
      <c r="H9" s="3">
        <v>2</v>
      </c>
      <c r="I9" s="3" t="s">
        <v>21</v>
      </c>
      <c r="J9" s="3" t="s">
        <v>34</v>
      </c>
      <c r="K9" s="3">
        <v>4</v>
      </c>
      <c r="L9" s="3">
        <v>4</v>
      </c>
      <c r="M9" s="3">
        <v>7</v>
      </c>
      <c r="N9" s="3">
        <v>4</v>
      </c>
      <c r="O9" s="3">
        <v>2</v>
      </c>
      <c r="P9" s="3" t="s">
        <v>32</v>
      </c>
    </row>
    <row r="10" spans="1:16" ht="12.75" customHeight="1" x14ac:dyDescent="0.2">
      <c r="A10" s="2">
        <v>41617.443564814799</v>
      </c>
      <c r="B10" s="3" t="s">
        <v>33</v>
      </c>
      <c r="C10" s="3">
        <v>2</v>
      </c>
      <c r="D10" s="3" t="s">
        <v>17</v>
      </c>
      <c r="E10" s="3" t="s">
        <v>23</v>
      </c>
      <c r="F10" s="3" t="s">
        <v>26</v>
      </c>
      <c r="G10" s="3" t="s">
        <v>27</v>
      </c>
      <c r="H10" s="3">
        <v>4</v>
      </c>
      <c r="I10" s="3" t="s">
        <v>21</v>
      </c>
      <c r="J10" s="3" t="s">
        <v>34</v>
      </c>
      <c r="K10" s="3">
        <v>5</v>
      </c>
      <c r="L10" s="3">
        <v>4</v>
      </c>
      <c r="M10" s="3">
        <v>6</v>
      </c>
      <c r="N10" s="3">
        <v>5</v>
      </c>
      <c r="O10" s="3">
        <v>5</v>
      </c>
      <c r="P10" s="3" t="s">
        <v>29</v>
      </c>
    </row>
    <row r="11" spans="1:16" ht="12.75" customHeight="1" x14ac:dyDescent="0.2">
      <c r="A11" s="2">
        <v>41617.483032407399</v>
      </c>
      <c r="B11" s="3" t="s">
        <v>28</v>
      </c>
      <c r="C11" s="3">
        <v>3</v>
      </c>
      <c r="D11" s="3" t="s">
        <v>17</v>
      </c>
      <c r="E11" s="3" t="s">
        <v>18</v>
      </c>
      <c r="F11" s="3" t="s">
        <v>26</v>
      </c>
      <c r="G11" s="3" t="s">
        <v>27</v>
      </c>
      <c r="H11" s="3">
        <v>1</v>
      </c>
      <c r="I11" s="3" t="s">
        <v>21</v>
      </c>
      <c r="J11" s="3" t="s">
        <v>21</v>
      </c>
      <c r="K11" s="3">
        <v>4</v>
      </c>
      <c r="L11" s="3">
        <v>4</v>
      </c>
      <c r="M11" s="3">
        <v>7</v>
      </c>
      <c r="N11" s="3">
        <v>7</v>
      </c>
      <c r="O11" s="3">
        <v>3</v>
      </c>
      <c r="P11" s="3" t="s">
        <v>22</v>
      </c>
    </row>
    <row r="12" spans="1:16" ht="12.75" customHeight="1" x14ac:dyDescent="0.2">
      <c r="A12" s="2">
        <v>41617.740729166697</v>
      </c>
      <c r="B12" s="3" t="s">
        <v>38</v>
      </c>
      <c r="C12" s="3">
        <v>2</v>
      </c>
      <c r="D12" s="3" t="s">
        <v>39</v>
      </c>
      <c r="E12" s="3" t="s">
        <v>23</v>
      </c>
      <c r="F12" s="3" t="s">
        <v>26</v>
      </c>
      <c r="G12" s="3" t="s">
        <v>40</v>
      </c>
      <c r="H12" s="3">
        <v>6</v>
      </c>
      <c r="I12" s="3" t="s">
        <v>21</v>
      </c>
      <c r="J12" s="3" t="s">
        <v>21</v>
      </c>
      <c r="K12" s="3">
        <v>4</v>
      </c>
      <c r="L12" s="3">
        <v>4</v>
      </c>
      <c r="M12" s="3">
        <v>7</v>
      </c>
      <c r="N12" s="3">
        <v>5</v>
      </c>
      <c r="O12" s="3">
        <v>5</v>
      </c>
      <c r="P12" s="3" t="s">
        <v>41</v>
      </c>
    </row>
    <row r="13" spans="1:16" ht="12.75" customHeight="1" x14ac:dyDescent="0.2">
      <c r="C13" s="15" t="s">
        <v>234</v>
      </c>
      <c r="D13" s="15"/>
      <c r="E13" s="15"/>
      <c r="F13" s="15"/>
    </row>
    <row r="14" spans="1:16" ht="12.75" customHeight="1" x14ac:dyDescent="0.2">
      <c r="A14" s="11" t="s">
        <v>203</v>
      </c>
      <c r="B14" t="s">
        <v>204</v>
      </c>
      <c r="C14" s="16" t="s">
        <v>205</v>
      </c>
      <c r="D14" s="17" t="s">
        <v>210</v>
      </c>
      <c r="E14" s="17" t="s">
        <v>206</v>
      </c>
      <c r="F14" s="17" t="s">
        <v>213</v>
      </c>
      <c r="G14" t="s">
        <v>233</v>
      </c>
      <c r="H14" t="s">
        <v>214</v>
      </c>
      <c r="J14" t="s">
        <v>207</v>
      </c>
      <c r="K14" t="s">
        <v>202</v>
      </c>
    </row>
    <row r="15" spans="1:16" ht="12.75" customHeight="1" x14ac:dyDescent="0.2">
      <c r="A15" s="4">
        <v>1</v>
      </c>
      <c r="B15">
        <f>COUNTIF($H$2:$H$12,A15)</f>
        <v>4</v>
      </c>
      <c r="C15" s="10">
        <f>COUNTIF($K$2:$K$12,8-A15)</f>
        <v>0</v>
      </c>
      <c r="D15" s="10">
        <f>COUNTIF('Post-Eval'!$D$2:$D$12,8-'Pre-Eval'!A15)</f>
        <v>0</v>
      </c>
      <c r="E15" s="10">
        <f>COUNTIF($L$2:$L$12,8-A15)</f>
        <v>0</v>
      </c>
      <c r="F15" s="10">
        <f>COUNTIF('Post-Eval'!$E$2:$E$12,8-'Pre-Eval'!A15)</f>
        <v>0</v>
      </c>
      <c r="G15">
        <f>COUNTIF('Post-Eval'!$L$2:$L$12,'Pre-Eval'!A15)</f>
        <v>0</v>
      </c>
      <c r="H15">
        <f>COUNTIF('Post-Eval'!$P$2:$P$12,'Pre-Eval'!A15)</f>
        <v>0</v>
      </c>
      <c r="J15" t="s">
        <v>32</v>
      </c>
      <c r="K15">
        <f>COUNTIF($P$2:$P$12,J15)</f>
        <v>2</v>
      </c>
    </row>
    <row r="16" spans="1:16" ht="12.75" customHeight="1" x14ac:dyDescent="0.2">
      <c r="A16" s="4">
        <v>2</v>
      </c>
      <c r="B16" s="4">
        <f t="shared" ref="B16:B23" si="0">COUNTIF($H$2:$H$12,A16)</f>
        <v>2</v>
      </c>
      <c r="C16" s="10">
        <f t="shared" ref="C16:C21" si="1">COUNTIF($K$2:$K$12,8-A16)</f>
        <v>0</v>
      </c>
      <c r="D16" s="10">
        <f>COUNTIF('Post-Eval'!$D$2:$D$12,8-'Pre-Eval'!A16)</f>
        <v>5</v>
      </c>
      <c r="E16" s="10">
        <f t="shared" ref="E16:E21" si="2">COUNTIF($L$2:$L$12,8-A16)</f>
        <v>0</v>
      </c>
      <c r="F16" s="10">
        <f>COUNTIF('Post-Eval'!$E$2:$E$12,8-'Pre-Eval'!A16)</f>
        <v>4</v>
      </c>
      <c r="G16" s="12">
        <f>COUNTIF('Post-Eval'!$L$2:$L$12,'Pre-Eval'!A16)</f>
        <v>0</v>
      </c>
      <c r="H16" s="12">
        <f>COUNTIF('Post-Eval'!$P$2:$P$12,'Pre-Eval'!A16)</f>
        <v>0</v>
      </c>
      <c r="J16" t="s">
        <v>22</v>
      </c>
      <c r="K16" s="4">
        <f>COUNTIF($P$2:$P$12,J16)</f>
        <v>5</v>
      </c>
    </row>
    <row r="17" spans="1:13" ht="12.75" customHeight="1" x14ac:dyDescent="0.2">
      <c r="A17" s="4">
        <v>3</v>
      </c>
      <c r="B17" s="4">
        <f t="shared" si="0"/>
        <v>2</v>
      </c>
      <c r="C17" s="10">
        <f t="shared" si="1"/>
        <v>2</v>
      </c>
      <c r="D17" s="10">
        <f>COUNTIF('Post-Eval'!$D$2:$D$12,8-'Pre-Eval'!A17)</f>
        <v>3</v>
      </c>
      <c r="E17" s="10">
        <f t="shared" si="2"/>
        <v>1</v>
      </c>
      <c r="F17" s="10">
        <f>COUNTIF('Post-Eval'!$E$2:$E$12,8-'Pre-Eval'!A17)</f>
        <v>5</v>
      </c>
      <c r="G17" s="12">
        <f>COUNTIF('Post-Eval'!$L$2:$L$12,'Pre-Eval'!A17)</f>
        <v>0</v>
      </c>
      <c r="H17" s="12">
        <f>COUNTIF('Post-Eval'!$P$2:$P$12,'Pre-Eval'!A17)</f>
        <v>0</v>
      </c>
      <c r="J17" t="s">
        <v>29</v>
      </c>
      <c r="K17" s="4">
        <f>COUNTIF($P$2:$P$12,J17)</f>
        <v>3</v>
      </c>
    </row>
    <row r="18" spans="1:13" ht="12.75" customHeight="1" x14ac:dyDescent="0.2">
      <c r="A18" s="4">
        <v>4</v>
      </c>
      <c r="B18" s="4">
        <f t="shared" si="0"/>
        <v>1</v>
      </c>
      <c r="C18" s="10">
        <f t="shared" si="1"/>
        <v>8</v>
      </c>
      <c r="D18" s="10">
        <f>COUNTIF('Post-Eval'!$D$2:$D$12,8-'Pre-Eval'!A18)</f>
        <v>1</v>
      </c>
      <c r="E18" s="10">
        <f t="shared" si="2"/>
        <v>10</v>
      </c>
      <c r="F18" s="10">
        <f>COUNTIF('Post-Eval'!$E$2:$E$12,8-'Pre-Eval'!A18)</f>
        <v>1</v>
      </c>
      <c r="G18" s="12">
        <f>COUNTIF('Post-Eval'!$L$2:$L$12,'Pre-Eval'!A18)</f>
        <v>2</v>
      </c>
      <c r="H18" s="12">
        <f>COUNTIF('Post-Eval'!$P$2:$P$12,'Pre-Eval'!A18)</f>
        <v>1</v>
      </c>
      <c r="J18" t="s">
        <v>208</v>
      </c>
      <c r="K18" s="4">
        <f>COUNTIF($P$2:$P$12,J18)</f>
        <v>0</v>
      </c>
    </row>
    <row r="19" spans="1:13" ht="12.75" customHeight="1" x14ac:dyDescent="0.2">
      <c r="A19" s="4">
        <v>5</v>
      </c>
      <c r="B19" s="4">
        <f t="shared" si="0"/>
        <v>0</v>
      </c>
      <c r="C19" s="10">
        <f t="shared" si="1"/>
        <v>1</v>
      </c>
      <c r="D19" s="10">
        <f>COUNTIF('Post-Eval'!$D$2:$D$12,8-'Pre-Eval'!A19)</f>
        <v>2</v>
      </c>
      <c r="E19" s="10">
        <f t="shared" si="2"/>
        <v>0</v>
      </c>
      <c r="F19" s="10">
        <f>COUNTIF('Post-Eval'!$E$2:$E$12,8-'Pre-Eval'!A19)</f>
        <v>1</v>
      </c>
      <c r="G19" s="12">
        <f>COUNTIF('Post-Eval'!$L$2:$L$12,'Pre-Eval'!A19)</f>
        <v>3</v>
      </c>
      <c r="H19" s="12">
        <f>COUNTIF('Post-Eval'!$P$2:$P$12,'Pre-Eval'!A19)</f>
        <v>5</v>
      </c>
      <c r="J19" t="s">
        <v>41</v>
      </c>
      <c r="K19" s="4">
        <f>COUNTIF($P$2:$P$12,J19)</f>
        <v>1</v>
      </c>
    </row>
    <row r="20" spans="1:13" ht="12.75" customHeight="1" x14ac:dyDescent="0.2">
      <c r="A20" s="4">
        <v>6</v>
      </c>
      <c r="B20" s="4">
        <f t="shared" si="0"/>
        <v>1</v>
      </c>
      <c r="C20" s="10">
        <f t="shared" si="1"/>
        <v>0</v>
      </c>
      <c r="D20" s="10">
        <f>COUNTIF('Post-Eval'!$D$2:$D$12,8-'Pre-Eval'!A20)</f>
        <v>0</v>
      </c>
      <c r="E20" s="10">
        <f t="shared" si="2"/>
        <v>0</v>
      </c>
      <c r="F20" s="10">
        <f>COUNTIF('Post-Eval'!$E$2:$E$12,8-'Pre-Eval'!A20)</f>
        <v>0</v>
      </c>
      <c r="G20" s="12">
        <f>COUNTIF('Post-Eval'!$L$2:$L$12,'Pre-Eval'!A20)</f>
        <v>5</v>
      </c>
      <c r="H20" s="12">
        <f>COUNTIF('Post-Eval'!$P$2:$P$12,'Pre-Eval'!A20)</f>
        <v>5</v>
      </c>
      <c r="J20" t="s">
        <v>209</v>
      </c>
      <c r="K20" s="4">
        <f>COUNTIF($P$2:$P$12,J20)</f>
        <v>0</v>
      </c>
    </row>
    <row r="21" spans="1:13" ht="12.75" customHeight="1" x14ac:dyDescent="0.2">
      <c r="A21" s="4">
        <v>7</v>
      </c>
      <c r="B21" s="4">
        <f t="shared" si="0"/>
        <v>1</v>
      </c>
      <c r="C21" s="10">
        <f t="shared" si="1"/>
        <v>0</v>
      </c>
      <c r="D21" s="10">
        <f>COUNTIF('Post-Eval'!$D$2:$D$12,8-'Pre-Eval'!A21)</f>
        <v>0</v>
      </c>
      <c r="E21" s="10">
        <f t="shared" si="2"/>
        <v>0</v>
      </c>
      <c r="F21" s="10">
        <f>COUNTIF('Post-Eval'!$E$2:$E$12,8-'Pre-Eval'!A21)</f>
        <v>0</v>
      </c>
      <c r="G21" s="12">
        <f>COUNTIF('Post-Eval'!$L$2:$L$12,'Pre-Eval'!A21)</f>
        <v>1</v>
      </c>
      <c r="H21" s="12">
        <f>COUNTIF('Post-Eval'!$P$2:$P$12,'Pre-Eval'!A21)</f>
        <v>0</v>
      </c>
    </row>
    <row r="22" spans="1:13" ht="12.75" customHeight="1" x14ac:dyDescent="0.2">
      <c r="A22" s="4"/>
      <c r="B22" s="4"/>
      <c r="C22" s="10"/>
      <c r="E22" s="10"/>
    </row>
    <row r="23" spans="1:13" ht="12.75" customHeight="1" x14ac:dyDescent="0.2">
      <c r="A23" s="4"/>
      <c r="B23" s="4"/>
      <c r="C23" s="10"/>
      <c r="E23" s="10"/>
      <c r="F23" s="18" t="s">
        <v>235</v>
      </c>
      <c r="G23" s="18"/>
      <c r="I23" t="s">
        <v>211</v>
      </c>
      <c r="J23" t="s">
        <v>215</v>
      </c>
      <c r="K23" t="s">
        <v>216</v>
      </c>
    </row>
    <row r="24" spans="1:13" ht="12.75" customHeight="1" x14ac:dyDescent="0.2">
      <c r="A24" s="10" t="s">
        <v>203</v>
      </c>
      <c r="B24" t="s">
        <v>217</v>
      </c>
      <c r="C24" t="s">
        <v>218</v>
      </c>
      <c r="D24" t="s">
        <v>219</v>
      </c>
      <c r="E24" t="s">
        <v>220</v>
      </c>
      <c r="F24" t="s">
        <v>221</v>
      </c>
      <c r="G24" t="s">
        <v>222</v>
      </c>
      <c r="I24" t="s">
        <v>229</v>
      </c>
      <c r="J24">
        <v>4</v>
      </c>
      <c r="K24">
        <v>3.9090909090909092</v>
      </c>
      <c r="M24" s="12"/>
    </row>
    <row r="25" spans="1:13" ht="12.75" customHeight="1" x14ac:dyDescent="0.2">
      <c r="A25" s="10">
        <v>1</v>
      </c>
      <c r="B25" s="10">
        <f>COUNTIF($M$2:$M$12,A25)</f>
        <v>0</v>
      </c>
      <c r="C25">
        <f>COUNTIF('Post-Eval'!$F$2:$F$12,'Pre-Eval'!A25)</f>
        <v>0</v>
      </c>
      <c r="D25" s="10">
        <f>COUNTIF($N$2:$N$12,A25)</f>
        <v>0</v>
      </c>
      <c r="E25" s="4">
        <f>COUNTIF('Post-Eval'!$G$2:$G$12,'Pre-Eval'!A25)</f>
        <v>0</v>
      </c>
      <c r="F25" s="10">
        <f>COUNTIF($O$2:$O$12,10-A25)</f>
        <v>0</v>
      </c>
      <c r="G25" s="4">
        <f>COUNTIF('Post-Eval'!$H$2:$H$12,10-'Pre-Eval'!A25)</f>
        <v>0</v>
      </c>
      <c r="I25" t="s">
        <v>210</v>
      </c>
      <c r="J25">
        <v>4.1818181818181817</v>
      </c>
      <c r="K25">
        <v>3</v>
      </c>
      <c r="L25" s="12"/>
      <c r="M25" s="12"/>
    </row>
    <row r="26" spans="1:13" ht="12.75" customHeight="1" x14ac:dyDescent="0.2">
      <c r="A26" s="10">
        <v>2</v>
      </c>
      <c r="B26" s="10">
        <f t="shared" ref="B26:B33" si="3">COUNTIF($M$2:$M$12,A26)</f>
        <v>0</v>
      </c>
      <c r="C26" s="4">
        <f>COUNTIF('Post-Eval'!$F$2:$F$12,'Pre-Eval'!A26)</f>
        <v>0</v>
      </c>
      <c r="D26" s="10">
        <f t="shared" ref="D26:D33" si="4">COUNTIF($N$2:$N$12,A26)</f>
        <v>0</v>
      </c>
      <c r="E26" s="4">
        <f>COUNTIF('Post-Eval'!$G$2:$G$12,'Pre-Eval'!A26)</f>
        <v>0</v>
      </c>
      <c r="F26" s="10">
        <f t="shared" ref="F26:F33" si="5">COUNTIF($O$2:$O$12,10-A26)</f>
        <v>0</v>
      </c>
      <c r="G26" s="12">
        <f>COUNTIF('Post-Eval'!$H$2:$H$12,10-'Pre-Eval'!A26)</f>
        <v>1</v>
      </c>
      <c r="I26" t="s">
        <v>230</v>
      </c>
      <c r="J26">
        <v>4</v>
      </c>
      <c r="K26" s="4">
        <v>3.9090909090909092</v>
      </c>
      <c r="L26" s="12"/>
      <c r="M26" s="12"/>
    </row>
    <row r="27" spans="1:13" ht="12.75" customHeight="1" x14ac:dyDescent="0.2">
      <c r="A27" s="10">
        <v>3</v>
      </c>
      <c r="B27" s="10">
        <f t="shared" si="3"/>
        <v>0</v>
      </c>
      <c r="C27" s="4">
        <f>COUNTIF('Post-Eval'!$F$2:$F$12,'Pre-Eval'!A27)</f>
        <v>0</v>
      </c>
      <c r="D27" s="10">
        <f t="shared" si="4"/>
        <v>0</v>
      </c>
      <c r="E27" s="4">
        <f>COUNTIF('Post-Eval'!$G$2:$G$12,'Pre-Eval'!A27)</f>
        <v>0</v>
      </c>
      <c r="F27" s="10">
        <f t="shared" si="5"/>
        <v>0</v>
      </c>
      <c r="G27" s="12">
        <f>COUNTIF('Post-Eval'!$H$2:$H$12,10-'Pre-Eval'!A27)</f>
        <v>0</v>
      </c>
      <c r="I27" t="s">
        <v>213</v>
      </c>
      <c r="J27">
        <v>3.8181818181818183</v>
      </c>
      <c r="K27">
        <v>2.9090909090909092</v>
      </c>
      <c r="L27" s="12"/>
      <c r="M27" s="12"/>
    </row>
    <row r="28" spans="1:13" ht="12.75" customHeight="1" x14ac:dyDescent="0.2">
      <c r="A28" s="10">
        <v>4</v>
      </c>
      <c r="B28" s="10">
        <f t="shared" si="3"/>
        <v>1</v>
      </c>
      <c r="C28" s="4">
        <f>COUNTIF('Post-Eval'!$F$2:$F$12,'Pre-Eval'!A28)</f>
        <v>0</v>
      </c>
      <c r="D28" s="10">
        <f t="shared" si="4"/>
        <v>3</v>
      </c>
      <c r="E28" s="4">
        <f>COUNTIF('Post-Eval'!$G$2:$G$12,'Pre-Eval'!A28)</f>
        <v>1</v>
      </c>
      <c r="F28" s="10">
        <f t="shared" si="5"/>
        <v>1</v>
      </c>
      <c r="G28" s="12">
        <f>COUNTIF('Post-Eval'!$H$2:$H$12,10-'Pre-Eval'!A28)</f>
        <v>0</v>
      </c>
      <c r="I28" t="s">
        <v>231</v>
      </c>
      <c r="J28">
        <v>4.0909090909090908</v>
      </c>
      <c r="K28">
        <v>5.0909090909090908</v>
      </c>
    </row>
    <row r="29" spans="1:13" ht="12.75" customHeight="1" x14ac:dyDescent="0.2">
      <c r="A29" s="10">
        <v>5</v>
      </c>
      <c r="B29" s="10">
        <f t="shared" si="3"/>
        <v>2</v>
      </c>
      <c r="C29" s="4">
        <f>COUNTIF('Post-Eval'!$F$2:$F$12,'Pre-Eval'!A29)</f>
        <v>4</v>
      </c>
      <c r="D29" s="10">
        <f t="shared" si="4"/>
        <v>5</v>
      </c>
      <c r="E29" s="4">
        <f>COUNTIF('Post-Eval'!$G$2:$G$12,'Pre-Eval'!A29)</f>
        <v>3</v>
      </c>
      <c r="F29" s="10">
        <f t="shared" si="5"/>
        <v>5</v>
      </c>
      <c r="G29" s="12">
        <f>COUNTIF('Post-Eval'!$H$2:$H$12,10-'Pre-Eval'!A29)</f>
        <v>4</v>
      </c>
      <c r="I29" t="s">
        <v>212</v>
      </c>
      <c r="J29">
        <v>5.5</v>
      </c>
      <c r="K29">
        <v>5.4545454545454541</v>
      </c>
    </row>
    <row r="30" spans="1:13" ht="12.75" customHeight="1" x14ac:dyDescent="0.2">
      <c r="A30" s="10">
        <v>6</v>
      </c>
      <c r="B30" s="10">
        <f t="shared" si="3"/>
        <v>2</v>
      </c>
      <c r="C30" s="4">
        <f>COUNTIF('Post-Eval'!$F$2:$F$12,'Pre-Eval'!A30)</f>
        <v>3</v>
      </c>
      <c r="D30" s="10">
        <f t="shared" si="4"/>
        <v>0</v>
      </c>
      <c r="E30" s="4">
        <f>COUNTIF('Post-Eval'!$G$2:$G$12,'Pre-Eval'!A30)</f>
        <v>3</v>
      </c>
      <c r="F30" s="10">
        <f t="shared" si="5"/>
        <v>2</v>
      </c>
      <c r="G30" s="12">
        <f>COUNTIF('Post-Eval'!$H$2:$H$12,10-'Pre-Eval'!A30)</f>
        <v>3</v>
      </c>
      <c r="I30" t="s">
        <v>214</v>
      </c>
      <c r="J30">
        <v>4.9090909090909092</v>
      </c>
      <c r="K30">
        <v>5.3636363636363633</v>
      </c>
    </row>
    <row r="31" spans="1:13" ht="12.75" customHeight="1" x14ac:dyDescent="0.2">
      <c r="A31" s="10">
        <v>7</v>
      </c>
      <c r="B31" s="10">
        <f t="shared" si="3"/>
        <v>6</v>
      </c>
      <c r="C31" s="4">
        <f>COUNTIF('Post-Eval'!$F$2:$F$12,'Pre-Eval'!A31)</f>
        <v>2</v>
      </c>
      <c r="D31" s="10">
        <f t="shared" si="4"/>
        <v>2</v>
      </c>
      <c r="E31" s="4">
        <f>COUNTIF('Post-Eval'!$G$2:$G$12,'Pre-Eval'!A31)</f>
        <v>2</v>
      </c>
      <c r="F31" s="10">
        <f t="shared" si="5"/>
        <v>1</v>
      </c>
      <c r="G31" s="12">
        <f>COUNTIF('Post-Eval'!$H$2:$H$12,10-'Pre-Eval'!A31)</f>
        <v>2</v>
      </c>
      <c r="I31" t="s">
        <v>223</v>
      </c>
      <c r="J31">
        <v>6</v>
      </c>
      <c r="K31">
        <f>AVERAGE(M2:M12)</f>
        <v>6.1818181818181817</v>
      </c>
    </row>
    <row r="32" spans="1:13" ht="12.75" customHeight="1" x14ac:dyDescent="0.2">
      <c r="A32" s="10">
        <v>8</v>
      </c>
      <c r="B32" s="10">
        <f t="shared" si="3"/>
        <v>0</v>
      </c>
      <c r="C32" s="4">
        <f>COUNTIF('Post-Eval'!$F$2:$F$12,'Pre-Eval'!A32)</f>
        <v>2</v>
      </c>
      <c r="D32" s="10">
        <f t="shared" si="4"/>
        <v>1</v>
      </c>
      <c r="E32" s="4">
        <f>COUNTIF('Post-Eval'!$G$2:$G$12,'Pre-Eval'!A32)</f>
        <v>2</v>
      </c>
      <c r="F32" s="10">
        <f t="shared" si="5"/>
        <v>2</v>
      </c>
      <c r="G32" s="12">
        <f>COUNTIF('Post-Eval'!$H$2:$H$12,10-'Pre-Eval'!A32)</f>
        <v>1</v>
      </c>
      <c r="I32" t="s">
        <v>224</v>
      </c>
      <c r="J32">
        <v>5.1818181818181817</v>
      </c>
      <c r="K32">
        <v>6.1818181818181817</v>
      </c>
    </row>
    <row r="33" spans="1:13" ht="12.75" customHeight="1" x14ac:dyDescent="0.2">
      <c r="A33" s="10">
        <v>9</v>
      </c>
      <c r="B33" s="10">
        <f t="shared" si="3"/>
        <v>0</v>
      </c>
      <c r="C33" s="4">
        <f>COUNTIF('Post-Eval'!$F$2:$F$12,'Pre-Eval'!A33)</f>
        <v>0</v>
      </c>
      <c r="D33" s="10">
        <f t="shared" si="4"/>
        <v>0</v>
      </c>
      <c r="E33" s="4">
        <f>COUNTIF('Post-Eval'!$G$2:$G$12,'Pre-Eval'!A33)</f>
        <v>0</v>
      </c>
      <c r="F33" s="10">
        <f t="shared" si="5"/>
        <v>0</v>
      </c>
      <c r="G33" s="12">
        <f>COUNTIF('Post-Eval'!$H$2:$H$12,10-'Pre-Eval'!A33)</f>
        <v>0</v>
      </c>
      <c r="I33" t="s">
        <v>225</v>
      </c>
      <c r="J33">
        <v>5.0909090909090908</v>
      </c>
      <c r="K33">
        <f>AVERAGE(N2:N12)</f>
        <v>5.3636363636363633</v>
      </c>
    </row>
    <row r="34" spans="1:13" ht="12.75" customHeight="1" x14ac:dyDescent="0.2">
      <c r="I34" t="s">
        <v>226</v>
      </c>
      <c r="J34">
        <v>4.9090909090909092</v>
      </c>
      <c r="K34">
        <v>6.0909090909090908</v>
      </c>
    </row>
    <row r="35" spans="1:13" ht="12.75" customHeight="1" x14ac:dyDescent="0.2">
      <c r="I35" t="s">
        <v>227</v>
      </c>
      <c r="J35">
        <v>5.1818181818181817</v>
      </c>
      <c r="K35">
        <v>5.8181818181818183</v>
      </c>
      <c r="M35" s="12"/>
    </row>
    <row r="36" spans="1:13" ht="12.75" customHeight="1" x14ac:dyDescent="0.2">
      <c r="I36" t="s">
        <v>228</v>
      </c>
      <c r="J36">
        <v>4.4545454545454541</v>
      </c>
      <c r="K36">
        <v>5.6363636363636367</v>
      </c>
      <c r="L36" s="12"/>
      <c r="M36" s="12"/>
    </row>
  </sheetData>
  <mergeCells count="2">
    <mergeCell ref="C13:F13"/>
    <mergeCell ref="F23:G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G22" sqref="G22"/>
    </sheetView>
  </sheetViews>
  <sheetFormatPr defaultRowHeight="12.75" x14ac:dyDescent="0.2"/>
  <cols>
    <col min="1" max="1" width="17" style="7" bestFit="1" customWidth="1"/>
    <col min="2" max="13" width="14.28515625" style="7" customWidth="1"/>
    <col min="14" max="16384" width="9.140625" style="7"/>
  </cols>
  <sheetData>
    <row r="1" spans="1:13" s="4" customFormat="1" ht="78" customHeight="1" x14ac:dyDescent="0.2">
      <c r="A1" s="5" t="s">
        <v>0</v>
      </c>
      <c r="B1" s="5" t="s">
        <v>1</v>
      </c>
      <c r="C1" s="5" t="s">
        <v>2</v>
      </c>
      <c r="D1" s="5" t="s">
        <v>42</v>
      </c>
      <c r="E1" s="6" t="s">
        <v>43</v>
      </c>
      <c r="F1" s="6" t="s">
        <v>44</v>
      </c>
      <c r="G1" s="6" t="s">
        <v>45</v>
      </c>
      <c r="H1" s="6" t="s">
        <v>46</v>
      </c>
      <c r="I1" s="6" t="s">
        <v>47</v>
      </c>
      <c r="J1" s="5" t="s">
        <v>48</v>
      </c>
      <c r="K1" s="6" t="s">
        <v>49</v>
      </c>
      <c r="L1" s="6" t="s">
        <v>50</v>
      </c>
      <c r="M1" s="6" t="s">
        <v>51</v>
      </c>
    </row>
    <row r="2" spans="1:13" x14ac:dyDescent="0.2">
      <c r="A2" s="8">
        <v>41615.872395833299</v>
      </c>
      <c r="B2" s="9" t="s">
        <v>52</v>
      </c>
      <c r="C2" s="9">
        <v>1</v>
      </c>
      <c r="D2" s="9" t="s">
        <v>53</v>
      </c>
      <c r="E2" s="9" t="s">
        <v>54</v>
      </c>
      <c r="F2" s="9" t="s">
        <v>55</v>
      </c>
      <c r="G2" s="9" t="s">
        <v>56</v>
      </c>
      <c r="H2" s="9" t="s">
        <v>57</v>
      </c>
      <c r="I2" s="9" t="s">
        <v>58</v>
      </c>
      <c r="J2" s="9" t="s">
        <v>59</v>
      </c>
      <c r="K2" s="9" t="s">
        <v>60</v>
      </c>
      <c r="L2" s="9" t="s">
        <v>61</v>
      </c>
      <c r="M2" s="9" t="s">
        <v>62</v>
      </c>
    </row>
    <row r="3" spans="1:13" x14ac:dyDescent="0.2">
      <c r="A3" s="8">
        <v>41615.910277777803</v>
      </c>
      <c r="B3" s="9" t="s">
        <v>16</v>
      </c>
      <c r="C3" s="9">
        <v>2</v>
      </c>
      <c r="D3" s="9" t="s">
        <v>63</v>
      </c>
      <c r="E3" s="9" t="s">
        <v>64</v>
      </c>
      <c r="F3" s="9" t="s">
        <v>65</v>
      </c>
      <c r="G3" s="9" t="s">
        <v>66</v>
      </c>
      <c r="H3" s="9" t="s">
        <v>67</v>
      </c>
      <c r="I3" s="9" t="s">
        <v>68</v>
      </c>
      <c r="J3" s="9" t="s">
        <v>69</v>
      </c>
      <c r="K3" s="9" t="s">
        <v>70</v>
      </c>
      <c r="L3" s="9" t="s">
        <v>71</v>
      </c>
      <c r="M3" s="9" t="s">
        <v>72</v>
      </c>
    </row>
    <row r="4" spans="1:13" x14ac:dyDescent="0.2">
      <c r="A4" s="8">
        <v>41615.968865740702</v>
      </c>
      <c r="B4" s="9" t="s">
        <v>25</v>
      </c>
      <c r="C4" s="9">
        <v>1</v>
      </c>
      <c r="D4" s="9" t="s">
        <v>73</v>
      </c>
      <c r="E4" s="9" t="s">
        <v>74</v>
      </c>
      <c r="F4" s="9" t="s">
        <v>75</v>
      </c>
      <c r="G4" s="9" t="s">
        <v>76</v>
      </c>
      <c r="H4" s="9" t="s">
        <v>77</v>
      </c>
      <c r="I4" s="9" t="s">
        <v>78</v>
      </c>
      <c r="J4" s="9" t="s">
        <v>79</v>
      </c>
      <c r="K4" s="9" t="s">
        <v>80</v>
      </c>
      <c r="L4" s="9" t="s">
        <v>81</v>
      </c>
      <c r="M4" s="9" t="s">
        <v>82</v>
      </c>
    </row>
    <row r="5" spans="1:13" x14ac:dyDescent="0.2">
      <c r="A5" s="8">
        <v>41616.986145833303</v>
      </c>
      <c r="B5" s="9" t="s">
        <v>25</v>
      </c>
      <c r="C5" s="9">
        <v>2</v>
      </c>
      <c r="D5" s="9" t="s">
        <v>83</v>
      </c>
      <c r="E5" s="9" t="s">
        <v>84</v>
      </c>
      <c r="F5" s="9" t="s">
        <v>85</v>
      </c>
      <c r="G5" s="9" t="s">
        <v>86</v>
      </c>
      <c r="H5" s="9" t="s">
        <v>87</v>
      </c>
      <c r="I5" s="9" t="s">
        <v>88</v>
      </c>
      <c r="J5" s="9" t="s">
        <v>89</v>
      </c>
      <c r="K5" s="9" t="s">
        <v>90</v>
      </c>
      <c r="L5" s="9" t="s">
        <v>91</v>
      </c>
      <c r="M5" s="9" t="s">
        <v>92</v>
      </c>
    </row>
    <row r="6" spans="1:13" x14ac:dyDescent="0.2">
      <c r="A6" s="8">
        <v>41616.779733796298</v>
      </c>
      <c r="B6" s="9" t="s">
        <v>28</v>
      </c>
      <c r="C6" s="9">
        <v>2</v>
      </c>
      <c r="D6" s="9" t="s">
        <v>93</v>
      </c>
      <c r="E6" s="9" t="s">
        <v>94</v>
      </c>
      <c r="F6" s="9" t="s">
        <v>95</v>
      </c>
      <c r="G6" s="9" t="s">
        <v>96</v>
      </c>
      <c r="H6" s="9" t="s">
        <v>97</v>
      </c>
      <c r="I6" s="9" t="s">
        <v>98</v>
      </c>
      <c r="J6" s="9" t="s">
        <v>99</v>
      </c>
      <c r="K6" s="9" t="s">
        <v>100</v>
      </c>
      <c r="L6" s="9" t="s">
        <v>101</v>
      </c>
      <c r="M6" s="9" t="s">
        <v>102</v>
      </c>
    </row>
    <row r="7" spans="1:13" x14ac:dyDescent="0.2">
      <c r="A7" s="8">
        <v>41617.034814814797</v>
      </c>
      <c r="B7" s="9" t="s">
        <v>103</v>
      </c>
      <c r="C7" s="9">
        <v>1</v>
      </c>
      <c r="D7" s="9" t="s">
        <v>104</v>
      </c>
      <c r="E7" s="9" t="s">
        <v>105</v>
      </c>
      <c r="F7" s="9" t="s">
        <v>106</v>
      </c>
      <c r="G7" s="9" t="s">
        <v>107</v>
      </c>
      <c r="H7" s="9" t="s">
        <v>108</v>
      </c>
      <c r="I7" s="9" t="s">
        <v>109</v>
      </c>
      <c r="J7" s="9" t="s">
        <v>110</v>
      </c>
      <c r="K7" s="9" t="s">
        <v>111</v>
      </c>
      <c r="L7" s="9" t="s">
        <v>112</v>
      </c>
      <c r="M7" s="9" t="s">
        <v>113</v>
      </c>
    </row>
    <row r="8" spans="1:13" x14ac:dyDescent="0.2">
      <c r="A8" s="8">
        <v>41617.437118055597</v>
      </c>
      <c r="B8" s="9" t="s">
        <v>35</v>
      </c>
      <c r="C8" s="9">
        <v>1</v>
      </c>
      <c r="D8" s="9" t="s">
        <v>114</v>
      </c>
      <c r="E8" s="9" t="s">
        <v>115</v>
      </c>
      <c r="F8" s="9" t="s">
        <v>116</v>
      </c>
      <c r="G8" s="9" t="s">
        <v>117</v>
      </c>
      <c r="H8" s="9" t="s">
        <v>118</v>
      </c>
      <c r="I8" s="9" t="s">
        <v>119</v>
      </c>
      <c r="J8" s="9" t="s">
        <v>120</v>
      </c>
      <c r="K8" s="9" t="s">
        <v>121</v>
      </c>
      <c r="L8" s="9" t="s">
        <v>122</v>
      </c>
      <c r="M8" s="9" t="s">
        <v>123</v>
      </c>
    </row>
    <row r="9" spans="1:13" x14ac:dyDescent="0.2">
      <c r="A9" s="8">
        <v>41617.496215277803</v>
      </c>
      <c r="B9" s="9" t="s">
        <v>28</v>
      </c>
      <c r="C9" s="9">
        <v>3</v>
      </c>
      <c r="D9" s="9" t="s">
        <v>124</v>
      </c>
      <c r="E9" s="9" t="s">
        <v>125</v>
      </c>
      <c r="F9" s="9" t="s">
        <v>126</v>
      </c>
      <c r="G9" s="9" t="s">
        <v>127</v>
      </c>
      <c r="H9" s="9" t="s">
        <v>128</v>
      </c>
      <c r="I9" s="9" t="s">
        <v>129</v>
      </c>
      <c r="J9" s="9" t="s">
        <v>130</v>
      </c>
      <c r="K9" s="9" t="s">
        <v>131</v>
      </c>
      <c r="L9" s="9" t="s">
        <v>132</v>
      </c>
      <c r="M9" s="9" t="s">
        <v>133</v>
      </c>
    </row>
    <row r="10" spans="1:13" x14ac:dyDescent="0.2">
      <c r="A10" s="8">
        <v>41617.706828703696</v>
      </c>
      <c r="B10" s="9" t="s">
        <v>33</v>
      </c>
      <c r="C10" s="9">
        <v>2</v>
      </c>
      <c r="D10" s="9" t="s">
        <v>134</v>
      </c>
      <c r="E10" s="9" t="s">
        <v>135</v>
      </c>
      <c r="F10" s="9" t="s">
        <v>136</v>
      </c>
      <c r="G10" s="9" t="s">
        <v>137</v>
      </c>
      <c r="H10" s="9" t="s">
        <v>138</v>
      </c>
      <c r="I10" s="9" t="s">
        <v>139</v>
      </c>
      <c r="J10" s="9" t="s">
        <v>140</v>
      </c>
      <c r="K10" s="9" t="s">
        <v>141</v>
      </c>
      <c r="L10" s="9" t="s">
        <v>142</v>
      </c>
      <c r="M10" s="9" t="s">
        <v>143</v>
      </c>
    </row>
    <row r="11" spans="1:13" x14ac:dyDescent="0.2">
      <c r="A11" s="8">
        <v>41617.7168634259</v>
      </c>
      <c r="B11" s="9" t="s">
        <v>33</v>
      </c>
      <c r="C11" s="9">
        <v>1</v>
      </c>
      <c r="D11" s="9" t="s">
        <v>144</v>
      </c>
      <c r="E11" s="9" t="s">
        <v>145</v>
      </c>
      <c r="F11" s="9" t="s">
        <v>146</v>
      </c>
      <c r="G11" s="9" t="s">
        <v>147</v>
      </c>
      <c r="H11" s="9" t="s">
        <v>148</v>
      </c>
      <c r="I11" s="9" t="s">
        <v>149</v>
      </c>
      <c r="J11" s="9" t="s">
        <v>150</v>
      </c>
      <c r="K11" s="9" t="s">
        <v>151</v>
      </c>
      <c r="L11" s="9" t="s">
        <v>152</v>
      </c>
      <c r="M11" s="9" t="s">
        <v>153</v>
      </c>
    </row>
    <row r="12" spans="1:13" x14ac:dyDescent="0.2">
      <c r="A12" s="8">
        <v>41617.757083333301</v>
      </c>
      <c r="B12" s="9" t="s">
        <v>38</v>
      </c>
      <c r="C12" s="9">
        <v>2</v>
      </c>
      <c r="D12" s="9" t="s">
        <v>154</v>
      </c>
      <c r="E12" s="9" t="s">
        <v>155</v>
      </c>
      <c r="F12" s="9" t="s">
        <v>156</v>
      </c>
      <c r="G12" s="9" t="s">
        <v>157</v>
      </c>
      <c r="H12" s="9" t="s">
        <v>158</v>
      </c>
      <c r="I12" s="9" t="s">
        <v>159</v>
      </c>
      <c r="J12" s="9" t="s">
        <v>160</v>
      </c>
      <c r="K12" s="9" t="s">
        <v>161</v>
      </c>
      <c r="L12" s="9" t="s">
        <v>162</v>
      </c>
      <c r="M12" s="9" t="s">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G14" sqref="G14"/>
    </sheetView>
  </sheetViews>
  <sheetFormatPr defaultRowHeight="12.75" x14ac:dyDescent="0.2"/>
  <cols>
    <col min="1" max="1" width="17" style="7" bestFit="1" customWidth="1"/>
    <col min="2" max="3" width="9.140625" style="7"/>
    <col min="4" max="4" width="14.28515625" style="7" customWidth="1"/>
    <col min="5" max="16384" width="9.140625" style="7"/>
  </cols>
  <sheetData>
    <row r="1" spans="1:19" s="4" customFormat="1" ht="66.75" customHeight="1" x14ac:dyDescent="0.2">
      <c r="A1" s="5" t="s">
        <v>0</v>
      </c>
      <c r="B1" s="5" t="s">
        <v>1</v>
      </c>
      <c r="C1" s="5" t="s">
        <v>164</v>
      </c>
      <c r="D1" s="5" t="s">
        <v>165</v>
      </c>
      <c r="E1" s="5" t="s">
        <v>166</v>
      </c>
      <c r="F1" s="5" t="s">
        <v>167</v>
      </c>
      <c r="G1" s="5" t="s">
        <v>13</v>
      </c>
      <c r="H1" s="5" t="s">
        <v>14</v>
      </c>
      <c r="I1" s="5" t="s">
        <v>168</v>
      </c>
      <c r="J1" s="13" t="s">
        <v>169</v>
      </c>
      <c r="K1" s="5" t="s">
        <v>170</v>
      </c>
      <c r="L1" s="5" t="s">
        <v>171</v>
      </c>
      <c r="M1" s="5" t="s">
        <v>172</v>
      </c>
      <c r="N1" s="5" t="s">
        <v>173</v>
      </c>
      <c r="O1" s="5" t="s">
        <v>174</v>
      </c>
      <c r="P1" s="5" t="s">
        <v>178</v>
      </c>
      <c r="Q1" s="5" t="s">
        <v>175</v>
      </c>
      <c r="R1" s="5" t="s">
        <v>176</v>
      </c>
      <c r="S1" s="5" t="s">
        <v>177</v>
      </c>
    </row>
    <row r="2" spans="1:19" x14ac:dyDescent="0.2">
      <c r="A2" s="8">
        <v>41615.876388888901</v>
      </c>
      <c r="B2" s="9" t="s">
        <v>52</v>
      </c>
      <c r="C2" s="9">
        <v>1</v>
      </c>
      <c r="D2" s="9">
        <v>6</v>
      </c>
      <c r="E2" s="9">
        <v>6</v>
      </c>
      <c r="F2" s="9">
        <v>5</v>
      </c>
      <c r="G2" s="9">
        <v>4</v>
      </c>
      <c r="H2" s="9">
        <v>4</v>
      </c>
      <c r="I2" s="9">
        <v>5</v>
      </c>
      <c r="J2" s="14">
        <v>6</v>
      </c>
      <c r="K2" s="9">
        <v>3</v>
      </c>
      <c r="L2" s="9">
        <v>6</v>
      </c>
      <c r="M2" s="9">
        <v>4</v>
      </c>
      <c r="N2" s="9">
        <v>5</v>
      </c>
      <c r="O2" s="9">
        <v>6</v>
      </c>
      <c r="P2" s="9">
        <v>5</v>
      </c>
      <c r="Q2" s="9" t="s">
        <v>179</v>
      </c>
      <c r="R2" s="9" t="s">
        <v>180</v>
      </c>
      <c r="S2" s="9" t="s">
        <v>181</v>
      </c>
    </row>
    <row r="3" spans="1:19" x14ac:dyDescent="0.2">
      <c r="A3" s="8">
        <v>41615.9121296296</v>
      </c>
      <c r="B3" s="9" t="s">
        <v>16</v>
      </c>
      <c r="C3" s="9">
        <v>2</v>
      </c>
      <c r="D3" s="9">
        <v>4</v>
      </c>
      <c r="E3" s="9">
        <v>4</v>
      </c>
      <c r="F3" s="9">
        <v>5</v>
      </c>
      <c r="G3" s="9">
        <v>5</v>
      </c>
      <c r="H3" s="9">
        <v>5</v>
      </c>
      <c r="I3" s="9">
        <v>4</v>
      </c>
      <c r="J3" s="14">
        <v>4</v>
      </c>
      <c r="K3" s="9">
        <v>4</v>
      </c>
      <c r="L3" s="9">
        <v>4</v>
      </c>
      <c r="M3" s="9">
        <v>4</v>
      </c>
      <c r="N3" s="9">
        <v>5</v>
      </c>
      <c r="O3" s="9">
        <v>5</v>
      </c>
      <c r="P3" s="9">
        <v>5</v>
      </c>
      <c r="Q3" s="9" t="s">
        <v>179</v>
      </c>
      <c r="R3" s="9" t="s">
        <v>182</v>
      </c>
      <c r="S3" s="9" t="s">
        <v>183</v>
      </c>
    </row>
    <row r="4" spans="1:19" x14ac:dyDescent="0.2">
      <c r="A4" s="8">
        <v>41615.972187500003</v>
      </c>
      <c r="B4" s="9" t="s">
        <v>25</v>
      </c>
      <c r="C4" s="9">
        <v>1</v>
      </c>
      <c r="D4" s="9">
        <v>6</v>
      </c>
      <c r="E4" s="9">
        <v>5</v>
      </c>
      <c r="F4" s="9">
        <v>7</v>
      </c>
      <c r="G4" s="9">
        <v>6</v>
      </c>
      <c r="H4" s="9">
        <v>3</v>
      </c>
      <c r="I4" s="9">
        <v>4</v>
      </c>
      <c r="J4" s="14">
        <v>6</v>
      </c>
      <c r="K4" s="9">
        <v>4</v>
      </c>
      <c r="L4" s="9">
        <v>5</v>
      </c>
      <c r="M4" s="9">
        <v>4</v>
      </c>
      <c r="N4" s="9">
        <v>5</v>
      </c>
      <c r="O4" s="9">
        <v>5</v>
      </c>
      <c r="P4" s="9">
        <v>5</v>
      </c>
      <c r="Q4" s="9" t="s">
        <v>179</v>
      </c>
      <c r="R4" s="9" t="s">
        <v>184</v>
      </c>
      <c r="S4" s="9" t="s">
        <v>185</v>
      </c>
    </row>
    <row r="5" spans="1:19" x14ac:dyDescent="0.2">
      <c r="A5" s="8">
        <v>41616.783298611103</v>
      </c>
      <c r="B5" s="9" t="s">
        <v>30</v>
      </c>
      <c r="C5" s="9">
        <v>2</v>
      </c>
      <c r="D5" s="9">
        <v>6</v>
      </c>
      <c r="E5" s="9">
        <v>6</v>
      </c>
      <c r="F5" s="9">
        <v>8</v>
      </c>
      <c r="G5" s="9">
        <v>8</v>
      </c>
      <c r="H5" s="9">
        <v>2</v>
      </c>
      <c r="I5" s="9">
        <v>6</v>
      </c>
      <c r="J5" s="14">
        <v>6</v>
      </c>
      <c r="K5" s="9">
        <v>6</v>
      </c>
      <c r="L5" s="9">
        <v>6</v>
      </c>
      <c r="M5" s="9">
        <v>4</v>
      </c>
      <c r="N5" s="9">
        <v>6</v>
      </c>
      <c r="O5" s="9">
        <v>6</v>
      </c>
      <c r="P5" s="9">
        <v>6</v>
      </c>
      <c r="Q5" s="9" t="s">
        <v>179</v>
      </c>
      <c r="R5" s="9" t="s">
        <v>186</v>
      </c>
      <c r="S5" s="9" t="s">
        <v>187</v>
      </c>
    </row>
    <row r="6" spans="1:19" x14ac:dyDescent="0.2">
      <c r="A6" s="8">
        <v>41616.988078703696</v>
      </c>
      <c r="B6" s="9" t="s">
        <v>25</v>
      </c>
      <c r="C6" s="9">
        <v>2</v>
      </c>
      <c r="D6" s="9">
        <v>6</v>
      </c>
      <c r="E6" s="9">
        <v>5</v>
      </c>
      <c r="F6" s="9">
        <v>6</v>
      </c>
      <c r="G6" s="9">
        <v>6</v>
      </c>
      <c r="H6" s="9">
        <v>5</v>
      </c>
      <c r="I6" s="9">
        <v>6</v>
      </c>
      <c r="J6" s="14">
        <v>6</v>
      </c>
      <c r="K6" s="9">
        <v>6</v>
      </c>
      <c r="L6" s="9">
        <v>4</v>
      </c>
      <c r="M6" s="9">
        <v>5</v>
      </c>
      <c r="N6" s="9">
        <v>5</v>
      </c>
      <c r="O6" s="9">
        <v>6</v>
      </c>
      <c r="P6" s="9">
        <v>6</v>
      </c>
      <c r="Q6" s="9" t="s">
        <v>179</v>
      </c>
      <c r="R6" s="9" t="s">
        <v>188</v>
      </c>
      <c r="S6" s="9" t="s">
        <v>189</v>
      </c>
    </row>
    <row r="7" spans="1:19" x14ac:dyDescent="0.2">
      <c r="A7" s="8">
        <v>41617.036331018498</v>
      </c>
      <c r="B7" s="9" t="s">
        <v>30</v>
      </c>
      <c r="C7" s="9">
        <v>1</v>
      </c>
      <c r="D7" s="9">
        <v>5</v>
      </c>
      <c r="E7" s="9">
        <v>5</v>
      </c>
      <c r="F7" s="9">
        <v>8</v>
      </c>
      <c r="G7" s="9">
        <v>7</v>
      </c>
      <c r="H7" s="9">
        <v>8</v>
      </c>
      <c r="I7" s="9">
        <v>6</v>
      </c>
      <c r="J7" s="14">
        <v>6</v>
      </c>
      <c r="K7" s="9">
        <v>6</v>
      </c>
      <c r="L7" s="9">
        <v>6</v>
      </c>
      <c r="M7" s="9">
        <v>6</v>
      </c>
      <c r="N7" s="9">
        <v>6</v>
      </c>
      <c r="O7" s="9">
        <v>6</v>
      </c>
      <c r="P7" s="9">
        <v>6</v>
      </c>
      <c r="Q7" s="9" t="s">
        <v>179</v>
      </c>
      <c r="R7" s="9" t="s">
        <v>190</v>
      </c>
      <c r="S7" s="9" t="s">
        <v>191</v>
      </c>
    </row>
    <row r="8" spans="1:19" x14ac:dyDescent="0.2">
      <c r="A8" s="8">
        <v>41617.438414351898</v>
      </c>
      <c r="B8" s="9" t="s">
        <v>35</v>
      </c>
      <c r="C8" s="9">
        <v>1</v>
      </c>
      <c r="D8" s="9">
        <v>3</v>
      </c>
      <c r="E8" s="9">
        <v>5</v>
      </c>
      <c r="F8" s="9">
        <v>5</v>
      </c>
      <c r="G8" s="9">
        <v>7</v>
      </c>
      <c r="H8" s="9">
        <v>3</v>
      </c>
      <c r="I8" s="9">
        <v>6</v>
      </c>
      <c r="J8" s="14">
        <v>3</v>
      </c>
      <c r="K8" s="9">
        <v>3</v>
      </c>
      <c r="L8" s="9">
        <v>6</v>
      </c>
      <c r="M8" s="9">
        <v>4</v>
      </c>
      <c r="N8" s="9">
        <v>5</v>
      </c>
      <c r="O8" s="9">
        <v>5</v>
      </c>
      <c r="P8" s="9">
        <v>5</v>
      </c>
      <c r="Q8" s="9" t="s">
        <v>179</v>
      </c>
      <c r="R8" s="9" t="s">
        <v>192</v>
      </c>
      <c r="S8" s="9" t="s">
        <v>193</v>
      </c>
    </row>
    <row r="9" spans="1:19" x14ac:dyDescent="0.2">
      <c r="A9" s="8">
        <v>41617.497812499998</v>
      </c>
      <c r="B9" s="9" t="s">
        <v>28</v>
      </c>
      <c r="C9" s="9">
        <v>3</v>
      </c>
      <c r="D9" s="9">
        <v>5</v>
      </c>
      <c r="E9" s="9">
        <v>5</v>
      </c>
      <c r="F9" s="9">
        <v>6</v>
      </c>
      <c r="G9" s="9">
        <v>6</v>
      </c>
      <c r="H9" s="9">
        <v>4</v>
      </c>
      <c r="I9" s="9">
        <v>5</v>
      </c>
      <c r="J9" s="14">
        <v>5</v>
      </c>
      <c r="K9" s="9">
        <v>5</v>
      </c>
      <c r="L9" s="9">
        <v>5</v>
      </c>
      <c r="M9" s="9">
        <v>3</v>
      </c>
      <c r="N9" s="9">
        <v>4</v>
      </c>
      <c r="O9" s="9">
        <v>4</v>
      </c>
      <c r="P9" s="9">
        <v>5</v>
      </c>
      <c r="Q9" s="9" t="s">
        <v>179</v>
      </c>
      <c r="R9" s="9" t="s">
        <v>194</v>
      </c>
      <c r="S9" s="9" t="s">
        <v>195</v>
      </c>
    </row>
    <row r="10" spans="1:19" x14ac:dyDescent="0.2">
      <c r="A10" s="8">
        <v>41617.710104166697</v>
      </c>
      <c r="B10" s="9" t="s">
        <v>33</v>
      </c>
      <c r="C10" s="9">
        <v>2</v>
      </c>
      <c r="D10" s="9">
        <v>5</v>
      </c>
      <c r="E10" s="9">
        <v>6</v>
      </c>
      <c r="F10" s="9">
        <v>6</v>
      </c>
      <c r="G10" s="9">
        <v>5</v>
      </c>
      <c r="H10" s="9">
        <v>5</v>
      </c>
      <c r="I10" s="9">
        <v>6</v>
      </c>
      <c r="J10" s="14">
        <v>5</v>
      </c>
      <c r="K10" s="9">
        <v>5</v>
      </c>
      <c r="L10" s="9">
        <v>7</v>
      </c>
      <c r="M10" s="9">
        <v>6</v>
      </c>
      <c r="N10" s="9">
        <v>7</v>
      </c>
      <c r="O10" s="9">
        <v>7</v>
      </c>
      <c r="P10" s="9">
        <v>6</v>
      </c>
      <c r="Q10" s="9" t="s">
        <v>179</v>
      </c>
      <c r="R10" s="9" t="s">
        <v>196</v>
      </c>
      <c r="S10" s="9" t="s">
        <v>197</v>
      </c>
    </row>
    <row r="11" spans="1:19" x14ac:dyDescent="0.2">
      <c r="A11" s="8">
        <v>41617.719768518502</v>
      </c>
      <c r="B11" s="9" t="s">
        <v>33</v>
      </c>
      <c r="C11" s="9">
        <v>1</v>
      </c>
      <c r="D11" s="9">
        <v>6</v>
      </c>
      <c r="E11" s="9">
        <v>6</v>
      </c>
      <c r="F11" s="9">
        <v>7</v>
      </c>
      <c r="G11" s="9">
        <v>8</v>
      </c>
      <c r="H11" s="9">
        <v>4</v>
      </c>
      <c r="I11" s="9">
        <v>5</v>
      </c>
      <c r="J11" s="14">
        <v>5</v>
      </c>
      <c r="K11" s="9">
        <v>6</v>
      </c>
      <c r="L11" s="9">
        <v>5</v>
      </c>
      <c r="M11" s="9">
        <v>6</v>
      </c>
      <c r="N11" s="9">
        <v>6</v>
      </c>
      <c r="O11" s="9">
        <v>6</v>
      </c>
      <c r="P11" s="9">
        <v>6</v>
      </c>
      <c r="Q11" s="9" t="s">
        <v>179</v>
      </c>
      <c r="R11" s="9" t="s">
        <v>198</v>
      </c>
      <c r="S11" s="9" t="s">
        <v>199</v>
      </c>
    </row>
    <row r="12" spans="1:19" x14ac:dyDescent="0.2">
      <c r="A12" s="8">
        <v>41617.7594791667</v>
      </c>
      <c r="B12" s="9" t="s">
        <v>38</v>
      </c>
      <c r="C12" s="9">
        <v>2</v>
      </c>
      <c r="D12" s="9">
        <v>3</v>
      </c>
      <c r="E12" s="9">
        <v>3</v>
      </c>
      <c r="F12" s="9">
        <v>5</v>
      </c>
      <c r="G12" s="9">
        <v>5</v>
      </c>
      <c r="H12" s="9">
        <v>5</v>
      </c>
      <c r="I12" s="9">
        <v>6</v>
      </c>
      <c r="J12" s="14">
        <v>4</v>
      </c>
      <c r="K12" s="9">
        <v>4</v>
      </c>
      <c r="L12" s="9">
        <v>6</v>
      </c>
      <c r="M12" s="9">
        <v>6</v>
      </c>
      <c r="N12" s="9">
        <v>6</v>
      </c>
      <c r="O12" s="9">
        <v>5</v>
      </c>
      <c r="P12" s="9">
        <v>4</v>
      </c>
      <c r="Q12" s="9" t="s">
        <v>179</v>
      </c>
      <c r="R12" s="9" t="s">
        <v>200</v>
      </c>
      <c r="S12" s="9" t="s">
        <v>201</v>
      </c>
    </row>
    <row r="14" spans="1:19" x14ac:dyDescent="0.2">
      <c r="A14" s="7" t="s">
        <v>232</v>
      </c>
      <c r="D14" s="7">
        <f>AVERAGE(D2:D12)</f>
        <v>5</v>
      </c>
      <c r="E14" s="7">
        <f t="shared" ref="E14:P14" si="0">AVERAGE(E2:E12)</f>
        <v>5.0909090909090908</v>
      </c>
      <c r="F14" s="7">
        <f t="shared" si="0"/>
        <v>6.1818181818181817</v>
      </c>
      <c r="G14" s="7">
        <f t="shared" si="0"/>
        <v>6.0909090909090908</v>
      </c>
      <c r="H14" s="7">
        <f>AVERAGE(H2:H12)</f>
        <v>4.3636363636363633</v>
      </c>
      <c r="I14" s="7">
        <f t="shared" si="0"/>
        <v>5.3636363636363633</v>
      </c>
      <c r="J14" s="7">
        <f t="shared" si="0"/>
        <v>5.0909090909090908</v>
      </c>
      <c r="K14" s="7">
        <f t="shared" si="0"/>
        <v>4.7272727272727275</v>
      </c>
      <c r="L14" s="7">
        <f t="shared" si="0"/>
        <v>5.4545454545454541</v>
      </c>
      <c r="M14" s="7">
        <f t="shared" si="0"/>
        <v>4.7272727272727275</v>
      </c>
      <c r="N14" s="7">
        <f t="shared" si="0"/>
        <v>5.4545454545454541</v>
      </c>
      <c r="O14" s="7">
        <f t="shared" si="0"/>
        <v>5.5454545454545459</v>
      </c>
      <c r="P14" s="7">
        <f t="shared" si="0"/>
        <v>5.3636363636363633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0" zoomScaleNormal="90" workbookViewId="0">
      <selection activeCell="T45" sqref="T45"/>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Pre-Eval</vt:lpstr>
      <vt:lpstr>Eval</vt:lpstr>
      <vt:lpstr>Post-Eval</vt:lpstr>
      <vt:lpstr>Graphs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Kalpesh</dc:creator>
  <cp:lastModifiedBy>Kalpesh Padia</cp:lastModifiedBy>
  <dcterms:created xsi:type="dcterms:W3CDTF">2013-12-09T23:19:08Z</dcterms:created>
  <dcterms:modified xsi:type="dcterms:W3CDTF">2013-12-10T01:02:49Z</dcterms:modified>
</cp:coreProperties>
</file>