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Cap\GitLEM_published\Construction\"/>
    </mc:Choice>
  </mc:AlternateContent>
  <xr:revisionPtr revIDLastSave="0" documentId="13_ncr:1_{5590C7A7-B9B0-4DF6-86C6-2D302A2595FA}" xr6:coauthVersionLast="47" xr6:coauthVersionMax="47" xr10:uidLastSave="{00000000-0000-0000-0000-000000000000}"/>
  <bookViews>
    <workbookView xWindow="28680" yWindow="-1935" windowWidth="29040" windowHeight="17640" xr2:uid="{DF0AC1C0-E856-4DD1-8E98-9B896A0C4A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63" i="1"/>
  <c r="E62" i="1"/>
  <c r="E32" i="1"/>
  <c r="E94" i="1"/>
  <c r="E55" i="1"/>
  <c r="E54" i="1"/>
  <c r="E53" i="1"/>
  <c r="E52" i="1"/>
  <c r="E51" i="1"/>
  <c r="E50" i="1"/>
  <c r="E49" i="1"/>
  <c r="E43" i="1" l="1"/>
  <c r="E42" i="1"/>
  <c r="E41" i="1"/>
  <c r="E39" i="1"/>
  <c r="E38" i="1"/>
  <c r="E37" i="1"/>
  <c r="E36" i="1"/>
  <c r="E26" i="1"/>
  <c r="E27" i="1"/>
  <c r="E92" i="1" l="1"/>
  <c r="E12" i="1"/>
  <c r="E24" i="1"/>
  <c r="E25" i="1"/>
  <c r="D7" i="1"/>
  <c r="E7" i="1" s="1"/>
  <c r="B115" i="1"/>
  <c r="E20" i="1"/>
  <c r="E21" i="1"/>
  <c r="E23" i="1"/>
  <c r="E30" i="1"/>
  <c r="E31" i="1"/>
  <c r="E33" i="1"/>
  <c r="E34" i="1"/>
  <c r="E35" i="1"/>
  <c r="E45" i="1"/>
  <c r="E46" i="1"/>
  <c r="E11" i="1"/>
  <c r="E13" i="1"/>
  <c r="E14" i="1"/>
  <c r="E15" i="1"/>
  <c r="E9" i="1"/>
  <c r="E10" i="1"/>
  <c r="E8" i="1"/>
  <c r="E98" i="1" l="1"/>
  <c r="B114" i="1" l="1"/>
  <c r="B116" i="1" l="1"/>
  <c r="B118" i="1" s="1"/>
</calcChain>
</file>

<file path=xl/sharedStrings.xml><?xml version="1.0" encoding="utf-8"?>
<sst xmlns="http://schemas.openxmlformats.org/spreadsheetml/2006/main" count="147" uniqueCount="131">
  <si>
    <t xml:space="preserve">Item </t>
  </si>
  <si>
    <t>price</t>
  </si>
  <si>
    <t xml:space="preserve">total </t>
  </si>
  <si>
    <t>Laser</t>
  </si>
  <si>
    <t>IMX5</t>
  </si>
  <si>
    <t>Prt Nbr</t>
  </si>
  <si>
    <t>PCB self design</t>
  </si>
  <si>
    <t>Mechanical parts</t>
  </si>
  <si>
    <t>Cables</t>
  </si>
  <si>
    <t>3D print parts</t>
  </si>
  <si>
    <t>Coils</t>
  </si>
  <si>
    <t>Temp sensors</t>
  </si>
  <si>
    <t>RUG-3-IMX-5-RTK</t>
  </si>
  <si>
    <t>LDS70A</t>
  </si>
  <si>
    <t>Tube external</t>
  </si>
  <si>
    <t>Audio Amplifiers</t>
  </si>
  <si>
    <t>MA12070</t>
  </si>
  <si>
    <t>Adafruit MCP9808</t>
  </si>
  <si>
    <t>seller</t>
  </si>
  <si>
    <t>McMaster</t>
  </si>
  <si>
    <t>Goodwinds.com</t>
  </si>
  <si>
    <t>Rods filament wounds</t>
  </si>
  <si>
    <t>FWET FL-3330545</t>
  </si>
  <si>
    <t>FSB250072</t>
  </si>
  <si>
    <t>Solid rods</t>
  </si>
  <si>
    <t>Sparkfun</t>
  </si>
  <si>
    <t xml:space="preserve">IMX5 cable </t>
  </si>
  <si>
    <t>Digikey/Mouser</t>
  </si>
  <si>
    <t>Adafruit</t>
  </si>
  <si>
    <t>wings</t>
  </si>
  <si>
    <t>G10NATO0.032X12X12</t>
  </si>
  <si>
    <t>GPS-1738</t>
  </si>
  <si>
    <t>Antenna Helic BT-560</t>
  </si>
  <si>
    <t xml:space="preserve">46324-FG </t>
  </si>
  <si>
    <t xml:space="preserve">ESP32 </t>
  </si>
  <si>
    <t>WRL-20168</t>
  </si>
  <si>
    <t>Sparkfun,Digikey or Mouser</t>
  </si>
  <si>
    <t>I2C  Qwiic split</t>
  </si>
  <si>
    <t>GPS antenna cable</t>
  </si>
  <si>
    <t>MSP430</t>
  </si>
  <si>
    <t>Tx</t>
  </si>
  <si>
    <t>Rx</t>
  </si>
  <si>
    <t>CalCoil</t>
  </si>
  <si>
    <t>Bucking Coil</t>
  </si>
  <si>
    <t>Total</t>
  </si>
  <si>
    <t>plastic screws</t>
  </si>
  <si>
    <t>fuse cable</t>
  </si>
  <si>
    <t>USB connector</t>
  </si>
  <si>
    <t>Qwiic cables</t>
  </si>
  <si>
    <t>Fabric skirt</t>
  </si>
  <si>
    <t>PowerBoard v2</t>
  </si>
  <si>
    <t>DAC signal gen v2</t>
  </si>
  <si>
    <t>Tx_sense v 2</t>
  </si>
  <si>
    <t>DEV-14495</t>
  </si>
  <si>
    <t>Mouser/Sparkfun</t>
  </si>
  <si>
    <t xml:space="preserve">CAB-15455 </t>
  </si>
  <si>
    <t>Electronic components</t>
  </si>
  <si>
    <t>Capacitors TX resonant</t>
  </si>
  <si>
    <t xml:space="preserve">415-0070-006 </t>
  </si>
  <si>
    <t>Mouser</t>
  </si>
  <si>
    <t>ADC</t>
  </si>
  <si>
    <t>TX spool</t>
  </si>
  <si>
    <t>Buck spool</t>
  </si>
  <si>
    <t>InsertTx</t>
  </si>
  <si>
    <t>SupportCoils</t>
  </si>
  <si>
    <t>SupportADC</t>
  </si>
  <si>
    <t>SupportPCBMicro</t>
  </si>
  <si>
    <t>SupportRx</t>
  </si>
  <si>
    <t>SupportINS</t>
  </si>
  <si>
    <t>SupportSwitch</t>
  </si>
  <si>
    <t>LidSwitch</t>
  </si>
  <si>
    <t>SupportBattery</t>
  </si>
  <si>
    <t>Clamps</t>
  </si>
  <si>
    <t>Skirt T brakets</t>
  </si>
  <si>
    <t>TX cover</t>
  </si>
  <si>
    <t>Support_SD</t>
  </si>
  <si>
    <t>Wing  clamps</t>
  </si>
  <si>
    <t>Laser case</t>
  </si>
  <si>
    <t>Laser base</t>
  </si>
  <si>
    <t>Laser lid</t>
  </si>
  <si>
    <t>RX_Spool</t>
  </si>
  <si>
    <t>Calibraton Spool</t>
  </si>
  <si>
    <t>BK/HHL-R</t>
  </si>
  <si>
    <t>Napa/Digikey</t>
  </si>
  <si>
    <t>20+40mm</t>
  </si>
  <si>
    <t>Cable Laser</t>
  </si>
  <si>
    <t>21348700C78010</t>
  </si>
  <si>
    <t>Harting Digikey/Mouser</t>
  </si>
  <si>
    <t>brass inserts 4-40, 0.135''</t>
  </si>
  <si>
    <t>93365A120</t>
  </si>
  <si>
    <t>https://www.mcmaster.com/93365A120/</t>
  </si>
  <si>
    <t>brass inserts 4-40, 0.219''</t>
  </si>
  <si>
    <t>93365A122</t>
  </si>
  <si>
    <t>brass inserts 6-32, 1/4''</t>
  </si>
  <si>
    <t>93365A130</t>
  </si>
  <si>
    <t>92991A105</t>
  </si>
  <si>
    <t>92991A106</t>
  </si>
  <si>
    <t>92991A211</t>
  </si>
  <si>
    <t>CommonMode+Switch</t>
  </si>
  <si>
    <t>Radio</t>
  </si>
  <si>
    <t>comments</t>
  </si>
  <si>
    <t>Rockwest composites,</t>
  </si>
  <si>
    <t xml:space="preserve"> $469.79 if ordering 2</t>
  </si>
  <si>
    <t>Estimates second LEM:</t>
  </si>
  <si>
    <t>Other parts</t>
  </si>
  <si>
    <t>Extra tube</t>
  </si>
  <si>
    <t>Labor machine shop</t>
  </si>
  <si>
    <t>??</t>
  </si>
  <si>
    <t>Part list LEM:</t>
  </si>
  <si>
    <t>#</t>
  </si>
  <si>
    <t>Fits</t>
  </si>
  <si>
    <t>shielded cables</t>
  </si>
  <si>
    <t>Ferrules</t>
  </si>
  <si>
    <t>eplastics.com</t>
  </si>
  <si>
    <t>Calibration switch V2</t>
  </si>
  <si>
    <t>Litz wire</t>
  </si>
  <si>
    <t>Wire Rx</t>
  </si>
  <si>
    <t>93365A132</t>
  </si>
  <si>
    <t>brass inserts 6-32, 0.15''</t>
  </si>
  <si>
    <t>set screws, 3/16'', 4-40</t>
  </si>
  <si>
    <t>set screws, 1/4'', 4-40</t>
  </si>
  <si>
    <t>set screws, 3/8'', 4-40</t>
  </si>
  <si>
    <t>SupportGNSS_antenna</t>
  </si>
  <si>
    <t xml:space="preserve">CAS2M246-100 </t>
  </si>
  <si>
    <t xml:space="preserve">or </t>
  </si>
  <si>
    <t xml:space="preserve">two for $940 </t>
  </si>
  <si>
    <t>not available 28.10.2023. Obsolete</t>
  </si>
  <si>
    <t>Fiberglass sheet to cut out</t>
  </si>
  <si>
    <t>Assorted components PCBs</t>
  </si>
  <si>
    <t>Digikey</t>
  </si>
  <si>
    <t>4-40 and 6-32,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</si>
</sst>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XDR&quot;* #,##0.00_-;\-&quot;XDR&quot;* #,##0.00_-;_-&quot;XDR&quot;* &quot;-&quot;??_-;_-@_-"/>
    <numFmt numFmtId="164" formatCode="_-[$$-409]* #,##0.00_ ;_-[$$-409]* \-#,##0.00\ ;_-[$$-409]* &quot;-&quot;??_ ;_-@_ "/>
    <numFmt numFmtId="165" formatCode="_([$$-409]* #,##0.00_);_([$$-409]* \(#,##0.00\);_([$$-409]* &quot;-&quot;??_);_(@_)"/>
    <numFmt numFmtId="166" formatCode="_([$$-409]* #,##0_);_([$$-409]* \(#,##0\);_([$$-409]* &quot;-&quot;_);_(@_)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4" fontId="0" fillId="0" borderId="0" xfId="0" applyNumberFormat="1"/>
    <xf numFmtId="164" fontId="0" fillId="0" borderId="0" xfId="1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2" fillId="0" borderId="4" xfId="0" applyNumberFormat="1" applyFont="1" applyBorder="1"/>
    <xf numFmtId="164" fontId="0" fillId="0" borderId="6" xfId="1" applyNumberFormat="1" applyFont="1" applyBorder="1"/>
    <xf numFmtId="0" fontId="0" fillId="0" borderId="6" xfId="0" applyBorder="1"/>
    <xf numFmtId="0" fontId="4" fillId="0" borderId="0" xfId="0" applyFont="1"/>
    <xf numFmtId="0" fontId="0" fillId="0" borderId="0" xfId="0" applyAlignment="1">
      <alignment vertical="center" wrapText="1"/>
    </xf>
    <xf numFmtId="0" fontId="5" fillId="0" borderId="0" xfId="2"/>
    <xf numFmtId="0" fontId="5" fillId="0" borderId="0" xfId="2" applyAlignment="1">
      <alignment vertical="center" wrapText="1"/>
    </xf>
    <xf numFmtId="164" fontId="0" fillId="0" borderId="0" xfId="1" applyNumberFormat="1" applyFont="1" applyBorder="1"/>
    <xf numFmtId="164" fontId="2" fillId="0" borderId="3" xfId="0" applyNumberFormat="1" applyFont="1" applyBorder="1"/>
    <xf numFmtId="0" fontId="0" fillId="0" borderId="8" xfId="0" applyBorder="1"/>
    <xf numFmtId="0" fontId="2" fillId="0" borderId="8" xfId="0" applyFont="1" applyBorder="1"/>
    <xf numFmtId="0" fontId="0" fillId="0" borderId="9" xfId="0" applyBorder="1"/>
    <xf numFmtId="0" fontId="0" fillId="0" borderId="7" xfId="0" applyBorder="1"/>
    <xf numFmtId="165" fontId="0" fillId="0" borderId="5" xfId="0" applyNumberFormat="1" applyBorder="1"/>
    <xf numFmtId="166" fontId="0" fillId="0" borderId="10" xfId="1" applyNumberFormat="1" applyFont="1" applyBorder="1"/>
    <xf numFmtId="166" fontId="0" fillId="0" borderId="6" xfId="1" applyNumberFormat="1" applyFont="1" applyBorder="1"/>
    <xf numFmtId="166" fontId="0" fillId="0" borderId="5" xfId="1" applyNumberFormat="1" applyFont="1" applyBorder="1"/>
    <xf numFmtId="166" fontId="2" fillId="0" borderId="6" xfId="1" applyNumberFormat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3365A120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cmaster.com/93365A132" TargetMode="External"/><Relationship Id="rId1" Type="http://schemas.openxmlformats.org/officeDocument/2006/relationships/hyperlink" Target="https://www.mcmaster.com/93365A122" TargetMode="External"/><Relationship Id="rId6" Type="http://schemas.openxmlformats.org/officeDocument/2006/relationships/hyperlink" Target="https://www.mcmaster.com/92991A211" TargetMode="External"/><Relationship Id="rId5" Type="http://schemas.openxmlformats.org/officeDocument/2006/relationships/hyperlink" Target="https://www.mcmaster.com/92991A106" TargetMode="External"/><Relationship Id="rId4" Type="http://schemas.openxmlformats.org/officeDocument/2006/relationships/hyperlink" Target="https://www.mcmaster.com/92991A1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6035-9C47-4D5D-BF1D-E232C9971673}">
  <dimension ref="A2:H119"/>
  <sheetViews>
    <sheetView tabSelected="1" topLeftCell="A67" workbookViewId="0">
      <selection activeCell="H90" sqref="H90"/>
    </sheetView>
  </sheetViews>
  <sheetFormatPr defaultRowHeight="15" x14ac:dyDescent="0.25"/>
  <cols>
    <col min="1" max="1" width="24.7109375" customWidth="1"/>
    <col min="2" max="2" width="21.85546875" customWidth="1"/>
    <col min="3" max="3" width="5.28515625" customWidth="1"/>
    <col min="4" max="4" width="11.28515625" customWidth="1"/>
    <col min="5" max="5" width="13.28515625" bestFit="1" customWidth="1"/>
    <col min="6" max="6" width="13.28515625" customWidth="1"/>
    <col min="7" max="7" width="26.28515625" customWidth="1"/>
    <col min="8" max="8" width="31.42578125" customWidth="1"/>
  </cols>
  <sheetData>
    <row r="2" spans="1:8" x14ac:dyDescent="0.25">
      <c r="A2" s="1" t="s">
        <v>108</v>
      </c>
    </row>
    <row r="5" spans="1:8" x14ac:dyDescent="0.25">
      <c r="A5" s="5" t="s">
        <v>0</v>
      </c>
      <c r="B5" s="5" t="s">
        <v>5</v>
      </c>
      <c r="C5" s="5" t="s">
        <v>109</v>
      </c>
      <c r="D5" s="5" t="s">
        <v>1</v>
      </c>
      <c r="E5" s="5" t="s">
        <v>2</v>
      </c>
      <c r="F5" s="2"/>
      <c r="G5" s="5" t="s">
        <v>18</v>
      </c>
      <c r="H5" s="5" t="s">
        <v>100</v>
      </c>
    </row>
    <row r="6" spans="1:8" x14ac:dyDescent="0.25">
      <c r="D6" s="4"/>
      <c r="E6" s="9"/>
      <c r="F6" s="15"/>
    </row>
    <row r="7" spans="1:8" x14ac:dyDescent="0.25">
      <c r="A7" t="s">
        <v>3</v>
      </c>
      <c r="B7" t="s">
        <v>13</v>
      </c>
      <c r="C7">
        <v>1</v>
      </c>
      <c r="D7" s="4">
        <f>2465*1.06</f>
        <v>2612.9</v>
      </c>
      <c r="E7" s="9">
        <f>C7*D7</f>
        <v>2612.9</v>
      </c>
      <c r="F7" s="15"/>
    </row>
    <row r="8" spans="1:8" x14ac:dyDescent="0.25">
      <c r="A8" t="s">
        <v>4</v>
      </c>
      <c r="B8" s="3" t="s">
        <v>12</v>
      </c>
      <c r="C8">
        <v>1</v>
      </c>
      <c r="D8" s="4">
        <v>2058.25</v>
      </c>
      <c r="E8" s="9">
        <f t="shared" ref="E8:E43" si="0">C8*D8</f>
        <v>2058.25</v>
      </c>
      <c r="F8" s="15"/>
    </row>
    <row r="9" spans="1:8" x14ac:dyDescent="0.25">
      <c r="A9" t="s">
        <v>15</v>
      </c>
      <c r="B9" t="s">
        <v>16</v>
      </c>
      <c r="C9">
        <v>1</v>
      </c>
      <c r="D9" s="4">
        <v>57</v>
      </c>
      <c r="E9" s="9">
        <f t="shared" si="0"/>
        <v>57</v>
      </c>
      <c r="F9" s="15"/>
      <c r="G9" t="s">
        <v>27</v>
      </c>
      <c r="H9" t="s">
        <v>126</v>
      </c>
    </row>
    <row r="10" spans="1:8" x14ac:dyDescent="0.25">
      <c r="A10" t="s">
        <v>11</v>
      </c>
      <c r="B10" t="s">
        <v>17</v>
      </c>
      <c r="C10">
        <v>3</v>
      </c>
      <c r="D10" s="4">
        <v>4.95</v>
      </c>
      <c r="E10" s="9">
        <f t="shared" si="0"/>
        <v>14.850000000000001</v>
      </c>
      <c r="F10" s="15"/>
      <c r="G10" t="s">
        <v>28</v>
      </c>
    </row>
    <row r="11" spans="1:8" x14ac:dyDescent="0.25">
      <c r="A11" t="s">
        <v>37</v>
      </c>
      <c r="B11" t="s">
        <v>53</v>
      </c>
      <c r="C11">
        <v>2</v>
      </c>
      <c r="D11" s="4">
        <v>1.6</v>
      </c>
      <c r="E11" s="9">
        <f t="shared" si="0"/>
        <v>3.2</v>
      </c>
      <c r="F11" s="15"/>
      <c r="G11" t="s">
        <v>25</v>
      </c>
    </row>
    <row r="12" spans="1:8" x14ac:dyDescent="0.25">
      <c r="A12" t="s">
        <v>32</v>
      </c>
      <c r="B12" t="s">
        <v>31</v>
      </c>
      <c r="C12">
        <v>1</v>
      </c>
      <c r="D12" s="4">
        <v>90.95</v>
      </c>
      <c r="E12" s="9">
        <f t="shared" si="0"/>
        <v>90.95</v>
      </c>
      <c r="F12" s="15"/>
      <c r="G12" t="s">
        <v>25</v>
      </c>
    </row>
    <row r="13" spans="1:8" x14ac:dyDescent="0.25">
      <c r="A13" t="s">
        <v>34</v>
      </c>
      <c r="B13" t="s">
        <v>35</v>
      </c>
      <c r="C13">
        <v>1</v>
      </c>
      <c r="D13" s="4">
        <v>25</v>
      </c>
      <c r="E13" s="9">
        <f t="shared" si="0"/>
        <v>25</v>
      </c>
      <c r="F13" s="15"/>
      <c r="G13" t="s">
        <v>36</v>
      </c>
    </row>
    <row r="14" spans="1:8" x14ac:dyDescent="0.25">
      <c r="E14" s="9">
        <f t="shared" si="0"/>
        <v>0</v>
      </c>
      <c r="F14" s="15"/>
    </row>
    <row r="15" spans="1:8" x14ac:dyDescent="0.25">
      <c r="A15" t="s">
        <v>99</v>
      </c>
      <c r="C15">
        <v>1</v>
      </c>
      <c r="D15" s="4">
        <v>175</v>
      </c>
      <c r="E15" s="9">
        <f t="shared" si="0"/>
        <v>175</v>
      </c>
      <c r="F15" s="15"/>
    </row>
    <row r="16" spans="1:8" x14ac:dyDescent="0.25">
      <c r="E16" s="9"/>
      <c r="F16" s="15"/>
    </row>
    <row r="17" spans="1:7" x14ac:dyDescent="0.25">
      <c r="E17" s="9"/>
      <c r="F17" s="15"/>
    </row>
    <row r="18" spans="1:7" x14ac:dyDescent="0.25">
      <c r="E18" s="9"/>
      <c r="F18" s="15"/>
    </row>
    <row r="19" spans="1:7" x14ac:dyDescent="0.25">
      <c r="A19" s="2" t="s">
        <v>8</v>
      </c>
      <c r="D19" s="4"/>
      <c r="E19" s="9"/>
      <c r="F19" s="15"/>
    </row>
    <row r="20" spans="1:7" x14ac:dyDescent="0.25">
      <c r="A20" t="s">
        <v>26</v>
      </c>
      <c r="C20">
        <v>1</v>
      </c>
      <c r="D20" s="4">
        <v>75</v>
      </c>
      <c r="E20" s="9">
        <f t="shared" si="0"/>
        <v>75</v>
      </c>
      <c r="F20" s="15"/>
      <c r="G20" t="s">
        <v>27</v>
      </c>
    </row>
    <row r="21" spans="1:7" x14ac:dyDescent="0.25">
      <c r="A21" t="s">
        <v>38</v>
      </c>
      <c r="B21" t="s">
        <v>58</v>
      </c>
      <c r="C21">
        <v>1</v>
      </c>
      <c r="D21" s="4">
        <v>30</v>
      </c>
      <c r="E21" s="9">
        <f t="shared" si="0"/>
        <v>30</v>
      </c>
      <c r="F21" s="15"/>
      <c r="G21" t="s">
        <v>59</v>
      </c>
    </row>
    <row r="22" spans="1:7" x14ac:dyDescent="0.25">
      <c r="A22" t="s">
        <v>124</v>
      </c>
      <c r="B22" t="s">
        <v>123</v>
      </c>
      <c r="C22">
        <v>1</v>
      </c>
      <c r="D22" s="4">
        <v>9</v>
      </c>
      <c r="E22" s="9">
        <f t="shared" si="0"/>
        <v>9</v>
      </c>
      <c r="F22" s="15"/>
      <c r="G22" t="s">
        <v>59</v>
      </c>
    </row>
    <row r="23" spans="1:7" x14ac:dyDescent="0.25">
      <c r="A23" t="s">
        <v>48</v>
      </c>
      <c r="B23" t="s">
        <v>84</v>
      </c>
      <c r="C23">
        <v>4</v>
      </c>
      <c r="D23" s="4">
        <v>2</v>
      </c>
      <c r="E23" s="9">
        <f t="shared" si="0"/>
        <v>8</v>
      </c>
      <c r="F23" s="15"/>
      <c r="G23" t="s">
        <v>25</v>
      </c>
    </row>
    <row r="24" spans="1:7" x14ac:dyDescent="0.25">
      <c r="A24" t="s">
        <v>46</v>
      </c>
      <c r="B24" s="12" t="s">
        <v>82</v>
      </c>
      <c r="C24" s="12">
        <v>1</v>
      </c>
      <c r="D24" s="4">
        <v>7</v>
      </c>
      <c r="E24" s="9">
        <f t="shared" ref="E24:E27" si="1">C24*D24</f>
        <v>7</v>
      </c>
      <c r="F24" s="15"/>
      <c r="G24" t="s">
        <v>83</v>
      </c>
    </row>
    <row r="25" spans="1:7" x14ac:dyDescent="0.25">
      <c r="A25" t="s">
        <v>47</v>
      </c>
      <c r="B25" t="s">
        <v>55</v>
      </c>
      <c r="C25">
        <v>1</v>
      </c>
      <c r="D25" s="4">
        <v>15</v>
      </c>
      <c r="E25" s="9">
        <f t="shared" si="1"/>
        <v>15</v>
      </c>
      <c r="F25" s="15"/>
      <c r="G25" t="s">
        <v>54</v>
      </c>
    </row>
    <row r="26" spans="1:7" x14ac:dyDescent="0.25">
      <c r="A26" t="s">
        <v>85</v>
      </c>
      <c r="B26" t="s">
        <v>86</v>
      </c>
      <c r="C26">
        <v>1</v>
      </c>
      <c r="D26" s="4">
        <v>37</v>
      </c>
      <c r="E26" s="9">
        <f t="shared" si="1"/>
        <v>37</v>
      </c>
      <c r="F26" s="15"/>
      <c r="G26" t="s">
        <v>87</v>
      </c>
    </row>
    <row r="27" spans="1:7" x14ac:dyDescent="0.25">
      <c r="A27" t="s">
        <v>111</v>
      </c>
      <c r="C27">
        <v>1</v>
      </c>
      <c r="D27" s="4">
        <v>100</v>
      </c>
      <c r="E27" s="9">
        <f t="shared" si="1"/>
        <v>100</v>
      </c>
      <c r="F27" s="15"/>
      <c r="G27" t="s">
        <v>129</v>
      </c>
    </row>
    <row r="28" spans="1:7" x14ac:dyDescent="0.25">
      <c r="D28" s="4"/>
      <c r="E28" s="9"/>
      <c r="F28" s="15"/>
    </row>
    <row r="29" spans="1:7" x14ac:dyDescent="0.25">
      <c r="A29" s="2" t="s">
        <v>7</v>
      </c>
      <c r="D29" s="4"/>
      <c r="E29" s="9"/>
      <c r="F29" s="15"/>
    </row>
    <row r="30" spans="1:7" x14ac:dyDescent="0.25">
      <c r="A30" t="s">
        <v>21</v>
      </c>
      <c r="B30" t="s">
        <v>22</v>
      </c>
      <c r="C30">
        <v>6</v>
      </c>
      <c r="D30" s="4">
        <v>11.26</v>
      </c>
      <c r="E30" s="9">
        <f t="shared" si="0"/>
        <v>67.56</v>
      </c>
      <c r="F30" s="15"/>
      <c r="G30" t="s">
        <v>20</v>
      </c>
    </row>
    <row r="31" spans="1:7" x14ac:dyDescent="0.25">
      <c r="A31" t="s">
        <v>24</v>
      </c>
      <c r="B31" t="s">
        <v>23</v>
      </c>
      <c r="C31">
        <v>1</v>
      </c>
      <c r="D31" s="4">
        <v>4.5</v>
      </c>
      <c r="E31" s="9">
        <f>C31*D31</f>
        <v>4.5</v>
      </c>
      <c r="F31" s="15"/>
      <c r="G31" t="s">
        <v>20</v>
      </c>
    </row>
    <row r="32" spans="1:7" x14ac:dyDescent="0.25">
      <c r="A32" t="s">
        <v>112</v>
      </c>
      <c r="C32">
        <v>4</v>
      </c>
      <c r="D32" s="4">
        <v>1</v>
      </c>
      <c r="E32" s="9">
        <f>C32*D32</f>
        <v>4</v>
      </c>
      <c r="F32" s="15"/>
      <c r="G32" t="s">
        <v>20</v>
      </c>
    </row>
    <row r="33" spans="1:8" x14ac:dyDescent="0.25">
      <c r="A33" t="s">
        <v>14</v>
      </c>
      <c r="B33" t="s">
        <v>33</v>
      </c>
      <c r="C33">
        <v>1</v>
      </c>
      <c r="D33" s="4">
        <v>617.99</v>
      </c>
      <c r="E33" s="9">
        <f t="shared" si="0"/>
        <v>617.99</v>
      </c>
      <c r="F33" s="15"/>
      <c r="G33" t="s">
        <v>101</v>
      </c>
      <c r="H33" t="s">
        <v>102</v>
      </c>
    </row>
    <row r="34" spans="1:8" x14ac:dyDescent="0.25">
      <c r="A34" t="s">
        <v>29</v>
      </c>
      <c r="B34" t="s">
        <v>30</v>
      </c>
      <c r="C34">
        <v>2</v>
      </c>
      <c r="D34">
        <v>5.99</v>
      </c>
      <c r="E34" s="9">
        <f t="shared" si="0"/>
        <v>11.98</v>
      </c>
      <c r="F34" s="15"/>
      <c r="G34" t="s">
        <v>113</v>
      </c>
      <c r="H34" t="s">
        <v>127</v>
      </c>
    </row>
    <row r="35" spans="1:8" x14ac:dyDescent="0.25">
      <c r="D35" s="4"/>
      <c r="E35" s="9">
        <f t="shared" si="0"/>
        <v>0</v>
      </c>
      <c r="F35" s="15"/>
    </row>
    <row r="36" spans="1:8" x14ac:dyDescent="0.25">
      <c r="A36" t="s">
        <v>88</v>
      </c>
      <c r="B36" t="s">
        <v>89</v>
      </c>
      <c r="C36" s="12">
        <v>1</v>
      </c>
      <c r="D36" s="4">
        <v>14</v>
      </c>
      <c r="E36" s="9">
        <f t="shared" si="0"/>
        <v>14</v>
      </c>
      <c r="F36" s="15"/>
      <c r="G36" t="s">
        <v>19</v>
      </c>
      <c r="H36" s="13" t="s">
        <v>90</v>
      </c>
    </row>
    <row r="37" spans="1:8" x14ac:dyDescent="0.25">
      <c r="A37" t="s">
        <v>91</v>
      </c>
      <c r="B37" s="14" t="s">
        <v>92</v>
      </c>
      <c r="C37" s="12">
        <v>1</v>
      </c>
      <c r="D37" s="4">
        <v>16</v>
      </c>
      <c r="E37" s="9">
        <f t="shared" si="0"/>
        <v>16</v>
      </c>
      <c r="F37" s="15"/>
      <c r="G37" t="s">
        <v>19</v>
      </c>
      <c r="H37" s="13"/>
    </row>
    <row r="38" spans="1:8" x14ac:dyDescent="0.25">
      <c r="A38" t="s">
        <v>93</v>
      </c>
      <c r="B38" s="14" t="s">
        <v>117</v>
      </c>
      <c r="C38" s="12">
        <v>1</v>
      </c>
      <c r="D38" s="4">
        <v>21</v>
      </c>
      <c r="E38" s="9">
        <f t="shared" si="0"/>
        <v>21</v>
      </c>
      <c r="F38" s="15"/>
      <c r="G38" t="s">
        <v>19</v>
      </c>
      <c r="H38" s="13"/>
    </row>
    <row r="39" spans="1:8" x14ac:dyDescent="0.25">
      <c r="A39" t="s">
        <v>118</v>
      </c>
      <c r="B39" t="s">
        <v>94</v>
      </c>
      <c r="C39" s="12">
        <v>1</v>
      </c>
      <c r="D39" s="4">
        <v>17</v>
      </c>
      <c r="E39" s="9">
        <f t="shared" si="0"/>
        <v>17</v>
      </c>
      <c r="F39" s="15"/>
      <c r="G39" t="s">
        <v>19</v>
      </c>
      <c r="H39" s="13"/>
    </row>
    <row r="40" spans="1:8" x14ac:dyDescent="0.25">
      <c r="B40" s="14"/>
      <c r="C40" s="12"/>
      <c r="D40" s="4"/>
      <c r="E40" s="9"/>
      <c r="F40" s="15"/>
      <c r="H40" s="13"/>
    </row>
    <row r="41" spans="1:8" x14ac:dyDescent="0.25">
      <c r="A41" t="s">
        <v>119</v>
      </c>
      <c r="B41" s="14" t="s">
        <v>95</v>
      </c>
      <c r="C41" s="12">
        <v>1</v>
      </c>
      <c r="D41" s="4">
        <v>11.45</v>
      </c>
      <c r="E41" s="9">
        <f t="shared" ref="E41:E42" si="2">C41*D41</f>
        <v>11.45</v>
      </c>
      <c r="F41" s="15"/>
      <c r="G41" t="s">
        <v>19</v>
      </c>
      <c r="H41" s="13"/>
    </row>
    <row r="42" spans="1:8" x14ac:dyDescent="0.25">
      <c r="A42" t="s">
        <v>120</v>
      </c>
      <c r="B42" s="14" t="s">
        <v>96</v>
      </c>
      <c r="C42">
        <v>1</v>
      </c>
      <c r="D42" s="4">
        <v>12.31</v>
      </c>
      <c r="E42" s="9">
        <f t="shared" si="2"/>
        <v>12.31</v>
      </c>
      <c r="F42" s="15"/>
      <c r="G42" t="s">
        <v>19</v>
      </c>
      <c r="H42" s="13"/>
    </row>
    <row r="43" spans="1:8" x14ac:dyDescent="0.25">
      <c r="A43" t="s">
        <v>121</v>
      </c>
      <c r="B43" s="13" t="s">
        <v>97</v>
      </c>
      <c r="C43">
        <v>1</v>
      </c>
      <c r="D43" s="4">
        <v>11.72</v>
      </c>
      <c r="E43" s="9">
        <f t="shared" si="0"/>
        <v>11.72</v>
      </c>
      <c r="F43" s="15"/>
      <c r="G43" t="s">
        <v>19</v>
      </c>
      <c r="H43" s="13"/>
    </row>
    <row r="44" spans="1:8" x14ac:dyDescent="0.25">
      <c r="D44" s="4"/>
      <c r="E44" s="9"/>
      <c r="F44" s="15"/>
    </row>
    <row r="45" spans="1:8" x14ac:dyDescent="0.25">
      <c r="A45" t="s">
        <v>45</v>
      </c>
      <c r="C45">
        <v>1</v>
      </c>
      <c r="D45" s="4">
        <v>50</v>
      </c>
      <c r="E45" s="9">
        <f>C45*D45</f>
        <v>50</v>
      </c>
      <c r="F45" s="15"/>
      <c r="G45" t="s">
        <v>19</v>
      </c>
      <c r="H45" t="s">
        <v>130</v>
      </c>
    </row>
    <row r="46" spans="1:8" x14ac:dyDescent="0.25">
      <c r="A46" t="s">
        <v>49</v>
      </c>
      <c r="C46">
        <v>1</v>
      </c>
      <c r="D46" s="4">
        <v>15</v>
      </c>
      <c r="E46" s="9">
        <f>C46*D46</f>
        <v>15</v>
      </c>
      <c r="F46" s="15"/>
    </row>
    <row r="47" spans="1:8" x14ac:dyDescent="0.25">
      <c r="D47" s="4"/>
      <c r="E47" s="9"/>
      <c r="F47" s="15"/>
    </row>
    <row r="48" spans="1:8" x14ac:dyDescent="0.25">
      <c r="A48" s="2" t="s">
        <v>6</v>
      </c>
      <c r="D48" s="4"/>
      <c r="E48" s="9"/>
      <c r="F48" s="15"/>
    </row>
    <row r="49" spans="1:6" x14ac:dyDescent="0.25">
      <c r="A49" t="s">
        <v>50</v>
      </c>
      <c r="C49">
        <v>1</v>
      </c>
      <c r="D49" s="4">
        <v>16</v>
      </c>
      <c r="E49" s="9">
        <f t="shared" ref="E49:E55" si="3">C49*D49</f>
        <v>16</v>
      </c>
      <c r="F49" s="15"/>
    </row>
    <row r="50" spans="1:6" x14ac:dyDescent="0.25">
      <c r="A50" t="s">
        <v>39</v>
      </c>
      <c r="C50">
        <v>1</v>
      </c>
      <c r="D50" s="4">
        <v>16</v>
      </c>
      <c r="E50" s="9">
        <f t="shared" si="3"/>
        <v>16</v>
      </c>
      <c r="F50" s="15"/>
    </row>
    <row r="51" spans="1:6" x14ac:dyDescent="0.25">
      <c r="A51" t="s">
        <v>51</v>
      </c>
      <c r="C51">
        <v>1</v>
      </c>
      <c r="D51" s="4">
        <v>7</v>
      </c>
      <c r="E51" s="9">
        <f t="shared" si="3"/>
        <v>7</v>
      </c>
      <c r="F51" s="15"/>
    </row>
    <row r="52" spans="1:6" x14ac:dyDescent="0.25">
      <c r="A52" t="s">
        <v>114</v>
      </c>
      <c r="C52">
        <v>1</v>
      </c>
      <c r="D52" s="4">
        <v>5</v>
      </c>
      <c r="E52" s="9">
        <f t="shared" si="3"/>
        <v>5</v>
      </c>
      <c r="F52" s="15"/>
    </row>
    <row r="53" spans="1:6" x14ac:dyDescent="0.25">
      <c r="A53" t="s">
        <v>52</v>
      </c>
      <c r="C53">
        <v>1</v>
      </c>
      <c r="D53" s="4">
        <v>8</v>
      </c>
      <c r="E53" s="9">
        <f t="shared" si="3"/>
        <v>8</v>
      </c>
      <c r="F53" s="15"/>
    </row>
    <row r="54" spans="1:6" x14ac:dyDescent="0.25">
      <c r="A54" t="s">
        <v>60</v>
      </c>
      <c r="C54">
        <v>2</v>
      </c>
      <c r="D54" s="4">
        <v>16</v>
      </c>
      <c r="E54" s="9">
        <f t="shared" si="3"/>
        <v>32</v>
      </c>
      <c r="F54" s="15"/>
    </row>
    <row r="55" spans="1:6" x14ac:dyDescent="0.25">
      <c r="A55" t="s">
        <v>98</v>
      </c>
      <c r="C55">
        <v>1</v>
      </c>
      <c r="D55" s="4">
        <v>20</v>
      </c>
      <c r="E55" s="9">
        <f t="shared" si="3"/>
        <v>20</v>
      </c>
      <c r="F55" s="15"/>
    </row>
    <row r="57" spans="1:6" x14ac:dyDescent="0.25">
      <c r="A57" s="2" t="s">
        <v>10</v>
      </c>
      <c r="D57" s="4"/>
      <c r="E57" s="9"/>
      <c r="F57" s="15"/>
    </row>
    <row r="58" spans="1:6" x14ac:dyDescent="0.25">
      <c r="A58" t="s">
        <v>40</v>
      </c>
      <c r="C58">
        <v>1</v>
      </c>
      <c r="D58" s="4">
        <v>0</v>
      </c>
      <c r="E58" s="9"/>
      <c r="F58" s="15"/>
    </row>
    <row r="59" spans="1:6" x14ac:dyDescent="0.25">
      <c r="A59" t="s">
        <v>41</v>
      </c>
      <c r="C59">
        <v>1</v>
      </c>
      <c r="D59" s="4">
        <v>0</v>
      </c>
      <c r="E59" s="9"/>
      <c r="F59" s="15"/>
    </row>
    <row r="60" spans="1:6" x14ac:dyDescent="0.25">
      <c r="A60" t="s">
        <v>43</v>
      </c>
      <c r="C60">
        <v>1</v>
      </c>
      <c r="D60" s="4">
        <v>0</v>
      </c>
      <c r="E60" s="9"/>
      <c r="F60" s="15"/>
    </row>
    <row r="61" spans="1:6" x14ac:dyDescent="0.25">
      <c r="A61" t="s">
        <v>42</v>
      </c>
      <c r="C61">
        <v>1</v>
      </c>
      <c r="D61" s="4">
        <v>0</v>
      </c>
      <c r="E61" s="9"/>
      <c r="F61" s="15"/>
    </row>
    <row r="62" spans="1:6" x14ac:dyDescent="0.25">
      <c r="A62" t="s">
        <v>115</v>
      </c>
      <c r="C62">
        <v>1</v>
      </c>
      <c r="D62" s="4">
        <v>70</v>
      </c>
      <c r="E62" s="9">
        <f t="shared" ref="E62" si="4">C62*D62</f>
        <v>70</v>
      </c>
      <c r="F62" s="15"/>
    </row>
    <row r="63" spans="1:6" x14ac:dyDescent="0.25">
      <c r="A63" t="s">
        <v>116</v>
      </c>
      <c r="C63">
        <v>1</v>
      </c>
      <c r="D63" s="4">
        <v>40</v>
      </c>
      <c r="E63" s="9">
        <f t="shared" ref="E63" si="5">C63*D63</f>
        <v>40</v>
      </c>
      <c r="F63" s="15"/>
    </row>
    <row r="64" spans="1:6" x14ac:dyDescent="0.25">
      <c r="D64" s="4"/>
      <c r="E64" s="9"/>
      <c r="F64" s="15"/>
    </row>
    <row r="65" spans="1:6" x14ac:dyDescent="0.25">
      <c r="A65" s="2" t="s">
        <v>9</v>
      </c>
      <c r="D65" s="4"/>
      <c r="E65" s="9"/>
      <c r="F65" s="15"/>
    </row>
    <row r="66" spans="1:6" x14ac:dyDescent="0.25">
      <c r="A66" t="s">
        <v>61</v>
      </c>
      <c r="C66">
        <v>1</v>
      </c>
      <c r="D66" s="4"/>
      <c r="E66" s="9"/>
      <c r="F66" s="15"/>
    </row>
    <row r="67" spans="1:6" x14ac:dyDescent="0.25">
      <c r="A67" t="s">
        <v>74</v>
      </c>
      <c r="C67">
        <v>1</v>
      </c>
      <c r="D67" s="4"/>
      <c r="E67" s="9"/>
      <c r="F67" s="15"/>
    </row>
    <row r="68" spans="1:6" x14ac:dyDescent="0.25">
      <c r="A68" t="s">
        <v>63</v>
      </c>
      <c r="C68">
        <v>1</v>
      </c>
      <c r="D68" s="4"/>
      <c r="E68" s="9"/>
      <c r="F68" s="15"/>
    </row>
    <row r="69" spans="1:6" x14ac:dyDescent="0.25">
      <c r="A69" t="s">
        <v>64</v>
      </c>
      <c r="C69">
        <v>4</v>
      </c>
      <c r="D69" s="4"/>
      <c r="E69" s="9"/>
      <c r="F69" s="15"/>
    </row>
    <row r="70" spans="1:6" x14ac:dyDescent="0.25">
      <c r="A70" t="s">
        <v>65</v>
      </c>
      <c r="C70">
        <v>4</v>
      </c>
      <c r="D70" s="4"/>
      <c r="E70" s="9"/>
      <c r="F70" s="15"/>
    </row>
    <row r="71" spans="1:6" x14ac:dyDescent="0.25">
      <c r="A71" s="11" t="s">
        <v>66</v>
      </c>
      <c r="C71">
        <v>1</v>
      </c>
      <c r="D71" s="4"/>
      <c r="E71" s="9"/>
      <c r="F71" s="15"/>
    </row>
    <row r="72" spans="1:6" x14ac:dyDescent="0.25">
      <c r="A72" s="11" t="s">
        <v>75</v>
      </c>
      <c r="C72">
        <v>1</v>
      </c>
      <c r="D72" s="4"/>
      <c r="E72" s="9"/>
      <c r="F72" s="15"/>
    </row>
    <row r="73" spans="1:6" ht="14.25" customHeight="1" x14ac:dyDescent="0.25">
      <c r="A73" t="s">
        <v>67</v>
      </c>
      <c r="C73">
        <v>1</v>
      </c>
      <c r="D73" s="4"/>
      <c r="E73" s="9"/>
      <c r="F73" s="15"/>
    </row>
    <row r="74" spans="1:6" x14ac:dyDescent="0.25">
      <c r="A74" t="s">
        <v>68</v>
      </c>
      <c r="C74">
        <v>1</v>
      </c>
      <c r="D74" s="4"/>
      <c r="E74" s="9"/>
      <c r="F74" s="15"/>
    </row>
    <row r="75" spans="1:6" x14ac:dyDescent="0.25">
      <c r="A75" t="s">
        <v>122</v>
      </c>
      <c r="C75">
        <v>1</v>
      </c>
      <c r="D75" s="4"/>
      <c r="E75" s="9"/>
      <c r="F75" s="15"/>
    </row>
    <row r="76" spans="1:6" x14ac:dyDescent="0.25">
      <c r="A76" t="s">
        <v>69</v>
      </c>
      <c r="C76">
        <v>1</v>
      </c>
      <c r="D76" s="4"/>
      <c r="E76" s="9"/>
      <c r="F76" s="15"/>
    </row>
    <row r="77" spans="1:6" x14ac:dyDescent="0.25">
      <c r="A77" s="11" t="s">
        <v>70</v>
      </c>
      <c r="C77">
        <v>1</v>
      </c>
      <c r="D77" s="4"/>
      <c r="E77" s="9"/>
      <c r="F77" s="15"/>
    </row>
    <row r="78" spans="1:6" x14ac:dyDescent="0.25">
      <c r="A78" t="s">
        <v>71</v>
      </c>
      <c r="C78">
        <v>1</v>
      </c>
      <c r="D78" s="4"/>
      <c r="E78" s="9"/>
      <c r="F78" s="15"/>
    </row>
    <row r="79" spans="1:6" x14ac:dyDescent="0.25">
      <c r="A79" t="s">
        <v>72</v>
      </c>
      <c r="C79">
        <v>2</v>
      </c>
      <c r="D79" s="4"/>
      <c r="E79" s="9"/>
      <c r="F79" s="15"/>
    </row>
    <row r="80" spans="1:6" x14ac:dyDescent="0.25">
      <c r="A80" t="s">
        <v>73</v>
      </c>
      <c r="C80">
        <v>4</v>
      </c>
      <c r="D80" s="4"/>
      <c r="E80" s="9"/>
      <c r="F80" s="15"/>
    </row>
    <row r="81" spans="1:6" x14ac:dyDescent="0.25">
      <c r="A81" t="s">
        <v>76</v>
      </c>
      <c r="C81">
        <v>2</v>
      </c>
      <c r="D81" s="4"/>
      <c r="E81" s="9"/>
      <c r="F81" s="15"/>
    </row>
    <row r="82" spans="1:6" x14ac:dyDescent="0.25">
      <c r="A82" t="s">
        <v>77</v>
      </c>
      <c r="C82">
        <v>1</v>
      </c>
      <c r="D82" s="4"/>
      <c r="E82" s="9"/>
      <c r="F82" s="15"/>
    </row>
    <row r="83" spans="1:6" x14ac:dyDescent="0.25">
      <c r="A83" t="s">
        <v>78</v>
      </c>
      <c r="C83">
        <v>1</v>
      </c>
      <c r="D83" s="4"/>
      <c r="E83" s="9"/>
      <c r="F83" s="15"/>
    </row>
    <row r="84" spans="1:6" x14ac:dyDescent="0.25">
      <c r="A84" t="s">
        <v>79</v>
      </c>
      <c r="C84">
        <v>1</v>
      </c>
      <c r="D84" s="4"/>
      <c r="E84" s="9"/>
      <c r="F84" s="15"/>
    </row>
    <row r="85" spans="1:6" x14ac:dyDescent="0.25">
      <c r="A85" t="s">
        <v>80</v>
      </c>
      <c r="C85">
        <v>1</v>
      </c>
      <c r="D85" s="4"/>
      <c r="E85" s="9"/>
      <c r="F85" s="15"/>
    </row>
    <row r="86" spans="1:6" x14ac:dyDescent="0.25">
      <c r="A86" t="s">
        <v>81</v>
      </c>
      <c r="C86">
        <v>1</v>
      </c>
      <c r="D86" s="4"/>
      <c r="E86" s="9"/>
      <c r="F86" s="15"/>
    </row>
    <row r="87" spans="1:6" x14ac:dyDescent="0.25">
      <c r="A87" t="s">
        <v>62</v>
      </c>
      <c r="C87">
        <v>1</v>
      </c>
      <c r="D87" s="4"/>
      <c r="E87" s="9"/>
      <c r="F87" s="15"/>
    </row>
    <row r="88" spans="1:6" x14ac:dyDescent="0.25">
      <c r="A88" t="s">
        <v>110</v>
      </c>
      <c r="C88">
        <v>2</v>
      </c>
      <c r="D88" s="4"/>
      <c r="E88" s="9"/>
      <c r="F88" s="15"/>
    </row>
    <row r="89" spans="1:6" x14ac:dyDescent="0.25">
      <c r="D89" s="4"/>
      <c r="E89" s="9"/>
      <c r="F89" s="15"/>
    </row>
    <row r="90" spans="1:6" ht="13.9" customHeight="1" x14ac:dyDescent="0.25">
      <c r="D90" s="4"/>
      <c r="E90" s="9"/>
      <c r="F90" s="15"/>
    </row>
    <row r="91" spans="1:6" x14ac:dyDescent="0.25">
      <c r="A91" s="2" t="s">
        <v>56</v>
      </c>
      <c r="D91" s="4"/>
      <c r="E91" s="9"/>
      <c r="F91" s="15"/>
    </row>
    <row r="92" spans="1:6" x14ac:dyDescent="0.25">
      <c r="A92" t="s">
        <v>57</v>
      </c>
      <c r="C92">
        <v>1</v>
      </c>
      <c r="D92" s="4">
        <v>60</v>
      </c>
      <c r="E92" s="9">
        <f>C92*D92</f>
        <v>60</v>
      </c>
      <c r="F92" s="15"/>
    </row>
    <row r="93" spans="1:6" x14ac:dyDescent="0.25">
      <c r="D93" s="4"/>
      <c r="E93" s="9"/>
      <c r="F93" s="15"/>
    </row>
    <row r="94" spans="1:6" x14ac:dyDescent="0.25">
      <c r="A94" t="s">
        <v>128</v>
      </c>
      <c r="C94">
        <v>1</v>
      </c>
      <c r="D94" s="4">
        <v>500</v>
      </c>
      <c r="E94" s="9">
        <f>C94*D94</f>
        <v>500</v>
      </c>
      <c r="F94" s="15"/>
    </row>
    <row r="95" spans="1:6" x14ac:dyDescent="0.25">
      <c r="E95" s="10"/>
    </row>
    <row r="96" spans="1:6" x14ac:dyDescent="0.25">
      <c r="E96" s="10"/>
    </row>
    <row r="97" spans="1:6" x14ac:dyDescent="0.25">
      <c r="E97" s="10"/>
    </row>
    <row r="98" spans="1:6" x14ac:dyDescent="0.25">
      <c r="A98" s="6" t="s">
        <v>44</v>
      </c>
      <c r="B98" s="7"/>
      <c r="C98" s="7"/>
      <c r="D98" s="7"/>
      <c r="E98" s="8">
        <f>SUM(E7:E97)</f>
        <v>6966.66</v>
      </c>
      <c r="F98" s="16"/>
    </row>
    <row r="113" spans="1:3" x14ac:dyDescent="0.25">
      <c r="A113" s="2" t="s">
        <v>103</v>
      </c>
    </row>
    <row r="114" spans="1:3" x14ac:dyDescent="0.25">
      <c r="A114" s="19" t="s">
        <v>3</v>
      </c>
      <c r="B114" s="22" t="e">
        <f>#REF!</f>
        <v>#REF!</v>
      </c>
    </row>
    <row r="115" spans="1:3" x14ac:dyDescent="0.25">
      <c r="A115" s="17" t="s">
        <v>4</v>
      </c>
      <c r="B115" s="23" t="e">
        <f>#REF!</f>
        <v>#REF!</v>
      </c>
    </row>
    <row r="116" spans="1:3" x14ac:dyDescent="0.25">
      <c r="A116" s="17" t="s">
        <v>104</v>
      </c>
      <c r="B116" s="23" t="e">
        <f>#REF!-SUM(B114:B115)</f>
        <v>#REF!</v>
      </c>
    </row>
    <row r="117" spans="1:3" x14ac:dyDescent="0.25">
      <c r="A117" s="20" t="s">
        <v>105</v>
      </c>
      <c r="B117" s="24">
        <v>617.99</v>
      </c>
      <c r="C117" t="s">
        <v>125</v>
      </c>
    </row>
    <row r="118" spans="1:3" x14ac:dyDescent="0.25">
      <c r="A118" s="18" t="s">
        <v>44</v>
      </c>
      <c r="B118" s="25" t="e">
        <f>SUM(B114:B117)</f>
        <v>#REF!</v>
      </c>
    </row>
    <row r="119" spans="1:3" x14ac:dyDescent="0.25">
      <c r="A119" s="20" t="s">
        <v>106</v>
      </c>
      <c r="B119" s="21" t="s">
        <v>107</v>
      </c>
    </row>
  </sheetData>
  <hyperlinks>
    <hyperlink ref="B37" r:id="rId1" display="https://www.mcmaster.com/93365A122" xr:uid="{6413892A-9EA3-4928-8C14-B84669EF280C}"/>
    <hyperlink ref="B38" r:id="rId2" display="https://www.mcmaster.com/93365A132" xr:uid="{5B4F77B0-D8B8-4880-AC12-D07BC80E1592}"/>
    <hyperlink ref="H36" r:id="rId3" xr:uid="{60132162-84B4-4272-8D6A-CC68D446D423}"/>
    <hyperlink ref="B41" r:id="rId4" display="https://www.mcmaster.com/92991A105" xr:uid="{4273410F-B522-4674-B65F-BE23424E23E9}"/>
    <hyperlink ref="B42" r:id="rId5" display="https://www.mcmaster.com/92991A106" xr:uid="{230732C4-AC19-4FC9-BACD-4CF28F621526}"/>
    <hyperlink ref="B43" r:id="rId6" display="https://www.mcmaster.com/92991A211" xr:uid="{D1DBF7FF-D077-4F93-9454-91471278DE2D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achille capelli</dc:creator>
  <cp:lastModifiedBy>achille capelli</cp:lastModifiedBy>
  <dcterms:created xsi:type="dcterms:W3CDTF">2023-10-12T01:09:43Z</dcterms:created>
  <dcterms:modified xsi:type="dcterms:W3CDTF">2024-11-21T06:35:13Z</dcterms:modified>
</cp:coreProperties>
</file>