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05" windowWidth="14520" windowHeight="11700" activeTab="2"/>
  </bookViews>
  <sheets>
    <sheet name="read_me" sheetId="3" r:id="rId1"/>
    <sheet name=".vvp" sheetId="2" r:id="rId2"/>
    <sheet name="calcs" sheetId="1" r:id="rId3"/>
    <sheet name="SaveCSVforPrint" sheetId="5" r:id="rId4"/>
    <sheet name="Sheet2" sheetId="6" r:id="rId5"/>
  </sheets>
  <calcPr calcId="145621"/>
</workbook>
</file>

<file path=xl/calcChain.xml><?xml version="1.0" encoding="utf-8"?>
<calcChain xmlns="http://schemas.openxmlformats.org/spreadsheetml/2006/main">
  <c r="O5" i="1" l="1"/>
  <c r="P5" i="1" s="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4" i="1"/>
  <c r="P10" i="1"/>
  <c r="R10" i="1" s="1"/>
  <c r="P26" i="1"/>
  <c r="R26" i="1" s="1"/>
  <c r="P47" i="1"/>
  <c r="R47" i="1" s="1"/>
  <c r="P53" i="1"/>
  <c r="R53" i="1" s="1"/>
  <c r="N3" i="1" a="1"/>
  <c r="N3" i="1" s="1"/>
  <c r="N4" i="1" a="1"/>
  <c r="N4" i="1" s="1"/>
  <c r="N5" i="1" a="1"/>
  <c r="N5" i="1" s="1"/>
  <c r="N6" i="1" a="1"/>
  <c r="N6" i="1"/>
  <c r="P6" i="1" s="1"/>
  <c r="R6" i="1" s="1"/>
  <c r="N7" i="1" a="1"/>
  <c r="N7" i="1" s="1"/>
  <c r="P7" i="1" s="1"/>
  <c r="R7" i="1" s="1"/>
  <c r="N8" i="1" a="1"/>
  <c r="N8" i="1"/>
  <c r="N9" i="1" a="1"/>
  <c r="N9" i="1" s="1"/>
  <c r="P9" i="1" s="1"/>
  <c r="R9" i="1" s="1"/>
  <c r="N10" i="1" a="1"/>
  <c r="N10" i="1"/>
  <c r="N11" i="1" a="1"/>
  <c r="N11" i="1" s="1"/>
  <c r="P11" i="1" s="1"/>
  <c r="R11" i="1" s="1"/>
  <c r="N12" i="1" a="1"/>
  <c r="N12" i="1" s="1"/>
  <c r="N13" i="1" a="1"/>
  <c r="N13" i="1" s="1"/>
  <c r="N14" i="1" a="1"/>
  <c r="N14" i="1"/>
  <c r="P14" i="1" s="1"/>
  <c r="R14" i="1" s="1"/>
  <c r="N15" i="1" a="1"/>
  <c r="N15" i="1" s="1"/>
  <c r="P15" i="1" s="1"/>
  <c r="R15" i="1" s="1"/>
  <c r="N16" i="1" a="1"/>
  <c r="N16" i="1" s="1"/>
  <c r="N17" i="1" a="1"/>
  <c r="N17" i="1" s="1"/>
  <c r="N18" i="1" a="1"/>
  <c r="N18" i="1"/>
  <c r="P18" i="1" s="1"/>
  <c r="R18" i="1" s="1"/>
  <c r="N19" i="1" a="1"/>
  <c r="N19" i="1" s="1"/>
  <c r="P19" i="1" s="1"/>
  <c r="R19" i="1" s="1"/>
  <c r="N20" i="1" a="1"/>
  <c r="N20" i="1" s="1"/>
  <c r="N21" i="1" a="1"/>
  <c r="N21" i="1" s="1"/>
  <c r="P21" i="1" s="1"/>
  <c r="R21" i="1" s="1"/>
  <c r="N22" i="1" a="1"/>
  <c r="N22" i="1" s="1"/>
  <c r="P22" i="1" s="1"/>
  <c r="R22" i="1" s="1"/>
  <c r="N23" i="1" a="1"/>
  <c r="N23" i="1" s="1"/>
  <c r="P23" i="1" s="1"/>
  <c r="R23" i="1" s="1"/>
  <c r="N24" i="1" a="1"/>
  <c r="N24" i="1" s="1"/>
  <c r="N25" i="1" a="1"/>
  <c r="N25" i="1" s="1"/>
  <c r="P25" i="1" s="1"/>
  <c r="R25" i="1" s="1"/>
  <c r="N26" i="1" a="1"/>
  <c r="N26" i="1"/>
  <c r="N27" i="1" a="1"/>
  <c r="N27" i="1" s="1"/>
  <c r="P27" i="1" s="1"/>
  <c r="R27" i="1" s="1"/>
  <c r="N28" i="1" a="1"/>
  <c r="N28" i="1" s="1"/>
  <c r="N29" i="1" a="1"/>
  <c r="N29" i="1" s="1"/>
  <c r="N30" i="1" a="1"/>
  <c r="N30" i="1"/>
  <c r="P30" i="1" s="1"/>
  <c r="R30" i="1" s="1"/>
  <c r="N31" i="1" a="1"/>
  <c r="N31" i="1" s="1"/>
  <c r="P31" i="1" s="1"/>
  <c r="R31" i="1" s="1"/>
  <c r="N32" i="1" a="1"/>
  <c r="N32" i="1" s="1"/>
  <c r="N33" i="1" a="1"/>
  <c r="N33" i="1" s="1"/>
  <c r="N34" i="1" a="1"/>
  <c r="N34" i="1"/>
  <c r="P34" i="1" s="1"/>
  <c r="R34" i="1" s="1"/>
  <c r="N35" i="1" a="1"/>
  <c r="N35" i="1" s="1"/>
  <c r="P35" i="1" s="1"/>
  <c r="R35" i="1" s="1"/>
  <c r="N36" i="1" a="1"/>
  <c r="N36" i="1" s="1"/>
  <c r="N37" i="1" a="1"/>
  <c r="N37" i="1" s="1"/>
  <c r="P37" i="1" s="1"/>
  <c r="R37" i="1" s="1"/>
  <c r="N38" i="1" a="1"/>
  <c r="N38" i="1" s="1"/>
  <c r="P38" i="1" s="1"/>
  <c r="R38" i="1" s="1"/>
  <c r="N39" i="1" a="1"/>
  <c r="N39" i="1" s="1"/>
  <c r="P39" i="1" s="1"/>
  <c r="R39" i="1" s="1"/>
  <c r="N40" i="1" a="1"/>
  <c r="N40" i="1"/>
  <c r="N41" i="1" a="1"/>
  <c r="N41" i="1" s="1"/>
  <c r="N42" i="1" a="1"/>
  <c r="N42" i="1"/>
  <c r="P42" i="1" s="1"/>
  <c r="R42" i="1" s="1"/>
  <c r="N43" i="1" a="1"/>
  <c r="N43" i="1" s="1"/>
  <c r="P43" i="1" s="1"/>
  <c r="R43" i="1" s="1"/>
  <c r="N44" i="1" a="1"/>
  <c r="N44" i="1" s="1"/>
  <c r="N45" i="1" a="1"/>
  <c r="N45" i="1" s="1"/>
  <c r="N46" i="1" a="1"/>
  <c r="N46" i="1"/>
  <c r="P46" i="1" s="1"/>
  <c r="R46" i="1" s="1"/>
  <c r="N47" i="1" a="1"/>
  <c r="N47" i="1" s="1"/>
  <c r="N48" i="1" a="1"/>
  <c r="N48" i="1"/>
  <c r="N49" i="1" a="1"/>
  <c r="N49" i="1" s="1"/>
  <c r="P49" i="1" s="1"/>
  <c r="R49" i="1" s="1"/>
  <c r="N50" i="1" a="1"/>
  <c r="N50" i="1"/>
  <c r="P50" i="1" s="1"/>
  <c r="R50" i="1" s="1"/>
  <c r="N51" i="1" a="1"/>
  <c r="N51" i="1" s="1"/>
  <c r="P51" i="1" s="1"/>
  <c r="R51" i="1" s="1"/>
  <c r="N52" i="1" a="1"/>
  <c r="N52" i="1" s="1"/>
  <c r="N53" i="1" a="1"/>
  <c r="N53" i="1" s="1"/>
  <c r="N54" i="1" a="1"/>
  <c r="N54" i="1"/>
  <c r="P54" i="1" s="1"/>
  <c r="R54" i="1" s="1"/>
  <c r="N55" i="1" a="1"/>
  <c r="N55" i="1" s="1"/>
  <c r="P55" i="1" s="1"/>
  <c r="R55" i="1" s="1"/>
  <c r="N56" i="1" a="1"/>
  <c r="N56" i="1"/>
  <c r="N57" i="1" a="1"/>
  <c r="N57" i="1" s="1"/>
  <c r="N58" i="1" a="1"/>
  <c r="N58" i="1" s="1"/>
  <c r="P58" i="1" s="1"/>
  <c r="R58" i="1" s="1"/>
  <c r="N59" i="1" a="1"/>
  <c r="N59" i="1" s="1"/>
  <c r="P59" i="1" s="1"/>
  <c r="R59" i="1" s="1"/>
  <c r="N60" i="1" a="1"/>
  <c r="N60" i="1" s="1"/>
  <c r="N61" i="1" a="1"/>
  <c r="N61" i="1" s="1"/>
  <c r="P61" i="1" s="1"/>
  <c r="R61" i="1" s="1"/>
  <c r="N62" i="1" a="1"/>
  <c r="N62" i="1"/>
  <c r="P62" i="1" s="1"/>
  <c r="R62" i="1" s="1"/>
  <c r="N63" i="1" a="1"/>
  <c r="N63" i="1" s="1"/>
  <c r="P63" i="1" s="1"/>
  <c r="R63" i="1" s="1"/>
  <c r="N64" i="1" a="1"/>
  <c r="N64" i="1" s="1"/>
  <c r="N65" i="1" a="1"/>
  <c r="N65" i="1" s="1"/>
  <c r="N66" i="1" a="1"/>
  <c r="N66" i="1"/>
  <c r="P66" i="1" s="1"/>
  <c r="R66" i="1" s="1"/>
  <c r="N67" i="1" a="1"/>
  <c r="N67" i="1" s="1"/>
  <c r="P67" i="1" s="1"/>
  <c r="R67" i="1" s="1"/>
  <c r="N68" i="1" a="1"/>
  <c r="N68" i="1" s="1"/>
  <c r="N69" i="1" a="1"/>
  <c r="N69" i="1" s="1"/>
  <c r="P69" i="1" s="1"/>
  <c r="R69" i="1" s="1"/>
  <c r="N70" i="1" a="1"/>
  <c r="N70" i="1" s="1"/>
  <c r="P70" i="1" s="1"/>
  <c r="R70" i="1" s="1"/>
  <c r="N2" i="1" a="1"/>
  <c r="N2" i="1" s="1"/>
  <c r="B69" i="5" l="1"/>
  <c r="B21" i="5"/>
  <c r="B58" i="5"/>
  <c r="P57" i="1"/>
  <c r="R57" i="1" s="1"/>
  <c r="P45" i="1"/>
  <c r="R45" i="1" s="1"/>
  <c r="P33" i="1"/>
  <c r="R33" i="1" s="1"/>
  <c r="P17" i="1"/>
  <c r="R17" i="1" s="1"/>
  <c r="R5" i="1"/>
  <c r="P65" i="1"/>
  <c r="R65" i="1" s="1"/>
  <c r="P41" i="1"/>
  <c r="R41" i="1" s="1"/>
  <c r="P29" i="1"/>
  <c r="R29" i="1" s="1"/>
  <c r="P13" i="1"/>
  <c r="R13" i="1" s="1"/>
  <c r="B30" i="5"/>
  <c r="B11" i="5"/>
  <c r="B65" i="5"/>
  <c r="B62" i="5"/>
  <c r="B59" i="5"/>
  <c r="B50" i="5"/>
  <c r="B45" i="5"/>
  <c r="B39" i="5"/>
  <c r="B23" i="5"/>
  <c r="B17" i="5"/>
  <c r="B51" i="5"/>
  <c r="B14" i="5"/>
  <c r="B70" i="5"/>
  <c r="B38" i="5"/>
  <c r="B35" i="5"/>
  <c r="B29" i="5"/>
  <c r="B22" i="5"/>
  <c r="B19" i="5"/>
  <c r="B13" i="5"/>
  <c r="B7" i="5"/>
  <c r="P4" i="1"/>
  <c r="R4" i="1" s="1"/>
  <c r="B54" i="5"/>
  <c r="B27" i="5"/>
  <c r="B67" i="5"/>
  <c r="B66" i="5"/>
  <c r="B61" i="5"/>
  <c r="B55" i="5"/>
  <c r="B49" i="5"/>
  <c r="B46" i="5"/>
  <c r="B43" i="5"/>
  <c r="B34" i="5"/>
  <c r="B25" i="5"/>
  <c r="B18" i="5"/>
  <c r="B9" i="5"/>
  <c r="B6" i="5"/>
  <c r="B53" i="5"/>
  <c r="B37" i="5"/>
  <c r="B10" i="5"/>
  <c r="P68" i="1"/>
  <c r="R68" i="1" s="1"/>
  <c r="P64" i="1"/>
  <c r="R64" i="1" s="1"/>
  <c r="P60" i="1"/>
  <c r="R60" i="1" s="1"/>
  <c r="P56" i="1"/>
  <c r="R56" i="1" s="1"/>
  <c r="P52" i="1"/>
  <c r="R52" i="1" s="1"/>
  <c r="P48" i="1"/>
  <c r="R48" i="1" s="1"/>
  <c r="P44" i="1"/>
  <c r="R44" i="1" s="1"/>
  <c r="P40" i="1"/>
  <c r="R40" i="1" s="1"/>
  <c r="P36" i="1"/>
  <c r="R36" i="1" s="1"/>
  <c r="P32" i="1"/>
  <c r="R32" i="1" s="1"/>
  <c r="P28" i="1"/>
  <c r="R28" i="1" s="1"/>
  <c r="P24" i="1"/>
  <c r="R24" i="1" s="1"/>
  <c r="P20" i="1"/>
  <c r="R20" i="1" s="1"/>
  <c r="P16" i="1"/>
  <c r="R16" i="1" s="1"/>
  <c r="P12" i="1"/>
  <c r="R12" i="1" s="1"/>
  <c r="P8" i="1"/>
  <c r="R8" i="1" s="1"/>
  <c r="B42" i="5"/>
  <c r="B26" i="5"/>
  <c r="B63" i="5"/>
  <c r="B47" i="5"/>
  <c r="B31" i="5"/>
  <c r="B15" i="5"/>
  <c r="O2" i="1"/>
  <c r="P2" i="1" s="1"/>
  <c r="R2" i="1" s="1"/>
  <c r="B13" i="1"/>
  <c r="U2" i="1" s="1"/>
  <c r="D35" i="1"/>
  <c r="C35" i="1"/>
  <c r="D34" i="1" s="1"/>
  <c r="C34" i="1"/>
  <c r="B35" i="1"/>
  <c r="D33" i="1" s="1"/>
  <c r="B34" i="1"/>
  <c r="C33" i="1" s="1"/>
  <c r="B33" i="1"/>
  <c r="D23" i="1"/>
  <c r="C24" i="1"/>
  <c r="C25" i="1"/>
  <c r="C23" i="1"/>
  <c r="B25" i="1"/>
  <c r="B24" i="1"/>
  <c r="B23" i="1"/>
  <c r="D12" i="2"/>
  <c r="E12" i="2"/>
  <c r="E13" i="2"/>
  <c r="E14" i="2"/>
  <c r="D14" i="2"/>
  <c r="D13" i="2"/>
  <c r="C14" i="2"/>
  <c r="C13" i="2"/>
  <c r="C12" i="2"/>
  <c r="B33" i="5" l="1"/>
  <c r="B41" i="5"/>
  <c r="B5" i="5"/>
  <c r="B57" i="5"/>
  <c r="B2" i="5"/>
  <c r="B52" i="5"/>
  <c r="B8" i="5"/>
  <c r="B24" i="5"/>
  <c r="B40" i="5"/>
  <c r="B56" i="5"/>
  <c r="B68" i="5"/>
  <c r="B28" i="5"/>
  <c r="B44" i="5"/>
  <c r="B60" i="5"/>
  <c r="B4" i="5"/>
  <c r="B20" i="5"/>
  <c r="B36" i="5"/>
  <c r="B12" i="5"/>
  <c r="B16" i="5"/>
  <c r="B32" i="5"/>
  <c r="B48" i="5"/>
  <c r="B64" i="5"/>
  <c r="X3" i="1" a="1"/>
  <c r="X3" i="1" s="1"/>
  <c r="X4" i="1" a="1"/>
  <c r="X4" i="1" s="1"/>
  <c r="X9" i="1" a="1"/>
  <c r="X9" i="1" s="1"/>
  <c r="X12" i="1" a="1"/>
  <c r="X12" i="1" s="1"/>
  <c r="X17" i="1" a="1"/>
  <c r="X17" i="1" s="1"/>
  <c r="X20" i="1" a="1"/>
  <c r="X20" i="1" s="1"/>
  <c r="X25" i="1" a="1"/>
  <c r="X25" i="1" s="1"/>
  <c r="X28" i="1" a="1"/>
  <c r="X28" i="1" s="1"/>
  <c r="X33" i="1" a="1"/>
  <c r="X33" i="1" s="1"/>
  <c r="X36" i="1" a="1"/>
  <c r="X36" i="1" s="1"/>
  <c r="X41" i="1" a="1"/>
  <c r="X41" i="1" s="1"/>
  <c r="X44" i="1" a="1"/>
  <c r="X44" i="1" s="1"/>
  <c r="X49" i="1" a="1"/>
  <c r="X49" i="1" s="1"/>
  <c r="X52" i="1" a="1"/>
  <c r="X52" i="1" s="1"/>
  <c r="X57" i="1" a="1"/>
  <c r="X57" i="1" s="1"/>
  <c r="X60" i="1" a="1"/>
  <c r="X60" i="1" s="1"/>
  <c r="X65" i="1" a="1"/>
  <c r="X65" i="1" s="1"/>
  <c r="X68" i="1" a="1"/>
  <c r="X68" i="1" s="1"/>
  <c r="X5" i="1" a="1"/>
  <c r="X5" i="1" s="1"/>
  <c r="X8" i="1" a="1"/>
  <c r="X8" i="1" s="1"/>
  <c r="X13" i="1" a="1"/>
  <c r="X13" i="1" s="1"/>
  <c r="X16" i="1" a="1"/>
  <c r="X16" i="1" s="1"/>
  <c r="X21" i="1" a="1"/>
  <c r="X21" i="1" s="1"/>
  <c r="X24" i="1" a="1"/>
  <c r="X24" i="1" s="1"/>
  <c r="X29" i="1" a="1"/>
  <c r="X29" i="1" s="1"/>
  <c r="X32" i="1" a="1"/>
  <c r="X32" i="1" s="1"/>
  <c r="X37" i="1" a="1"/>
  <c r="X37" i="1" s="1"/>
  <c r="X40" i="1" a="1"/>
  <c r="X40" i="1" s="1"/>
  <c r="X45" i="1" a="1"/>
  <c r="X45" i="1" s="1"/>
  <c r="X48" i="1" a="1"/>
  <c r="X48" i="1" s="1"/>
  <c r="X53" i="1" a="1"/>
  <c r="X53" i="1" s="1"/>
  <c r="X56" i="1" a="1"/>
  <c r="X56" i="1" s="1"/>
  <c r="X61" i="1" a="1"/>
  <c r="X61" i="1" s="1"/>
  <c r="X64" i="1" a="1"/>
  <c r="X64" i="1" s="1"/>
  <c r="X69" i="1" a="1"/>
  <c r="X69" i="1" s="1"/>
  <c r="X10" i="1" a="1"/>
  <c r="X10" i="1" s="1"/>
  <c r="X15" i="1" a="1"/>
  <c r="X15" i="1" s="1"/>
  <c r="X26" i="1" a="1"/>
  <c r="X26" i="1" s="1"/>
  <c r="X31" i="1" a="1"/>
  <c r="X31" i="1" s="1"/>
  <c r="X42" i="1" a="1"/>
  <c r="X42" i="1" s="1"/>
  <c r="X47" i="1" a="1"/>
  <c r="X47" i="1" s="1"/>
  <c r="X58" i="1" a="1"/>
  <c r="X58" i="1" s="1"/>
  <c r="X63" i="1" a="1"/>
  <c r="X63" i="1" s="1"/>
  <c r="X6" i="1" a="1"/>
  <c r="X6" i="1" s="1"/>
  <c r="X11" i="1" a="1"/>
  <c r="X11" i="1" s="1"/>
  <c r="X22" i="1" a="1"/>
  <c r="X22" i="1" s="1"/>
  <c r="X27" i="1" a="1"/>
  <c r="X27" i="1" s="1"/>
  <c r="X38" i="1" a="1"/>
  <c r="X38" i="1" s="1"/>
  <c r="X43" i="1" a="1"/>
  <c r="X43" i="1" s="1"/>
  <c r="X54" i="1" a="1"/>
  <c r="X54" i="1" s="1"/>
  <c r="X59" i="1" a="1"/>
  <c r="X59" i="1" s="1"/>
  <c r="X70" i="1" a="1"/>
  <c r="X70" i="1" s="1"/>
  <c r="X7" i="1" a="1"/>
  <c r="X7" i="1" s="1"/>
  <c r="X18" i="1" a="1"/>
  <c r="X18" i="1" s="1"/>
  <c r="X23" i="1" a="1"/>
  <c r="X23" i="1" s="1"/>
  <c r="X34" i="1" a="1"/>
  <c r="X34" i="1" s="1"/>
  <c r="X39" i="1" a="1"/>
  <c r="X39" i="1" s="1"/>
  <c r="X50" i="1" a="1"/>
  <c r="X50" i="1" s="1"/>
  <c r="X55" i="1" a="1"/>
  <c r="X55" i="1" s="1"/>
  <c r="X66" i="1" a="1"/>
  <c r="X66" i="1" s="1"/>
  <c r="X2" i="1" a="1"/>
  <c r="X2" i="1" s="1"/>
  <c r="X14" i="1" a="1"/>
  <c r="X14" i="1" s="1"/>
  <c r="X19" i="1" a="1"/>
  <c r="X19" i="1" s="1"/>
  <c r="X30" i="1" a="1"/>
  <c r="X30" i="1" s="1"/>
  <c r="X35" i="1" a="1"/>
  <c r="X35" i="1" s="1"/>
  <c r="X46" i="1" a="1"/>
  <c r="X46" i="1" s="1"/>
  <c r="X51" i="1" a="1"/>
  <c r="X51" i="1" s="1"/>
  <c r="X62" i="1" a="1"/>
  <c r="X62" i="1" s="1"/>
  <c r="X67" i="1" a="1"/>
  <c r="X67" i="1" s="1"/>
  <c r="A1" i="6"/>
  <c r="B14" i="2"/>
  <c r="B13" i="2"/>
  <c r="B12" i="2"/>
  <c r="D24" i="1"/>
  <c r="D25" i="1"/>
  <c r="S3" i="1" l="1" a="1"/>
  <c r="S3" i="1" s="1"/>
  <c r="AA3" i="1" s="1"/>
  <c r="S19" i="1" a="1"/>
  <c r="S19" i="1" s="1"/>
  <c r="S18" i="1" a="1"/>
  <c r="S18" i="1" s="1"/>
  <c r="S35" i="1" a="1"/>
  <c r="S35" i="1" s="1"/>
  <c r="S51" i="1" a="1"/>
  <c r="S51" i="1" s="1"/>
  <c r="S67" i="1" a="1"/>
  <c r="S67" i="1" s="1"/>
  <c r="S15" i="1" a="1"/>
  <c r="S15" i="1" s="1"/>
  <c r="S36" i="1" a="1"/>
  <c r="S36" i="1" s="1"/>
  <c r="S52" i="1" a="1"/>
  <c r="S52" i="1" s="1"/>
  <c r="S68" i="1" a="1"/>
  <c r="S68" i="1" s="1"/>
  <c r="S20" i="1" a="1"/>
  <c r="S20" i="1" s="1"/>
  <c r="S34" i="1" a="1"/>
  <c r="S34" i="1" s="1"/>
  <c r="S50" i="1" a="1"/>
  <c r="S50" i="1" s="1"/>
  <c r="S66" i="1" a="1"/>
  <c r="S66" i="1" s="1"/>
  <c r="S17" i="1" a="1"/>
  <c r="S17" i="1" s="1"/>
  <c r="S37" i="1" a="1"/>
  <c r="S37" i="1" s="1"/>
  <c r="S53" i="1" a="1"/>
  <c r="S53" i="1" s="1"/>
  <c r="S69" i="1" a="1"/>
  <c r="S69" i="1" s="1"/>
  <c r="S6" i="1" a="1"/>
  <c r="S6" i="1" s="1"/>
  <c r="S22" i="1" a="1"/>
  <c r="S22" i="1" s="1"/>
  <c r="S21" i="1" a="1"/>
  <c r="S21" i="1" s="1"/>
  <c r="S38" i="1" a="1"/>
  <c r="S38" i="1" s="1"/>
  <c r="S54" i="1" a="1"/>
  <c r="S54" i="1" s="1"/>
  <c r="S70" i="1" a="1"/>
  <c r="S70" i="1" s="1"/>
  <c r="S25" i="1" a="1"/>
  <c r="S25" i="1" s="1"/>
  <c r="S41" i="1" a="1"/>
  <c r="S41" i="1" s="1"/>
  <c r="S57" i="1" a="1"/>
  <c r="S57" i="1" s="1"/>
  <c r="S5" i="1" a="1"/>
  <c r="S5" i="1" s="1"/>
  <c r="S23" i="1" a="1"/>
  <c r="S23" i="1" s="1"/>
  <c r="S39" i="1" a="1"/>
  <c r="S39" i="1" s="1"/>
  <c r="S55" i="1" a="1"/>
  <c r="S55" i="1" s="1"/>
  <c r="S2" i="1" a="1"/>
  <c r="S2" i="1" s="1"/>
  <c r="S24" i="1" a="1"/>
  <c r="S24" i="1" s="1"/>
  <c r="S40" i="1" a="1"/>
  <c r="S40" i="1" s="1"/>
  <c r="S56" i="1" a="1"/>
  <c r="S56" i="1" s="1"/>
  <c r="S11" i="1" a="1"/>
  <c r="S11" i="1" s="1"/>
  <c r="S4" i="1" a="1"/>
  <c r="S4" i="1" s="1"/>
  <c r="S27" i="1" a="1"/>
  <c r="S27" i="1" s="1"/>
  <c r="S43" i="1" a="1"/>
  <c r="S43" i="1" s="1"/>
  <c r="S59" i="1" a="1"/>
  <c r="S59" i="1" s="1"/>
  <c r="S8" i="1" a="1"/>
  <c r="S8" i="1" s="1"/>
  <c r="S28" i="1" a="1"/>
  <c r="S28" i="1" s="1"/>
  <c r="S44" i="1" a="1"/>
  <c r="S44" i="1" s="1"/>
  <c r="S60" i="1" a="1"/>
  <c r="S60" i="1" s="1"/>
  <c r="S9" i="1" a="1"/>
  <c r="S9" i="1" s="1"/>
  <c r="S26" i="1" a="1"/>
  <c r="S26" i="1" s="1"/>
  <c r="S42" i="1" a="1"/>
  <c r="S42" i="1" s="1"/>
  <c r="S58" i="1" a="1"/>
  <c r="S58" i="1" s="1"/>
  <c r="S10" i="1" a="1"/>
  <c r="S10" i="1" s="1"/>
  <c r="S29" i="1" a="1"/>
  <c r="S29" i="1" s="1"/>
  <c r="S45" i="1" a="1"/>
  <c r="S45" i="1" s="1"/>
  <c r="S61" i="1" a="1"/>
  <c r="S61" i="1" s="1"/>
  <c r="S14" i="1" a="1"/>
  <c r="S14" i="1" s="1"/>
  <c r="S7" i="1" a="1"/>
  <c r="S7" i="1" s="1"/>
  <c r="S30" i="1" a="1"/>
  <c r="S30" i="1" s="1"/>
  <c r="S46" i="1" a="1"/>
  <c r="S46" i="1" s="1"/>
  <c r="S62" i="1" a="1"/>
  <c r="S62" i="1" s="1"/>
  <c r="S12" i="1" a="1"/>
  <c r="S12" i="1" s="1"/>
  <c r="S33" i="1" a="1"/>
  <c r="S33" i="1" s="1"/>
  <c r="S49" i="1" a="1"/>
  <c r="S49" i="1" s="1"/>
  <c r="S65" i="1" a="1"/>
  <c r="S65" i="1" s="1"/>
  <c r="S16" i="1" a="1"/>
  <c r="S16" i="1" s="1"/>
  <c r="S31" i="1" a="1"/>
  <c r="S31" i="1" s="1"/>
  <c r="S47" i="1" a="1"/>
  <c r="S47" i="1" s="1"/>
  <c r="S63" i="1" a="1"/>
  <c r="S63" i="1" s="1"/>
  <c r="S13" i="1" a="1"/>
  <c r="S13" i="1" s="1"/>
  <c r="S32" i="1" a="1"/>
  <c r="S32" i="1" s="1"/>
  <c r="S48" i="1" a="1"/>
  <c r="S48" i="1" s="1"/>
  <c r="S64" i="1" a="1"/>
  <c r="S64" i="1" s="1"/>
  <c r="AA6" i="1"/>
  <c r="AA54" i="1"/>
  <c r="AA33" i="1"/>
  <c r="AA30" i="1"/>
  <c r="AA22" i="1"/>
  <c r="AA17" i="1"/>
  <c r="AA67" i="1"/>
  <c r="AA56" i="1"/>
  <c r="AA43" i="1"/>
  <c r="AA32" i="1"/>
  <c r="AA57" i="1"/>
  <c r="AA45" i="1"/>
  <c r="AA5" i="1"/>
  <c r="AA42" i="1"/>
  <c r="AA18" i="1"/>
  <c r="AA55" i="1"/>
  <c r="AA44" i="1"/>
  <c r="AA31" i="1"/>
  <c r="AA20" i="1"/>
  <c r="AA15" i="1"/>
  <c r="AA12" i="1"/>
  <c r="Q2" i="1"/>
  <c r="AA26" i="1" l="1"/>
  <c r="AB28" i="1"/>
  <c r="AA39" i="1"/>
  <c r="AA66" i="1"/>
  <c r="AB66" i="1"/>
  <c r="AA29" i="1"/>
  <c r="AA13" i="1"/>
  <c r="AA16" i="1"/>
  <c r="AA40" i="1"/>
  <c r="AA38" i="1"/>
  <c r="AB62" i="1"/>
  <c r="AB8" i="1"/>
  <c r="AA23" i="1"/>
  <c r="AB50" i="1"/>
  <c r="AA51" i="1"/>
  <c r="AA19" i="1"/>
  <c r="AA41" i="1"/>
  <c r="AA61" i="1"/>
  <c r="AB58" i="1"/>
  <c r="AA2" i="1"/>
  <c r="AB22" i="1"/>
  <c r="AA28" i="1"/>
  <c r="AA68" i="1"/>
  <c r="AA69" i="1"/>
  <c r="AA53" i="1"/>
  <c r="AA27" i="1"/>
  <c r="AB42" i="1"/>
  <c r="AB44" i="1"/>
  <c r="AB20" i="1"/>
  <c r="AA47" i="1"/>
  <c r="AA46" i="1"/>
  <c r="AA59" i="1"/>
  <c r="AA58" i="1"/>
  <c r="AA35" i="1"/>
  <c r="AA36" i="1"/>
  <c r="AB36" i="1" s="1"/>
  <c r="AA60" i="1"/>
  <c r="AA7" i="1"/>
  <c r="AA34" i="1"/>
  <c r="AA70" i="1"/>
  <c r="AB70" i="1" s="1"/>
  <c r="AA65" i="1"/>
  <c r="AA14" i="1"/>
  <c r="AA24" i="1"/>
  <c r="AA25" i="1"/>
  <c r="Z2" i="1"/>
  <c r="AB2" i="1" s="1"/>
  <c r="V2" i="1"/>
  <c r="AA63" i="1"/>
  <c r="AA37" i="1"/>
  <c r="AA11" i="1"/>
  <c r="AA10" i="1"/>
  <c r="AA8" i="1"/>
  <c r="AA9" i="1"/>
  <c r="AA62" i="1"/>
  <c r="AA4" i="1"/>
  <c r="AA52" i="1"/>
  <c r="AA21" i="1"/>
  <c r="AA50" i="1"/>
  <c r="AA48" i="1"/>
  <c r="AA64" i="1"/>
  <c r="AA49" i="1"/>
  <c r="B11" i="2"/>
  <c r="U70" i="1"/>
  <c r="Z70" i="1" s="1"/>
  <c r="L70" i="1"/>
  <c r="A70" i="5" s="1"/>
  <c r="U69" i="1"/>
  <c r="Z69" i="1" s="1"/>
  <c r="AB69" i="1" s="1"/>
  <c r="L69" i="1"/>
  <c r="A69" i="5" s="1"/>
  <c r="U68" i="1"/>
  <c r="Z68" i="1" s="1"/>
  <c r="AB68" i="1" s="1"/>
  <c r="L68" i="1"/>
  <c r="A68" i="5" s="1"/>
  <c r="U67" i="1"/>
  <c r="Z67" i="1" s="1"/>
  <c r="AB67" i="1" s="1"/>
  <c r="L67" i="1"/>
  <c r="A67" i="5" s="1"/>
  <c r="U66" i="1"/>
  <c r="Z66" i="1" s="1"/>
  <c r="L66" i="1"/>
  <c r="A66" i="5" s="1"/>
  <c r="U65" i="1"/>
  <c r="Z65" i="1" s="1"/>
  <c r="AB65" i="1" s="1"/>
  <c r="L65" i="1"/>
  <c r="A65" i="5" s="1"/>
  <c r="U64" i="1"/>
  <c r="Z64" i="1" s="1"/>
  <c r="AB64" i="1" s="1"/>
  <c r="L64" i="1"/>
  <c r="A64" i="5" s="1"/>
  <c r="U63" i="1"/>
  <c r="Z63" i="1" s="1"/>
  <c r="AB63" i="1" s="1"/>
  <c r="L63" i="1"/>
  <c r="A63" i="5" s="1"/>
  <c r="U62" i="1"/>
  <c r="Z62" i="1" s="1"/>
  <c r="L62" i="1"/>
  <c r="A62" i="5" s="1"/>
  <c r="U61" i="1"/>
  <c r="Z61" i="1" s="1"/>
  <c r="L61" i="1"/>
  <c r="A61" i="5" s="1"/>
  <c r="U60" i="1"/>
  <c r="Z60" i="1" s="1"/>
  <c r="AB60" i="1" s="1"/>
  <c r="L60" i="1"/>
  <c r="A60" i="5" s="1"/>
  <c r="U59" i="1"/>
  <c r="Z59" i="1" s="1"/>
  <c r="L59" i="1"/>
  <c r="A59" i="5" s="1"/>
  <c r="U58" i="1"/>
  <c r="Z58" i="1" s="1"/>
  <c r="L58" i="1"/>
  <c r="A58" i="5" s="1"/>
  <c r="U57" i="1"/>
  <c r="Z57" i="1" s="1"/>
  <c r="AB57" i="1" s="1"/>
  <c r="L57" i="1"/>
  <c r="A57" i="5" s="1"/>
  <c r="U56" i="1"/>
  <c r="Z56" i="1" s="1"/>
  <c r="AB56" i="1" s="1"/>
  <c r="L56" i="1"/>
  <c r="A56" i="5" s="1"/>
  <c r="U55" i="1"/>
  <c r="Z55" i="1" s="1"/>
  <c r="L55" i="1"/>
  <c r="A55" i="5" s="1"/>
  <c r="U54" i="1"/>
  <c r="Z54" i="1" s="1"/>
  <c r="AB54" i="1" s="1"/>
  <c r="L54" i="1"/>
  <c r="A54" i="5" s="1"/>
  <c r="U53" i="1"/>
  <c r="Z53" i="1" s="1"/>
  <c r="L53" i="1"/>
  <c r="A53" i="5" s="1"/>
  <c r="U52" i="1"/>
  <c r="Z52" i="1" s="1"/>
  <c r="AB52" i="1" s="1"/>
  <c r="L52" i="1"/>
  <c r="A52" i="5" s="1"/>
  <c r="U51" i="1"/>
  <c r="Z51" i="1" s="1"/>
  <c r="L51" i="1"/>
  <c r="A51" i="5" s="1"/>
  <c r="U50" i="1"/>
  <c r="Z50" i="1" s="1"/>
  <c r="L50" i="1"/>
  <c r="A50" i="5" s="1"/>
  <c r="U49" i="1"/>
  <c r="Z49" i="1" s="1"/>
  <c r="AB49" i="1" s="1"/>
  <c r="L49" i="1"/>
  <c r="A49" i="5" s="1"/>
  <c r="U48" i="1"/>
  <c r="Z48" i="1" s="1"/>
  <c r="AB48" i="1" s="1"/>
  <c r="L48" i="1"/>
  <c r="A48" i="5" s="1"/>
  <c r="U47" i="1"/>
  <c r="Z47" i="1" s="1"/>
  <c r="AB47" i="1" s="1"/>
  <c r="L47" i="1"/>
  <c r="A47" i="5" s="1"/>
  <c r="U46" i="1"/>
  <c r="Z46" i="1" s="1"/>
  <c r="AB46" i="1" s="1"/>
  <c r="L46" i="1"/>
  <c r="A46" i="5" s="1"/>
  <c r="U45" i="1"/>
  <c r="Z45" i="1" s="1"/>
  <c r="AB45" i="1" s="1"/>
  <c r="L45" i="1"/>
  <c r="A45" i="5" s="1"/>
  <c r="U44" i="1"/>
  <c r="Z44" i="1" s="1"/>
  <c r="L44" i="1"/>
  <c r="A44" i="5" s="1"/>
  <c r="U43" i="1"/>
  <c r="Z43" i="1" s="1"/>
  <c r="L43" i="1"/>
  <c r="A43" i="5" s="1"/>
  <c r="U42" i="1"/>
  <c r="Z42" i="1" s="1"/>
  <c r="L42" i="1"/>
  <c r="A42" i="5" s="1"/>
  <c r="U41" i="1"/>
  <c r="Z41" i="1" s="1"/>
  <c r="AB41" i="1" s="1"/>
  <c r="L41" i="1"/>
  <c r="A41" i="5" s="1"/>
  <c r="U40" i="1"/>
  <c r="Z40" i="1" s="1"/>
  <c r="AB40" i="1" s="1"/>
  <c r="L40" i="1"/>
  <c r="A40" i="5" s="1"/>
  <c r="U39" i="1"/>
  <c r="Z39" i="1" s="1"/>
  <c r="AB39" i="1" s="1"/>
  <c r="L39" i="1"/>
  <c r="A39" i="5" s="1"/>
  <c r="U38" i="1"/>
  <c r="Z38" i="1" s="1"/>
  <c r="AB38" i="1" s="1"/>
  <c r="L38" i="1"/>
  <c r="A38" i="5" s="1"/>
  <c r="U37" i="1"/>
  <c r="Z37" i="1" s="1"/>
  <c r="AB37" i="1" s="1"/>
  <c r="L37" i="1"/>
  <c r="A37" i="5" s="1"/>
  <c r="U36" i="1"/>
  <c r="Z36" i="1" s="1"/>
  <c r="L36" i="1"/>
  <c r="A36" i="5" s="1"/>
  <c r="U35" i="1"/>
  <c r="Z35" i="1" s="1"/>
  <c r="AB35" i="1" s="1"/>
  <c r="L35" i="1"/>
  <c r="A35" i="5" s="1"/>
  <c r="U34" i="1"/>
  <c r="Z34" i="1" s="1"/>
  <c r="AB34" i="1" s="1"/>
  <c r="L34" i="1"/>
  <c r="A34" i="5" s="1"/>
  <c r="U33" i="1"/>
  <c r="Z33" i="1" s="1"/>
  <c r="AB33" i="1" s="1"/>
  <c r="L33" i="1"/>
  <c r="A33" i="5" s="1"/>
  <c r="U32" i="1"/>
  <c r="Z32" i="1" s="1"/>
  <c r="AB32" i="1" s="1"/>
  <c r="L32" i="1"/>
  <c r="A32" i="5" s="1"/>
  <c r="U31" i="1"/>
  <c r="Z31" i="1" s="1"/>
  <c r="L31" i="1"/>
  <c r="A31" i="5" s="1"/>
  <c r="U30" i="1"/>
  <c r="Z30" i="1" s="1"/>
  <c r="AB30" i="1" s="1"/>
  <c r="L30" i="1"/>
  <c r="A30" i="5" s="1"/>
  <c r="U29" i="1"/>
  <c r="Z29" i="1" s="1"/>
  <c r="AB29" i="1" s="1"/>
  <c r="L29" i="1"/>
  <c r="A29" i="5" s="1"/>
  <c r="U28" i="1"/>
  <c r="Z28" i="1" s="1"/>
  <c r="L28" i="1"/>
  <c r="A28" i="5" s="1"/>
  <c r="U27" i="1"/>
  <c r="Z27" i="1" s="1"/>
  <c r="AB27" i="1" s="1"/>
  <c r="L27" i="1"/>
  <c r="A27" i="5" s="1"/>
  <c r="U26" i="1"/>
  <c r="Z26" i="1" s="1"/>
  <c r="AB26" i="1" s="1"/>
  <c r="L26" i="1"/>
  <c r="A26" i="5" s="1"/>
  <c r="U25" i="1"/>
  <c r="Z25" i="1" s="1"/>
  <c r="AB25" i="1" s="1"/>
  <c r="L25" i="1"/>
  <c r="A25" i="5" s="1"/>
  <c r="U24" i="1"/>
  <c r="Z24" i="1" s="1"/>
  <c r="AB24" i="1" s="1"/>
  <c r="L24" i="1"/>
  <c r="A24" i="5" s="1"/>
  <c r="U23" i="1"/>
  <c r="Z23" i="1" s="1"/>
  <c r="AB23" i="1" s="1"/>
  <c r="L23" i="1"/>
  <c r="A23" i="5" s="1"/>
  <c r="U22" i="1"/>
  <c r="Z22" i="1" s="1"/>
  <c r="L22" i="1"/>
  <c r="A22" i="5" s="1"/>
  <c r="U21" i="1"/>
  <c r="Z21" i="1" s="1"/>
  <c r="AB21" i="1" s="1"/>
  <c r="L21" i="1"/>
  <c r="A21" i="5" s="1"/>
  <c r="U20" i="1"/>
  <c r="Z20" i="1" s="1"/>
  <c r="L20" i="1"/>
  <c r="A20" i="5" s="1"/>
  <c r="U19" i="1"/>
  <c r="Z19" i="1" s="1"/>
  <c r="AB19" i="1" s="1"/>
  <c r="L19" i="1"/>
  <c r="A19" i="5" s="1"/>
  <c r="U18" i="1"/>
  <c r="Z18" i="1" s="1"/>
  <c r="AB18" i="1" s="1"/>
  <c r="L18" i="1"/>
  <c r="A18" i="5" s="1"/>
  <c r="U17" i="1"/>
  <c r="Z17" i="1" s="1"/>
  <c r="L17" i="1"/>
  <c r="A17" i="5" s="1"/>
  <c r="U16" i="1"/>
  <c r="Z16" i="1" s="1"/>
  <c r="AB16" i="1" s="1"/>
  <c r="L16" i="1"/>
  <c r="A16" i="5" s="1"/>
  <c r="U15" i="1"/>
  <c r="Z15" i="1" s="1"/>
  <c r="L15" i="1"/>
  <c r="A15" i="5" s="1"/>
  <c r="U14" i="1"/>
  <c r="Z14" i="1" s="1"/>
  <c r="AB14" i="1" s="1"/>
  <c r="L14" i="1"/>
  <c r="A14" i="5" s="1"/>
  <c r="U13" i="1"/>
  <c r="Z13" i="1" s="1"/>
  <c r="AB13" i="1" s="1"/>
  <c r="L13" i="1"/>
  <c r="A13" i="5" s="1"/>
  <c r="U12" i="1"/>
  <c r="Z12" i="1" s="1"/>
  <c r="AB12" i="1" s="1"/>
  <c r="L12" i="1"/>
  <c r="A12" i="5" s="1"/>
  <c r="U11" i="1"/>
  <c r="Z11" i="1" s="1"/>
  <c r="L11" i="1"/>
  <c r="A11" i="5" s="1"/>
  <c r="U10" i="1"/>
  <c r="Z10" i="1" s="1"/>
  <c r="AB10" i="1" s="1"/>
  <c r="L10" i="1"/>
  <c r="A10" i="5" s="1"/>
  <c r="U9" i="1"/>
  <c r="Z9" i="1" s="1"/>
  <c r="AB9" i="1" s="1"/>
  <c r="L9" i="1"/>
  <c r="A9" i="5" s="1"/>
  <c r="U8" i="1"/>
  <c r="Z8" i="1" s="1"/>
  <c r="L8" i="1"/>
  <c r="A8" i="5" s="1"/>
  <c r="U7" i="1"/>
  <c r="Z7" i="1" s="1"/>
  <c r="AB7" i="1" s="1"/>
  <c r="L7" i="1"/>
  <c r="A7" i="5" s="1"/>
  <c r="U6" i="1"/>
  <c r="Z6" i="1" s="1"/>
  <c r="AB6" i="1" s="1"/>
  <c r="L6" i="1"/>
  <c r="A6" i="5" s="1"/>
  <c r="U5" i="1"/>
  <c r="Z5" i="1" s="1"/>
  <c r="AB5" i="1" s="1"/>
  <c r="L5" i="1"/>
  <c r="A5" i="5" s="1"/>
  <c r="U4" i="1"/>
  <c r="Z4" i="1" s="1"/>
  <c r="AB4" i="1" s="1"/>
  <c r="L4" i="1"/>
  <c r="A4" i="5" s="1"/>
  <c r="U3" i="1"/>
  <c r="Z3" i="1" s="1"/>
  <c r="O3" i="1"/>
  <c r="P3" i="1" s="1"/>
  <c r="R3" i="1" s="1"/>
  <c r="L3" i="1"/>
  <c r="A3" i="5" s="1"/>
  <c r="L2" i="1"/>
  <c r="A2" i="5" s="1"/>
  <c r="C11" i="5" l="1"/>
  <c r="E11" i="5" s="1"/>
  <c r="C59" i="5"/>
  <c r="E59" i="5" s="1"/>
  <c r="C61" i="5"/>
  <c r="AB17" i="1"/>
  <c r="C17" i="5" s="1"/>
  <c r="AB55" i="1"/>
  <c r="C55" i="5" s="1"/>
  <c r="AB31" i="1"/>
  <c r="C31" i="5" s="1"/>
  <c r="AB11" i="1"/>
  <c r="AB61" i="1"/>
  <c r="AB51" i="1"/>
  <c r="C51" i="5" s="1"/>
  <c r="AB53" i="1"/>
  <c r="C53" i="5" s="1"/>
  <c r="AB59" i="1"/>
  <c r="AB3" i="1"/>
  <c r="AB15" i="1"/>
  <c r="C15" i="5" s="1"/>
  <c r="AB43" i="1"/>
  <c r="C43" i="5" s="1"/>
  <c r="C8" i="5"/>
  <c r="C27" i="5"/>
  <c r="C33" i="5"/>
  <c r="C49" i="5"/>
  <c r="D49" i="5" s="1"/>
  <c r="C7" i="5"/>
  <c r="C9" i="5"/>
  <c r="E9" i="5" s="1"/>
  <c r="C25" i="5"/>
  <c r="C37" i="5"/>
  <c r="C57" i="5"/>
  <c r="C65" i="5"/>
  <c r="C67" i="5"/>
  <c r="C42" i="5"/>
  <c r="E42" i="5" s="1"/>
  <c r="C46" i="5"/>
  <c r="E46" i="5" s="1"/>
  <c r="C48" i="5"/>
  <c r="D48" i="5" s="1"/>
  <c r="C68" i="5"/>
  <c r="D68" i="5" s="1"/>
  <c r="C52" i="5"/>
  <c r="C36" i="5"/>
  <c r="C66" i="5"/>
  <c r="C39" i="5"/>
  <c r="C26" i="5"/>
  <c r="C70" i="5"/>
  <c r="E70" i="5" s="1"/>
  <c r="C18" i="5"/>
  <c r="C6" i="5"/>
  <c r="C56" i="5"/>
  <c r="C32" i="5"/>
  <c r="C58" i="5"/>
  <c r="C45" i="5"/>
  <c r="D45" i="5" s="1"/>
  <c r="C14" i="5"/>
  <c r="E14" i="5" s="1"/>
  <c r="C3" i="5"/>
  <c r="D3" i="5" s="1"/>
  <c r="B3" i="5"/>
  <c r="C50" i="5"/>
  <c r="C23" i="5"/>
  <c r="C62" i="5"/>
  <c r="E62" i="5" s="1"/>
  <c r="C64" i="5"/>
  <c r="C60" i="5"/>
  <c r="C40" i="5"/>
  <c r="C2" i="5"/>
  <c r="C54" i="5"/>
  <c r="C30" i="5"/>
  <c r="C47" i="5"/>
  <c r="C4" i="5"/>
  <c r="E4" i="5" s="1"/>
  <c r="C28" i="5"/>
  <c r="E28" i="5" s="1"/>
  <c r="C34" i="5"/>
  <c r="D34" i="5" s="1"/>
  <c r="C13" i="5"/>
  <c r="E13" i="5" s="1"/>
  <c r="C19" i="5"/>
  <c r="E19" i="5" s="1"/>
  <c r="C29" i="5"/>
  <c r="D29" i="5" s="1"/>
  <c r="C35" i="5"/>
  <c r="E35" i="5" s="1"/>
  <c r="C41" i="5"/>
  <c r="E41" i="5" s="1"/>
  <c r="C63" i="5"/>
  <c r="E63" i="5" s="1"/>
  <c r="C69" i="5"/>
  <c r="D69" i="5" s="1"/>
  <c r="C21" i="5"/>
  <c r="D21" i="5" s="1"/>
  <c r="C24" i="5"/>
  <c r="C10" i="5"/>
  <c r="E10" i="5" s="1"/>
  <c r="C16" i="5"/>
  <c r="C5" i="5"/>
  <c r="C38" i="5"/>
  <c r="C12" i="5"/>
  <c r="C20" i="5"/>
  <c r="C44" i="5"/>
  <c r="C22" i="5"/>
  <c r="D46" i="5"/>
  <c r="E68" i="5"/>
  <c r="D19" i="5"/>
  <c r="D28" i="5"/>
  <c r="E48" i="5"/>
  <c r="E49" i="5"/>
  <c r="D11" i="5"/>
  <c r="D61" i="5"/>
  <c r="E61" i="5"/>
  <c r="V59" i="1"/>
  <c r="V58" i="1"/>
  <c r="Q41" i="1"/>
  <c r="V67" i="1"/>
  <c r="Q13" i="1"/>
  <c r="V10" i="1"/>
  <c r="Q21" i="1"/>
  <c r="V66" i="1"/>
  <c r="Q19" i="1"/>
  <c r="Q3" i="1"/>
  <c r="Q11" i="1"/>
  <c r="V12" i="1"/>
  <c r="V49" i="1"/>
  <c r="V70" i="1"/>
  <c r="V28" i="1"/>
  <c r="V8" i="1"/>
  <c r="V4" i="1"/>
  <c r="Q5" i="1"/>
  <c r="V22" i="1"/>
  <c r="V62" i="1"/>
  <c r="Q15" i="1"/>
  <c r="V24" i="1"/>
  <c r="Q25" i="1"/>
  <c r="Q30" i="1"/>
  <c r="V6" i="1"/>
  <c r="Q9" i="1"/>
  <c r="V16" i="1"/>
  <c r="V26" i="1"/>
  <c r="Q29" i="1"/>
  <c r="Q31" i="1"/>
  <c r="V50" i="1"/>
  <c r="V54" i="1"/>
  <c r="Q64" i="1"/>
  <c r="Q32" i="1"/>
  <c r="Q34" i="1"/>
  <c r="Q36" i="1"/>
  <c r="Q38" i="1"/>
  <c r="Q42" i="1"/>
  <c r="Q44" i="1"/>
  <c r="Q46" i="1"/>
  <c r="V3" i="1"/>
  <c r="Q8" i="1"/>
  <c r="Q10" i="1"/>
  <c r="V13" i="1"/>
  <c r="Q18" i="1"/>
  <c r="V23" i="1"/>
  <c r="Q28" i="1"/>
  <c r="Q16" i="1"/>
  <c r="V19" i="1"/>
  <c r="V60" i="1"/>
  <c r="Q61" i="1"/>
  <c r="V5" i="1"/>
  <c r="Q12" i="1"/>
  <c r="V15" i="1"/>
  <c r="Q20" i="1"/>
  <c r="V25" i="1"/>
  <c r="V56" i="1"/>
  <c r="Q57" i="1"/>
  <c r="V64" i="1"/>
  <c r="V21" i="1"/>
  <c r="V53" i="1"/>
  <c r="V61" i="1"/>
  <c r="V69" i="1"/>
  <c r="V11" i="1"/>
  <c r="Q26" i="1"/>
  <c r="V52" i="1"/>
  <c r="V68" i="1"/>
  <c r="Q4" i="1"/>
  <c r="V7" i="1"/>
  <c r="V9" i="1"/>
  <c r="V17" i="1"/>
  <c r="Q24" i="1"/>
  <c r="V27" i="1"/>
  <c r="V29" i="1"/>
  <c r="V57" i="1"/>
  <c r="Q58" i="1"/>
  <c r="V65" i="1"/>
  <c r="V14" i="1"/>
  <c r="V18" i="1"/>
  <c r="V20" i="1"/>
  <c r="V30" i="1"/>
  <c r="V32" i="1"/>
  <c r="V35" i="1"/>
  <c r="V36" i="1"/>
  <c r="V38" i="1"/>
  <c r="V40" i="1"/>
  <c r="V42" i="1"/>
  <c r="V45" i="1"/>
  <c r="V47" i="1"/>
  <c r="V48" i="1"/>
  <c r="V51" i="1"/>
  <c r="V55" i="1"/>
  <c r="Q60" i="1"/>
  <c r="V63" i="1"/>
  <c r="Q56" i="1"/>
  <c r="V31" i="1"/>
  <c r="V33" i="1"/>
  <c r="V34" i="1"/>
  <c r="V37" i="1"/>
  <c r="V39" i="1"/>
  <c r="V41" i="1"/>
  <c r="V43" i="1"/>
  <c r="V44" i="1"/>
  <c r="V46" i="1"/>
  <c r="Q50" i="1"/>
  <c r="Q51" i="1"/>
  <c r="E43" i="5" l="1"/>
  <c r="D43" i="5"/>
  <c r="D53" i="5"/>
  <c r="E53" i="5"/>
  <c r="E31" i="5"/>
  <c r="D31" i="5"/>
  <c r="E15" i="5"/>
  <c r="D15" i="5"/>
  <c r="E51" i="5"/>
  <c r="D51" i="5"/>
  <c r="D55" i="5"/>
  <c r="E55" i="5"/>
  <c r="D17" i="5"/>
  <c r="E17" i="5"/>
  <c r="D42" i="5"/>
  <c r="D59" i="5"/>
  <c r="D41" i="5"/>
  <c r="D13" i="5"/>
  <c r="D63" i="5"/>
  <c r="D9" i="5"/>
  <c r="D14" i="5"/>
  <c r="E12" i="5"/>
  <c r="D12" i="5"/>
  <c r="E16" i="5"/>
  <c r="D16" i="5"/>
  <c r="D65" i="5"/>
  <c r="E65" i="5"/>
  <c r="D8" i="5"/>
  <c r="E8" i="5"/>
  <c r="E22" i="5"/>
  <c r="D22" i="5"/>
  <c r="E2" i="5"/>
  <c r="D2" i="5"/>
  <c r="E36" i="5"/>
  <c r="D36" i="5"/>
  <c r="E40" i="5"/>
  <c r="D40" i="5"/>
  <c r="E23" i="5"/>
  <c r="D23" i="5"/>
  <c r="E56" i="5"/>
  <c r="D56" i="5"/>
  <c r="D37" i="5"/>
  <c r="E37" i="5"/>
  <c r="E27" i="5"/>
  <c r="D27" i="5"/>
  <c r="E45" i="5"/>
  <c r="E29" i="5"/>
  <c r="D4" i="5"/>
  <c r="D35" i="5"/>
  <c r="E34" i="5"/>
  <c r="E69" i="5"/>
  <c r="E3" i="5"/>
  <c r="E20" i="5"/>
  <c r="D20" i="5"/>
  <c r="E54" i="5"/>
  <c r="D54" i="5"/>
  <c r="E26" i="5"/>
  <c r="D26" i="5"/>
  <c r="E52" i="5"/>
  <c r="D52" i="5"/>
  <c r="E67" i="5"/>
  <c r="D67" i="5"/>
  <c r="E33" i="5"/>
  <c r="D33" i="5"/>
  <c r="D5" i="5"/>
  <c r="E5" i="5"/>
  <c r="D64" i="5"/>
  <c r="E64" i="5"/>
  <c r="D38" i="5"/>
  <c r="E38" i="5"/>
  <c r="E47" i="5"/>
  <c r="D47" i="5"/>
  <c r="E6" i="5"/>
  <c r="D6" i="5"/>
  <c r="E39" i="5"/>
  <c r="D39" i="5"/>
  <c r="E7" i="5"/>
  <c r="D7" i="5"/>
  <c r="E32" i="5"/>
  <c r="D32" i="5"/>
  <c r="D57" i="5"/>
  <c r="E57" i="5"/>
  <c r="D44" i="5"/>
  <c r="E44" i="5"/>
  <c r="E24" i="5"/>
  <c r="D24" i="5"/>
  <c r="E30" i="5"/>
  <c r="D30" i="5"/>
  <c r="E60" i="5"/>
  <c r="D60" i="5"/>
  <c r="E50" i="5"/>
  <c r="D50" i="5"/>
  <c r="E58" i="5"/>
  <c r="D58" i="5"/>
  <c r="E18" i="5"/>
  <c r="D18" i="5"/>
  <c r="E66" i="5"/>
  <c r="D66" i="5"/>
  <c r="E25" i="5"/>
  <c r="D25" i="5"/>
  <c r="D70" i="5"/>
  <c r="D62" i="5"/>
  <c r="D10" i="5"/>
  <c r="E21" i="5"/>
  <c r="Q40" i="1"/>
  <c r="Q35" i="1"/>
  <c r="Q52" i="1"/>
  <c r="Q47" i="1"/>
  <c r="Q33" i="1"/>
  <c r="Q39" i="1"/>
  <c r="Q22" i="1"/>
  <c r="Q65" i="1"/>
  <c r="Q23" i="1"/>
  <c r="Q48" i="1"/>
  <c r="Q14" i="1"/>
  <c r="Q45" i="1"/>
  <c r="Q43" i="1"/>
  <c r="Q68" i="1"/>
  <c r="Q27" i="1"/>
  <c r="Q37" i="1"/>
  <c r="Q55" i="1"/>
  <c r="Q17" i="1"/>
  <c r="Q7" i="1"/>
  <c r="Q63" i="1"/>
  <c r="Q67" i="1"/>
  <c r="Q59" i="1"/>
  <c r="Q49" i="1"/>
  <c r="Q69" i="1"/>
  <c r="Q6" i="1"/>
  <c r="Q66" i="1"/>
  <c r="Q53" i="1"/>
  <c r="Q70" i="1"/>
  <c r="Q62" i="1"/>
  <c r="Q54" i="1"/>
</calcChain>
</file>

<file path=xl/comments1.xml><?xml version="1.0" encoding="utf-8"?>
<comments xmlns="http://schemas.openxmlformats.org/spreadsheetml/2006/main">
  <authors>
    <author>Suzanne Desire</author>
  </authors>
  <commentList>
    <comment ref="I3" authorId="0">
      <text>
        <r>
          <rPr>
            <b/>
            <sz val="9"/>
            <color indexed="81"/>
            <rFont val="Tahoma"/>
            <family val="2"/>
          </rPr>
          <t>Suzanne Desire:</t>
        </r>
        <r>
          <rPr>
            <sz val="9"/>
            <color indexed="81"/>
            <rFont val="Tahoma"/>
            <family val="2"/>
          </rPr>
          <t xml:space="preserve">
LIKE THIS! :) </t>
        </r>
      </text>
    </comment>
  </commentList>
</comments>
</file>

<file path=xl/comments2.xml><?xml version="1.0" encoding="utf-8"?>
<comments xmlns="http://schemas.openxmlformats.org/spreadsheetml/2006/main">
  <authors>
    <author>Suzanne Desire</author>
  </authors>
  <commentList>
    <comment ref="A1" authorId="0">
      <text>
        <r>
          <rPr>
            <b/>
            <sz val="9"/>
            <color indexed="81"/>
            <rFont val="Tahoma"/>
            <family val="2"/>
          </rPr>
          <t>Suzanne Desire:</t>
        </r>
        <r>
          <rPr>
            <sz val="9"/>
            <color indexed="81"/>
            <rFont val="Tahoma"/>
            <family val="2"/>
          </rPr>
          <t xml:space="preserve">
This is a matrix generated in the .vvp file in ASReml, and is the variance and covariance of the variances and covariances (!)
This is what is required to estimate standard errors of heritabilities
See following for more information: 
http://www.cargovale.com.au/ASReml/seherit.htm
The 'mini matrices' in the 'calc' sheet are taken from this large matrix </t>
        </r>
      </text>
    </comment>
    <comment ref="F12" authorId="0">
      <text>
        <r>
          <rPr>
            <b/>
            <sz val="9"/>
            <color indexed="81"/>
            <rFont val="Tahoma"/>
            <family val="2"/>
          </rPr>
          <t>Suzanne Desire:</t>
        </r>
        <r>
          <rPr>
            <sz val="9"/>
            <color indexed="81"/>
            <rFont val="Tahoma"/>
            <family val="2"/>
          </rPr>
          <t xml:space="preserve">
The boxed off areas show you the values you need to make the 4 matrices in the calcs spreadsheet (rows 13 - 43)
The colours here correspond with the colours in the calcs sheet</t>
        </r>
      </text>
    </comment>
  </commentList>
</comments>
</file>

<file path=xl/comments3.xml><?xml version="1.0" encoding="utf-8"?>
<comments xmlns="http://schemas.openxmlformats.org/spreadsheetml/2006/main">
  <authors>
    <author>Suzanne Desire</author>
  </authors>
  <commentList>
    <comment ref="A1" authorId="0">
      <text>
        <r>
          <rPr>
            <b/>
            <sz val="9"/>
            <color indexed="81"/>
            <rFont val="Tahoma"/>
            <family val="2"/>
          </rPr>
          <t>Suzanne Desire:</t>
        </r>
        <r>
          <rPr>
            <sz val="9"/>
            <color indexed="81"/>
            <rFont val="Tahoma"/>
            <family val="2"/>
          </rPr>
          <t xml:space="preserve">
These are the variance/cov values from the .asr file
The .asr file actually provides a var/cov/corr matrix, so you need to make the matrices symmetrical, by copying the bottom left corner to the upper right corner (the correlation is not needed to calculate se)
</t>
        </r>
      </text>
    </comment>
    <comment ref="O1" authorId="0">
      <text>
        <r>
          <rPr>
            <b/>
            <sz val="9"/>
            <color indexed="81"/>
            <rFont val="Tahoma"/>
            <family val="2"/>
          </rPr>
          <t>Suzanne Desire:</t>
        </r>
        <r>
          <rPr>
            <sz val="9"/>
            <color indexed="81"/>
            <rFont val="Tahoma"/>
            <family val="2"/>
          </rPr>
          <t xml:space="preserve">
Residuals are the same for each day in milk - unless you decide for them not to be (that's aother story). Get this from the .asr file</t>
        </r>
      </text>
    </comment>
    <comment ref="Q1" authorId="0">
      <text>
        <r>
          <rPr>
            <b/>
            <sz val="9"/>
            <color indexed="81"/>
            <rFont val="Tahoma"/>
            <family val="2"/>
          </rPr>
          <t>Suzanne Desire:</t>
        </r>
        <r>
          <rPr>
            <sz val="9"/>
            <color indexed="81"/>
            <rFont val="Tahoma"/>
            <family val="2"/>
          </rPr>
          <t xml:space="preserve">
Proportion of variance due to permanent environment effect (c comes from 'common' environmental effects)
</t>
        </r>
      </text>
    </comment>
    <comment ref="S1" authorId="0">
      <text>
        <r>
          <rPr>
            <b/>
            <sz val="9"/>
            <color indexed="81"/>
            <rFont val="Tahoma"/>
            <family val="2"/>
          </rPr>
          <t>Suzanne Desire:</t>
        </r>
        <r>
          <rPr>
            <sz val="9"/>
            <color indexed="81"/>
            <rFont val="Tahoma"/>
            <family val="2"/>
          </rPr>
          <t xml:space="preserve">
Cells L:Q are concerned with calculating heritability
Cells R:AA are concerned with calculating standard errors for each day in milk </t>
        </r>
      </text>
    </comment>
    <comment ref="B5" authorId="0">
      <text>
        <r>
          <rPr>
            <b/>
            <sz val="9"/>
            <color indexed="81"/>
            <rFont val="Tahoma"/>
            <family val="2"/>
          </rPr>
          <t>Suzanne Desire:</t>
        </r>
        <r>
          <rPr>
            <sz val="9"/>
            <color indexed="81"/>
            <rFont val="Tahoma"/>
            <family val="2"/>
          </rPr>
          <t xml:space="preserve">
I assumed homogeneous residual variance throughout the lactation, so I have the same residual value for each day in milk. 
Again, this is taken from the asr file (this is the 'sigma' value next to residual)</t>
        </r>
      </text>
    </comment>
    <comment ref="A13" authorId="0">
      <text>
        <r>
          <rPr>
            <b/>
            <sz val="9"/>
            <color indexed="81"/>
            <rFont val="Tahoma"/>
            <family val="2"/>
          </rPr>
          <t>Suzanne Desire:</t>
        </r>
        <r>
          <rPr>
            <sz val="9"/>
            <color indexed="81"/>
            <rFont val="Tahoma"/>
            <family val="2"/>
          </rPr>
          <t xml:space="preserve">
See '.vvp' sheet for more info on the following matrices</t>
        </r>
      </text>
    </comment>
  </commentList>
</comments>
</file>

<file path=xl/sharedStrings.xml><?xml version="1.0" encoding="utf-8"?>
<sst xmlns="http://schemas.openxmlformats.org/spreadsheetml/2006/main" count="113" uniqueCount="67">
  <si>
    <t>DIM</t>
  </si>
  <si>
    <t>Vpe</t>
  </si>
  <si>
    <t>Va</t>
  </si>
  <si>
    <t>Vp</t>
  </si>
  <si>
    <t>h2</t>
  </si>
  <si>
    <t>c2</t>
  </si>
  <si>
    <t>Var(Va)</t>
  </si>
  <si>
    <t>Var(Vpe)</t>
  </si>
  <si>
    <t>Var(Ve)</t>
  </si>
  <si>
    <t>Var(Vp)</t>
  </si>
  <si>
    <t>Var(Cov(Va,Vpe))</t>
  </si>
  <si>
    <t>Var(Cov(Va,Ve)</t>
  </si>
  <si>
    <t>Var(Cov(Vpe,Ve))</t>
  </si>
  <si>
    <t>Cov(Vp,Va)</t>
  </si>
  <si>
    <t>SE</t>
  </si>
  <si>
    <t>leg1</t>
  </si>
  <si>
    <t>Va(leg1)</t>
  </si>
  <si>
    <t>Va(leg2)</t>
  </si>
  <si>
    <t>leg2</t>
  </si>
  <si>
    <t>Var(Cov(Va,Vpe)</t>
  </si>
  <si>
    <t>Ve</t>
  </si>
  <si>
    <t>Genetic (Va)</t>
  </si>
  <si>
    <t>Residual (Ve)</t>
  </si>
  <si>
    <t>htd</t>
  </si>
  <si>
    <t>AFK</t>
  </si>
  <si>
    <t>feed_kg  ~ mu milk WEIGHT htd DIM AFK ys_k !r leg(DIM,1).rec_tag leg(DIM,1).ide(TAGNO)</t>
  </si>
  <si>
    <t xml:space="preserve">The model looked as follows in ASReml: </t>
  </si>
  <si>
    <t>ys_s</t>
  </si>
  <si>
    <t>leg</t>
  </si>
  <si>
    <t>ide(TAGNO)</t>
  </si>
  <si>
    <t>rec_tag</t>
  </si>
  <si>
    <t>days in milk</t>
  </si>
  <si>
    <t>herd test day</t>
  </si>
  <si>
    <t>age at first kidding (calving)</t>
  </si>
  <si>
    <t>year season of birth</t>
  </si>
  <si>
    <t>Legendre polynomial</t>
  </si>
  <si>
    <t>permanent enviornment effect (repeated measures)</t>
  </si>
  <si>
    <t>animal effect linked to pedigree</t>
  </si>
  <si>
    <t>Abbreviations in model</t>
  </si>
  <si>
    <t>Abbreviations used in spreadsheet</t>
  </si>
  <si>
    <t xml:space="preserve">Vp </t>
  </si>
  <si>
    <t>Var</t>
  </si>
  <si>
    <t>Genetic variance</t>
  </si>
  <si>
    <t>Permanent environment variance</t>
  </si>
  <si>
    <t>residual variance</t>
  </si>
  <si>
    <t>phenotypic variance</t>
  </si>
  <si>
    <t>Variance(of variance)</t>
  </si>
  <si>
    <t>There are notes throughout the spreadsheet to explain various parts (look for little red triangle)</t>
  </si>
  <si>
    <t>This spreadsheet explains how heritabilities and their standard errors are calculated, using ASReml output for a single trait, random regression model</t>
  </si>
  <si>
    <t>The fitted model assumed homogenous residual variance, and a first order legendre polynomial was fitted to both the genetic and permanent environment effect</t>
  </si>
  <si>
    <t>Perm environment (Vpe)</t>
  </si>
  <si>
    <t>intercept_residual</t>
  </si>
  <si>
    <t>linear_residual</t>
  </si>
  <si>
    <t>quadratic_residual</t>
  </si>
  <si>
    <t>leg 3</t>
  </si>
  <si>
    <t>leg3</t>
  </si>
  <si>
    <t>Va(leg1, leg2)</t>
  </si>
  <si>
    <t>Va(leg3)</t>
  </si>
  <si>
    <t>Va(leg1, leg3)</t>
  </si>
  <si>
    <t>Va(leg2, leg3)</t>
  </si>
  <si>
    <t>AgeInDays</t>
  </si>
  <si>
    <t>heritability</t>
  </si>
  <si>
    <t>Upper</t>
  </si>
  <si>
    <t>Lower</t>
  </si>
  <si>
    <t>Var(Cov(Ve,Va)</t>
  </si>
  <si>
    <t>TestTime</t>
  </si>
  <si>
    <t>formula for standard deviation (SE) is taken from ASReml user guide 3.0 page 218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</si>
</sst>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1"/>
      <color theme="1"/>
      <name val="Calibri"/>
      <family val="2"/>
      <scheme val="minor"/>
    </font>
    <font>
      <sz val="10"/>
      <color rgb="FF000000"/>
      <name val="Arial"/>
      <family val="2"/>
    </font>
    <font>
      <b/>
      <sz val="9"/>
      <color indexed="81"/>
      <name val="Tahoma"/>
      <family val="2"/>
    </font>
    <font>
      <sz val="9"/>
      <color indexed="81"/>
      <name val="Tahoma"/>
      <family val="2"/>
    </font>
    <font>
      <b/>
      <i/>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Border="1"/>
    <xf numFmtId="11" fontId="0" fillId="0" borderId="0" xfId="0" applyNumberFormat="1"/>
    <xf numFmtId="164" fontId="0" fillId="0" borderId="0" xfId="0" applyNumberFormat="1" applyBorder="1"/>
    <xf numFmtId="11" fontId="0" fillId="0" borderId="0" xfId="0" applyNumberFormat="1" applyBorder="1"/>
    <xf numFmtId="164" fontId="0" fillId="0" borderId="0" xfId="0" applyNumberFormat="1" applyFill="1" applyBorder="1"/>
    <xf numFmtId="0" fontId="1" fillId="0" borderId="0" xfId="0" applyFont="1" applyBorder="1"/>
    <xf numFmtId="11" fontId="0" fillId="0" borderId="0" xfId="0" applyNumberFormat="1" applyFill="1" applyBorder="1"/>
    <xf numFmtId="0" fontId="0" fillId="0" borderId="0" xfId="0" applyFill="1" applyBorder="1"/>
    <xf numFmtId="2" fontId="0" fillId="0" borderId="0" xfId="0" applyNumberFormat="1" applyFill="1" applyBorder="1"/>
    <xf numFmtId="0" fontId="0" fillId="0" borderId="2" xfId="0" applyBorder="1"/>
    <xf numFmtId="0" fontId="0" fillId="0" borderId="1" xfId="0" applyBorder="1"/>
    <xf numFmtId="11" fontId="0" fillId="5" borderId="0" xfId="0" applyNumberFormat="1" applyFill="1" applyBorder="1"/>
    <xf numFmtId="11" fontId="0" fillId="6" borderId="0" xfId="0" applyNumberFormat="1" applyFill="1" applyBorder="1"/>
    <xf numFmtId="11" fontId="0" fillId="2" borderId="0" xfId="0" applyNumberFormat="1" applyFill="1" applyBorder="1"/>
    <xf numFmtId="11" fontId="0" fillId="4" borderId="0" xfId="0" applyNumberFormat="1" applyFill="1" applyBorder="1"/>
    <xf numFmtId="11" fontId="0" fillId="3" borderId="0" xfId="0" applyNumberFormat="1" applyFill="1" applyBorder="1"/>
    <xf numFmtId="11" fontId="0" fillId="3" borderId="1" xfId="0" applyNumberFormat="1" applyFill="1" applyBorder="1"/>
    <xf numFmtId="0" fontId="4" fillId="0" borderId="0" xfId="0" applyFont="1"/>
    <xf numFmtId="0" fontId="0" fillId="0" borderId="3" xfId="0" applyBorder="1"/>
    <xf numFmtId="0" fontId="0" fillId="0" borderId="3" xfId="0" applyBorder="1" applyAlignment="1">
      <alignment horizontal="left"/>
    </xf>
    <xf numFmtId="11" fontId="0" fillId="4" borderId="0" xfId="0" applyNumberFormat="1" applyFill="1"/>
    <xf numFmtId="11" fontId="5" fillId="0" borderId="0" xfId="0" applyNumberFormat="1" applyFont="1" applyFill="1" applyBorder="1"/>
    <xf numFmtId="11" fontId="0" fillId="7" borderId="0" xfId="0" applyNumberFormat="1" applyFill="1" applyBorder="1"/>
    <xf numFmtId="0" fontId="0" fillId="0" borderId="0" xfId="0" applyFill="1"/>
    <xf numFmtId="11" fontId="0" fillId="0" borderId="0" xfId="0" applyNumberFormat="1" applyFill="1"/>
    <xf numFmtId="0" fontId="0" fillId="0" borderId="2" xfId="0" applyFill="1" applyBorder="1"/>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5"/>
  <sheetViews>
    <sheetView topLeftCell="B1" workbookViewId="0">
      <selection activeCell="E12" sqref="E12"/>
    </sheetView>
  </sheetViews>
  <sheetFormatPr defaultRowHeight="15" x14ac:dyDescent="0.25"/>
  <cols>
    <col min="11" max="11" width="17.5703125" bestFit="1" customWidth="1"/>
    <col min="17" max="17" width="13.5703125" bestFit="1" customWidth="1"/>
    <col min="18" max="18" width="48.85546875" bestFit="1" customWidth="1"/>
  </cols>
  <sheetData>
    <row r="1" spans="1:18" x14ac:dyDescent="0.25">
      <c r="A1" t="s">
        <v>48</v>
      </c>
      <c r="Q1" s="27" t="s">
        <v>38</v>
      </c>
      <c r="R1" s="27"/>
    </row>
    <row r="2" spans="1:18" x14ac:dyDescent="0.25">
      <c r="Q2" s="19" t="s">
        <v>0</v>
      </c>
      <c r="R2" s="20" t="s">
        <v>31</v>
      </c>
    </row>
    <row r="3" spans="1:18" x14ac:dyDescent="0.25">
      <c r="A3" t="s">
        <v>47</v>
      </c>
      <c r="Q3" s="19" t="s">
        <v>23</v>
      </c>
      <c r="R3" s="19" t="s">
        <v>32</v>
      </c>
    </row>
    <row r="4" spans="1:18" x14ac:dyDescent="0.25">
      <c r="Q4" s="19" t="s">
        <v>24</v>
      </c>
      <c r="R4" s="19" t="s">
        <v>33</v>
      </c>
    </row>
    <row r="5" spans="1:18" x14ac:dyDescent="0.25">
      <c r="A5" t="s">
        <v>49</v>
      </c>
      <c r="Q5" s="19" t="s">
        <v>27</v>
      </c>
      <c r="R5" s="19" t="s">
        <v>34</v>
      </c>
    </row>
    <row r="6" spans="1:18" x14ac:dyDescent="0.25">
      <c r="Q6" s="19" t="s">
        <v>28</v>
      </c>
      <c r="R6" s="19" t="s">
        <v>35</v>
      </c>
    </row>
    <row r="7" spans="1:18" x14ac:dyDescent="0.25">
      <c r="A7" t="s">
        <v>26</v>
      </c>
      <c r="Q7" s="19" t="s">
        <v>29</v>
      </c>
      <c r="R7" s="19" t="s">
        <v>36</v>
      </c>
    </row>
    <row r="8" spans="1:18" x14ac:dyDescent="0.25">
      <c r="Q8" s="19" t="s">
        <v>30</v>
      </c>
      <c r="R8" s="19" t="s">
        <v>37</v>
      </c>
    </row>
    <row r="9" spans="1:18" x14ac:dyDescent="0.25">
      <c r="A9" s="18" t="s">
        <v>25</v>
      </c>
    </row>
    <row r="10" spans="1:18" x14ac:dyDescent="0.25">
      <c r="Q10" s="27" t="s">
        <v>39</v>
      </c>
      <c r="R10" s="27"/>
    </row>
    <row r="11" spans="1:18" x14ac:dyDescent="0.25">
      <c r="Q11" s="19" t="s">
        <v>2</v>
      </c>
      <c r="R11" s="19" t="s">
        <v>42</v>
      </c>
    </row>
    <row r="12" spans="1:18" x14ac:dyDescent="0.25">
      <c r="Q12" s="19" t="s">
        <v>1</v>
      </c>
      <c r="R12" s="19" t="s">
        <v>43</v>
      </c>
    </row>
    <row r="13" spans="1:18" x14ac:dyDescent="0.25">
      <c r="Q13" s="19" t="s">
        <v>20</v>
      </c>
      <c r="R13" s="19" t="s">
        <v>44</v>
      </c>
    </row>
    <row r="14" spans="1:18" x14ac:dyDescent="0.25">
      <c r="Q14" s="19" t="s">
        <v>40</v>
      </c>
      <c r="R14" s="19" t="s">
        <v>45</v>
      </c>
    </row>
    <row r="15" spans="1:18" x14ac:dyDescent="0.25">
      <c r="Q15" s="19" t="s">
        <v>41</v>
      </c>
      <c r="R15" s="19" t="s">
        <v>46</v>
      </c>
    </row>
  </sheetData>
  <mergeCells count="2">
    <mergeCell ref="Q1:R1"/>
    <mergeCell ref="Q10:R1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9"/>
  <sheetViews>
    <sheetView workbookViewId="0">
      <selection activeCell="B2" sqref="B2"/>
    </sheetView>
  </sheetViews>
  <sheetFormatPr defaultRowHeight="15" x14ac:dyDescent="0.25"/>
  <cols>
    <col min="1" max="1" width="14.140625" style="8" bestFit="1" customWidth="1"/>
    <col min="2" max="2" width="9.140625" style="8"/>
    <col min="3" max="3" width="12.42578125" style="8" bestFit="1" customWidth="1"/>
    <col min="4" max="4" width="16.28515625" style="8" customWidth="1"/>
    <col min="5" max="5" width="11.42578125" style="8" customWidth="1"/>
    <col min="6" max="6" width="14.5703125" style="8" customWidth="1"/>
    <col min="7" max="7" width="13.140625" style="8" customWidth="1"/>
    <col min="8" max="16384" width="9.140625" style="8"/>
  </cols>
  <sheetData>
    <row r="1" spans="1:8" ht="15.75" thickBot="1" x14ac:dyDescent="0.3">
      <c r="B1" s="8" t="s">
        <v>20</v>
      </c>
      <c r="C1" s="8" t="s">
        <v>16</v>
      </c>
      <c r="D1" s="8" t="s">
        <v>56</v>
      </c>
      <c r="E1" s="8" t="s">
        <v>17</v>
      </c>
      <c r="F1" s="8" t="s">
        <v>58</v>
      </c>
      <c r="G1" s="8" t="s">
        <v>59</v>
      </c>
      <c r="H1" s="8" t="s">
        <v>57</v>
      </c>
    </row>
    <row r="2" spans="1:8" ht="15.75" thickBot="1" x14ac:dyDescent="0.3">
      <c r="A2" s="8" t="s">
        <v>20</v>
      </c>
      <c r="B2" s="17">
        <v>1.3372099999999999E-8</v>
      </c>
    </row>
    <row r="3" spans="1:8" x14ac:dyDescent="0.25">
      <c r="A3" s="8" t="s">
        <v>16</v>
      </c>
      <c r="B3" s="15">
        <v>-7.8052100000000002E-9</v>
      </c>
      <c r="C3" s="12">
        <v>2.1533000000000001E-7</v>
      </c>
    </row>
    <row r="4" spans="1:8" x14ac:dyDescent="0.25">
      <c r="A4" s="8" t="s">
        <v>56</v>
      </c>
      <c r="B4" s="15">
        <v>-1.2953799999999999E-9</v>
      </c>
      <c r="C4" s="7">
        <v>5.16398E-8</v>
      </c>
      <c r="D4" s="7">
        <v>5.1771400000000003E-8</v>
      </c>
    </row>
    <row r="5" spans="1:8" x14ac:dyDescent="0.25">
      <c r="A5" s="8" t="s">
        <v>17</v>
      </c>
      <c r="B5" s="15">
        <v>-4.4154999999999999E-9</v>
      </c>
      <c r="C5" s="12">
        <v>-1.58169E-10</v>
      </c>
      <c r="D5" s="7">
        <v>8.8609399999999998E-9</v>
      </c>
      <c r="E5" s="12">
        <v>3.3652399999999998E-8</v>
      </c>
    </row>
    <row r="6" spans="1:8" x14ac:dyDescent="0.25">
      <c r="A6" s="8" t="s">
        <v>58</v>
      </c>
      <c r="B6" s="15">
        <v>5.1101199999999999E-10</v>
      </c>
      <c r="C6" s="7">
        <v>2.4006000000000002E-9</v>
      </c>
      <c r="D6" s="7">
        <v>1.85872E-8</v>
      </c>
      <c r="E6" s="7">
        <v>4.3602700000000002E-10</v>
      </c>
      <c r="F6" s="7">
        <v>2.2264599999999999E-8</v>
      </c>
    </row>
    <row r="7" spans="1:8" x14ac:dyDescent="0.25">
      <c r="A7" s="8" t="s">
        <v>59</v>
      </c>
      <c r="B7" s="15">
        <v>-1.2648E-9</v>
      </c>
      <c r="C7" s="7">
        <v>-4.4301100000000001E-9</v>
      </c>
      <c r="D7" s="7">
        <v>-2.1091700000000001E-9</v>
      </c>
      <c r="E7" s="7">
        <v>9.4670600000000006E-9</v>
      </c>
      <c r="F7" s="7">
        <v>1.4233500000000001E-9</v>
      </c>
      <c r="G7" s="7">
        <v>8.7214899999999998E-9</v>
      </c>
    </row>
    <row r="8" spans="1:8" x14ac:dyDescent="0.25">
      <c r="A8" s="8" t="s">
        <v>57</v>
      </c>
      <c r="B8" s="15">
        <v>-2.6948299999999999E-9</v>
      </c>
      <c r="C8" s="12">
        <v>-3.5236100000000002E-10</v>
      </c>
      <c r="D8" s="7">
        <v>-3.1817999999999999E-9</v>
      </c>
      <c r="E8" s="12">
        <v>1.8841199999999999E-9</v>
      </c>
      <c r="F8" s="7">
        <v>-1.34107E-9</v>
      </c>
      <c r="G8" s="7">
        <v>5.4999299999999996E-9</v>
      </c>
      <c r="H8" s="12">
        <v>7.8107700000000007E-9</v>
      </c>
    </row>
    <row r="10" spans="1:8" x14ac:dyDescent="0.25">
      <c r="B10" s="8" t="s">
        <v>20</v>
      </c>
      <c r="C10" s="8" t="s">
        <v>16</v>
      </c>
      <c r="D10" s="8" t="s">
        <v>17</v>
      </c>
      <c r="E10" s="8" t="s">
        <v>57</v>
      </c>
    </row>
    <row r="11" spans="1:8" x14ac:dyDescent="0.25">
      <c r="A11" s="8" t="s">
        <v>20</v>
      </c>
      <c r="B11" s="16">
        <f>B2</f>
        <v>1.3372099999999999E-8</v>
      </c>
      <c r="C11" s="7"/>
      <c r="D11" s="7"/>
      <c r="E11" s="7"/>
      <c r="F11" s="7"/>
      <c r="H11" s="9"/>
    </row>
    <row r="12" spans="1:8" x14ac:dyDescent="0.25">
      <c r="A12" s="8" t="s">
        <v>16</v>
      </c>
      <c r="B12" s="7">
        <f>B3</f>
        <v>-7.8052100000000002E-9</v>
      </c>
      <c r="C12" s="23">
        <f>C3</f>
        <v>2.1533000000000001E-7</v>
      </c>
      <c r="D12" s="23">
        <f>C13</f>
        <v>-1.58169E-10</v>
      </c>
      <c r="E12" s="23">
        <f>C14</f>
        <v>-3.5236100000000002E-10</v>
      </c>
      <c r="F12" s="7"/>
      <c r="H12" s="9"/>
    </row>
    <row r="13" spans="1:8" x14ac:dyDescent="0.25">
      <c r="A13" s="8" t="s">
        <v>17</v>
      </c>
      <c r="B13" s="7">
        <f>B5</f>
        <v>-4.4154999999999999E-9</v>
      </c>
      <c r="C13" s="23">
        <f>C5</f>
        <v>-1.58169E-10</v>
      </c>
      <c r="D13" s="23">
        <f>E5</f>
        <v>3.3652399999999998E-8</v>
      </c>
      <c r="E13" s="23">
        <f>D14</f>
        <v>1.8841199999999999E-9</v>
      </c>
      <c r="F13" s="7"/>
      <c r="H13" s="9"/>
    </row>
    <row r="14" spans="1:8" x14ac:dyDescent="0.25">
      <c r="A14" s="8" t="s">
        <v>57</v>
      </c>
      <c r="B14" s="7">
        <f>B8</f>
        <v>-2.6948299999999999E-9</v>
      </c>
      <c r="C14" s="23">
        <f>C8</f>
        <v>-3.5236100000000002E-10</v>
      </c>
      <c r="D14" s="23">
        <f>E8</f>
        <v>1.8841199999999999E-9</v>
      </c>
      <c r="E14" s="23">
        <f>H8</f>
        <v>7.8107700000000007E-9</v>
      </c>
      <c r="F14" s="7"/>
      <c r="H14" s="9"/>
    </row>
    <row r="15" spans="1:8" x14ac:dyDescent="0.25">
      <c r="B15" s="7"/>
      <c r="C15" s="7"/>
      <c r="D15" s="7"/>
      <c r="E15" s="7"/>
      <c r="F15" s="7"/>
      <c r="H15" s="9"/>
    </row>
    <row r="16" spans="1:8" x14ac:dyDescent="0.25">
      <c r="B16" s="7"/>
      <c r="C16" s="7"/>
      <c r="D16" s="7"/>
      <c r="E16" s="7"/>
      <c r="F16" s="7"/>
      <c r="H16" s="9"/>
    </row>
    <row r="17" spans="1:9" x14ac:dyDescent="0.25">
      <c r="B17" s="7"/>
      <c r="C17" s="7"/>
      <c r="D17" s="7"/>
      <c r="E17" s="7"/>
      <c r="F17" s="7"/>
      <c r="G17" s="7"/>
      <c r="H17" s="9"/>
    </row>
    <row r="18" spans="1:9" x14ac:dyDescent="0.25">
      <c r="B18" s="9"/>
      <c r="C18" s="9"/>
      <c r="D18" s="9"/>
      <c r="E18" s="9"/>
      <c r="F18" s="9"/>
      <c r="G18" s="9"/>
      <c r="H18" s="9"/>
    </row>
    <row r="19" spans="1:9" x14ac:dyDescent="0.25">
      <c r="B19" s="7"/>
    </row>
    <row r="20" spans="1:9" x14ac:dyDescent="0.25">
      <c r="A20" s="7"/>
      <c r="B20" s="7"/>
      <c r="C20" s="7"/>
      <c r="D20" s="7"/>
      <c r="E20" s="7"/>
    </row>
    <row r="21" spans="1:9" x14ac:dyDescent="0.25">
      <c r="A21" s="7"/>
      <c r="B21" s="7"/>
      <c r="C21" s="7"/>
      <c r="D21" s="7"/>
      <c r="E21" s="7"/>
      <c r="F21" s="7"/>
    </row>
    <row r="22" spans="1:9" x14ac:dyDescent="0.25">
      <c r="B22" s="7"/>
      <c r="C22" s="7"/>
      <c r="D22" s="7"/>
      <c r="E22" s="7"/>
    </row>
    <row r="23" spans="1:9" x14ac:dyDescent="0.25">
      <c r="B23" s="7"/>
      <c r="C23" s="7"/>
      <c r="D23" s="7"/>
      <c r="E23" s="7"/>
      <c r="F23" s="7"/>
    </row>
    <row r="24" spans="1:9" x14ac:dyDescent="0.25">
      <c r="B24" s="7"/>
      <c r="C24" s="7"/>
      <c r="D24" s="7"/>
      <c r="E24" s="7"/>
      <c r="F24" s="7"/>
      <c r="G24" s="7"/>
    </row>
    <row r="25" spans="1:9" x14ac:dyDescent="0.25">
      <c r="B25" s="7"/>
      <c r="C25" s="7"/>
      <c r="D25" s="7"/>
      <c r="E25" s="7"/>
    </row>
    <row r="26" spans="1:9" x14ac:dyDescent="0.25">
      <c r="B26" s="7"/>
      <c r="C26" s="7"/>
      <c r="D26" s="7"/>
      <c r="E26" s="7"/>
      <c r="F26" s="7"/>
    </row>
    <row r="27" spans="1:9" x14ac:dyDescent="0.25">
      <c r="B27" s="7"/>
      <c r="C27" s="7"/>
      <c r="D27" s="7"/>
      <c r="E27" s="7"/>
      <c r="F27" s="7"/>
      <c r="G27" s="7"/>
    </row>
    <row r="28" spans="1:9" x14ac:dyDescent="0.25">
      <c r="B28" s="7"/>
      <c r="C28" s="7"/>
      <c r="D28" s="7"/>
      <c r="E28" s="7"/>
      <c r="F28" s="7"/>
      <c r="G28" s="7"/>
      <c r="H28" s="7"/>
    </row>
    <row r="29" spans="1:9" x14ac:dyDescent="0.25">
      <c r="B29" s="7"/>
      <c r="C29" s="7"/>
      <c r="D29" s="7"/>
      <c r="E29" s="7"/>
      <c r="F29" s="7"/>
      <c r="G29" s="7"/>
      <c r="H29" s="7"/>
      <c r="I29"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6318"/>
  <sheetViews>
    <sheetView tabSelected="1" topLeftCell="U1" workbookViewId="0">
      <selection activeCell="AC5" sqref="AC5"/>
    </sheetView>
  </sheetViews>
  <sheetFormatPr defaultRowHeight="15" x14ac:dyDescent="0.25"/>
  <cols>
    <col min="1" max="1" width="16" bestFit="1" customWidth="1"/>
    <col min="2" max="2" width="9.28515625" bestFit="1" customWidth="1"/>
    <col min="3" max="3" width="11.85546875" bestFit="1" customWidth="1"/>
    <col min="4" max="5" width="9.140625" customWidth="1"/>
    <col min="6" max="6" width="9" style="1" bestFit="1" customWidth="1"/>
    <col min="7" max="7" width="14" customWidth="1"/>
    <col min="9" max="9" width="9.140625" style="1"/>
    <col min="12" max="12" width="6.85546875" customWidth="1"/>
    <col min="19" max="19" width="11.85546875" bestFit="1" customWidth="1"/>
    <col min="20" max="22" width="11.85546875" customWidth="1"/>
    <col min="23" max="23" width="16.7109375" bestFit="1" customWidth="1"/>
    <col min="24" max="24" width="14.85546875" bestFit="1" customWidth="1"/>
    <col min="25" max="25" width="16.85546875" bestFit="1" customWidth="1"/>
    <col min="26" max="28" width="12" bestFit="1" customWidth="1"/>
    <col min="29" max="29" width="70.140625" bestFit="1" customWidth="1"/>
  </cols>
  <sheetData>
    <row r="1" spans="1:29" ht="15.75" thickBot="1" x14ac:dyDescent="0.3">
      <c r="A1" s="11" t="s">
        <v>50</v>
      </c>
      <c r="B1" s="1" t="s">
        <v>15</v>
      </c>
      <c r="C1" s="1" t="s">
        <v>18</v>
      </c>
      <c r="D1" s="1"/>
      <c r="E1" s="1"/>
      <c r="G1" s="1" t="s">
        <v>0</v>
      </c>
      <c r="H1" t="s">
        <v>51</v>
      </c>
      <c r="I1" t="s">
        <v>52</v>
      </c>
      <c r="J1" t="s">
        <v>53</v>
      </c>
      <c r="L1" t="s">
        <v>65</v>
      </c>
      <c r="N1" t="s">
        <v>2</v>
      </c>
      <c r="O1" t="s">
        <v>20</v>
      </c>
      <c r="P1" t="s">
        <v>3</v>
      </c>
      <c r="Q1" t="s">
        <v>5</v>
      </c>
      <c r="R1" t="s">
        <v>4</v>
      </c>
      <c r="S1" t="s">
        <v>6</v>
      </c>
      <c r="T1" t="s">
        <v>7</v>
      </c>
      <c r="U1" t="s">
        <v>8</v>
      </c>
      <c r="V1" t="s">
        <v>9</v>
      </c>
      <c r="W1" t="s">
        <v>10</v>
      </c>
      <c r="X1" t="s">
        <v>11</v>
      </c>
      <c r="Y1" t="s">
        <v>12</v>
      </c>
      <c r="Z1" t="s">
        <v>9</v>
      </c>
      <c r="AA1" t="s">
        <v>13</v>
      </c>
      <c r="AB1" t="s">
        <v>14</v>
      </c>
      <c r="AC1" t="s">
        <v>66</v>
      </c>
    </row>
    <row r="2" spans="1:29" x14ac:dyDescent="0.25">
      <c r="A2" s="1" t="s">
        <v>15</v>
      </c>
      <c r="B2" s="4">
        <v>0</v>
      </c>
      <c r="C2" s="4">
        <v>0</v>
      </c>
      <c r="D2" s="1"/>
      <c r="E2" s="1"/>
      <c r="G2">
        <v>0</v>
      </c>
      <c r="H2">
        <v>0.70711000000000002</v>
      </c>
      <c r="I2">
        <v>-1.2247399999999999</v>
      </c>
      <c r="J2">
        <v>1.58114</v>
      </c>
      <c r="L2">
        <f t="shared" ref="L2:L65" si="0">G2</f>
        <v>0</v>
      </c>
      <c r="N2">
        <f t="array" ref="N2">MMULT(MMULT(H2:J2,$B$9:$D$11),TRANSPOSE(H2:J2))</f>
        <v>1.2604081867922253E-3</v>
      </c>
      <c r="O2" s="2">
        <f>$B$5</f>
        <v>2.2835500000000001E-3</v>
      </c>
      <c r="P2" s="2">
        <f>N2+O2</f>
        <v>3.5439581867922256E-3</v>
      </c>
      <c r="Q2">
        <f t="shared" ref="Q2:Q33" si="1">M2/P2</f>
        <v>0</v>
      </c>
      <c r="R2" s="2">
        <f>N2/P2</f>
        <v>0.35564984696759916</v>
      </c>
      <c r="S2">
        <f t="array" ref="S2">MMULT(MMULT(H2:J2,$B$23:$D$25),TRANSPOSE(H2:J2))</f>
        <v>1.6986004037264203E-7</v>
      </c>
      <c r="T2">
        <v>0</v>
      </c>
      <c r="U2" s="2">
        <f>$B$13</f>
        <v>1.3372099999999999E-8</v>
      </c>
      <c r="V2" s="2">
        <f>SUM(S2:U2)</f>
        <v>1.8323214037264202E-7</v>
      </c>
      <c r="W2">
        <v>0</v>
      </c>
      <c r="X2">
        <f t="array" ref="X2">MMULT(MMULT(H2:J2,$B$33:$D$35),TRANSPOSE(H2:J2))</f>
        <v>-8.9780604548431537E-9</v>
      </c>
      <c r="Y2">
        <v>0</v>
      </c>
      <c r="Z2">
        <f>S2+T2+U2+(X2*2)+(Y2*2)+(W2*2)</f>
        <v>1.6527601946295572E-7</v>
      </c>
      <c r="AA2">
        <f>X2+S2+W2</f>
        <v>1.6088197991779887E-7</v>
      </c>
      <c r="AB2">
        <f>SQRT(R2^2*((S2/N2^2)+(Z2/P2^2)-2*(AA2/N2/P2)))</f>
        <v>7.7957691288914208E-2</v>
      </c>
    </row>
    <row r="3" spans="1:29" x14ac:dyDescent="0.25">
      <c r="A3" s="1" t="s">
        <v>18</v>
      </c>
      <c r="B3" s="4">
        <v>0</v>
      </c>
      <c r="C3" s="4">
        <v>0</v>
      </c>
      <c r="D3" s="1"/>
      <c r="E3" s="1"/>
      <c r="G3">
        <v>1</v>
      </c>
      <c r="H3">
        <v>0.70711000000000002</v>
      </c>
      <c r="I3">
        <v>-1.1920900000000001</v>
      </c>
      <c r="J3">
        <v>1.4563299999999999</v>
      </c>
      <c r="L3">
        <f t="shared" si="0"/>
        <v>1</v>
      </c>
      <c r="N3">
        <f t="array" ref="N3">MMULT(MMULT(H3:J3,$B$9:$D$11),TRANSPOSE(H3:J3))</f>
        <v>1.2880692969657243E-3</v>
      </c>
      <c r="O3" s="2">
        <f t="shared" ref="O3" si="2">$B$5</f>
        <v>2.2835500000000001E-3</v>
      </c>
      <c r="P3" s="2">
        <f t="shared" ref="P3:P66" si="3">N3+O3</f>
        <v>3.5716192969657244E-3</v>
      </c>
      <c r="Q3">
        <f t="shared" si="1"/>
        <v>0</v>
      </c>
      <c r="R3" s="2">
        <f t="shared" ref="R3:R66" si="4">N3/P3</f>
        <v>0.36064014383056053</v>
      </c>
      <c r="S3">
        <f t="array" ref="S3">MMULT(MMULT(H3:J3,$B$23:$D$25),TRANSPOSE(H3:J3))</f>
        <v>1.6505351222207927E-7</v>
      </c>
      <c r="T3">
        <v>0</v>
      </c>
      <c r="U3" s="2">
        <f t="shared" ref="U3:U66" si="5">$B$13</f>
        <v>1.3372099999999999E-8</v>
      </c>
      <c r="V3" s="2">
        <f t="shared" ref="V3:V66" si="6">SUM(S3:U3)</f>
        <v>1.7842561222207926E-7</v>
      </c>
      <c r="W3">
        <v>0</v>
      </c>
      <c r="X3">
        <f t="array" ref="X3">MMULT(MMULT(H3:J3,$B$33:$D$35),TRANSPOSE(H3:J3))</f>
        <v>-8.2649735352673828E-9</v>
      </c>
      <c r="Y3">
        <v>0</v>
      </c>
      <c r="Z3">
        <f t="shared" ref="Z3:Z66" si="7">S3+T3+U3+(X3*2)+(Y3*2)+(W3*2)</f>
        <v>1.618956651515445E-7</v>
      </c>
      <c r="AA3">
        <f t="shared" ref="AA3:AA66" si="8">X3+S3+W3</f>
        <v>1.5678853868681188E-7</v>
      </c>
      <c r="AB3">
        <f t="shared" ref="AB3:AB66" si="9">SQRT(R3^2*((S3/N3^2)+(Z3/P3^2)-2*(AA3/N3/P3)))</f>
        <v>7.5658877794986742E-2</v>
      </c>
    </row>
    <row r="4" spans="1:29" ht="15.75" thickBot="1" x14ac:dyDescent="0.3">
      <c r="A4" s="1"/>
      <c r="B4" s="1"/>
      <c r="C4" s="1"/>
      <c r="D4" s="1"/>
      <c r="E4" s="1"/>
      <c r="G4">
        <v>2</v>
      </c>
      <c r="H4">
        <v>0.70711000000000002</v>
      </c>
      <c r="I4">
        <v>-1.15943</v>
      </c>
      <c r="J4">
        <v>1.3349</v>
      </c>
      <c r="L4">
        <f t="shared" si="0"/>
        <v>2</v>
      </c>
      <c r="N4">
        <f t="array" ref="N4">MMULT(MMULT(H4:J4,$B$9:$D$11),TRANSPOSE(H4:J4))</f>
        <v>1.3166138130069008E-3</v>
      </c>
      <c r="O4" s="2">
        <f>$B$5</f>
        <v>2.2835500000000001E-3</v>
      </c>
      <c r="P4" s="2">
        <f t="shared" si="3"/>
        <v>3.6001638130069009E-3</v>
      </c>
      <c r="Q4">
        <f t="shared" si="1"/>
        <v>0</v>
      </c>
      <c r="R4" s="2">
        <f t="shared" si="4"/>
        <v>0.36570941806874308</v>
      </c>
      <c r="S4">
        <f t="array" ref="S4">MMULT(MMULT(H4:J4,$B$23:$D$25),TRANSPOSE(H4:J4))</f>
        <v>1.6058457668012924E-7</v>
      </c>
      <c r="T4">
        <v>0</v>
      </c>
      <c r="U4" s="2">
        <f t="shared" si="5"/>
        <v>1.3372099999999999E-8</v>
      </c>
      <c r="V4" s="2">
        <f t="shared" si="6"/>
        <v>1.7395667668012922E-7</v>
      </c>
      <c r="W4">
        <v>0</v>
      </c>
      <c r="X4">
        <f t="array" ref="X4">MMULT(MMULT(H4:J4,$B$33:$D$35),TRANSPOSE(H4:J4))</f>
        <v>-7.6365227225852063E-9</v>
      </c>
      <c r="Y4">
        <v>0</v>
      </c>
      <c r="Z4">
        <f t="shared" si="7"/>
        <v>1.5868363123495882E-7</v>
      </c>
      <c r="AA4">
        <f t="shared" si="8"/>
        <v>1.5294805395754402E-7</v>
      </c>
      <c r="AB4">
        <f t="shared" si="9"/>
        <v>7.3457391671836111E-2</v>
      </c>
    </row>
    <row r="5" spans="1:29" ht="15.75" thickBot="1" x14ac:dyDescent="0.3">
      <c r="A5" s="11" t="s">
        <v>22</v>
      </c>
      <c r="B5" s="3">
        <v>2.2835500000000001E-3</v>
      </c>
      <c r="C5" s="3"/>
      <c r="D5" s="3"/>
      <c r="E5" s="3"/>
      <c r="G5">
        <v>6</v>
      </c>
      <c r="H5">
        <v>0.70711000000000002</v>
      </c>
      <c r="I5">
        <v>-1.0287900000000001</v>
      </c>
      <c r="J5">
        <v>0.88290999999999997</v>
      </c>
      <c r="L5">
        <f t="shared" si="0"/>
        <v>6</v>
      </c>
      <c r="N5">
        <f t="array" ref="N5">MMULT(MMULT(H5:J5,$B$9:$D$11),TRANSPOSE(H5:J5))</f>
        <v>1.4369084926941565E-3</v>
      </c>
      <c r="O5" s="2">
        <f t="shared" ref="O5:O68" si="10">$B$5</f>
        <v>2.2835500000000001E-3</v>
      </c>
      <c r="P5" s="2">
        <f t="shared" si="3"/>
        <v>3.7204584926941566E-3</v>
      </c>
      <c r="Q5">
        <f t="shared" si="1"/>
        <v>0</v>
      </c>
      <c r="R5" s="2">
        <f>N5/P5</f>
        <v>0.38621812217924367</v>
      </c>
      <c r="S5">
        <f t="array" ref="S5">MMULT(MMULT(H5:J5,$B$23:$D$25),TRANSPOSE(H5:J5))</f>
        <v>1.4574006466070486E-7</v>
      </c>
      <c r="T5">
        <v>0</v>
      </c>
      <c r="U5" s="2">
        <f t="shared" si="5"/>
        <v>1.3372099999999999E-8</v>
      </c>
      <c r="V5" s="2">
        <f t="shared" si="6"/>
        <v>1.5911216466070485E-7</v>
      </c>
      <c r="W5">
        <v>0</v>
      </c>
      <c r="X5">
        <f t="array" ref="X5">MMULT(MMULT(H5:J5,$B$33:$D$35),TRANSPOSE(H5:J5))</f>
        <v>-5.8562782950718687E-9</v>
      </c>
      <c r="Y5">
        <v>0</v>
      </c>
      <c r="Z5">
        <f t="shared" si="7"/>
        <v>1.4739960807056112E-7</v>
      </c>
      <c r="AA5">
        <f t="shared" si="8"/>
        <v>1.39883786365633E-7</v>
      </c>
      <c r="AB5">
        <f t="shared" si="9"/>
        <v>6.5660125267588298E-2</v>
      </c>
    </row>
    <row r="6" spans="1:29" x14ac:dyDescent="0.25">
      <c r="A6" s="1"/>
      <c r="B6" s="3"/>
      <c r="C6" s="3"/>
      <c r="D6" s="3"/>
      <c r="E6" s="3"/>
      <c r="G6">
        <v>7</v>
      </c>
      <c r="H6">
        <v>0.70711000000000002</v>
      </c>
      <c r="I6">
        <v>-0.99612999999999996</v>
      </c>
      <c r="J6">
        <v>0.77834000000000003</v>
      </c>
      <c r="L6">
        <f t="shared" si="0"/>
        <v>7</v>
      </c>
      <c r="N6">
        <f t="array" ref="N6">MMULT(MMULT(H6:J6,$B$9:$D$11),TRANSPOSE(H6:J6))</f>
        <v>1.4678469793477352E-3</v>
      </c>
      <c r="O6" s="2">
        <f t="shared" si="10"/>
        <v>2.2835500000000001E-3</v>
      </c>
      <c r="P6" s="2">
        <f t="shared" si="3"/>
        <v>3.7513969793477354E-3</v>
      </c>
      <c r="Q6">
        <f t="shared" si="1"/>
        <v>0</v>
      </c>
      <c r="R6" s="2">
        <f t="shared" si="4"/>
        <v>0.39128009843494443</v>
      </c>
      <c r="S6">
        <f t="array" ref="S6">MMULT(MMULT(H6:J6,$B$23:$D$25),TRANSPOSE(H6:J6))</f>
        <v>1.4270362138194971E-7</v>
      </c>
      <c r="T6">
        <v>0</v>
      </c>
      <c r="U6" s="2">
        <f t="shared" si="5"/>
        <v>1.3372099999999999E-8</v>
      </c>
      <c r="V6" s="2">
        <f t="shared" si="6"/>
        <v>1.560757213819497E-7</v>
      </c>
      <c r="W6">
        <v>0</v>
      </c>
      <c r="X6">
        <f t="array" ref="X6">MMULT(MMULT(H6:J6,$B$33:$D$35),TRANSPOSE(H6:J6))</f>
        <v>-5.5679688541518137E-9</v>
      </c>
      <c r="Y6">
        <v>0</v>
      </c>
      <c r="Z6">
        <f t="shared" si="7"/>
        <v>1.4493978367364608E-7</v>
      </c>
      <c r="AA6">
        <f t="shared" si="8"/>
        <v>1.371356525277979E-7</v>
      </c>
      <c r="AB6">
        <f t="shared" si="9"/>
        <v>6.3963401552856416E-2</v>
      </c>
    </row>
    <row r="7" spans="1:29" ht="15.75" thickBot="1" x14ac:dyDescent="0.3">
      <c r="A7" s="1"/>
      <c r="B7" s="3"/>
      <c r="C7" s="3"/>
      <c r="D7" s="3"/>
      <c r="E7" s="3"/>
      <c r="G7">
        <v>8</v>
      </c>
      <c r="H7">
        <v>0.70711000000000002</v>
      </c>
      <c r="I7">
        <v>-0.96347000000000005</v>
      </c>
      <c r="J7">
        <v>0.67715000000000003</v>
      </c>
      <c r="L7">
        <f t="shared" si="0"/>
        <v>8</v>
      </c>
      <c r="N7">
        <f t="array" ref="N7">MMULT(MMULT(H7:J7,$B$9:$D$11),TRANSPOSE(H7:J7))</f>
        <v>1.4988741787829044E-3</v>
      </c>
      <c r="O7" s="2">
        <f t="shared" si="10"/>
        <v>2.2835500000000001E-3</v>
      </c>
      <c r="P7" s="2">
        <f t="shared" si="3"/>
        <v>3.7824241787829047E-3</v>
      </c>
      <c r="Q7">
        <f t="shared" si="1"/>
        <v>0</v>
      </c>
      <c r="R7" s="2">
        <f t="shared" si="4"/>
        <v>0.39627342358656531</v>
      </c>
      <c r="S7">
        <f t="array" ref="S7">MMULT(MMULT(H7:J7,$B$23:$D$25),TRANSPOSE(H7:J7))</f>
        <v>1.3990576036549065E-7</v>
      </c>
      <c r="T7">
        <v>0</v>
      </c>
      <c r="U7" s="2">
        <f t="shared" si="5"/>
        <v>1.3372099999999999E-8</v>
      </c>
      <c r="V7" s="2">
        <f t="shared" si="6"/>
        <v>1.5327786036549064E-7</v>
      </c>
      <c r="W7">
        <v>0</v>
      </c>
      <c r="X7">
        <f t="array" ref="X7">MMULT(MMULT(H7:J7,$B$33:$D$35),TRANSPOSE(H7:J7))</f>
        <v>-5.3323605775648991E-9</v>
      </c>
      <c r="Y7">
        <v>0</v>
      </c>
      <c r="Z7">
        <f t="shared" si="7"/>
        <v>1.4261313921036085E-7</v>
      </c>
      <c r="AA7">
        <f t="shared" si="8"/>
        <v>1.3457339978792576E-7</v>
      </c>
      <c r="AB7">
        <f t="shared" si="9"/>
        <v>6.236524843346998E-2</v>
      </c>
    </row>
    <row r="8" spans="1:29" ht="15.75" thickBot="1" x14ac:dyDescent="0.3">
      <c r="A8" s="11" t="s">
        <v>21</v>
      </c>
      <c r="B8" s="1" t="s">
        <v>15</v>
      </c>
      <c r="C8" s="1" t="s">
        <v>18</v>
      </c>
      <c r="D8" s="8" t="s">
        <v>54</v>
      </c>
      <c r="E8" s="1"/>
      <c r="G8">
        <v>9</v>
      </c>
      <c r="H8">
        <v>0.70711000000000002</v>
      </c>
      <c r="I8">
        <v>-0.93081000000000003</v>
      </c>
      <c r="J8">
        <v>0.57933000000000001</v>
      </c>
      <c r="L8">
        <f t="shared" si="0"/>
        <v>9</v>
      </c>
      <c r="N8">
        <f t="array" ref="N8">MMULT(MMULT(H8:J8,$B$9:$D$11),TRANSPOSE(H8:J8))</f>
        <v>1.5298749047553911E-3</v>
      </c>
      <c r="O8" s="2">
        <f t="shared" si="10"/>
        <v>2.2835500000000001E-3</v>
      </c>
      <c r="P8" s="2">
        <f t="shared" si="3"/>
        <v>3.8134249047553914E-3</v>
      </c>
      <c r="Q8">
        <f t="shared" si="1"/>
        <v>0</v>
      </c>
      <c r="R8" s="2">
        <f t="shared" si="4"/>
        <v>0.40118133776480475</v>
      </c>
      <c r="S8">
        <f t="array" ref="S8">MMULT(MMULT(H8:J8,$B$23:$D$25),TRANSPOSE(H8:J8))</f>
        <v>1.3733165036524334E-7</v>
      </c>
      <c r="T8">
        <v>0</v>
      </c>
      <c r="U8" s="2">
        <f t="shared" si="5"/>
        <v>1.3372099999999999E-8</v>
      </c>
      <c r="V8" s="2">
        <f t="shared" si="6"/>
        <v>1.5070375036524332E-7</v>
      </c>
      <c r="W8">
        <v>0</v>
      </c>
      <c r="X8">
        <f t="array" ref="X8">MMULT(MMULT(H8:J8,$B$33:$D$35),TRANSPOSE(H8:J8))</f>
        <v>-5.1447605973197104E-9</v>
      </c>
      <c r="Y8">
        <v>0</v>
      </c>
      <c r="Z8">
        <f t="shared" si="7"/>
        <v>1.4041422917060391E-7</v>
      </c>
      <c r="AA8">
        <f t="shared" si="8"/>
        <v>1.3218688976792363E-7</v>
      </c>
      <c r="AB8">
        <f t="shared" si="9"/>
        <v>6.086312526040448E-2</v>
      </c>
    </row>
    <row r="9" spans="1:29" x14ac:dyDescent="0.25">
      <c r="A9" s="1" t="s">
        <v>15</v>
      </c>
      <c r="B9">
        <v>3.0842399999999998E-3</v>
      </c>
      <c r="C9">
        <v>-1.03779E-4</v>
      </c>
      <c r="D9">
        <v>-3.9575199999999997E-4</v>
      </c>
      <c r="E9" s="4"/>
      <c r="F9" s="4"/>
      <c r="G9">
        <v>10</v>
      </c>
      <c r="H9">
        <v>0.70711000000000002</v>
      </c>
      <c r="I9">
        <v>-0.89815</v>
      </c>
      <c r="J9">
        <v>0.48487999999999998</v>
      </c>
      <c r="L9">
        <f t="shared" si="0"/>
        <v>10</v>
      </c>
      <c r="N9">
        <f t="array" ref="N9">MMULT(MMULT(H9:J9,$B$9:$D$11),TRANSPOSE(H9:J9))</f>
        <v>1.5607333533295897E-3</v>
      </c>
      <c r="O9" s="2">
        <f t="shared" si="10"/>
        <v>2.2835500000000001E-3</v>
      </c>
      <c r="P9" s="2">
        <f t="shared" si="3"/>
        <v>3.84428335332959E-3</v>
      </c>
      <c r="Q9">
        <f t="shared" si="1"/>
        <v>0</v>
      </c>
      <c r="R9" s="2">
        <f t="shared" si="4"/>
        <v>0.40598811530836187</v>
      </c>
      <c r="S9">
        <f t="array" ref="S9">MMULT(MMULT(H9:J9,$B$23:$D$25),TRANSPOSE(H9:J9))</f>
        <v>1.3496708654484803E-7</v>
      </c>
      <c r="T9">
        <v>0</v>
      </c>
      <c r="U9" s="2">
        <f t="shared" si="5"/>
        <v>1.3372099999999999E-8</v>
      </c>
      <c r="V9" s="2">
        <f t="shared" si="6"/>
        <v>1.4833918654484802E-7</v>
      </c>
      <c r="W9">
        <v>0</v>
      </c>
      <c r="X9">
        <f t="array" ref="X9">MMULT(MMULT(H9:J9,$B$33:$D$35),TRANSPOSE(H9:J9))</f>
        <v>-5.00067400938568E-9</v>
      </c>
      <c r="Y9">
        <v>0</v>
      </c>
      <c r="Z9">
        <f t="shared" si="7"/>
        <v>1.3833783852607665E-7</v>
      </c>
      <c r="AA9">
        <f t="shared" si="8"/>
        <v>1.2996641253546236E-7</v>
      </c>
      <c r="AB9">
        <f t="shared" si="9"/>
        <v>5.9454227682254987E-2</v>
      </c>
    </row>
    <row r="10" spans="1:29" x14ac:dyDescent="0.25">
      <c r="A10" s="1" t="s">
        <v>18</v>
      </c>
      <c r="B10">
        <v>-1.03779E-4</v>
      </c>
      <c r="C10">
        <v>1.73606E-4</v>
      </c>
      <c r="D10" s="2">
        <v>-5.4895100000000004E-6</v>
      </c>
      <c r="E10" s="4"/>
      <c r="F10" s="4"/>
      <c r="G10">
        <v>11</v>
      </c>
      <c r="H10">
        <v>0.70711000000000002</v>
      </c>
      <c r="I10">
        <v>-0.86548999999999998</v>
      </c>
      <c r="J10">
        <v>0.39380999999999999</v>
      </c>
      <c r="L10">
        <f t="shared" si="0"/>
        <v>11</v>
      </c>
      <c r="N10">
        <f t="array" ref="N10">MMULT(MMULT(H10:J10,$B$9:$D$11),TRANSPOSE(H10:J10))</f>
        <v>1.5913325301588016E-3</v>
      </c>
      <c r="O10" s="2">
        <f t="shared" si="10"/>
        <v>2.2835500000000001E-3</v>
      </c>
      <c r="P10" s="2">
        <f t="shared" si="3"/>
        <v>3.8748825301588019E-3</v>
      </c>
      <c r="Q10">
        <f t="shared" si="1"/>
        <v>0</v>
      </c>
      <c r="R10" s="2">
        <f t="shared" si="4"/>
        <v>0.41067890904387883</v>
      </c>
      <c r="S10">
        <f t="array" ref="S10">MMULT(MMULT(H10:J10,$B$23:$D$25),TRANSPOSE(H10:J10))</f>
        <v>1.3279842022625355E-7</v>
      </c>
      <c r="T10">
        <v>0</v>
      </c>
      <c r="U10" s="2">
        <f t="shared" si="5"/>
        <v>1.3372099999999999E-8</v>
      </c>
      <c r="V10" s="2">
        <f t="shared" si="6"/>
        <v>1.4617052022625354E-7</v>
      </c>
      <c r="W10">
        <v>0</v>
      </c>
      <c r="X10">
        <f t="array" ref="X10">MMULT(MMULT(H10:J10,$B$33:$D$35),TRANSPOSE(H10:J10))</f>
        <v>-4.8957816437028117E-9</v>
      </c>
      <c r="Y10">
        <v>0</v>
      </c>
      <c r="Z10">
        <f t="shared" si="7"/>
        <v>1.3637895693884791E-7</v>
      </c>
      <c r="AA10">
        <f t="shared" si="8"/>
        <v>1.2790263858255074E-7</v>
      </c>
      <c r="AB10">
        <f t="shared" si="9"/>
        <v>5.8135557022584418E-2</v>
      </c>
    </row>
    <row r="11" spans="1:29" x14ac:dyDescent="0.25">
      <c r="A11" s="8" t="s">
        <v>55</v>
      </c>
      <c r="B11">
        <v>-3.9575199999999997E-4</v>
      </c>
      <c r="C11" s="2">
        <v>-5.4895100000000004E-6</v>
      </c>
      <c r="D11" s="2">
        <v>5.6715500000000003E-5</v>
      </c>
      <c r="E11" s="4"/>
      <c r="G11">
        <v>12</v>
      </c>
      <c r="H11">
        <v>0.70711000000000002</v>
      </c>
      <c r="I11">
        <v>-0.83282999999999996</v>
      </c>
      <c r="J11">
        <v>0.30610999999999999</v>
      </c>
      <c r="L11">
        <f t="shared" si="0"/>
        <v>12</v>
      </c>
      <c r="N11">
        <f t="array" ref="N11">MMULT(MMULT(H11:J11,$B$9:$D$11),TRANSPOSE(H11:J11))</f>
        <v>1.6215692095984163E-3</v>
      </c>
      <c r="O11" s="2">
        <f t="shared" si="10"/>
        <v>2.2835500000000001E-3</v>
      </c>
      <c r="P11" s="2">
        <f t="shared" si="3"/>
        <v>3.9051192095984162E-3</v>
      </c>
      <c r="Q11">
        <f t="shared" si="1"/>
        <v>0</v>
      </c>
      <c r="R11" s="2">
        <f t="shared" si="4"/>
        <v>0.41524192286185568</v>
      </c>
      <c r="S11">
        <f t="array" ref="S11">MMULT(MMULT(H11:J11,$B$23:$D$25),TRANSPOSE(H11:J11))</f>
        <v>1.3081246218487137E-7</v>
      </c>
      <c r="T11">
        <v>0</v>
      </c>
      <c r="U11" s="2">
        <f t="shared" si="5"/>
        <v>1.3372099999999999E-8</v>
      </c>
      <c r="V11" s="2">
        <f t="shared" si="6"/>
        <v>1.4418456218487136E-7</v>
      </c>
      <c r="W11">
        <v>0</v>
      </c>
      <c r="X11">
        <f t="array" ref="X11">MMULT(MMULT(H11:J11,$B$33:$D$35),TRANSPOSE(H11:J11))</f>
        <v>-4.8259559490689566E-9</v>
      </c>
      <c r="Y11">
        <v>0</v>
      </c>
      <c r="Z11">
        <f t="shared" si="7"/>
        <v>1.3453265028673344E-7</v>
      </c>
      <c r="AA11">
        <f t="shared" si="8"/>
        <v>1.2598650623580241E-7</v>
      </c>
      <c r="AB11">
        <f t="shared" si="9"/>
        <v>5.690357302468893E-2</v>
      </c>
    </row>
    <row r="12" spans="1:29" ht="15.75" thickBot="1" x14ac:dyDescent="0.3">
      <c r="B12" s="3"/>
      <c r="C12" s="3"/>
      <c r="D12" s="3"/>
      <c r="E12" s="3"/>
      <c r="G12">
        <v>13</v>
      </c>
      <c r="H12">
        <v>0.70711000000000002</v>
      </c>
      <c r="I12">
        <v>-0.80017000000000005</v>
      </c>
      <c r="J12">
        <v>0.22178</v>
      </c>
      <c r="L12">
        <f t="shared" si="0"/>
        <v>13</v>
      </c>
      <c r="N12">
        <f t="array" ref="N12">MMULT(MMULT(H12:J12,$B$9:$D$11),TRANSPOSE(H12:J12))</f>
        <v>1.6513391932014183E-3</v>
      </c>
      <c r="O12" s="2">
        <f t="shared" si="10"/>
        <v>2.2835500000000001E-3</v>
      </c>
      <c r="P12" s="2">
        <f t="shared" si="3"/>
        <v>3.9348891932014188E-3</v>
      </c>
      <c r="Q12">
        <f t="shared" si="1"/>
        <v>0</v>
      </c>
      <c r="R12" s="2">
        <f t="shared" si="4"/>
        <v>0.41966599619998235</v>
      </c>
      <c r="S12">
        <f t="array" ref="S12">MMULT(MMULT(H12:J12,$B$23:$D$25),TRANSPOSE(H12:J12))</f>
        <v>1.2899660587408826E-7</v>
      </c>
      <c r="T12">
        <v>0</v>
      </c>
      <c r="U12" s="2">
        <f t="shared" si="5"/>
        <v>1.3372099999999999E-8</v>
      </c>
      <c r="V12" s="2">
        <f t="shared" si="6"/>
        <v>1.4236870587408825E-7</v>
      </c>
      <c r="W12">
        <v>0</v>
      </c>
      <c r="X12">
        <f t="array" ref="X12">MMULT(MMULT(H12:J12,$B$33:$D$35),TRANSPOSE(H12:J12))</f>
        <v>-4.7872534548150521E-9</v>
      </c>
      <c r="Y12">
        <v>0</v>
      </c>
      <c r="Z12">
        <f t="shared" si="7"/>
        <v>1.3279419896445815E-7</v>
      </c>
      <c r="AA12">
        <f t="shared" si="8"/>
        <v>1.2420935241927321E-7</v>
      </c>
      <c r="AB12">
        <f t="shared" si="9"/>
        <v>5.5754719617051286E-2</v>
      </c>
    </row>
    <row r="13" spans="1:29" ht="15.75" thickBot="1" x14ac:dyDescent="0.3">
      <c r="A13" s="11" t="s">
        <v>8</v>
      </c>
      <c r="B13" s="16">
        <f>'.vvp'!B2</f>
        <v>1.3372099999999999E-8</v>
      </c>
      <c r="C13" s="22"/>
      <c r="G13">
        <v>14</v>
      </c>
      <c r="H13">
        <v>0.70711000000000002</v>
      </c>
      <c r="I13">
        <v>-0.76751000000000003</v>
      </c>
      <c r="J13">
        <v>0.14083000000000001</v>
      </c>
      <c r="L13">
        <f t="shared" si="0"/>
        <v>14</v>
      </c>
      <c r="N13">
        <f t="array" ref="N13">MMULT(MMULT(H13:J13,$B$9:$D$11),TRANSPOSE(H13:J13))</f>
        <v>1.6805367943947104E-3</v>
      </c>
      <c r="O13" s="2">
        <f t="shared" si="10"/>
        <v>2.2835500000000001E-3</v>
      </c>
      <c r="P13" s="2">
        <f t="shared" si="3"/>
        <v>3.9640867943947101E-3</v>
      </c>
      <c r="Q13">
        <f t="shared" si="1"/>
        <v>0</v>
      </c>
      <c r="R13" s="2">
        <f t="shared" si="4"/>
        <v>0.42394046385942397</v>
      </c>
      <c r="S13">
        <f t="array" ref="S13">MMULT(MMULT(H13:J13,$B$23:$D$25),TRANSPOSE(H13:J13))</f>
        <v>1.2733876507834885E-7</v>
      </c>
      <c r="T13">
        <v>0</v>
      </c>
      <c r="U13" s="2">
        <f t="shared" si="5"/>
        <v>1.3372099999999999E-8</v>
      </c>
      <c r="V13" s="2">
        <f t="shared" si="6"/>
        <v>1.4071086507834884E-7</v>
      </c>
      <c r="W13">
        <v>0</v>
      </c>
      <c r="X13">
        <f t="array" ref="X13">MMULT(MMULT(H13:J13,$B$33:$D$35),TRANSPOSE(H13:J13))</f>
        <v>-4.775895267982831E-9</v>
      </c>
      <c r="Y13">
        <v>0</v>
      </c>
      <c r="Z13">
        <f t="shared" si="7"/>
        <v>1.3115907454238317E-7</v>
      </c>
      <c r="AA13">
        <f t="shared" si="8"/>
        <v>1.2256286981036601E-7</v>
      </c>
      <c r="AB13">
        <f t="shared" si="9"/>
        <v>5.468546907494843E-2</v>
      </c>
    </row>
    <row r="14" spans="1:29" x14ac:dyDescent="0.25">
      <c r="A14" s="1"/>
      <c r="B14" s="22"/>
      <c r="C14" s="22"/>
      <c r="G14">
        <v>15</v>
      </c>
      <c r="H14">
        <v>0.70711000000000002</v>
      </c>
      <c r="I14">
        <v>-0.73485</v>
      </c>
      <c r="J14">
        <v>6.3250000000000001E-2</v>
      </c>
      <c r="L14">
        <f t="shared" si="0"/>
        <v>15</v>
      </c>
      <c r="N14">
        <f t="array" ref="N14">MMULT(MMULT(H14:J14,$B$9:$D$11),TRANSPOSE(H14:J14))</f>
        <v>1.7090707136956935E-3</v>
      </c>
      <c r="O14" s="2">
        <f t="shared" si="10"/>
        <v>2.2835500000000001E-3</v>
      </c>
      <c r="P14" s="2">
        <f t="shared" si="3"/>
        <v>3.9926207136956934E-3</v>
      </c>
      <c r="Q14">
        <f t="shared" si="1"/>
        <v>0</v>
      </c>
      <c r="R14" s="2">
        <f t="shared" si="4"/>
        <v>0.42805736789200916</v>
      </c>
      <c r="S14">
        <f t="array" ref="S14">MMULT(MMULT(H14:J14,$B$23:$D$25),TRANSPOSE(H14:J14))</f>
        <v>1.2582738785186115E-7</v>
      </c>
      <c r="T14">
        <v>0</v>
      </c>
      <c r="U14" s="2">
        <f t="shared" si="5"/>
        <v>1.3372099999999999E-8</v>
      </c>
      <c r="V14" s="2">
        <f t="shared" si="6"/>
        <v>1.3919948785186114E-7</v>
      </c>
      <c r="W14">
        <v>0</v>
      </c>
      <c r="X14">
        <f t="array" ref="X14">MMULT(MMULT(H14:J14,$B$33:$D$35),TRANSPOSE(H14:J14))</f>
        <v>-4.7883175178586258E-9</v>
      </c>
      <c r="Y14">
        <v>0</v>
      </c>
      <c r="Z14">
        <f t="shared" si="7"/>
        <v>1.2962285281614389E-7</v>
      </c>
      <c r="AA14">
        <f t="shared" si="8"/>
        <v>1.2103907033400253E-7</v>
      </c>
      <c r="AB14">
        <f t="shared" si="9"/>
        <v>5.3691993970064987E-2</v>
      </c>
    </row>
    <row r="15" spans="1:29" x14ac:dyDescent="0.25">
      <c r="B15" s="1"/>
      <c r="C15" s="1"/>
      <c r="D15" s="1"/>
      <c r="E15" s="1"/>
      <c r="G15">
        <v>16</v>
      </c>
      <c r="H15">
        <v>0.70711000000000002</v>
      </c>
      <c r="I15">
        <v>-0.70218999999999998</v>
      </c>
      <c r="J15">
        <v>-1.0959999999999999E-2</v>
      </c>
      <c r="L15">
        <f t="shared" si="0"/>
        <v>16</v>
      </c>
      <c r="N15">
        <f t="array" ref="N15">MMULT(MMULT(H15:J15,$B$9:$D$11),TRANSPOSE(H15:J15))</f>
        <v>1.7368483581459402E-3</v>
      </c>
      <c r="O15" s="2">
        <f t="shared" si="10"/>
        <v>2.2835500000000001E-3</v>
      </c>
      <c r="P15" s="2">
        <f t="shared" si="3"/>
        <v>4.0203983581459405E-3</v>
      </c>
      <c r="Q15">
        <f t="shared" si="1"/>
        <v>0</v>
      </c>
      <c r="R15" s="2">
        <f t="shared" si="4"/>
        <v>0.43200902085407045</v>
      </c>
      <c r="S15">
        <f t="array" ref="S15">MMULT(MMULT(H15:J15,$B$23:$D$25),TRANSPOSE(H15:J15))</f>
        <v>1.2445146593775812E-7</v>
      </c>
      <c r="T15">
        <v>0</v>
      </c>
      <c r="U15" s="2">
        <f t="shared" si="5"/>
        <v>1.3372099999999999E-8</v>
      </c>
      <c r="V15" s="2">
        <f t="shared" si="6"/>
        <v>1.378235659377581E-7</v>
      </c>
      <c r="W15">
        <v>0</v>
      </c>
      <c r="X15">
        <f t="array" ref="X15">MMULT(MMULT(H15:J15,$B$33:$D$35),TRANSPOSE(H15:J15))</f>
        <v>-4.8211281671348893E-9</v>
      </c>
      <c r="Y15">
        <v>0</v>
      </c>
      <c r="Z15">
        <f t="shared" si="7"/>
        <v>1.2818130960348833E-7</v>
      </c>
      <c r="AA15">
        <f t="shared" si="8"/>
        <v>1.1963033777062321E-7</v>
      </c>
      <c r="AB15">
        <f t="shared" si="9"/>
        <v>5.2770619271507807E-2</v>
      </c>
    </row>
    <row r="16" spans="1:29" ht="15.75" thickBot="1" x14ac:dyDescent="0.3">
      <c r="B16" s="4"/>
      <c r="C16" s="4"/>
      <c r="D16" s="4"/>
      <c r="E16" s="4"/>
      <c r="G16">
        <v>17</v>
      </c>
      <c r="H16">
        <v>0.70711000000000002</v>
      </c>
      <c r="I16">
        <v>-0.66952999999999996</v>
      </c>
      <c r="J16">
        <v>-8.1799999999999998E-2</v>
      </c>
      <c r="L16">
        <f t="shared" si="0"/>
        <v>17</v>
      </c>
      <c r="N16">
        <f t="array" ref="N16">MMULT(MMULT(H16:J16,$B$9:$D$11),TRANSPOSE(H16:J16))</f>
        <v>1.7637809994605956E-3</v>
      </c>
      <c r="O16" s="2">
        <f t="shared" si="10"/>
        <v>2.2835500000000001E-3</v>
      </c>
      <c r="P16" s="2">
        <f t="shared" si="3"/>
        <v>4.0473309994605959E-3</v>
      </c>
      <c r="Q16">
        <f t="shared" si="1"/>
        <v>0</v>
      </c>
      <c r="R16" s="2">
        <f t="shared" si="4"/>
        <v>0.43578867152097561</v>
      </c>
      <c r="S16">
        <f t="array" ref="S16">MMULT(MMULT(H16:J16,$B$23:$D$25),TRANSPOSE(H16:J16))</f>
        <v>1.2320052331597559E-7</v>
      </c>
      <c r="T16">
        <v>0</v>
      </c>
      <c r="U16" s="2">
        <f t="shared" si="5"/>
        <v>1.3372099999999999E-8</v>
      </c>
      <c r="V16" s="2">
        <f t="shared" si="6"/>
        <v>1.3657262331597558E-7</v>
      </c>
      <c r="W16">
        <v>0</v>
      </c>
      <c r="X16">
        <f t="array" ref="X16">MMULT(MMULT(H16:J16,$B$33:$D$35),TRANSPOSE(H16:J16))</f>
        <v>-4.8711188079930347E-9</v>
      </c>
      <c r="Y16">
        <v>0</v>
      </c>
      <c r="Z16">
        <f t="shared" si="7"/>
        <v>1.2683038569998951E-7</v>
      </c>
      <c r="AA16">
        <f t="shared" si="8"/>
        <v>1.1832940450798256E-7</v>
      </c>
      <c r="AB16">
        <f t="shared" si="9"/>
        <v>5.1917730860902352E-2</v>
      </c>
    </row>
    <row r="17" spans="1:28" ht="15.75" thickBot="1" x14ac:dyDescent="0.3">
      <c r="A17" s="11" t="s">
        <v>7</v>
      </c>
      <c r="B17" s="1"/>
      <c r="C17" s="1"/>
      <c r="D17" s="4"/>
      <c r="E17" s="4"/>
      <c r="G17">
        <v>18</v>
      </c>
      <c r="H17">
        <v>0.70711000000000002</v>
      </c>
      <c r="I17">
        <v>-0.63687000000000005</v>
      </c>
      <c r="J17">
        <v>-0.14926</v>
      </c>
      <c r="L17">
        <f t="shared" si="0"/>
        <v>18</v>
      </c>
      <c r="N17">
        <f t="array" ref="N17">MMULT(MMULT(H17:J17,$B$9:$D$11),TRANSPOSE(H17:J17))</f>
        <v>1.7897780778337441E-3</v>
      </c>
      <c r="O17" s="2">
        <f t="shared" si="10"/>
        <v>2.2835500000000001E-3</v>
      </c>
      <c r="P17" s="2">
        <f t="shared" si="3"/>
        <v>4.073328077833744E-3</v>
      </c>
      <c r="Q17">
        <f t="shared" si="1"/>
        <v>0</v>
      </c>
      <c r="R17" s="2">
        <f t="shared" si="4"/>
        <v>0.43938962038765472</v>
      </c>
      <c r="S17">
        <f t="array" ref="S17">MMULT(MMULT(H17:J17,$B$23:$D$25),TRANSPOSE(H17:J17))</f>
        <v>1.2206456390381081E-7</v>
      </c>
      <c r="T17">
        <v>0</v>
      </c>
      <c r="U17" s="2">
        <f t="shared" si="5"/>
        <v>1.3372099999999999E-8</v>
      </c>
      <c r="V17" s="2">
        <f t="shared" si="6"/>
        <v>1.354366639038108E-7</v>
      </c>
      <c r="W17">
        <v>0</v>
      </c>
      <c r="X17">
        <f t="array" ref="X17">MMULT(MMULT(H17:J17,$B$33:$D$35),TRANSPOSE(H17:J17))</f>
        <v>-4.9352332801300132E-9</v>
      </c>
      <c r="Y17">
        <v>0</v>
      </c>
      <c r="Z17">
        <f t="shared" si="7"/>
        <v>1.2556619734355077E-7</v>
      </c>
      <c r="AA17">
        <f t="shared" si="8"/>
        <v>1.171293306236808E-7</v>
      </c>
      <c r="AB17">
        <f t="shared" si="9"/>
        <v>5.112992325466606E-2</v>
      </c>
    </row>
    <row r="18" spans="1:28" x14ac:dyDescent="0.25">
      <c r="A18" s="10"/>
      <c r="B18" s="13"/>
      <c r="C18" s="13"/>
      <c r="D18" s="4"/>
      <c r="E18" s="4"/>
      <c r="G18">
        <v>19</v>
      </c>
      <c r="H18">
        <v>0.70711000000000002</v>
      </c>
      <c r="I18">
        <v>-0.60421000000000002</v>
      </c>
      <c r="J18">
        <v>-0.21335000000000001</v>
      </c>
      <c r="L18">
        <f t="shared" si="0"/>
        <v>19</v>
      </c>
      <c r="N18">
        <f t="array" ref="N18">MMULT(MMULT(H18:J18,$B$9:$D$11),TRANSPOSE(H18:J18))</f>
        <v>1.8147641379436107E-3</v>
      </c>
      <c r="O18" s="2">
        <f t="shared" si="10"/>
        <v>2.2835500000000001E-3</v>
      </c>
      <c r="P18" s="2">
        <f t="shared" si="3"/>
        <v>4.098314137943611E-3</v>
      </c>
      <c r="Q18">
        <f t="shared" si="1"/>
        <v>0</v>
      </c>
      <c r="R18" s="2">
        <f t="shared" si="4"/>
        <v>0.4428074756744233</v>
      </c>
      <c r="S18">
        <f t="array" ref="S18">MMULT(MMULT(H18:J18,$B$23:$D$25),TRANSPOSE(H18:J18))</f>
        <v>1.2103421089040915E-7</v>
      </c>
      <c r="T18">
        <v>0</v>
      </c>
      <c r="U18" s="2">
        <f t="shared" si="5"/>
        <v>1.3372099999999999E-8</v>
      </c>
      <c r="V18" s="2">
        <f t="shared" si="6"/>
        <v>1.3440631089040914E-7</v>
      </c>
      <c r="W18">
        <v>0</v>
      </c>
      <c r="X18">
        <f t="array" ref="X18">MMULT(MMULT(H18:J18,$B$33:$D$35),TRANSPOSE(H18:J18))</f>
        <v>-5.0106565600081549E-9</v>
      </c>
      <c r="Y18">
        <v>0</v>
      </c>
      <c r="Z18">
        <f t="shared" si="7"/>
        <v>1.2438499777039282E-7</v>
      </c>
      <c r="AA18">
        <f t="shared" si="8"/>
        <v>1.1602355433040099E-7</v>
      </c>
      <c r="AB18">
        <f t="shared" si="9"/>
        <v>5.0403693701221816E-2</v>
      </c>
    </row>
    <row r="19" spans="1:28" x14ac:dyDescent="0.25">
      <c r="A19" s="10"/>
      <c r="B19" s="13"/>
      <c r="C19" s="13"/>
      <c r="D19" s="4"/>
      <c r="E19" s="4"/>
      <c r="G19">
        <v>20</v>
      </c>
      <c r="H19">
        <v>0.70711000000000002</v>
      </c>
      <c r="I19">
        <v>-0.57155</v>
      </c>
      <c r="J19">
        <v>-0.27406000000000003</v>
      </c>
      <c r="L19">
        <f t="shared" si="0"/>
        <v>20</v>
      </c>
      <c r="N19">
        <f t="array" ref="N19">MMULT(MMULT(H19:J19,$B$9:$D$11),TRANSPOSE(H19:J19))</f>
        <v>1.8386562120659136E-3</v>
      </c>
      <c r="O19" s="2">
        <f t="shared" si="10"/>
        <v>2.2835500000000001E-3</v>
      </c>
      <c r="P19" s="2">
        <f t="shared" si="3"/>
        <v>4.1222062120659132E-3</v>
      </c>
      <c r="Q19">
        <f t="shared" si="1"/>
        <v>0</v>
      </c>
      <c r="R19" s="2">
        <f t="shared" si="4"/>
        <v>0.44603693203995248</v>
      </c>
      <c r="S19">
        <f t="array" ref="S19">MMULT(MMULT(H19:J19,$B$23:$D$25),TRANSPOSE(H19:J19))</f>
        <v>1.2010051721174372E-7</v>
      </c>
      <c r="T19">
        <v>0</v>
      </c>
      <c r="U19" s="2">
        <f t="shared" si="5"/>
        <v>1.3372099999999999E-8</v>
      </c>
      <c r="V19" s="2">
        <f t="shared" si="6"/>
        <v>1.3347261721174371E-7</v>
      </c>
      <c r="W19">
        <v>0</v>
      </c>
      <c r="X19">
        <f t="array" ref="X19">MMULT(MMULT(H19:J19,$B$33:$D$35),TRANSPOSE(H19:J19))</f>
        <v>-5.0946952172359979E-9</v>
      </c>
      <c r="Y19">
        <v>0</v>
      </c>
      <c r="Z19">
        <f t="shared" si="7"/>
        <v>1.2328322677727172E-7</v>
      </c>
      <c r="AA19">
        <f t="shared" si="8"/>
        <v>1.1500582199450773E-7</v>
      </c>
      <c r="AB19">
        <f t="shared" si="9"/>
        <v>4.9735915299641498E-2</v>
      </c>
    </row>
    <row r="20" spans="1:28" x14ac:dyDescent="0.25">
      <c r="A20" s="1"/>
      <c r="B20" s="4"/>
      <c r="C20" s="4"/>
      <c r="D20" s="4"/>
      <c r="E20" s="4"/>
      <c r="G20">
        <v>21</v>
      </c>
      <c r="H20">
        <v>0.70711000000000002</v>
      </c>
      <c r="I20">
        <v>-0.53888999999999998</v>
      </c>
      <c r="J20">
        <v>-0.33140999999999998</v>
      </c>
      <c r="L20">
        <f t="shared" si="0"/>
        <v>21</v>
      </c>
      <c r="N20">
        <f t="array" ref="N20">MMULT(MMULT(H20:J20,$B$9:$D$11),TRANSPOSE(H20:J20))</f>
        <v>1.8613926632955629E-3</v>
      </c>
      <c r="O20" s="2">
        <f t="shared" si="10"/>
        <v>2.2835500000000001E-3</v>
      </c>
      <c r="P20" s="2">
        <f t="shared" si="3"/>
        <v>4.144942663295563E-3</v>
      </c>
      <c r="Q20">
        <f t="shared" si="1"/>
        <v>0</v>
      </c>
      <c r="R20" s="2">
        <f t="shared" si="4"/>
        <v>0.44907561201717711</v>
      </c>
      <c r="S20">
        <f t="array" ref="S20">MMULT(MMULT(H20:J20,$B$23:$D$25),TRANSPOSE(H20:J20))</f>
        <v>1.1925526831347163E-7</v>
      </c>
      <c r="T20">
        <v>0</v>
      </c>
      <c r="U20" s="2">
        <f t="shared" si="5"/>
        <v>1.3372099999999999E-8</v>
      </c>
      <c r="V20" s="2">
        <f t="shared" si="6"/>
        <v>1.3262736831347162E-7</v>
      </c>
      <c r="W20">
        <v>0</v>
      </c>
      <c r="X20">
        <f t="array" ref="X20">MMULT(MMULT(H20:J20,$B$33:$D$35),TRANSPOSE(H20:J20))</f>
        <v>-5.1849465539115536E-9</v>
      </c>
      <c r="Y20">
        <v>0</v>
      </c>
      <c r="Z20">
        <f t="shared" si="7"/>
        <v>1.2225747520564852E-7</v>
      </c>
      <c r="AA20">
        <f t="shared" si="8"/>
        <v>1.1407032175956008E-7</v>
      </c>
      <c r="AB20">
        <f t="shared" si="9"/>
        <v>4.9123323671057526E-2</v>
      </c>
    </row>
    <row r="21" spans="1:28" x14ac:dyDescent="0.25">
      <c r="B21" s="5"/>
      <c r="C21" s="5"/>
      <c r="D21" s="5"/>
      <c r="E21" s="5"/>
      <c r="G21">
        <v>22</v>
      </c>
      <c r="H21">
        <v>0.70711000000000002</v>
      </c>
      <c r="I21">
        <v>-0.50622999999999996</v>
      </c>
      <c r="J21">
        <v>-0.38538</v>
      </c>
      <c r="L21">
        <f t="shared" si="0"/>
        <v>22</v>
      </c>
      <c r="N21">
        <f t="array" ref="N21">MMULT(MMULT(H21:J21,$B$9:$D$11),TRANSPOSE(H21:J21))</f>
        <v>1.8828923473455711E-3</v>
      </c>
      <c r="O21" s="2">
        <f t="shared" si="10"/>
        <v>2.2835500000000001E-3</v>
      </c>
      <c r="P21" s="2">
        <f t="shared" si="3"/>
        <v>4.1664423473455709E-3</v>
      </c>
      <c r="Q21">
        <f t="shared" si="1"/>
        <v>0</v>
      </c>
      <c r="R21" s="2">
        <f t="shared" si="4"/>
        <v>0.45191849313483401</v>
      </c>
      <c r="S21">
        <f t="array" ref="S21">MMULT(MMULT(H21:J21,$B$23:$D$25),TRANSPOSE(H21:J21))</f>
        <v>1.1849050559767075E-7</v>
      </c>
      <c r="T21">
        <v>0</v>
      </c>
      <c r="U21" s="2">
        <f t="shared" si="5"/>
        <v>1.3372099999999999E-8</v>
      </c>
      <c r="V21" s="2">
        <f t="shared" si="6"/>
        <v>1.3186260559767075E-7</v>
      </c>
      <c r="W21">
        <v>0</v>
      </c>
      <c r="X21">
        <f t="array" ref="X21">MMULT(MMULT(H21:J21,$B$33:$D$35),TRANSPOSE(H21:J21))</f>
        <v>-5.2790460416862983E-9</v>
      </c>
      <c r="Y21">
        <v>0</v>
      </c>
      <c r="Z21">
        <f t="shared" si="7"/>
        <v>1.2130451351429815E-7</v>
      </c>
      <c r="AA21">
        <f t="shared" si="8"/>
        <v>1.1321145955598445E-7</v>
      </c>
      <c r="AB21">
        <f t="shared" si="9"/>
        <v>4.8563257113395278E-2</v>
      </c>
    </row>
    <row r="22" spans="1:28" x14ac:dyDescent="0.25">
      <c r="A22" t="s">
        <v>6</v>
      </c>
      <c r="B22" s="1" t="s">
        <v>15</v>
      </c>
      <c r="C22" s="1" t="s">
        <v>18</v>
      </c>
      <c r="D22" s="5" t="s">
        <v>55</v>
      </c>
      <c r="E22" s="5"/>
      <c r="G22">
        <v>23</v>
      </c>
      <c r="H22">
        <v>0.70711000000000002</v>
      </c>
      <c r="I22">
        <v>-0.47356999999999999</v>
      </c>
      <c r="J22">
        <v>-0.43597000000000002</v>
      </c>
      <c r="L22">
        <f t="shared" si="0"/>
        <v>23</v>
      </c>
      <c r="N22">
        <f t="array" ref="N22">MMULT(MMULT(H22:J22,$B$9:$D$11),TRANSPOSE(H22:J22))</f>
        <v>1.9030895524948853E-3</v>
      </c>
      <c r="O22" s="2">
        <f t="shared" si="10"/>
        <v>2.2835500000000001E-3</v>
      </c>
      <c r="P22" s="2">
        <f t="shared" si="3"/>
        <v>4.1866395524948856E-3</v>
      </c>
      <c r="Q22">
        <f t="shared" si="1"/>
        <v>0</v>
      </c>
      <c r="R22" s="2">
        <f t="shared" si="4"/>
        <v>0.45456255037785703</v>
      </c>
      <c r="S22">
        <f t="array" ref="S22">MMULT(MMULT(H22:J22,$B$23:$D$25),TRANSPOSE(H22:J22))</f>
        <v>1.1779892802305564E-7</v>
      </c>
      <c r="T22">
        <v>0</v>
      </c>
      <c r="U22" s="2">
        <f t="shared" si="5"/>
        <v>1.3372099999999999E-8</v>
      </c>
      <c r="V22" s="2">
        <f t="shared" si="6"/>
        <v>1.3117102802305563E-7</v>
      </c>
      <c r="W22">
        <v>0</v>
      </c>
      <c r="X22">
        <f t="array" ref="X22">MMULT(MMULT(H22:J22,$B$33:$D$35),TRANSPOSE(H22:J22))</f>
        <v>-5.3748818915682475E-9</v>
      </c>
      <c r="Y22">
        <v>0</v>
      </c>
      <c r="Z22">
        <f t="shared" si="7"/>
        <v>1.2042126423991914E-7</v>
      </c>
      <c r="AA22">
        <f t="shared" si="8"/>
        <v>1.124240461314874E-7</v>
      </c>
      <c r="AB22">
        <f t="shared" si="9"/>
        <v>4.8053043854264024E-2</v>
      </c>
    </row>
    <row r="23" spans="1:28" x14ac:dyDescent="0.25">
      <c r="A23" s="10" t="s">
        <v>15</v>
      </c>
      <c r="B23" s="12">
        <f>'.vvp'!C12</f>
        <v>2.1533000000000001E-7</v>
      </c>
      <c r="C23" s="12">
        <f>'.vvp'!D12</f>
        <v>-1.58169E-10</v>
      </c>
      <c r="D23" s="12">
        <f>'.vvp'!E12</f>
        <v>-3.5236100000000002E-10</v>
      </c>
      <c r="E23" s="5"/>
      <c r="G23">
        <v>24</v>
      </c>
      <c r="H23">
        <v>0.70711000000000002</v>
      </c>
      <c r="I23">
        <v>-0.44091000000000002</v>
      </c>
      <c r="J23">
        <v>-0.48320000000000002</v>
      </c>
      <c r="L23">
        <f t="shared" si="0"/>
        <v>24</v>
      </c>
      <c r="N23">
        <f t="array" ref="N23">MMULT(MMULT(H23:J23,$B$9:$D$11),TRANSPOSE(H23:J23))</f>
        <v>1.9219346476329741E-3</v>
      </c>
      <c r="O23" s="2">
        <f t="shared" si="10"/>
        <v>2.2835500000000001E-3</v>
      </c>
      <c r="P23" s="2">
        <f t="shared" si="3"/>
        <v>4.2054846476329739E-3</v>
      </c>
      <c r="Q23">
        <f t="shared" si="1"/>
        <v>0</v>
      </c>
      <c r="R23" s="2">
        <f t="shared" si="4"/>
        <v>0.45700669688919704</v>
      </c>
      <c r="S23">
        <f t="array" ref="S23">MMULT(MMULT(H23:J23,$B$23:$D$25),TRANSPOSE(H23:J23))</f>
        <v>1.1717396410735737E-7</v>
      </c>
      <c r="T23">
        <v>0</v>
      </c>
      <c r="U23" s="2">
        <f t="shared" si="5"/>
        <v>1.3372099999999999E-8</v>
      </c>
      <c r="V23" s="2">
        <f t="shared" si="6"/>
        <v>1.3054606410735735E-7</v>
      </c>
      <c r="W23">
        <v>0</v>
      </c>
      <c r="X23">
        <f t="array" ref="X23">MMULT(MMULT(H23:J23,$B$33:$D$35),TRANSPOSE(H23:J23))</f>
        <v>-5.4706158802433641E-9</v>
      </c>
      <c r="Y23">
        <v>0</v>
      </c>
      <c r="Z23">
        <f t="shared" si="7"/>
        <v>1.1960483234687062E-7</v>
      </c>
      <c r="AA23">
        <f t="shared" si="8"/>
        <v>1.11703348227114E-7</v>
      </c>
      <c r="AB23">
        <f t="shared" si="9"/>
        <v>4.7590038228648601E-2</v>
      </c>
    </row>
    <row r="24" spans="1:28" x14ac:dyDescent="0.25">
      <c r="A24" s="10" t="s">
        <v>18</v>
      </c>
      <c r="B24" s="12">
        <f>'.vvp'!C13</f>
        <v>-1.58169E-10</v>
      </c>
      <c r="C24" s="12">
        <f>'.vvp'!D13</f>
        <v>3.3652399999999998E-8</v>
      </c>
      <c r="D24" s="12">
        <f>C25</f>
        <v>1.8841199999999999E-9</v>
      </c>
      <c r="E24" s="7"/>
      <c r="G24">
        <v>25</v>
      </c>
      <c r="H24">
        <v>0.70711000000000002</v>
      </c>
      <c r="I24">
        <v>-0.40825</v>
      </c>
      <c r="J24">
        <v>-0.52705000000000002</v>
      </c>
      <c r="L24">
        <f t="shared" si="0"/>
        <v>25</v>
      </c>
      <c r="N24">
        <f t="array" ref="N24">MMULT(MMULT(H24:J24,$B$9:$D$11),TRANSPOSE(H24:J24))</f>
        <v>1.9393577166139039E-3</v>
      </c>
      <c r="O24" s="2">
        <f t="shared" si="10"/>
        <v>2.2835500000000001E-3</v>
      </c>
      <c r="P24" s="2">
        <f t="shared" si="3"/>
        <v>4.2229077166139042E-3</v>
      </c>
      <c r="Q24">
        <f t="shared" si="1"/>
        <v>0</v>
      </c>
      <c r="R24" s="2">
        <f t="shared" si="4"/>
        <v>0.45924700390302592</v>
      </c>
      <c r="S24">
        <f t="array" ref="S24">MMULT(MMULT(H24:J24,$B$23:$D$25),TRANSPOSE(H24:J24))</f>
        <v>1.1660921192187219E-7</v>
      </c>
      <c r="T24">
        <v>0</v>
      </c>
      <c r="U24" s="2">
        <f t="shared" si="5"/>
        <v>1.3372099999999999E-8</v>
      </c>
      <c r="V24" s="2">
        <f t="shared" si="6"/>
        <v>1.2998131192187219E-7</v>
      </c>
      <c r="W24">
        <v>0</v>
      </c>
      <c r="X24">
        <f t="array" ref="X24">MMULT(MMULT(H24:J24,$B$33:$D$35),TRANSPOSE(H24:J24))</f>
        <v>-5.5644229623653784E-9</v>
      </c>
      <c r="Y24">
        <v>0</v>
      </c>
      <c r="Z24">
        <f t="shared" si="7"/>
        <v>1.1885246599714143E-7</v>
      </c>
      <c r="AA24">
        <f t="shared" si="8"/>
        <v>1.1104478895950681E-7</v>
      </c>
      <c r="AB24">
        <f t="shared" si="9"/>
        <v>4.7172187658855377E-2</v>
      </c>
    </row>
    <row r="25" spans="1:28" x14ac:dyDescent="0.25">
      <c r="A25" s="3" t="s">
        <v>55</v>
      </c>
      <c r="B25" s="12">
        <f>'.vvp'!C14</f>
        <v>-3.5236100000000002E-10</v>
      </c>
      <c r="C25" s="12">
        <f>'.vvp'!D14</f>
        <v>1.8841199999999999E-9</v>
      </c>
      <c r="D25" s="12">
        <f>'.vvp'!H8</f>
        <v>7.8107700000000007E-9</v>
      </c>
      <c r="E25" s="7"/>
      <c r="G25">
        <v>26</v>
      </c>
      <c r="H25">
        <v>0.70711000000000002</v>
      </c>
      <c r="I25">
        <v>-0.37558999999999998</v>
      </c>
      <c r="J25">
        <v>-0.56752000000000002</v>
      </c>
      <c r="L25">
        <f t="shared" si="0"/>
        <v>26</v>
      </c>
      <c r="N25">
        <f t="array" ref="N25">MMULT(MMULT(H25:J25,$B$9:$D$11),TRANSPOSE(H25:J25))</f>
        <v>1.9553046876428629E-3</v>
      </c>
      <c r="O25" s="2">
        <f t="shared" si="10"/>
        <v>2.2835500000000001E-3</v>
      </c>
      <c r="P25" s="2">
        <f t="shared" si="3"/>
        <v>4.238854687642863E-3</v>
      </c>
      <c r="Q25">
        <f t="shared" si="1"/>
        <v>0</v>
      </c>
      <c r="R25" s="2">
        <f t="shared" si="4"/>
        <v>0.46128136766352951</v>
      </c>
      <c r="S25">
        <f t="array" ref="S25">MMULT(MMULT(H25:J25,$B$23:$D$25),TRANSPOSE(H25:J25))</f>
        <v>1.1609897345776061E-7</v>
      </c>
      <c r="T25">
        <v>0</v>
      </c>
      <c r="U25" s="2">
        <f t="shared" si="5"/>
        <v>1.3372099999999999E-8</v>
      </c>
      <c r="V25" s="2">
        <f t="shared" si="6"/>
        <v>1.2947107345776059E-7</v>
      </c>
      <c r="W25">
        <v>0</v>
      </c>
      <c r="X25">
        <f t="array" ref="X25">MMULT(MMULT(H25:J25,$B$33:$D$35),TRANSPOSE(H25:J25))</f>
        <v>-5.6547444186045919E-9</v>
      </c>
      <c r="Y25">
        <v>0</v>
      </c>
      <c r="Z25">
        <f t="shared" si="7"/>
        <v>1.1816158462055141E-7</v>
      </c>
      <c r="AA25">
        <f t="shared" si="8"/>
        <v>1.1044422903915602E-7</v>
      </c>
      <c r="AB25">
        <f t="shared" si="9"/>
        <v>4.6797464037252205E-2</v>
      </c>
    </row>
    <row r="26" spans="1:28" x14ac:dyDescent="0.25">
      <c r="A26" s="6"/>
      <c r="B26" s="3"/>
      <c r="C26" s="3"/>
      <c r="D26" s="1"/>
      <c r="E26" s="7"/>
      <c r="G26">
        <v>27</v>
      </c>
      <c r="H26">
        <v>0.70711000000000002</v>
      </c>
      <c r="I26">
        <v>-0.34293000000000001</v>
      </c>
      <c r="J26">
        <v>-0.60463</v>
      </c>
      <c r="L26">
        <f t="shared" si="0"/>
        <v>27</v>
      </c>
      <c r="N26">
        <f t="array" ref="N26">MMULT(MMULT(H26:J26,$B$9:$D$11),TRANSPOSE(H26:J26))</f>
        <v>1.9697378665285746E-3</v>
      </c>
      <c r="O26" s="2">
        <f t="shared" si="10"/>
        <v>2.2835500000000001E-3</v>
      </c>
      <c r="P26" s="2">
        <f t="shared" si="3"/>
        <v>4.2532878665285743E-3</v>
      </c>
      <c r="Q26">
        <f t="shared" si="1"/>
        <v>0</v>
      </c>
      <c r="R26" s="2">
        <f t="shared" si="4"/>
        <v>0.46310946456963531</v>
      </c>
      <c r="S26">
        <f t="array" ref="S26">MMULT(MMULT(H26:J26,$B$23:$D$25),TRANSPOSE(H26:J26))</f>
        <v>1.1563831081942844E-7</v>
      </c>
      <c r="T26">
        <v>0</v>
      </c>
      <c r="U26" s="2">
        <f t="shared" si="5"/>
        <v>1.3372099999999999E-8</v>
      </c>
      <c r="V26" s="2">
        <f t="shared" si="6"/>
        <v>1.2901041081942843E-7</v>
      </c>
      <c r="W26">
        <v>0</v>
      </c>
      <c r="X26">
        <f t="array" ref="X26">MMULT(MMULT(H26:J26,$B$33:$D$35),TRANSPOSE(H26:J26))</f>
        <v>-5.7403032276333732E-9</v>
      </c>
      <c r="Y26">
        <v>0</v>
      </c>
      <c r="Z26">
        <f t="shared" si="7"/>
        <v>1.1752980436416168E-7</v>
      </c>
      <c r="AA26">
        <f t="shared" si="8"/>
        <v>1.0989800759179506E-7</v>
      </c>
      <c r="AB26">
        <f t="shared" si="9"/>
        <v>4.6463886125660978E-2</v>
      </c>
    </row>
    <row r="27" spans="1:28" x14ac:dyDescent="0.25">
      <c r="A27" s="3" t="s">
        <v>19</v>
      </c>
      <c r="B27" s="1" t="s">
        <v>15</v>
      </c>
      <c r="C27" s="1" t="s">
        <v>18</v>
      </c>
      <c r="D27" s="1"/>
      <c r="E27" s="1"/>
      <c r="G27">
        <v>28</v>
      </c>
      <c r="H27">
        <v>0.70711000000000002</v>
      </c>
      <c r="I27">
        <v>-0.31026999999999999</v>
      </c>
      <c r="J27">
        <v>-0.63836000000000004</v>
      </c>
      <c r="L27">
        <f t="shared" si="0"/>
        <v>28</v>
      </c>
      <c r="N27">
        <f t="array" ref="N27">MMULT(MMULT(H27:J27,$B$9:$D$11),TRANSPOSE(H27:J27))</f>
        <v>1.9825986341414632E-3</v>
      </c>
      <c r="O27" s="2">
        <f t="shared" si="10"/>
        <v>2.2835500000000001E-3</v>
      </c>
      <c r="P27" s="2">
        <f t="shared" si="3"/>
        <v>4.2661486341414633E-3</v>
      </c>
      <c r="Q27">
        <f t="shared" si="1"/>
        <v>0</v>
      </c>
      <c r="R27" s="2">
        <f t="shared" si="4"/>
        <v>0.46472797930080773</v>
      </c>
      <c r="S27">
        <f t="array" ref="S27">MMULT(MMULT(H27:J27,$B$23:$D$25),TRANSPOSE(H27:J27))</f>
        <v>1.1522238823278954E-7</v>
      </c>
      <c r="T27">
        <v>0</v>
      </c>
      <c r="U27" s="2">
        <f t="shared" si="5"/>
        <v>1.3372099999999999E-8</v>
      </c>
      <c r="V27" s="2">
        <f t="shared" si="6"/>
        <v>1.2859448823278953E-7</v>
      </c>
      <c r="W27">
        <v>0</v>
      </c>
      <c r="X27">
        <f t="array" ref="X27">MMULT(MMULT(H27:J27,$B$33:$D$35),TRANSPOSE(H27:J27))</f>
        <v>-5.8198170997092574E-9</v>
      </c>
      <c r="Y27">
        <v>0</v>
      </c>
      <c r="Z27">
        <f t="shared" si="7"/>
        <v>1.1695485403337101E-7</v>
      </c>
      <c r="AA27">
        <f t="shared" si="8"/>
        <v>1.0940257113308028E-7</v>
      </c>
      <c r="AB27">
        <f t="shared" si="9"/>
        <v>4.6170045176707093E-2</v>
      </c>
    </row>
    <row r="28" spans="1:28" x14ac:dyDescent="0.25">
      <c r="A28" s="10" t="s">
        <v>15</v>
      </c>
      <c r="B28" s="14"/>
      <c r="C28" s="14"/>
      <c r="D28" s="1"/>
      <c r="E28" s="1"/>
      <c r="G28">
        <v>29</v>
      </c>
      <c r="H28">
        <v>0.70711000000000002</v>
      </c>
      <c r="I28">
        <v>-0.27761000000000002</v>
      </c>
      <c r="J28">
        <v>-0.66871999999999998</v>
      </c>
      <c r="L28">
        <f t="shared" si="0"/>
        <v>29</v>
      </c>
      <c r="N28">
        <f t="array" ref="N28">MMULT(MMULT(H28:J28,$B$9:$D$11),TRANSPOSE(H28:J28))</f>
        <v>1.9938508834681469E-3</v>
      </c>
      <c r="O28" s="2">
        <f t="shared" si="10"/>
        <v>2.2835500000000001E-3</v>
      </c>
      <c r="P28" s="2">
        <f t="shared" si="3"/>
        <v>4.2774008834681465E-3</v>
      </c>
      <c r="Q28">
        <f t="shared" si="1"/>
        <v>0</v>
      </c>
      <c r="R28" s="2">
        <f t="shared" si="4"/>
        <v>0.46613608071533352</v>
      </c>
      <c r="S28">
        <f t="array" ref="S28">MMULT(MMULT(H28:J28,$B$23:$D$25),TRANSPOSE(H28:J28))</f>
        <v>1.1484723062920226E-7</v>
      </c>
      <c r="T28">
        <v>0</v>
      </c>
      <c r="U28" s="2">
        <f t="shared" si="5"/>
        <v>1.3372099999999999E-8</v>
      </c>
      <c r="V28" s="2">
        <f t="shared" si="6"/>
        <v>1.2821933062920225E-7</v>
      </c>
      <c r="W28">
        <v>0</v>
      </c>
      <c r="X28">
        <f t="array" ref="X28">MMULT(MMULT(H28:J28,$B$33:$D$35),TRANSPOSE(H28:J28))</f>
        <v>-5.8923306758861684E-9</v>
      </c>
      <c r="Y28">
        <v>0</v>
      </c>
      <c r="Z28">
        <f t="shared" si="7"/>
        <v>1.1643466927742991E-7</v>
      </c>
      <c r="AA28">
        <f t="shared" si="8"/>
        <v>1.0895489995331609E-7</v>
      </c>
      <c r="AB28">
        <f t="shared" si="9"/>
        <v>4.5914487897498434E-2</v>
      </c>
    </row>
    <row r="29" spans="1:28" x14ac:dyDescent="0.25">
      <c r="A29" s="10" t="s">
        <v>18</v>
      </c>
      <c r="B29" s="14"/>
      <c r="C29" s="14"/>
      <c r="D29" s="3"/>
      <c r="E29" s="3"/>
      <c r="G29">
        <v>30</v>
      </c>
      <c r="H29">
        <v>0.70711000000000002</v>
      </c>
      <c r="I29">
        <v>-0.24495</v>
      </c>
      <c r="J29">
        <v>-0.69569999999999999</v>
      </c>
      <c r="L29">
        <f t="shared" si="0"/>
        <v>30</v>
      </c>
      <c r="N29">
        <f t="array" ref="N29">MMULT(MMULT(H29:J29,$B$9:$D$11),TRANSPOSE(H29:J29))</f>
        <v>2.0034498137957335E-3</v>
      </c>
      <c r="O29" s="2">
        <f t="shared" si="10"/>
        <v>2.2835500000000001E-3</v>
      </c>
      <c r="P29" s="2">
        <f t="shared" si="3"/>
        <v>4.2869998137957336E-3</v>
      </c>
      <c r="Q29">
        <f t="shared" si="1"/>
        <v>0</v>
      </c>
      <c r="R29" s="2">
        <f t="shared" si="4"/>
        <v>0.46733144409023614</v>
      </c>
      <c r="S29">
        <f t="array" ref="S29">MMULT(MMULT(H29:J29,$B$23:$D$25),TRANSPOSE(H29:J29))</f>
        <v>1.1450916449109215E-7</v>
      </c>
      <c r="T29">
        <v>0</v>
      </c>
      <c r="U29" s="2">
        <f t="shared" si="5"/>
        <v>1.3372099999999999E-8</v>
      </c>
      <c r="V29" s="2">
        <f t="shared" si="6"/>
        <v>1.2788126449109214E-7</v>
      </c>
      <c r="W29">
        <v>0</v>
      </c>
      <c r="X29">
        <f t="array" ref="X29">MMULT(MMULT(H29:J29,$B$33:$D$35),TRANSPOSE(H29:J29))</f>
        <v>-5.9569739920573191E-9</v>
      </c>
      <c r="Y29">
        <v>0</v>
      </c>
      <c r="Z29">
        <f t="shared" si="7"/>
        <v>1.1596731650697749E-7</v>
      </c>
      <c r="AA29">
        <f t="shared" si="8"/>
        <v>1.0855219049903483E-7</v>
      </c>
      <c r="AB29">
        <f t="shared" si="9"/>
        <v>4.5696149787907522E-2</v>
      </c>
    </row>
    <row r="30" spans="1:28" x14ac:dyDescent="0.25">
      <c r="A30" s="6"/>
      <c r="B30" s="6"/>
      <c r="C30" s="1"/>
      <c r="D30" s="3"/>
      <c r="E30" s="3"/>
      <c r="G30">
        <v>31</v>
      </c>
      <c r="H30">
        <v>0.70711000000000002</v>
      </c>
      <c r="I30">
        <v>-0.21229000000000001</v>
      </c>
      <c r="J30">
        <v>-0.71931</v>
      </c>
      <c r="L30">
        <f t="shared" si="0"/>
        <v>31</v>
      </c>
      <c r="N30">
        <f t="array" ref="N30">MMULT(MMULT(H30:J30,$B$9:$D$11),TRANSPOSE(H30:J30))</f>
        <v>2.0113671464518762E-3</v>
      </c>
      <c r="O30" s="2">
        <f t="shared" si="10"/>
        <v>2.2835500000000001E-3</v>
      </c>
      <c r="P30" s="2">
        <f t="shared" si="3"/>
        <v>4.2949171464518763E-3</v>
      </c>
      <c r="Q30">
        <f t="shared" si="1"/>
        <v>0</v>
      </c>
      <c r="R30" s="2">
        <f t="shared" si="4"/>
        <v>0.46831337552425428</v>
      </c>
      <c r="S30">
        <f t="array" ref="S30">MMULT(MMULT(H30:J30,$B$23:$D$25),TRANSPOSE(H30:J30))</f>
        <v>1.1420528940764566E-7</v>
      </c>
      <c r="T30">
        <v>0</v>
      </c>
      <c r="U30" s="2">
        <f t="shared" si="5"/>
        <v>1.3372099999999999E-8</v>
      </c>
      <c r="V30" s="2">
        <f t="shared" si="6"/>
        <v>1.2757738940764566E-7</v>
      </c>
      <c r="W30">
        <v>0</v>
      </c>
      <c r="X30">
        <f t="array" ref="X30">MMULT(MMULT(H30:J30,$B$33:$D$35),TRANSPOSE(H30:J30))</f>
        <v>-6.0131616588496092E-9</v>
      </c>
      <c r="Y30">
        <v>0</v>
      </c>
      <c r="Z30">
        <f t="shared" si="7"/>
        <v>1.1555106608994644E-7</v>
      </c>
      <c r="AA30">
        <f t="shared" si="8"/>
        <v>1.0819212774879604E-7</v>
      </c>
      <c r="AB30">
        <f t="shared" si="9"/>
        <v>4.5514015135596934E-2</v>
      </c>
    </row>
    <row r="31" spans="1:28" x14ac:dyDescent="0.25">
      <c r="A31" t="s">
        <v>64</v>
      </c>
      <c r="B31" s="1"/>
      <c r="C31" s="1"/>
      <c r="D31" s="2"/>
      <c r="E31" s="2"/>
      <c r="G31">
        <v>32</v>
      </c>
      <c r="H31">
        <v>0.70711000000000002</v>
      </c>
      <c r="I31">
        <v>-0.17963000000000001</v>
      </c>
      <c r="J31">
        <v>-0.73955000000000004</v>
      </c>
      <c r="L31">
        <f t="shared" si="0"/>
        <v>32</v>
      </c>
      <c r="N31">
        <f t="array" ref="N31">MMULT(MMULT(H31:J31,$B$9:$D$11),TRANSPOSE(H31:J31))</f>
        <v>2.0175721805946647E-3</v>
      </c>
      <c r="O31" s="2">
        <f t="shared" si="10"/>
        <v>2.2835500000000001E-3</v>
      </c>
      <c r="P31" s="2">
        <f t="shared" si="3"/>
        <v>4.3011221805946652E-3</v>
      </c>
      <c r="Q31">
        <f t="shared" si="1"/>
        <v>0</v>
      </c>
      <c r="R31" s="2">
        <f t="shared" si="4"/>
        <v>0.46908041573367232</v>
      </c>
      <c r="S31">
        <f t="array" ref="S31">MMULT(MMULT(H31:J31,$B$23:$D$25),TRANSPOSE(H31:J31))</f>
        <v>1.1393312080753023E-7</v>
      </c>
      <c r="T31">
        <v>0</v>
      </c>
      <c r="U31" s="2">
        <f t="shared" si="5"/>
        <v>1.3372099999999999E-8</v>
      </c>
      <c r="V31" s="2">
        <f t="shared" si="6"/>
        <v>1.2730522080753023E-7</v>
      </c>
      <c r="W31">
        <v>0</v>
      </c>
      <c r="X31">
        <f t="array" ref="X31">MMULT(MMULT(H31:J31,$B$33:$D$35),TRANSPOSE(H31:J31))</f>
        <v>-6.0604424352520105E-9</v>
      </c>
      <c r="Y31">
        <v>0</v>
      </c>
      <c r="Z31">
        <f t="shared" si="7"/>
        <v>1.1518433593702621E-7</v>
      </c>
      <c r="AA31">
        <f t="shared" si="8"/>
        <v>1.0787267837227822E-7</v>
      </c>
      <c r="AB31">
        <f t="shared" si="9"/>
        <v>4.5367369040211603E-2</v>
      </c>
    </row>
    <row r="32" spans="1:28" x14ac:dyDescent="0.25">
      <c r="B32" s="1" t="s">
        <v>15</v>
      </c>
      <c r="C32" s="1" t="s">
        <v>18</v>
      </c>
      <c r="D32" s="2" t="s">
        <v>55</v>
      </c>
      <c r="E32" s="2"/>
      <c r="G32">
        <v>33</v>
      </c>
      <c r="H32">
        <v>0.70711000000000002</v>
      </c>
      <c r="I32">
        <v>-0.14696999999999999</v>
      </c>
      <c r="J32">
        <v>-0.75641999999999998</v>
      </c>
      <c r="L32">
        <f t="shared" si="0"/>
        <v>33</v>
      </c>
      <c r="N32">
        <f t="array" ref="N32">MMULT(MMULT(H32:J32,$B$9:$D$11),TRANSPOSE(H32:J32))</f>
        <v>2.0220380800557614E-3</v>
      </c>
      <c r="O32" s="2">
        <f t="shared" si="10"/>
        <v>2.2835500000000001E-3</v>
      </c>
      <c r="P32" s="2">
        <f t="shared" si="3"/>
        <v>4.3055880800557614E-3</v>
      </c>
      <c r="Q32">
        <f t="shared" si="1"/>
        <v>0</v>
      </c>
      <c r="R32" s="2">
        <f t="shared" si="4"/>
        <v>0.46963110322192597</v>
      </c>
      <c r="S32">
        <f t="array" ref="S32">MMULT(MMULT(H32:J32,$B$23:$D$25),TRANSPOSE(H32:J32))</f>
        <v>1.1369070635621631E-7</v>
      </c>
      <c r="T32">
        <v>0</v>
      </c>
      <c r="U32" s="2">
        <f t="shared" si="5"/>
        <v>1.3372099999999999E-8</v>
      </c>
      <c r="V32" s="2">
        <f t="shared" si="6"/>
        <v>1.2706280635621631E-7</v>
      </c>
      <c r="W32">
        <v>0</v>
      </c>
      <c r="X32">
        <f t="array" ref="X32">MMULT(MMULT(H32:J32,$B$33:$D$35),TRANSPOSE(H32:J32))</f>
        <v>-6.0985487097424603E-9</v>
      </c>
      <c r="Y32">
        <v>0</v>
      </c>
      <c r="Z32">
        <f t="shared" si="7"/>
        <v>1.1486570893673138E-7</v>
      </c>
      <c r="AA32">
        <f t="shared" si="8"/>
        <v>1.0759215764647385E-7</v>
      </c>
      <c r="AB32">
        <f t="shared" si="9"/>
        <v>4.5255711788533839E-2</v>
      </c>
    </row>
    <row r="33" spans="1:28" x14ac:dyDescent="0.25">
      <c r="A33" s="10" t="s">
        <v>15</v>
      </c>
      <c r="B33" s="15">
        <f>'.vvp'!B3</f>
        <v>-7.8052100000000002E-9</v>
      </c>
      <c r="C33" s="15">
        <f>B34</f>
        <v>-1.2953799999999999E-9</v>
      </c>
      <c r="D33" s="21">
        <f>B35</f>
        <v>5.1101199999999999E-10</v>
      </c>
      <c r="E33" s="7"/>
      <c r="F33" s="7"/>
      <c r="G33">
        <v>34</v>
      </c>
      <c r="H33">
        <v>0.70711000000000002</v>
      </c>
      <c r="I33">
        <v>-0.11430999999999999</v>
      </c>
      <c r="J33">
        <v>-0.76990999999999998</v>
      </c>
      <c r="L33">
        <f t="shared" si="0"/>
        <v>34</v>
      </c>
      <c r="N33">
        <f t="array" ref="N33">MMULT(MMULT(H33:J33,$B$9:$D$11),TRANSPOSE(H33:J33))</f>
        <v>2.0247354157643003E-3</v>
      </c>
      <c r="O33" s="2">
        <f t="shared" si="10"/>
        <v>2.2835500000000001E-3</v>
      </c>
      <c r="P33" s="2">
        <f t="shared" si="3"/>
        <v>4.3082854157643E-3</v>
      </c>
      <c r="Q33">
        <f t="shared" si="1"/>
        <v>0</v>
      </c>
      <c r="R33" s="2">
        <f t="shared" si="4"/>
        <v>0.46996315711945641</v>
      </c>
      <c r="S33">
        <f t="array" ref="S33">MMULT(MMULT(H33:J33,$B$23:$D$25),TRANSPOSE(H33:J33))</f>
        <v>1.134764963927625E-7</v>
      </c>
      <c r="T33">
        <v>0</v>
      </c>
      <c r="U33" s="2">
        <f t="shared" si="5"/>
        <v>1.3372099999999999E-8</v>
      </c>
      <c r="V33" s="2">
        <f t="shared" si="6"/>
        <v>1.268485963927625E-7</v>
      </c>
      <c r="W33">
        <v>0</v>
      </c>
      <c r="X33">
        <f t="array" ref="X33">MMULT(MMULT(H33:J33,$B$33:$D$35),TRANSPOSE(H33:J33))</f>
        <v>-6.1273448860674007E-9</v>
      </c>
      <c r="Y33">
        <v>0</v>
      </c>
      <c r="Z33">
        <f t="shared" si="7"/>
        <v>1.145939066206277E-7</v>
      </c>
      <c r="AA33">
        <f t="shared" si="8"/>
        <v>1.0734915150669509E-7</v>
      </c>
      <c r="AB33">
        <f t="shared" si="9"/>
        <v>4.5178840437838354E-2</v>
      </c>
    </row>
    <row r="34" spans="1:28" x14ac:dyDescent="0.25">
      <c r="A34" s="10" t="s">
        <v>18</v>
      </c>
      <c r="B34" s="15">
        <f>'.vvp'!B4</f>
        <v>-1.2953799999999999E-9</v>
      </c>
      <c r="C34" s="15">
        <f>'.vvp'!B5</f>
        <v>-4.4154999999999999E-9</v>
      </c>
      <c r="D34" s="21">
        <f>C35</f>
        <v>-1.2648E-9</v>
      </c>
      <c r="E34" s="7"/>
      <c r="F34" s="7"/>
      <c r="G34">
        <v>35</v>
      </c>
      <c r="H34">
        <v>0.70711000000000002</v>
      </c>
      <c r="I34">
        <v>-8.165E-2</v>
      </c>
      <c r="J34">
        <v>-0.78003</v>
      </c>
      <c r="L34">
        <f t="shared" si="0"/>
        <v>35</v>
      </c>
      <c r="N34">
        <f t="array" ref="N34">MMULT(MMULT(H34:J34,$B$9:$D$11),TRANSPOSE(H34:J34))</f>
        <v>2.0256515083339139E-3</v>
      </c>
      <c r="O34" s="2">
        <f t="shared" si="10"/>
        <v>2.2835500000000001E-3</v>
      </c>
      <c r="P34" s="2">
        <f t="shared" si="3"/>
        <v>4.3092015083339135E-3</v>
      </c>
      <c r="Q34">
        <f t="shared" ref="Q34:Q65" si="11">M34/P34</f>
        <v>0</v>
      </c>
      <c r="R34" s="2">
        <f t="shared" si="4"/>
        <v>0.4700758375806614</v>
      </c>
      <c r="S34">
        <f t="array" ref="S34">MMULT(MMULT(H34:J34,$B$23:$D$25),TRANSPOSE(H34:J34))</f>
        <v>1.1328973191751204E-7</v>
      </c>
      <c r="T34">
        <v>0</v>
      </c>
      <c r="U34" s="2">
        <f t="shared" si="5"/>
        <v>1.3372099999999999E-8</v>
      </c>
      <c r="V34" s="2">
        <f t="shared" si="6"/>
        <v>1.2666183191751204E-7</v>
      </c>
      <c r="W34">
        <v>0</v>
      </c>
      <c r="X34">
        <f t="array" ref="X34">MMULT(MMULT(H34:J34,$B$33:$D$35),TRANSPOSE(H34:J34))</f>
        <v>-6.146982786831718E-9</v>
      </c>
      <c r="Y34">
        <v>0</v>
      </c>
      <c r="Z34">
        <f t="shared" si="7"/>
        <v>1.143678663438486E-7</v>
      </c>
      <c r="AA34">
        <f t="shared" si="8"/>
        <v>1.0714274913068032E-7</v>
      </c>
      <c r="AB34">
        <f t="shared" si="9"/>
        <v>4.513660595265935E-2</v>
      </c>
    </row>
    <row r="35" spans="1:28" x14ac:dyDescent="0.25">
      <c r="A35" s="8" t="s">
        <v>55</v>
      </c>
      <c r="B35" s="15">
        <f>'.vvp'!B6</f>
        <v>5.1101199999999999E-10</v>
      </c>
      <c r="C35" s="15">
        <f>'.vvp'!B7</f>
        <v>-1.2648E-9</v>
      </c>
      <c r="D35" s="15">
        <f>'.vvp'!B8</f>
        <v>-2.6948299999999999E-9</v>
      </c>
      <c r="E35" s="7"/>
      <c r="F35" s="7"/>
      <c r="G35">
        <v>36</v>
      </c>
      <c r="H35">
        <v>0.70711000000000002</v>
      </c>
      <c r="I35">
        <v>-4.8989999999999999E-2</v>
      </c>
      <c r="J35">
        <v>-0.78676999999999997</v>
      </c>
      <c r="L35">
        <f t="shared" si="0"/>
        <v>36</v>
      </c>
      <c r="N35">
        <f t="array" ref="N35">MMULT(MMULT(H35:J35,$B$9:$D$11),TRANSPOSE(H35:J35))</f>
        <v>2.0247646432127908E-3</v>
      </c>
      <c r="O35" s="2">
        <f t="shared" si="10"/>
        <v>2.2835500000000001E-3</v>
      </c>
      <c r="P35" s="2">
        <f t="shared" si="3"/>
        <v>4.3083146432127909E-3</v>
      </c>
      <c r="Q35">
        <f t="shared" si="11"/>
        <v>0</v>
      </c>
      <c r="R35" s="2">
        <f t="shared" si="4"/>
        <v>0.46996675286995426</v>
      </c>
      <c r="S35">
        <f t="array" ref="S35">MMULT(MMULT(H35:J35,$B$23:$D$25),TRANSPOSE(H35:J35))</f>
        <v>1.1312992915008977E-7</v>
      </c>
      <c r="T35">
        <v>0</v>
      </c>
      <c r="U35" s="2">
        <f t="shared" si="5"/>
        <v>1.3372099999999999E-8</v>
      </c>
      <c r="V35" s="2">
        <f t="shared" si="6"/>
        <v>1.2650202915008977E-7</v>
      </c>
      <c r="W35">
        <v>0</v>
      </c>
      <c r="X35">
        <f t="array" ref="X35">MMULT(MMULT(H35:J35,$B$33:$D$35),TRANSPOSE(H35:J35))</f>
        <v>-6.1576953632924476E-9</v>
      </c>
      <c r="Y35">
        <v>0</v>
      </c>
      <c r="Z35">
        <f t="shared" si="7"/>
        <v>1.1418663842350488E-7</v>
      </c>
      <c r="AA35">
        <f t="shared" si="8"/>
        <v>1.0697223378679732E-7</v>
      </c>
      <c r="AB35">
        <f t="shared" si="9"/>
        <v>4.5129241212952198E-2</v>
      </c>
    </row>
    <row r="36" spans="1:28" x14ac:dyDescent="0.25">
      <c r="A36" s="8"/>
      <c r="B36" s="7"/>
      <c r="C36" s="7"/>
      <c r="D36" s="2"/>
      <c r="E36" s="7"/>
      <c r="F36" s="7"/>
      <c r="G36">
        <v>37</v>
      </c>
      <c r="H36">
        <v>0.70711000000000002</v>
      </c>
      <c r="I36">
        <v>-1.6330000000000001E-2</v>
      </c>
      <c r="J36">
        <v>-0.79015000000000002</v>
      </c>
      <c r="L36">
        <f t="shared" si="0"/>
        <v>37</v>
      </c>
      <c r="N36">
        <f t="array" ref="N36">MMULT(MMULT(H36:J36,$B$9:$D$11),TRANSPOSE(H36:J36))</f>
        <v>2.0220764147191642E-3</v>
      </c>
      <c r="O36" s="2">
        <f t="shared" si="10"/>
        <v>2.2835500000000001E-3</v>
      </c>
      <c r="P36" s="2">
        <f t="shared" si="3"/>
        <v>4.3056264147191643E-3</v>
      </c>
      <c r="Q36">
        <f t="shared" si="11"/>
        <v>0</v>
      </c>
      <c r="R36" s="2">
        <f t="shared" si="4"/>
        <v>0.46963582530210179</v>
      </c>
      <c r="S36">
        <f t="array" ref="S36">MMULT(MMULT(H36:J36,$B$23:$D$25),TRANSPOSE(H36:J36))</f>
        <v>1.1299752645639814E-7</v>
      </c>
      <c r="T36">
        <v>0</v>
      </c>
      <c r="U36" s="2">
        <f t="shared" si="5"/>
        <v>1.3372099999999999E-8</v>
      </c>
      <c r="V36" s="2">
        <f t="shared" si="6"/>
        <v>1.2636962645639814E-7</v>
      </c>
      <c r="W36">
        <v>0</v>
      </c>
      <c r="X36">
        <f t="array" ref="X36">MMULT(MMULT(H36:J36,$B$33:$D$35),TRANSPOSE(H36:J36))</f>
        <v>-6.1600524519396753E-9</v>
      </c>
      <c r="Y36">
        <v>0</v>
      </c>
      <c r="Z36">
        <f t="shared" si="7"/>
        <v>1.1404952155251879E-7</v>
      </c>
      <c r="AA36">
        <f t="shared" si="8"/>
        <v>1.0683747400445847E-7</v>
      </c>
      <c r="AB36">
        <f t="shared" si="9"/>
        <v>4.5156955501455605E-2</v>
      </c>
    </row>
    <row r="37" spans="1:28" x14ac:dyDescent="0.25">
      <c r="A37" s="24"/>
      <c r="B37" s="8"/>
      <c r="C37" s="8"/>
      <c r="D37" s="25"/>
      <c r="E37" s="7"/>
      <c r="F37" s="7"/>
      <c r="G37">
        <v>38</v>
      </c>
      <c r="H37">
        <v>0.70711000000000002</v>
      </c>
      <c r="I37">
        <v>1.6330000000000001E-2</v>
      </c>
      <c r="J37">
        <v>-0.79015000000000002</v>
      </c>
      <c r="L37">
        <f t="shared" si="0"/>
        <v>38</v>
      </c>
      <c r="N37">
        <f t="array" ref="N37">MMULT(MMULT(H37:J37,$B$9:$D$11),TRANSPOSE(H37:J37))</f>
        <v>2.01756635401318E-3</v>
      </c>
      <c r="O37" s="2">
        <f t="shared" si="10"/>
        <v>2.2835500000000001E-3</v>
      </c>
      <c r="P37" s="2">
        <f t="shared" si="3"/>
        <v>4.3011163540131805E-3</v>
      </c>
      <c r="Q37">
        <f t="shared" si="11"/>
        <v>0</v>
      </c>
      <c r="R37" s="2">
        <f t="shared" si="4"/>
        <v>0.46907969651429648</v>
      </c>
      <c r="S37">
        <f t="array" ref="S37">MMULT(MMULT(H37:J37,$B$23:$D$25),TRANSPOSE(H37:J37))</f>
        <v>1.1289297655122889E-7</v>
      </c>
      <c r="T37">
        <v>0</v>
      </c>
      <c r="U37" s="2">
        <f t="shared" si="5"/>
        <v>1.3372099999999999E-8</v>
      </c>
      <c r="V37" s="2">
        <f t="shared" si="6"/>
        <v>1.2626507655122888E-7</v>
      </c>
      <c r="W37">
        <v>0</v>
      </c>
      <c r="X37">
        <f t="array" ref="X37">MMULT(MMULT(H37:J37,$B$33:$D$35),TRANSPOSE(H37:J37))</f>
        <v>-6.15460440022485E-9</v>
      </c>
      <c r="Y37">
        <v>0</v>
      </c>
      <c r="Z37">
        <f t="shared" si="7"/>
        <v>1.1395586775077918E-7</v>
      </c>
      <c r="AA37">
        <f t="shared" si="8"/>
        <v>1.0673837215100404E-7</v>
      </c>
      <c r="AB37">
        <f t="shared" si="9"/>
        <v>4.5220510995172873E-2</v>
      </c>
    </row>
    <row r="38" spans="1:28" x14ac:dyDescent="0.25">
      <c r="A38" s="24"/>
      <c r="B38" s="8"/>
      <c r="C38" s="8"/>
      <c r="D38" s="25"/>
      <c r="E38" s="7"/>
      <c r="F38" s="7"/>
      <c r="G38">
        <v>39</v>
      </c>
      <c r="H38">
        <v>0.70711000000000002</v>
      </c>
      <c r="I38">
        <v>4.8989999999999999E-2</v>
      </c>
      <c r="J38">
        <v>-0.78676999999999997</v>
      </c>
      <c r="L38">
        <f t="shared" si="0"/>
        <v>39</v>
      </c>
      <c r="N38">
        <f t="array" ref="N38">MMULT(MMULT(H38:J38,$B$9:$D$11),TRANSPOSE(H38:J38))</f>
        <v>2.0112308251464357E-3</v>
      </c>
      <c r="O38" s="2">
        <f t="shared" si="10"/>
        <v>2.2835500000000001E-3</v>
      </c>
      <c r="P38" s="2">
        <f t="shared" si="3"/>
        <v>4.2947808251464353E-3</v>
      </c>
      <c r="Q38">
        <f t="shared" si="11"/>
        <v>0</v>
      </c>
      <c r="R38" s="2">
        <f t="shared" si="4"/>
        <v>0.46829649917650001</v>
      </c>
      <c r="S38">
        <f t="array" ref="S38">MMULT(MMULT(H38:J38,$B$23:$D$25),TRANSPOSE(H38:J38))</f>
        <v>1.1281752737166669E-7</v>
      </c>
      <c r="T38">
        <v>0</v>
      </c>
      <c r="U38" s="2">
        <f t="shared" si="5"/>
        <v>1.3372099999999999E-8</v>
      </c>
      <c r="V38" s="2">
        <f t="shared" si="6"/>
        <v>1.2618962737166669E-7</v>
      </c>
      <c r="W38">
        <v>0</v>
      </c>
      <c r="X38">
        <f t="array" ref="X38">MMULT(MMULT(H38:J38,$B$33:$D$35),TRANSPOSE(H38:J38))</f>
        <v>-6.1421889418510148E-9</v>
      </c>
      <c r="Y38">
        <v>0</v>
      </c>
      <c r="Z38">
        <f t="shared" si="7"/>
        <v>1.1390524948796466E-7</v>
      </c>
      <c r="AA38">
        <f t="shared" si="8"/>
        <v>1.0667533842981567E-7</v>
      </c>
      <c r="AB38">
        <f t="shared" si="9"/>
        <v>4.5320738640431305E-2</v>
      </c>
    </row>
    <row r="39" spans="1:28" x14ac:dyDescent="0.25">
      <c r="A39" s="26"/>
      <c r="B39" s="7"/>
      <c r="C39" s="7"/>
      <c r="D39" s="25"/>
      <c r="G39">
        <v>40</v>
      </c>
      <c r="H39">
        <v>0.70711000000000002</v>
      </c>
      <c r="I39">
        <v>8.165E-2</v>
      </c>
      <c r="J39">
        <v>-0.78003</v>
      </c>
      <c r="L39">
        <f t="shared" si="0"/>
        <v>40</v>
      </c>
      <c r="N39">
        <f t="array" ref="N39">MMULT(MMULT(H39:J39,$B$9:$D$11),TRANSPOSE(H39:J39))</f>
        <v>2.0030830609194588E-3</v>
      </c>
      <c r="O39" s="2">
        <f t="shared" si="10"/>
        <v>2.2835500000000001E-3</v>
      </c>
      <c r="P39" s="2">
        <f t="shared" si="3"/>
        <v>4.2866330609194585E-3</v>
      </c>
      <c r="Q39">
        <f t="shared" si="11"/>
        <v>0</v>
      </c>
      <c r="R39" s="2">
        <f t="shared" si="4"/>
        <v>0.46728587039120367</v>
      </c>
      <c r="S39">
        <f t="array" ref="S39">MMULT(MMULT(H39:J39,$B$23:$D$25),TRANSPOSE(H39:J39))</f>
        <v>1.12773209770017E-7</v>
      </c>
      <c r="T39">
        <v>0</v>
      </c>
      <c r="U39" s="2">
        <f t="shared" si="5"/>
        <v>1.3372099999999999E-8</v>
      </c>
      <c r="V39" s="2">
        <f t="shared" si="6"/>
        <v>1.2614530977001698E-7</v>
      </c>
      <c r="W39">
        <v>0</v>
      </c>
      <c r="X39">
        <f t="array" ref="X39">MMULT(MMULT(H39:J39,$B$33:$D$35),TRANSPOSE(H39:J39))</f>
        <v>-6.1239229350991976E-9</v>
      </c>
      <c r="Y39">
        <v>0</v>
      </c>
      <c r="Z39">
        <f t="shared" si="7"/>
        <v>1.1389746389981859E-7</v>
      </c>
      <c r="AA39">
        <f t="shared" si="8"/>
        <v>1.066492868349178E-7</v>
      </c>
      <c r="AB39">
        <f t="shared" si="9"/>
        <v>4.5458536728571253E-2</v>
      </c>
    </row>
    <row r="40" spans="1:28" x14ac:dyDescent="0.25">
      <c r="A40" s="26"/>
      <c r="B40" s="7"/>
      <c r="C40" s="7"/>
      <c r="D40" s="7"/>
      <c r="E40" s="1"/>
      <c r="G40">
        <v>41</v>
      </c>
      <c r="H40">
        <v>0.70711000000000002</v>
      </c>
      <c r="I40">
        <v>0.11430999999999999</v>
      </c>
      <c r="J40">
        <v>-0.76990999999999998</v>
      </c>
      <c r="L40">
        <f t="shared" si="0"/>
        <v>41</v>
      </c>
      <c r="N40">
        <f t="array" ref="N40">MMULT(MMULT(H40:J40,$B$9:$D$11),TRANSPOSE(H40:J40))</f>
        <v>1.9931141879457131E-3</v>
      </c>
      <c r="O40" s="2">
        <f t="shared" si="10"/>
        <v>2.2835500000000001E-3</v>
      </c>
      <c r="P40" s="2">
        <f t="shared" si="3"/>
        <v>4.2766641879457131E-3</v>
      </c>
      <c r="Q40">
        <f t="shared" si="11"/>
        <v>0</v>
      </c>
      <c r="R40" s="2">
        <f t="shared" si="4"/>
        <v>0.46604411764747455</v>
      </c>
      <c r="S40">
        <f t="array" ref="S40">MMULT(MMULT(H40:J40,$B$23:$D$25),TRANSPOSE(H40:J40))</f>
        <v>1.1276208371596087E-7</v>
      </c>
      <c r="T40">
        <v>0</v>
      </c>
      <c r="U40" s="2">
        <f t="shared" si="5"/>
        <v>1.3372099999999999E-8</v>
      </c>
      <c r="V40" s="2">
        <f t="shared" si="6"/>
        <v>1.2613418371596086E-7</v>
      </c>
      <c r="W40">
        <v>0</v>
      </c>
      <c r="X40">
        <f t="array" ref="X40">MMULT(MMULT(H40:J40,$B$33:$D$35),TRANSPOSE(H40:J40))</f>
        <v>-6.1009136632201115E-9</v>
      </c>
      <c r="Y40">
        <v>0</v>
      </c>
      <c r="Z40">
        <f t="shared" si="7"/>
        <v>1.1393235638952063E-7</v>
      </c>
      <c r="AA40">
        <f t="shared" si="8"/>
        <v>1.0666117005274076E-7</v>
      </c>
      <c r="AB40">
        <f t="shared" si="9"/>
        <v>4.5635384458579807E-2</v>
      </c>
    </row>
    <row r="41" spans="1:28" x14ac:dyDescent="0.25">
      <c r="A41" s="8"/>
      <c r="B41" s="7"/>
      <c r="C41" s="7"/>
      <c r="D41" s="7"/>
      <c r="E41" s="1"/>
      <c r="G41">
        <v>42</v>
      </c>
      <c r="H41">
        <v>0.70711000000000002</v>
      </c>
      <c r="I41">
        <v>0.14696999999999999</v>
      </c>
      <c r="J41">
        <v>-0.75641999999999998</v>
      </c>
      <c r="L41">
        <f t="shared" si="0"/>
        <v>42</v>
      </c>
      <c r="N41">
        <f t="array" ref="N41">MMULT(MMULT(H41:J41,$B$9:$D$11),TRANSPOSE(H41:J41))</f>
        <v>1.9813386811519352E-3</v>
      </c>
      <c r="O41" s="2">
        <f t="shared" si="10"/>
        <v>2.2835500000000001E-3</v>
      </c>
      <c r="P41" s="2">
        <f t="shared" si="3"/>
        <v>4.2648886811519349E-3</v>
      </c>
      <c r="Q41">
        <f t="shared" si="11"/>
        <v>0</v>
      </c>
      <c r="R41" s="2">
        <f t="shared" si="4"/>
        <v>0.46456984678361662</v>
      </c>
      <c r="S41">
        <f t="array" ref="S41">MMULT(MMULT(H41:J41,$B$23:$D$25),TRANSPOSE(H41:J41))</f>
        <v>1.12787117787678E-7</v>
      </c>
      <c r="T41">
        <v>0</v>
      </c>
      <c r="U41" s="2">
        <f t="shared" si="5"/>
        <v>1.3372099999999999E-8</v>
      </c>
      <c r="V41" s="2">
        <f t="shared" si="6"/>
        <v>1.2615921778767799E-7</v>
      </c>
      <c r="W41">
        <v>0</v>
      </c>
      <c r="X41">
        <f t="array" ref="X41">MMULT(MMULT(H41:J41,$B$33:$D$35),TRANSPOSE(H41:J41))</f>
        <v>-6.0745962068565639E-9</v>
      </c>
      <c r="Y41">
        <v>0</v>
      </c>
      <c r="Z41">
        <f t="shared" si="7"/>
        <v>1.1401002537396486E-7</v>
      </c>
      <c r="AA41">
        <f t="shared" si="8"/>
        <v>1.0671252158082144E-7</v>
      </c>
      <c r="AB41">
        <f t="shared" si="9"/>
        <v>4.5852760197114137E-2</v>
      </c>
    </row>
    <row r="42" spans="1:28" x14ac:dyDescent="0.25">
      <c r="A42" s="8"/>
      <c r="B42" s="7"/>
      <c r="C42" s="7"/>
      <c r="D42" s="1"/>
      <c r="E42" s="1"/>
      <c r="G42">
        <v>43</v>
      </c>
      <c r="H42">
        <v>0.70711000000000002</v>
      </c>
      <c r="I42">
        <v>0.17963000000000001</v>
      </c>
      <c r="J42">
        <v>-0.73955000000000004</v>
      </c>
      <c r="L42">
        <f t="shared" si="0"/>
        <v>43</v>
      </c>
      <c r="N42">
        <f t="array" ref="N42">MMULT(MMULT(H42:J42,$B$9:$D$11),TRANSPOSE(H42:J42))</f>
        <v>1.9677619300989477E-3</v>
      </c>
      <c r="O42" s="2">
        <f t="shared" si="10"/>
        <v>2.2835500000000001E-3</v>
      </c>
      <c r="P42" s="2">
        <f t="shared" si="3"/>
        <v>4.2513119300989482E-3</v>
      </c>
      <c r="Q42">
        <f t="shared" si="11"/>
        <v>0</v>
      </c>
      <c r="R42" s="2">
        <f t="shared" si="4"/>
        <v>0.46285992711269919</v>
      </c>
      <c r="S42">
        <f t="array" ref="S42">MMULT(MMULT(H42:J42,$B$23:$D$25),TRANSPOSE(H42:J42))</f>
        <v>1.1285157301253029E-7</v>
      </c>
      <c r="T42">
        <v>0</v>
      </c>
      <c r="U42" s="2">
        <f t="shared" si="5"/>
        <v>1.3372099999999999E-8</v>
      </c>
      <c r="V42" s="2">
        <f t="shared" si="6"/>
        <v>1.2622367301253028E-7</v>
      </c>
      <c r="W42">
        <v>0</v>
      </c>
      <c r="X42">
        <f t="array" ref="X42">MMULT(MMULT(H42:J42,$B$33:$D$35),TRANSPOSE(H42:J42))</f>
        <v>-6.0464983416465471E-9</v>
      </c>
      <c r="Y42">
        <v>0</v>
      </c>
      <c r="Z42">
        <f t="shared" si="7"/>
        <v>1.1413067632923717E-7</v>
      </c>
      <c r="AA42">
        <f t="shared" si="8"/>
        <v>1.0680507467088374E-7</v>
      </c>
      <c r="AB42">
        <f t="shared" si="9"/>
        <v>4.6112578817050179E-2</v>
      </c>
    </row>
    <row r="43" spans="1:28" x14ac:dyDescent="0.25">
      <c r="B43" s="1"/>
      <c r="C43" s="1"/>
      <c r="D43" s="1"/>
      <c r="E43" s="1"/>
      <c r="G43">
        <v>44</v>
      </c>
      <c r="H43">
        <v>0.70711000000000002</v>
      </c>
      <c r="I43">
        <v>0.21229000000000001</v>
      </c>
      <c r="J43">
        <v>-0.71931</v>
      </c>
      <c r="L43">
        <f t="shared" si="0"/>
        <v>44</v>
      </c>
      <c r="N43">
        <f t="array" ref="N43">MMULT(MMULT(H43:J43,$B$9:$D$11),TRANSPOSE(H43:J43))</f>
        <v>1.9524061385755328E-3</v>
      </c>
      <c r="O43" s="2">
        <f t="shared" si="10"/>
        <v>2.2835500000000001E-3</v>
      </c>
      <c r="P43" s="2">
        <f t="shared" si="3"/>
        <v>4.2359561385755329E-3</v>
      </c>
      <c r="Q43">
        <f t="shared" si="11"/>
        <v>0</v>
      </c>
      <c r="R43" s="2">
        <f t="shared" si="4"/>
        <v>0.46091273722019416</v>
      </c>
      <c r="S43">
        <f t="array" ref="S43">MMULT(MMULT(H43:J43,$B$23:$D$25),TRANSPOSE(H43:J43))</f>
        <v>1.1295947892643474E-7</v>
      </c>
      <c r="T43">
        <v>0</v>
      </c>
      <c r="U43" s="2">
        <f t="shared" si="5"/>
        <v>1.3372099999999999E-8</v>
      </c>
      <c r="V43" s="2">
        <f t="shared" si="6"/>
        <v>1.2633157892643474E-7</v>
      </c>
      <c r="W43">
        <v>0</v>
      </c>
      <c r="X43">
        <f t="array" ref="X43">MMULT(MMULT(H43:J43,$B$33:$D$35),TRANSPOSE(H43:J43))</f>
        <v>-6.018420391074017E-9</v>
      </c>
      <c r="Y43">
        <v>0</v>
      </c>
      <c r="Z43">
        <f t="shared" si="7"/>
        <v>1.1429473814428671E-7</v>
      </c>
      <c r="AA43">
        <f t="shared" si="8"/>
        <v>1.0694105853536072E-7</v>
      </c>
      <c r="AB43">
        <f t="shared" si="9"/>
        <v>4.6416850997321069E-2</v>
      </c>
    </row>
    <row r="44" spans="1:28" x14ac:dyDescent="0.25">
      <c r="A44" s="8"/>
      <c r="B44" s="8"/>
      <c r="C44" s="8"/>
      <c r="D44" s="8"/>
      <c r="E44" s="8"/>
      <c r="G44">
        <v>45</v>
      </c>
      <c r="H44">
        <v>0.70711000000000002</v>
      </c>
      <c r="I44">
        <v>0.24495</v>
      </c>
      <c r="J44">
        <v>-0.69569999999999999</v>
      </c>
      <c r="L44">
        <f t="shared" si="0"/>
        <v>45</v>
      </c>
      <c r="N44">
        <f t="array" ref="N44">MMULT(MMULT(H44:J44,$B$9:$D$11),TRANSPOSE(H44:J44))</f>
        <v>1.9352908923677102E-3</v>
      </c>
      <c r="O44" s="2">
        <f t="shared" si="10"/>
        <v>2.2835500000000001E-3</v>
      </c>
      <c r="P44" s="2">
        <f t="shared" si="3"/>
        <v>4.2188408923677107E-3</v>
      </c>
      <c r="Q44">
        <f t="shared" si="11"/>
        <v>0</v>
      </c>
      <c r="R44" s="2">
        <f t="shared" si="4"/>
        <v>0.45872573575098263</v>
      </c>
      <c r="S44">
        <f t="array" ref="S44">MMULT(MMULT(H44:J44,$B$23:$D$25),TRANSPOSE(H44:J44))</f>
        <v>1.1311527635384709E-7</v>
      </c>
      <c r="T44">
        <v>0</v>
      </c>
      <c r="U44" s="2">
        <f t="shared" si="5"/>
        <v>1.3372099999999999E-8</v>
      </c>
      <c r="V44" s="2">
        <f t="shared" si="6"/>
        <v>1.2648737635384709E-7</v>
      </c>
      <c r="W44">
        <v>0</v>
      </c>
      <c r="X44">
        <f t="array" ref="X44">MMULT(MMULT(H44:J44,$B$33:$D$35),TRANSPOSE(H44:J44))</f>
        <v>-5.9923004770629597E-9</v>
      </c>
      <c r="Y44">
        <v>0</v>
      </c>
      <c r="Z44">
        <f t="shared" si="7"/>
        <v>1.1450277539972117E-7</v>
      </c>
      <c r="AA44">
        <f t="shared" si="8"/>
        <v>1.0712297587678412E-7</v>
      </c>
      <c r="AB44">
        <f t="shared" si="9"/>
        <v>4.67679576649161E-2</v>
      </c>
    </row>
    <row r="45" spans="1:28" x14ac:dyDescent="0.25">
      <c r="A45" s="4"/>
      <c r="B45" s="4"/>
      <c r="C45" s="8"/>
      <c r="D45" s="8"/>
      <c r="E45" s="8"/>
      <c r="G45">
        <v>46</v>
      </c>
      <c r="H45">
        <v>0.70711000000000002</v>
      </c>
      <c r="I45">
        <v>0.27761000000000002</v>
      </c>
      <c r="J45">
        <v>-0.66871999999999998</v>
      </c>
      <c r="L45">
        <f t="shared" si="0"/>
        <v>46</v>
      </c>
      <c r="N45">
        <f t="array" ref="N45">MMULT(MMULT(H45:J45,$B$9:$D$11),TRANSPOSE(H45:J45))</f>
        <v>1.9164396419350707E-3</v>
      </c>
      <c r="O45" s="2">
        <f t="shared" si="10"/>
        <v>2.2835500000000001E-3</v>
      </c>
      <c r="P45" s="2">
        <f t="shared" si="3"/>
        <v>4.1999896419350705E-3</v>
      </c>
      <c r="Q45">
        <f t="shared" si="11"/>
        <v>0</v>
      </c>
      <c r="R45" s="2">
        <f t="shared" si="4"/>
        <v>0.45629627816227308</v>
      </c>
      <c r="S45">
        <f t="array" ref="S45">MMULT(MMULT(H45:J45,$B$23:$D$25),TRANSPOSE(H45:J45))</f>
        <v>1.1332393835602583E-7</v>
      </c>
      <c r="T45">
        <v>0</v>
      </c>
      <c r="U45" s="2">
        <f t="shared" si="5"/>
        <v>1.3372099999999999E-8</v>
      </c>
      <c r="V45" s="2">
        <f t="shared" si="6"/>
        <v>1.2669603835602583E-7</v>
      </c>
      <c r="W45">
        <v>0</v>
      </c>
      <c r="X45">
        <f t="array" ref="X45">MMULT(MMULT(H45:J45,$B$33:$D$35),TRANSPOSE(H45:J45))</f>
        <v>-5.9702603510263203E-9</v>
      </c>
      <c r="Y45">
        <v>0</v>
      </c>
      <c r="Z45">
        <f t="shared" si="7"/>
        <v>1.1475551765397319E-7</v>
      </c>
      <c r="AA45">
        <f t="shared" si="8"/>
        <v>1.0735367800499951E-7</v>
      </c>
      <c r="AB45">
        <f t="shared" si="9"/>
        <v>4.716857492416017E-2</v>
      </c>
    </row>
    <row r="46" spans="1:28" x14ac:dyDescent="0.25">
      <c r="A46" s="8"/>
      <c r="B46" s="7"/>
      <c r="C46" s="7"/>
      <c r="D46" s="7"/>
      <c r="E46" s="7"/>
      <c r="G46">
        <v>47</v>
      </c>
      <c r="H46">
        <v>0.70711000000000002</v>
      </c>
      <c r="I46">
        <v>0.31026999999999999</v>
      </c>
      <c r="J46">
        <v>-0.63836000000000004</v>
      </c>
      <c r="L46">
        <f t="shared" si="0"/>
        <v>47</v>
      </c>
      <c r="N46">
        <f t="array" ref="N46">MMULT(MMULT(H46:J46,$B$9:$D$11),TRANSPOSE(H46:J46))</f>
        <v>1.8958733474384339E-3</v>
      </c>
      <c r="O46" s="2">
        <f t="shared" si="10"/>
        <v>2.2835500000000001E-3</v>
      </c>
      <c r="P46" s="2">
        <f t="shared" si="3"/>
        <v>4.1794233474384337E-3</v>
      </c>
      <c r="Q46">
        <f t="shared" si="11"/>
        <v>0</v>
      </c>
      <c r="R46" s="2">
        <f t="shared" si="4"/>
        <v>0.45362079641929876</v>
      </c>
      <c r="S46">
        <f t="array" ref="S46">MMULT(MMULT(H46:J46,$B$23:$D$25),TRANSPOSE(H46:J46))</f>
        <v>1.1359087721714717E-7</v>
      </c>
      <c r="T46">
        <v>0</v>
      </c>
      <c r="U46" s="2">
        <f t="shared" si="5"/>
        <v>1.3372099999999999E-8</v>
      </c>
      <c r="V46" s="2">
        <f t="shared" si="6"/>
        <v>1.2696297721714716E-7</v>
      </c>
      <c r="W46">
        <v>0</v>
      </c>
      <c r="X46">
        <f t="array" ref="X46">MMULT(MMULT(H46:J46,$B$33:$D$35),TRANSPOSE(H46:J46))</f>
        <v>-5.9545716099189627E-9</v>
      </c>
      <c r="Y46">
        <v>0</v>
      </c>
      <c r="Z46">
        <f t="shared" si="7"/>
        <v>1.1505383399730924E-7</v>
      </c>
      <c r="AA46">
        <f t="shared" si="8"/>
        <v>1.0763630560722821E-7</v>
      </c>
      <c r="AB46">
        <f t="shared" si="9"/>
        <v>4.7621787200333866E-2</v>
      </c>
    </row>
    <row r="47" spans="1:28" x14ac:dyDescent="0.25">
      <c r="A47" s="8"/>
      <c r="B47" s="7"/>
      <c r="C47" s="7"/>
      <c r="D47" s="8"/>
      <c r="E47" s="7"/>
      <c r="G47">
        <v>48</v>
      </c>
      <c r="H47">
        <v>0.70711000000000002</v>
      </c>
      <c r="I47">
        <v>0.34293000000000001</v>
      </c>
      <c r="J47">
        <v>-0.60463</v>
      </c>
      <c r="L47">
        <f t="shared" si="0"/>
        <v>48</v>
      </c>
      <c r="N47">
        <f t="array" ref="N47">MMULT(MMULT(H47:J47,$B$9:$D$11),TRANSPOSE(H47:J47))</f>
        <v>1.8736296129945906E-3</v>
      </c>
      <c r="O47" s="2">
        <f t="shared" si="10"/>
        <v>2.2835500000000001E-3</v>
      </c>
      <c r="P47" s="2">
        <f t="shared" si="3"/>
        <v>4.1571796129945904E-3</v>
      </c>
      <c r="Q47">
        <f t="shared" si="11"/>
        <v>0</v>
      </c>
      <c r="R47" s="2">
        <f t="shared" si="4"/>
        <v>0.45069729658491631</v>
      </c>
      <c r="S47">
        <f t="array" ref="S47">MMULT(MMULT(H47:J47,$B$23:$D$25),TRANSPOSE(H47:J47))</f>
        <v>1.1392223648410378E-7</v>
      </c>
      <c r="T47">
        <v>0</v>
      </c>
      <c r="U47" s="2">
        <f t="shared" si="5"/>
        <v>1.3372099999999999E-8</v>
      </c>
      <c r="V47" s="2">
        <f t="shared" si="6"/>
        <v>1.2729433648410376E-7</v>
      </c>
      <c r="W47">
        <v>0</v>
      </c>
      <c r="X47">
        <f t="array" ref="X47">MMULT(MMULT(H47:J47,$B$33:$D$35),TRANSPOSE(H47:J47))</f>
        <v>-5.9477623357391896E-9</v>
      </c>
      <c r="Y47">
        <v>0</v>
      </c>
      <c r="Z47">
        <f t="shared" si="7"/>
        <v>1.1539881181262539E-7</v>
      </c>
      <c r="AA47">
        <f t="shared" si="8"/>
        <v>1.0797447414836458E-7</v>
      </c>
      <c r="AB47">
        <f t="shared" si="9"/>
        <v>4.813080315438082E-2</v>
      </c>
    </row>
    <row r="48" spans="1:28" x14ac:dyDescent="0.25">
      <c r="A48" s="8"/>
      <c r="B48" s="8"/>
      <c r="C48" s="8"/>
      <c r="D48" s="8"/>
      <c r="E48" s="7"/>
      <c r="G48">
        <v>49</v>
      </c>
      <c r="H48">
        <v>0.70711000000000002</v>
      </c>
      <c r="I48">
        <v>0.37558999999999998</v>
      </c>
      <c r="J48">
        <v>-0.56752000000000002</v>
      </c>
      <c r="L48">
        <f t="shared" si="0"/>
        <v>49</v>
      </c>
      <c r="N48">
        <f t="array" ref="N48">MMULT(MMULT(H48:J48,$B$9:$D$11),TRANSPOSE(H48:J48))</f>
        <v>1.849737212762402E-3</v>
      </c>
      <c r="O48" s="2">
        <f t="shared" si="10"/>
        <v>2.2835500000000001E-3</v>
      </c>
      <c r="P48" s="2">
        <f t="shared" si="3"/>
        <v>4.1332872127624026E-3</v>
      </c>
      <c r="Q48">
        <f t="shared" si="11"/>
        <v>0</v>
      </c>
      <c r="R48" s="2">
        <f t="shared" si="4"/>
        <v>0.44752206114565313</v>
      </c>
      <c r="S48">
        <f t="array" ref="S48">MMULT(MMULT(H48:J48,$B$23:$D$25),TRANSPOSE(H48:J48))</f>
        <v>1.1432450802172858E-7</v>
      </c>
      <c r="T48">
        <v>0</v>
      </c>
      <c r="U48" s="2">
        <f t="shared" si="5"/>
        <v>1.3372099999999999E-8</v>
      </c>
      <c r="V48" s="2">
        <f t="shared" si="6"/>
        <v>1.2769660802172858E-7</v>
      </c>
      <c r="W48">
        <v>0</v>
      </c>
      <c r="X48">
        <f t="array" ref="X48">MMULT(MMULT(H48:J48,$B$33:$D$35),TRANSPOSE(H48:J48))</f>
        <v>-5.9524773996842802E-9</v>
      </c>
      <c r="Y48">
        <v>0</v>
      </c>
      <c r="Z48">
        <f t="shared" si="7"/>
        <v>1.1579165322236003E-7</v>
      </c>
      <c r="AA48">
        <f t="shared" si="8"/>
        <v>1.083720306220443E-7</v>
      </c>
      <c r="AB48">
        <f t="shared" si="9"/>
        <v>4.8699366438405611E-2</v>
      </c>
    </row>
    <row r="49" spans="1:28" x14ac:dyDescent="0.25">
      <c r="A49" s="1"/>
      <c r="B49" s="1"/>
      <c r="C49" s="1"/>
      <c r="D49" s="1"/>
      <c r="E49" s="1"/>
      <c r="G49">
        <v>50</v>
      </c>
      <c r="H49">
        <v>0.70711000000000002</v>
      </c>
      <c r="I49">
        <v>0.40825</v>
      </c>
      <c r="J49">
        <v>-0.52705000000000002</v>
      </c>
      <c r="L49">
        <f t="shared" si="0"/>
        <v>50</v>
      </c>
      <c r="N49">
        <f t="array" ref="N49">MMULT(MMULT(H49:J49,$B$9:$D$11),TRANSPOSE(H49:J49))</f>
        <v>1.8242476732620355E-3</v>
      </c>
      <c r="O49" s="2">
        <f t="shared" si="10"/>
        <v>2.2835500000000001E-3</v>
      </c>
      <c r="P49" s="2">
        <f t="shared" si="3"/>
        <v>4.1077976732620354E-3</v>
      </c>
      <c r="Q49">
        <f t="shared" si="11"/>
        <v>0</v>
      </c>
      <c r="R49" s="2">
        <f t="shared" si="4"/>
        <v>0.44409384744925512</v>
      </c>
      <c r="S49">
        <f t="array" ref="S49">MMULT(MMULT(H49:J49,$B$23:$D$25),TRANSPOSE(H49:J49))</f>
        <v>1.1480496194291773E-7</v>
      </c>
      <c r="T49">
        <v>0</v>
      </c>
      <c r="U49" s="2">
        <f t="shared" si="5"/>
        <v>1.3372099999999999E-8</v>
      </c>
      <c r="V49" s="2">
        <f t="shared" si="6"/>
        <v>1.2817706194291772E-7</v>
      </c>
      <c r="W49">
        <v>0</v>
      </c>
      <c r="X49">
        <f t="array" ref="X49">MMULT(MMULT(H49:J49,$B$33:$D$35),TRANSPOSE(H49:J49))</f>
        <v>-5.9716332505347791E-9</v>
      </c>
      <c r="Y49">
        <v>0</v>
      </c>
      <c r="Z49">
        <f t="shared" si="7"/>
        <v>1.1623379544184816E-7</v>
      </c>
      <c r="AA49">
        <f t="shared" si="8"/>
        <v>1.0883332869238295E-7</v>
      </c>
      <c r="AB49">
        <f t="shared" si="9"/>
        <v>4.9331243812935112E-2</v>
      </c>
    </row>
    <row r="50" spans="1:28" x14ac:dyDescent="0.25">
      <c r="A50" s="1"/>
      <c r="B50" s="1"/>
      <c r="C50" s="1"/>
      <c r="D50" s="1"/>
      <c r="G50">
        <v>51</v>
      </c>
      <c r="H50">
        <v>0.70711000000000002</v>
      </c>
      <c r="I50">
        <v>0.44091000000000002</v>
      </c>
      <c r="J50">
        <v>-0.48320000000000002</v>
      </c>
      <c r="L50">
        <f t="shared" si="0"/>
        <v>51</v>
      </c>
      <c r="N50">
        <f t="array" ref="N50">MMULT(MMULT(H50:J50,$B$9:$D$11),TRANSPOSE(H50:J50))</f>
        <v>1.797191266186547E-3</v>
      </c>
      <c r="O50" s="2">
        <f t="shared" si="10"/>
        <v>2.2835500000000001E-3</v>
      </c>
      <c r="P50" s="2">
        <f t="shared" si="3"/>
        <v>4.0807412661865473E-3</v>
      </c>
      <c r="Q50">
        <f t="shared" si="11"/>
        <v>0</v>
      </c>
      <c r="R50" s="2">
        <f t="shared" si="4"/>
        <v>0.44040804083274365</v>
      </c>
      <c r="S50">
        <f t="array" ref="S50">MMULT(MMULT(H50:J50,$B$23:$D$25),TRANSPOSE(H50:J50))</f>
        <v>1.1537108370713622E-7</v>
      </c>
      <c r="T50">
        <v>0</v>
      </c>
      <c r="U50" s="2">
        <f t="shared" si="5"/>
        <v>1.3372099999999999E-8</v>
      </c>
      <c r="V50" s="2">
        <f t="shared" si="6"/>
        <v>1.2874318370713622E-7</v>
      </c>
      <c r="W50">
        <v>0</v>
      </c>
      <c r="X50">
        <f t="array" ref="X50">MMULT(MMULT(H50:J50,$B$33:$D$35),TRANSPOSE(H50:J50))</f>
        <v>-6.0082170760535163E-9</v>
      </c>
      <c r="Y50">
        <v>0</v>
      </c>
      <c r="Z50">
        <f t="shared" si="7"/>
        <v>1.1672674955502919E-7</v>
      </c>
      <c r="AA50">
        <f t="shared" si="8"/>
        <v>1.0936286663108271E-7</v>
      </c>
      <c r="AB50">
        <f t="shared" si="9"/>
        <v>5.0030989291574811E-2</v>
      </c>
    </row>
    <row r="51" spans="1:28" x14ac:dyDescent="0.25">
      <c r="A51" s="1"/>
      <c r="B51" s="1"/>
      <c r="C51" s="1"/>
      <c r="D51" s="1"/>
      <c r="G51">
        <v>52</v>
      </c>
      <c r="H51">
        <v>0.70711000000000002</v>
      </c>
      <c r="I51">
        <v>0.47356999999999999</v>
      </c>
      <c r="J51">
        <v>-0.43597000000000002</v>
      </c>
      <c r="L51">
        <f t="shared" si="0"/>
        <v>52</v>
      </c>
      <c r="N51">
        <f t="array" ref="N51">MMULT(MMULT(H51:J51,$B$9:$D$11),TRANSPOSE(H51:J51))</f>
        <v>1.7686147914339429E-3</v>
      </c>
      <c r="O51" s="2">
        <f t="shared" si="10"/>
        <v>2.2835500000000001E-3</v>
      </c>
      <c r="P51" s="2">
        <f t="shared" si="3"/>
        <v>4.0521647914339431E-3</v>
      </c>
      <c r="Q51">
        <f t="shared" si="11"/>
        <v>0</v>
      </c>
      <c r="R51" s="2">
        <f t="shared" si="4"/>
        <v>0.43646171428484321</v>
      </c>
      <c r="S51">
        <f t="array" ref="S51">MMULT(MMULT(H51:J51,$B$23:$D$25),TRANSPOSE(H51:J51))</f>
        <v>1.1603106719739274E-7</v>
      </c>
      <c r="T51">
        <v>0</v>
      </c>
      <c r="U51" s="2">
        <f t="shared" si="5"/>
        <v>1.3372099999999999E-8</v>
      </c>
      <c r="V51" s="2">
        <f t="shared" si="6"/>
        <v>1.2940316719739272E-7</v>
      </c>
      <c r="W51">
        <v>0</v>
      </c>
      <c r="X51">
        <f t="array" ref="X51">MMULT(MMULT(H51:J51,$B$33:$D$35),TRANSPOSE(H51:J51))</f>
        <v>-6.0654630629762714E-9</v>
      </c>
      <c r="Y51">
        <v>0</v>
      </c>
      <c r="Z51">
        <f t="shared" si="7"/>
        <v>1.1727224107144018E-7</v>
      </c>
      <c r="AA51">
        <f t="shared" si="8"/>
        <v>1.0996560413441647E-7</v>
      </c>
      <c r="AB51">
        <f t="shared" si="9"/>
        <v>5.0803313953573966E-2</v>
      </c>
    </row>
    <row r="52" spans="1:28" x14ac:dyDescent="0.25">
      <c r="A52" s="1"/>
      <c r="B52" s="4"/>
      <c r="C52" s="4"/>
      <c r="D52" s="1"/>
      <c r="G52">
        <v>53</v>
      </c>
      <c r="H52">
        <v>0.70711000000000002</v>
      </c>
      <c r="I52">
        <v>0.50622999999999996</v>
      </c>
      <c r="J52">
        <v>-0.38538</v>
      </c>
      <c r="L52">
        <f t="shared" si="0"/>
        <v>53</v>
      </c>
      <c r="N52">
        <f t="array" ref="N52">MMULT(MMULT(H52:J52,$B$9:$D$11),TRANSPOSE(H52:J52))</f>
        <v>1.7385811155697223E-3</v>
      </c>
      <c r="O52" s="2">
        <f t="shared" si="10"/>
        <v>2.2835500000000001E-3</v>
      </c>
      <c r="P52" s="2">
        <f t="shared" si="3"/>
        <v>4.0221311155697222E-3</v>
      </c>
      <c r="Q52">
        <f t="shared" si="11"/>
        <v>0</v>
      </c>
      <c r="R52" s="2">
        <f t="shared" si="4"/>
        <v>0.43225371466376422</v>
      </c>
      <c r="S52">
        <f t="array" ref="S52">MMULT(MMULT(H52:J52,$B$23:$D$25),TRANSPOSE(H52:J52))</f>
        <v>1.1679373391271478E-7</v>
      </c>
      <c r="T52">
        <v>0</v>
      </c>
      <c r="U52" s="2">
        <f t="shared" si="5"/>
        <v>1.3372099999999999E-8</v>
      </c>
      <c r="V52" s="2">
        <f t="shared" si="6"/>
        <v>1.3016583391271477E-7</v>
      </c>
      <c r="W52">
        <v>0</v>
      </c>
      <c r="X52">
        <f t="array" ref="X52">MMULT(MMULT(H52:J52,$B$33:$D$35),TRANSPOSE(H52:J52))</f>
        <v>-6.1468205016790743E-9</v>
      </c>
      <c r="Y52">
        <v>0</v>
      </c>
      <c r="Z52">
        <f t="shared" si="7"/>
        <v>1.1787219290935662E-7</v>
      </c>
      <c r="AA52">
        <f t="shared" si="8"/>
        <v>1.1064691341103571E-7</v>
      </c>
      <c r="AB52">
        <f t="shared" si="9"/>
        <v>5.1653050307815827E-2</v>
      </c>
    </row>
    <row r="53" spans="1:28" x14ac:dyDescent="0.25">
      <c r="A53" s="1"/>
      <c r="B53" s="1"/>
      <c r="C53" s="1"/>
      <c r="D53" s="1"/>
      <c r="G53">
        <v>54</v>
      </c>
      <c r="H53">
        <v>0.70711000000000002</v>
      </c>
      <c r="I53">
        <v>0.53888999999999998</v>
      </c>
      <c r="J53">
        <v>-0.33140999999999998</v>
      </c>
      <c r="L53">
        <f t="shared" si="0"/>
        <v>54</v>
      </c>
      <c r="N53">
        <f t="array" ref="N53">MMULT(MMULT(H53:J53,$B$9:$D$11),TRANSPOSE(H53:J53))</f>
        <v>1.7071324041772224E-3</v>
      </c>
      <c r="O53" s="2">
        <f t="shared" si="10"/>
        <v>2.2835500000000001E-3</v>
      </c>
      <c r="P53" s="2">
        <f t="shared" si="3"/>
        <v>3.9906824041772227E-3</v>
      </c>
      <c r="Q53">
        <f t="shared" si="11"/>
        <v>0</v>
      </c>
      <c r="R53" s="2">
        <f t="shared" si="4"/>
        <v>0.42777957032869662</v>
      </c>
      <c r="S53">
        <f t="array" ref="S53">MMULT(MMULT(H53:J53,$B$23:$D$25),TRANSPOSE(H53:J53))</f>
        <v>1.1766821766772837E-7</v>
      </c>
      <c r="T53">
        <v>0</v>
      </c>
      <c r="U53" s="2">
        <f t="shared" si="5"/>
        <v>1.3372099999999999E-8</v>
      </c>
      <c r="V53" s="2">
        <f t="shared" si="6"/>
        <v>1.3104031766772835E-7</v>
      </c>
      <c r="W53">
        <v>0</v>
      </c>
      <c r="X53">
        <f t="array" ref="X53">MMULT(MMULT(H53:J53,$B$33:$D$35),TRANSPOSE(H53:J53))</f>
        <v>-6.255847695919481E-9</v>
      </c>
      <c r="Y53">
        <v>0</v>
      </c>
      <c r="Z53">
        <f t="shared" si="7"/>
        <v>1.185286222758894E-7</v>
      </c>
      <c r="AA53">
        <f t="shared" si="8"/>
        <v>1.1141236997180889E-7</v>
      </c>
      <c r="AB53">
        <f t="shared" si="9"/>
        <v>5.2585893955617004E-2</v>
      </c>
    </row>
    <row r="54" spans="1:28" x14ac:dyDescent="0.25">
      <c r="A54" s="1"/>
      <c r="B54" s="1"/>
      <c r="C54" s="1"/>
      <c r="D54" s="1"/>
      <c r="G54">
        <v>56</v>
      </c>
      <c r="H54">
        <v>0.70711000000000002</v>
      </c>
      <c r="I54">
        <v>0.60421000000000002</v>
      </c>
      <c r="J54">
        <v>-0.21335000000000001</v>
      </c>
      <c r="L54">
        <f t="shared" si="0"/>
        <v>56</v>
      </c>
      <c r="N54">
        <f t="array" ref="N54">MMULT(MMULT(H54:J54,$B$9:$D$11),TRANSPOSE(H54:J54))</f>
        <v>1.6402393320156519E-3</v>
      </c>
      <c r="O54" s="2">
        <f t="shared" si="10"/>
        <v>2.2835500000000001E-3</v>
      </c>
      <c r="P54" s="2">
        <f t="shared" si="3"/>
        <v>3.9237893320156515E-3</v>
      </c>
      <c r="Q54">
        <f t="shared" si="11"/>
        <v>0</v>
      </c>
      <c r="R54" s="2">
        <f t="shared" si="4"/>
        <v>0.41802431099761939</v>
      </c>
      <c r="S54">
        <f t="array" ref="S54">MMULT(MMULT(H54:J54,$B$23:$D$25),TRANSPOSE(H54:J54))</f>
        <v>1.197923904429535E-7</v>
      </c>
      <c r="T54">
        <v>0</v>
      </c>
      <c r="U54" s="2">
        <f t="shared" si="5"/>
        <v>1.3372099999999999E-8</v>
      </c>
      <c r="V54" s="2">
        <f t="shared" si="6"/>
        <v>1.3316449044295349E-7</v>
      </c>
      <c r="W54">
        <v>0</v>
      </c>
      <c r="X54">
        <f t="array" ref="X54">MMULT(MMULT(H54:J54,$B$33:$D$35),TRANSPOSE(H54:J54))</f>
        <v>-6.5722519795772665E-9</v>
      </c>
      <c r="Y54">
        <v>0</v>
      </c>
      <c r="Z54">
        <f t="shared" si="7"/>
        <v>1.2001998648379895E-7</v>
      </c>
      <c r="AA54">
        <f t="shared" si="8"/>
        <v>1.1322013846337623E-7</v>
      </c>
      <c r="AB54">
        <f t="shared" si="9"/>
        <v>5.4724381827394517E-2</v>
      </c>
    </row>
    <row r="55" spans="1:28" x14ac:dyDescent="0.25">
      <c r="A55" s="1"/>
      <c r="B55" s="4"/>
      <c r="C55" s="4"/>
      <c r="D55" s="1"/>
      <c r="G55">
        <v>57</v>
      </c>
      <c r="H55">
        <v>0.70711000000000002</v>
      </c>
      <c r="I55">
        <v>0.63687000000000005</v>
      </c>
      <c r="J55">
        <v>-0.14926</v>
      </c>
      <c r="L55">
        <f t="shared" si="0"/>
        <v>57</v>
      </c>
      <c r="N55">
        <f t="array" ref="N55">MMULT(MMULT(H55:J55,$B$9:$D$11),TRANSPOSE(H55:J55))</f>
        <v>1.604923237331031E-3</v>
      </c>
      <c r="O55" s="2">
        <f t="shared" si="10"/>
        <v>2.2835500000000001E-3</v>
      </c>
      <c r="P55" s="2">
        <f t="shared" si="3"/>
        <v>3.8884732373310311E-3</v>
      </c>
      <c r="Q55">
        <f t="shared" si="11"/>
        <v>0</v>
      </c>
      <c r="R55" s="2">
        <f t="shared" si="4"/>
        <v>0.41273866100531981</v>
      </c>
      <c r="S55">
        <f t="array" ref="S55">MMULT(MMULT(H55:J55,$B$23:$D$25),TRANSPOSE(H55:J55))</f>
        <v>1.2106323451811095E-7</v>
      </c>
      <c r="T55">
        <v>0</v>
      </c>
      <c r="U55" s="2">
        <f t="shared" si="5"/>
        <v>1.3372099999999999E-8</v>
      </c>
      <c r="V55" s="2">
        <f t="shared" si="6"/>
        <v>1.3443533451811094E-7</v>
      </c>
      <c r="W55">
        <v>0</v>
      </c>
      <c r="X55">
        <f t="array" ref="X55">MMULT(MMULT(H55:J55,$B$33:$D$35),TRANSPOSE(H55:J55))</f>
        <v>-6.7877406207184385E-9</v>
      </c>
      <c r="Y55">
        <v>0</v>
      </c>
      <c r="Z55">
        <f t="shared" si="7"/>
        <v>1.2085985327667406E-7</v>
      </c>
      <c r="AA55">
        <f t="shared" si="8"/>
        <v>1.1427549389739251E-7</v>
      </c>
      <c r="AB55">
        <f t="shared" si="9"/>
        <v>5.5942837108974471E-2</v>
      </c>
    </row>
    <row r="56" spans="1:28" x14ac:dyDescent="0.25">
      <c r="A56" s="1"/>
      <c r="B56" s="1"/>
      <c r="C56" s="1"/>
      <c r="D56" s="1"/>
      <c r="G56">
        <v>58</v>
      </c>
      <c r="H56">
        <v>0.70711000000000002</v>
      </c>
      <c r="I56">
        <v>0.66952999999999996</v>
      </c>
      <c r="J56">
        <v>-8.1799999999999998E-2</v>
      </c>
      <c r="L56">
        <f t="shared" si="0"/>
        <v>58</v>
      </c>
      <c r="N56">
        <f t="array" ref="N56">MMULT(MMULT(H56:J56,$B$9:$D$11),TRANSPOSE(H56:J56))</f>
        <v>1.568454655869967E-3</v>
      </c>
      <c r="O56" s="2">
        <f t="shared" si="10"/>
        <v>2.2835500000000001E-3</v>
      </c>
      <c r="P56" s="2">
        <f t="shared" si="3"/>
        <v>3.8520046558699669E-3</v>
      </c>
      <c r="Q56">
        <f t="shared" si="11"/>
        <v>0</v>
      </c>
      <c r="R56" s="2">
        <f t="shared" si="4"/>
        <v>0.40717880584070448</v>
      </c>
      <c r="S56">
        <f t="array" ref="S56">MMULT(MMULT(H56:J56,$B$23:$D$25),TRANSPOSE(H56:J56))</f>
        <v>1.2248824008256186E-7</v>
      </c>
      <c r="T56">
        <v>0</v>
      </c>
      <c r="U56" s="2">
        <f t="shared" si="5"/>
        <v>1.3372099999999999E-8</v>
      </c>
      <c r="V56" s="2">
        <f t="shared" si="6"/>
        <v>1.3586034008256185E-7</v>
      </c>
      <c r="W56">
        <v>0</v>
      </c>
      <c r="X56">
        <f t="array" ref="X56">MMULT(MMULT(H56:J56,$B$33:$D$35),TRANSPOSE(H56:J56))</f>
        <v>-7.0471328504548512E-9</v>
      </c>
      <c r="Y56">
        <v>0</v>
      </c>
      <c r="Z56">
        <f t="shared" si="7"/>
        <v>1.2176607438165215E-7</v>
      </c>
      <c r="AA56">
        <f t="shared" si="8"/>
        <v>1.1544110723210701E-7</v>
      </c>
      <c r="AB56">
        <f t="shared" si="9"/>
        <v>5.7269876877933661E-2</v>
      </c>
    </row>
    <row r="57" spans="1:28" x14ac:dyDescent="0.25">
      <c r="G57">
        <v>59</v>
      </c>
      <c r="H57">
        <v>0.70711000000000002</v>
      </c>
      <c r="I57">
        <v>0.70218999999999998</v>
      </c>
      <c r="J57">
        <v>-1.0959999999999999E-2</v>
      </c>
      <c r="L57">
        <f t="shared" si="0"/>
        <v>59</v>
      </c>
      <c r="N57">
        <f t="array" ref="N57">MMULT(MMULT(H57:J57,$B$9:$D$11),TRANSPOSE(H57:J57))</f>
        <v>1.5309016383847551E-3</v>
      </c>
      <c r="O57" s="2">
        <f t="shared" si="10"/>
        <v>2.2835500000000001E-3</v>
      </c>
      <c r="P57" s="2">
        <f t="shared" si="3"/>
        <v>3.8144516383847552E-3</v>
      </c>
      <c r="Q57">
        <f t="shared" si="11"/>
        <v>0</v>
      </c>
      <c r="R57" s="2">
        <f t="shared" si="4"/>
        <v>0.40134252142020116</v>
      </c>
      <c r="S57">
        <f t="array" ref="S57">MMULT(MMULT(H57:J57,$B$23:$D$25),TRANSPOSE(H57:J57))</f>
        <v>1.2407932535749581E-7</v>
      </c>
      <c r="T57">
        <v>0</v>
      </c>
      <c r="U57" s="2">
        <f t="shared" si="5"/>
        <v>1.3372099999999999E-8</v>
      </c>
      <c r="V57" s="2">
        <f t="shared" si="6"/>
        <v>1.374514253574958E-7</v>
      </c>
      <c r="W57">
        <v>0</v>
      </c>
      <c r="X57">
        <f t="array" ref="X57">MMULT(MMULT(H57:J57,$B$33:$D$35),TRANSPOSE(H57:J57))</f>
        <v>-7.3549497279225784E-9</v>
      </c>
      <c r="Y57">
        <v>0</v>
      </c>
      <c r="Z57">
        <f t="shared" si="7"/>
        <v>1.2274152590165064E-7</v>
      </c>
      <c r="AA57">
        <f t="shared" si="8"/>
        <v>1.1672437562957323E-7</v>
      </c>
      <c r="AB57">
        <f t="shared" si="9"/>
        <v>5.8712980235679051E-2</v>
      </c>
    </row>
    <row r="58" spans="1:28" x14ac:dyDescent="0.25">
      <c r="G58">
        <v>60</v>
      </c>
      <c r="H58">
        <v>0.70711000000000002</v>
      </c>
      <c r="I58">
        <v>0.73485</v>
      </c>
      <c r="J58">
        <v>6.3250000000000001E-2</v>
      </c>
      <c r="L58">
        <f t="shared" si="0"/>
        <v>60</v>
      </c>
      <c r="N58">
        <f t="array" ref="N58">MMULT(MMULT(H58:J58,$B$9:$D$11),TRANSPOSE(H58:J58))</f>
        <v>1.492347634143162E-3</v>
      </c>
      <c r="O58" s="2">
        <f t="shared" si="10"/>
        <v>2.2835500000000001E-3</v>
      </c>
      <c r="P58" s="2">
        <f t="shared" si="3"/>
        <v>3.7758976341431619E-3</v>
      </c>
      <c r="Q58">
        <f t="shared" si="11"/>
        <v>0</v>
      </c>
      <c r="R58" s="2">
        <f t="shared" si="4"/>
        <v>0.39522989729614588</v>
      </c>
      <c r="S58">
        <f t="array" ref="S58">MMULT(MMULT(H58:J58,$B$23:$D$25),TRANSPOSE(H58:J58))</f>
        <v>1.258489269179615E-7</v>
      </c>
      <c r="T58">
        <v>0</v>
      </c>
      <c r="U58" s="2">
        <f t="shared" si="5"/>
        <v>1.3372099999999999E-8</v>
      </c>
      <c r="V58" s="2">
        <f t="shared" si="6"/>
        <v>1.3922102691796149E-7</v>
      </c>
      <c r="W58">
        <v>0</v>
      </c>
      <c r="X58">
        <f t="array" ref="X58">MMULT(MMULT(H58:J58,$B$33:$D$35),TRANSPOSE(H58:J58))</f>
        <v>-7.7158857032995467E-9</v>
      </c>
      <c r="Y58">
        <v>0</v>
      </c>
      <c r="Z58">
        <f t="shared" si="7"/>
        <v>1.2378925551136239E-7</v>
      </c>
      <c r="AA58">
        <f t="shared" si="8"/>
        <v>1.1813304121466195E-7</v>
      </c>
      <c r="AB58">
        <f t="shared" si="9"/>
        <v>6.0279649715051148E-2</v>
      </c>
    </row>
    <row r="59" spans="1:28" x14ac:dyDescent="0.25">
      <c r="G59">
        <v>61</v>
      </c>
      <c r="H59">
        <v>0.70711000000000002</v>
      </c>
      <c r="I59">
        <v>0.76751000000000003</v>
      </c>
      <c r="J59">
        <v>0.14083000000000001</v>
      </c>
      <c r="L59">
        <f t="shared" si="0"/>
        <v>61</v>
      </c>
      <c r="N59">
        <f t="array" ref="N59">MMULT(MMULT(H59:J59,$B$9:$D$11),TRANSPOSE(H59:J59))</f>
        <v>1.4528741210477242E-3</v>
      </c>
      <c r="O59" s="2">
        <f t="shared" si="10"/>
        <v>2.2835500000000001E-3</v>
      </c>
      <c r="P59" s="2">
        <f t="shared" si="3"/>
        <v>3.7364241210477243E-3</v>
      </c>
      <c r="Q59">
        <f t="shared" si="11"/>
        <v>0</v>
      </c>
      <c r="R59" s="2">
        <f t="shared" si="4"/>
        <v>0.38884079375880015</v>
      </c>
      <c r="S59">
        <f t="array" ref="S59">MMULT(MMULT(H59:J59,$B$23:$D$25),TRANSPOSE(H59:J59))</f>
        <v>1.2781000927394907E-7</v>
      </c>
      <c r="T59">
        <v>0</v>
      </c>
      <c r="U59" s="2">
        <f t="shared" si="5"/>
        <v>1.3372099999999999E-8</v>
      </c>
      <c r="V59" s="2">
        <f t="shared" si="6"/>
        <v>1.4118210927394906E-7</v>
      </c>
      <c r="W59">
        <v>0</v>
      </c>
      <c r="X59">
        <f t="array" ref="X59">MMULT(MMULT(H59:J59,$B$33:$D$35),TRANSPOSE(H59:J59))</f>
        <v>-8.1348196948062638E-9</v>
      </c>
      <c r="Y59">
        <v>0</v>
      </c>
      <c r="Z59">
        <f t="shared" si="7"/>
        <v>1.2491246988433652E-7</v>
      </c>
      <c r="AA59">
        <f t="shared" si="8"/>
        <v>1.1967518957914281E-7</v>
      </c>
      <c r="AB59">
        <f t="shared" si="9"/>
        <v>6.1977850634720541E-2</v>
      </c>
    </row>
    <row r="60" spans="1:28" x14ac:dyDescent="0.25">
      <c r="G60">
        <v>62</v>
      </c>
      <c r="H60">
        <v>0.70711000000000002</v>
      </c>
      <c r="I60">
        <v>0.80017000000000005</v>
      </c>
      <c r="J60">
        <v>0.22178</v>
      </c>
      <c r="L60">
        <f t="shared" si="0"/>
        <v>62</v>
      </c>
      <c r="N60">
        <f t="array" ref="N60">MMULT(MMULT(H60:J60,$B$9:$D$11),TRANSPOSE(H60:J60))</f>
        <v>1.4125664416745505E-3</v>
      </c>
      <c r="O60" s="2">
        <f t="shared" si="10"/>
        <v>2.2835500000000001E-3</v>
      </c>
      <c r="P60" s="2">
        <f t="shared" si="3"/>
        <v>3.6961164416745504E-3</v>
      </c>
      <c r="Q60">
        <f t="shared" si="11"/>
        <v>0</v>
      </c>
      <c r="R60" s="2">
        <f t="shared" si="4"/>
        <v>0.38217584969660151</v>
      </c>
      <c r="S60">
        <f t="array" ref="S60">MMULT(MMULT(H60:J60,$B$23:$D$25),TRANSPOSE(H60:J60))</f>
        <v>1.2997606917225165E-7</v>
      </c>
      <c r="T60">
        <v>0</v>
      </c>
      <c r="U60" s="2">
        <f t="shared" si="5"/>
        <v>1.3372099999999999E-8</v>
      </c>
      <c r="V60" s="2">
        <f t="shared" si="6"/>
        <v>1.4334816917225164E-7</v>
      </c>
      <c r="W60">
        <v>0</v>
      </c>
      <c r="X60">
        <f t="array" ref="X60">MMULT(MMULT(H60:J60,$B$33:$D$35),TRANSPOSE(H60:J60))</f>
        <v>-8.6168142501521978E-9</v>
      </c>
      <c r="Y60">
        <v>0</v>
      </c>
      <c r="Z60">
        <f t="shared" si="7"/>
        <v>1.2611454067194725E-7</v>
      </c>
      <c r="AA60">
        <f t="shared" si="8"/>
        <v>1.2135925492209946E-7</v>
      </c>
      <c r="AB60">
        <f t="shared" si="9"/>
        <v>6.3815828090416013E-2</v>
      </c>
    </row>
    <row r="61" spans="1:28" x14ac:dyDescent="0.25">
      <c r="G61">
        <v>63</v>
      </c>
      <c r="H61">
        <v>0.70711000000000002</v>
      </c>
      <c r="I61">
        <v>0.83282999999999996</v>
      </c>
      <c r="J61">
        <v>0.30610999999999999</v>
      </c>
      <c r="L61">
        <f t="shared" si="0"/>
        <v>63</v>
      </c>
      <c r="N61">
        <f t="array" ref="N61">MMULT(MMULT(H61:J61,$B$9:$D$11),TRANSPOSE(H61:J61))</f>
        <v>1.371508462250777E-3</v>
      </c>
      <c r="O61" s="2">
        <f t="shared" si="10"/>
        <v>2.2835500000000001E-3</v>
      </c>
      <c r="P61" s="2">
        <f t="shared" si="3"/>
        <v>3.6550584622507768E-3</v>
      </c>
      <c r="Q61">
        <f t="shared" si="11"/>
        <v>0</v>
      </c>
      <c r="R61" s="2">
        <f t="shared" si="4"/>
        <v>0.37523571138892403</v>
      </c>
      <c r="S61">
        <f t="array" ref="S61">MMULT(MMULT(H61:J61,$B$23:$D$25),TRANSPOSE(H61:J61))</f>
        <v>1.323612098146536E-7</v>
      </c>
      <c r="T61">
        <v>0</v>
      </c>
      <c r="U61" s="2">
        <f t="shared" si="5"/>
        <v>1.3372099999999999E-8</v>
      </c>
      <c r="V61" s="2">
        <f t="shared" si="6"/>
        <v>1.4573330981465359E-7</v>
      </c>
      <c r="W61">
        <v>0</v>
      </c>
      <c r="X61">
        <f t="array" ref="X61">MMULT(MMULT(H61:J61,$B$33:$D$35),TRANSPOSE(H61:J61))</f>
        <v>-9.1671458849882936E-9</v>
      </c>
      <c r="Y61">
        <v>0</v>
      </c>
      <c r="Z61">
        <f t="shared" si="7"/>
        <v>1.2739901804467699E-7</v>
      </c>
      <c r="AA61">
        <f t="shared" si="8"/>
        <v>1.231940639296653E-7</v>
      </c>
      <c r="AB61">
        <f t="shared" si="9"/>
        <v>6.5802264954159764E-2</v>
      </c>
    </row>
    <row r="62" spans="1:28" x14ac:dyDescent="0.25">
      <c r="G62">
        <v>64</v>
      </c>
      <c r="H62">
        <v>0.70711000000000002</v>
      </c>
      <c r="I62">
        <v>0.86548999999999998</v>
      </c>
      <c r="J62">
        <v>0.39380999999999999</v>
      </c>
      <c r="L62">
        <f t="shared" si="0"/>
        <v>64</v>
      </c>
      <c r="N62">
        <f t="array" ref="N62">MMULT(MMULT(H62:J62,$B$9:$D$11),TRANSPOSE(H62:J62))</f>
        <v>1.3297987874973341E-3</v>
      </c>
      <c r="O62" s="2">
        <f t="shared" si="10"/>
        <v>2.2835500000000001E-3</v>
      </c>
      <c r="P62" s="2">
        <f t="shared" si="3"/>
        <v>3.6133487874973344E-3</v>
      </c>
      <c r="Q62">
        <f t="shared" si="11"/>
        <v>0</v>
      </c>
      <c r="R62" s="2">
        <f t="shared" si="4"/>
        <v>0.36802392066290807</v>
      </c>
      <c r="S62">
        <f t="array" ref="S62">MMULT(MMULT(H62:J62,$B$23:$D$25),TRANSPOSE(H62:J62))</f>
        <v>1.3497994806339875E-7</v>
      </c>
      <c r="T62">
        <v>0</v>
      </c>
      <c r="U62" s="2">
        <f t="shared" si="5"/>
        <v>1.3372099999999999E-8</v>
      </c>
      <c r="V62" s="2">
        <f t="shared" si="6"/>
        <v>1.4835204806339874E-7</v>
      </c>
      <c r="W62">
        <v>0</v>
      </c>
      <c r="X62">
        <f t="array" ref="X62">MMULT(MMULT(H62:J62,$B$33:$D$35),TRANSPOSE(H62:J62))</f>
        <v>-9.7912251728088201E-9</v>
      </c>
      <c r="Y62">
        <v>0</v>
      </c>
      <c r="Z62">
        <f t="shared" si="7"/>
        <v>1.2876959771778109E-7</v>
      </c>
      <c r="AA62">
        <f t="shared" si="8"/>
        <v>1.2518872289058994E-7</v>
      </c>
      <c r="AB62">
        <f t="shared" si="9"/>
        <v>6.7945653270066478E-2</v>
      </c>
    </row>
    <row r="63" spans="1:28" x14ac:dyDescent="0.25">
      <c r="G63">
        <v>65</v>
      </c>
      <c r="H63">
        <v>0.70711000000000002</v>
      </c>
      <c r="I63">
        <v>0.89815</v>
      </c>
      <c r="J63">
        <v>0.48487999999999998</v>
      </c>
      <c r="L63">
        <f t="shared" si="0"/>
        <v>65</v>
      </c>
      <c r="N63">
        <f t="array" ref="N63">MMULT(MMULT(H63:J63,$B$9:$D$11),TRANSPOSE(H63:J63))</f>
        <v>1.2875343654789205E-3</v>
      </c>
      <c r="O63" s="2">
        <f t="shared" si="10"/>
        <v>2.2835500000000001E-3</v>
      </c>
      <c r="P63" s="2">
        <f t="shared" si="3"/>
        <v>3.5710843654789205E-3</v>
      </c>
      <c r="Q63">
        <f t="shared" si="11"/>
        <v>0</v>
      </c>
      <c r="R63" s="2">
        <f t="shared" si="4"/>
        <v>0.36054437075900569</v>
      </c>
      <c r="S63">
        <f t="array" ref="S63">MMULT(MMULT(H63:J63,$B$23:$D$25),TRANSPOSE(H63:J63))</f>
        <v>1.3784737895502636E-7</v>
      </c>
      <c r="T63">
        <v>0</v>
      </c>
      <c r="U63" s="2">
        <f t="shared" si="5"/>
        <v>1.3372099999999999E-8</v>
      </c>
      <c r="V63" s="2">
        <f t="shared" si="6"/>
        <v>1.5121947895502635E-7</v>
      </c>
      <c r="W63">
        <v>0</v>
      </c>
      <c r="X63">
        <f t="array" ref="X63">MMULT(MMULT(H63:J63,$B$33:$D$35),TRANSPOSE(H63:J63))</f>
        <v>-1.0494666094684758E-8</v>
      </c>
      <c r="Y63">
        <v>0</v>
      </c>
      <c r="Z63">
        <f t="shared" si="7"/>
        <v>1.3023014676565685E-7</v>
      </c>
      <c r="AA63">
        <f t="shared" si="8"/>
        <v>1.2735271286034161E-7</v>
      </c>
      <c r="AB63">
        <f t="shared" si="9"/>
        <v>7.0254792643407171E-2</v>
      </c>
    </row>
    <row r="64" spans="1:28" x14ac:dyDescent="0.25">
      <c r="G64">
        <v>66</v>
      </c>
      <c r="H64">
        <v>0.70711000000000002</v>
      </c>
      <c r="I64">
        <v>0.93081000000000003</v>
      </c>
      <c r="J64">
        <v>0.57933000000000001</v>
      </c>
      <c r="L64">
        <f t="shared" si="0"/>
        <v>66</v>
      </c>
      <c r="N64">
        <f t="array" ref="N64">MMULT(MMULT(H64:J64,$B$9:$D$11),TRANSPOSE(H64:J64))</f>
        <v>1.2448109670701957E-3</v>
      </c>
      <c r="O64" s="2">
        <f t="shared" si="10"/>
        <v>2.2835500000000001E-3</v>
      </c>
      <c r="P64" s="2">
        <f t="shared" si="3"/>
        <v>3.528360967070196E-3</v>
      </c>
      <c r="Q64">
        <f t="shared" si="11"/>
        <v>0</v>
      </c>
      <c r="R64" s="2">
        <f t="shared" si="4"/>
        <v>0.35280147884184165</v>
      </c>
      <c r="S64">
        <f t="array" ref="S64">MMULT(MMULT(H64:J64,$B$23:$D$25),TRANSPOSE(H64:J64))</f>
        <v>1.4097925035436046E-7</v>
      </c>
      <c r="T64">
        <v>0</v>
      </c>
      <c r="U64" s="2">
        <f t="shared" si="5"/>
        <v>1.3372099999999999E-8</v>
      </c>
      <c r="V64" s="2">
        <f t="shared" si="6"/>
        <v>1.5435135035436044E-7</v>
      </c>
      <c r="W64">
        <v>0</v>
      </c>
      <c r="X64">
        <f t="array" ref="X64">MMULT(MMULT(H64:J64,$B$33:$D$35),TRANSPOSE(H64:J64))</f>
        <v>-1.1283313803759705E-8</v>
      </c>
      <c r="Y64">
        <v>0</v>
      </c>
      <c r="Z64">
        <f t="shared" si="7"/>
        <v>1.3178472274684103E-7</v>
      </c>
      <c r="AA64">
        <f t="shared" si="8"/>
        <v>1.2969593655060075E-7</v>
      </c>
      <c r="AB64">
        <f t="shared" si="9"/>
        <v>7.2738763606830972E-2</v>
      </c>
    </row>
    <row r="65" spans="7:28" x14ac:dyDescent="0.25">
      <c r="G65">
        <v>67</v>
      </c>
      <c r="H65">
        <v>0.70711000000000002</v>
      </c>
      <c r="I65">
        <v>0.96347000000000005</v>
      </c>
      <c r="J65">
        <v>0.67715000000000003</v>
      </c>
      <c r="L65">
        <f t="shared" si="0"/>
        <v>67</v>
      </c>
      <c r="N65">
        <f t="array" ref="N65">MMULT(MMULT(H65:J65,$B$9:$D$11),TRANSPOSE(H65:J65))</f>
        <v>1.20173852628018E-3</v>
      </c>
      <c r="O65" s="2">
        <f t="shared" si="10"/>
        <v>2.2835500000000001E-3</v>
      </c>
      <c r="P65" s="2">
        <f t="shared" si="3"/>
        <v>3.48528852628018E-3</v>
      </c>
      <c r="Q65">
        <f t="shared" si="11"/>
        <v>0</v>
      </c>
      <c r="R65" s="2">
        <f t="shared" si="4"/>
        <v>0.3448031682940137</v>
      </c>
      <c r="S65">
        <f t="array" ref="S65">MMULT(MMULT(H65:J65,$B$23:$D$25),TRANSPOSE(H65:J65))</f>
        <v>1.4439163420189762E-7</v>
      </c>
      <c r="T65">
        <v>0</v>
      </c>
      <c r="U65" s="2">
        <f t="shared" si="5"/>
        <v>1.3372099999999999E-8</v>
      </c>
      <c r="V65" s="2">
        <f t="shared" si="6"/>
        <v>1.5776373420189761E-7</v>
      </c>
      <c r="W65">
        <v>0</v>
      </c>
      <c r="X65">
        <f t="array" ref="X65">MMULT(MMULT(H65:J65,$B$33:$D$35),TRANSPOSE(H65:J65))</f>
        <v>-1.2163114193625484E-8</v>
      </c>
      <c r="Y65">
        <v>0</v>
      </c>
      <c r="Z65">
        <f t="shared" si="7"/>
        <v>1.3343750581464663E-7</v>
      </c>
      <c r="AA65">
        <f t="shared" si="8"/>
        <v>1.3222852000827214E-7</v>
      </c>
      <c r="AB65">
        <f t="shared" si="9"/>
        <v>7.5406173832753484E-2</v>
      </c>
    </row>
    <row r="66" spans="7:28" x14ac:dyDescent="0.25">
      <c r="G66">
        <v>68</v>
      </c>
      <c r="H66">
        <v>0.70711000000000002</v>
      </c>
      <c r="I66">
        <v>0.99612999999999996</v>
      </c>
      <c r="J66">
        <v>0.77834000000000003</v>
      </c>
      <c r="L66">
        <f t="shared" ref="L66:L70" si="12">G66</f>
        <v>68</v>
      </c>
      <c r="N66">
        <f t="array" ref="N66">MMULT(MMULT(H66:J66,$B$9:$D$11),TRANSPOSE(H66:J66))</f>
        <v>1.1584255966621596E-3</v>
      </c>
      <c r="O66" s="2">
        <f t="shared" si="10"/>
        <v>2.2835500000000001E-3</v>
      </c>
      <c r="P66" s="2">
        <f t="shared" si="3"/>
        <v>3.4419755966621597E-3</v>
      </c>
      <c r="Q66">
        <f t="shared" ref="Q66:Q70" si="13">M66/P66</f>
        <v>0</v>
      </c>
      <c r="R66" s="2">
        <f t="shared" si="4"/>
        <v>0.33655834102529303</v>
      </c>
      <c r="S66">
        <f t="array" ref="S66">MMULT(MMULT(H66:J66,$B$23:$D$25),TRANSPOSE(H66:J66))</f>
        <v>1.4810122382392356E-7</v>
      </c>
      <c r="T66">
        <v>0</v>
      </c>
      <c r="U66" s="2">
        <f t="shared" si="5"/>
        <v>1.3372099999999999E-8</v>
      </c>
      <c r="V66" s="2">
        <f t="shared" si="6"/>
        <v>1.6147332382392355E-7</v>
      </c>
      <c r="W66">
        <v>0</v>
      </c>
      <c r="X66">
        <f t="array" ref="X66">MMULT(MMULT(H66:J66,$B$33:$D$35),TRANSPOSE(H66:J66))</f>
        <v>-1.3140232678714588E-8</v>
      </c>
      <c r="Y66">
        <v>0</v>
      </c>
      <c r="Z66">
        <f t="shared" si="7"/>
        <v>1.3519285846649437E-7</v>
      </c>
      <c r="AA66">
        <f t="shared" si="8"/>
        <v>1.3496099114520896E-7</v>
      </c>
      <c r="AB66">
        <f t="shared" si="9"/>
        <v>7.8265697698729458E-2</v>
      </c>
    </row>
    <row r="67" spans="7:28" x14ac:dyDescent="0.25">
      <c r="G67">
        <v>69</v>
      </c>
      <c r="H67">
        <v>0.70711000000000002</v>
      </c>
      <c r="I67">
        <v>1.0287900000000001</v>
      </c>
      <c r="J67">
        <v>0.88290999999999997</v>
      </c>
      <c r="L67">
        <f t="shared" si="12"/>
        <v>69</v>
      </c>
      <c r="N67">
        <f t="array" ref="N67">MMULT(MMULT(H67:J67,$B$9:$D$11),TRANSPOSE(H67:J67))</f>
        <v>1.114979888175971E-3</v>
      </c>
      <c r="O67" s="2">
        <f t="shared" si="10"/>
        <v>2.2835500000000001E-3</v>
      </c>
      <c r="P67" s="2">
        <f t="shared" ref="P67:P70" si="14">N67+O67</f>
        <v>3.3985298881759711E-3</v>
      </c>
      <c r="Q67">
        <f t="shared" si="13"/>
        <v>0</v>
      </c>
      <c r="R67" s="2">
        <f t="shared" ref="R67:R70" si="15">N67/P67</f>
        <v>0.32807711712501464</v>
      </c>
      <c r="S67">
        <f t="array" ref="S67">MMULT(MMULT(H67:J67,$B$23:$D$25),TRANSPOSE(H67:J67))</f>
        <v>1.5212541649100122E-7</v>
      </c>
      <c r="T67">
        <v>0</v>
      </c>
      <c r="U67" s="2">
        <f t="shared" ref="U67:U70" si="16">$B$13</f>
        <v>1.3372099999999999E-8</v>
      </c>
      <c r="V67" s="2">
        <f t="shared" ref="V67:V70" si="17">SUM(S67:U67)</f>
        <v>1.6549751649100121E-7</v>
      </c>
      <c r="W67">
        <v>0</v>
      </c>
      <c r="X67">
        <f t="array" ref="X67">MMULT(MMULT(H67:J67,$B$33:$D$35),TRANSPOSE(H67:J67))</f>
        <v>-1.4221084685964036E-8</v>
      </c>
      <c r="Y67">
        <v>0</v>
      </c>
      <c r="Z67">
        <f t="shared" ref="Z67:Z70" si="18">S67+T67+U67+(X67*2)+(Y67*2)+(W67*2)</f>
        <v>1.3705534711907313E-7</v>
      </c>
      <c r="AA67">
        <f t="shared" ref="AA67:AA70" si="19">X67+S67+W67</f>
        <v>1.3790433180503718E-7</v>
      </c>
      <c r="AB67">
        <f t="shared" ref="AB67:AB70" si="20">SQRT(R67^2*((S67/N67^2)+(Z67/P67^2)-2*(AA67/N67/P67)))</f>
        <v>8.1326005427901221E-2</v>
      </c>
    </row>
    <row r="68" spans="7:28" x14ac:dyDescent="0.25">
      <c r="G68">
        <v>70</v>
      </c>
      <c r="H68">
        <v>0.70711000000000002</v>
      </c>
      <c r="I68">
        <v>1.06145</v>
      </c>
      <c r="J68">
        <v>0.99085000000000001</v>
      </c>
      <c r="L68">
        <f t="shared" si="12"/>
        <v>70</v>
      </c>
      <c r="N68">
        <f t="array" ref="N68">MMULT(MMULT(H68:J68,$B$9:$D$11),TRANSPOSE(H68:J68))</f>
        <v>1.0715226296810708E-3</v>
      </c>
      <c r="O68" s="2">
        <f t="shared" si="10"/>
        <v>2.2835500000000001E-3</v>
      </c>
      <c r="P68" s="2">
        <f t="shared" si="14"/>
        <v>3.3550726296810709E-3</v>
      </c>
      <c r="Q68">
        <f t="shared" si="13"/>
        <v>0</v>
      </c>
      <c r="R68" s="2">
        <f t="shared" si="15"/>
        <v>0.31937389974861097</v>
      </c>
      <c r="S68">
        <f t="array" ref="S68">MMULT(MMULT(H68:J68,$B$23:$D$25),TRANSPOSE(H68:J68))</f>
        <v>1.5648183447918053E-7</v>
      </c>
      <c r="T68">
        <v>0</v>
      </c>
      <c r="U68" s="2">
        <f t="shared" si="16"/>
        <v>1.3372099999999999E-8</v>
      </c>
      <c r="V68" s="2">
        <f t="shared" si="17"/>
        <v>1.6985393447918052E-7</v>
      </c>
      <c r="W68">
        <v>0</v>
      </c>
      <c r="X68">
        <f t="array" ref="X68">MMULT(MMULT(H68:J68,$B$33:$D$35),TRANSPOSE(H68:J68))</f>
        <v>-1.5412149792762442E-8</v>
      </c>
      <c r="Y68">
        <v>0</v>
      </c>
      <c r="Z68">
        <f t="shared" si="18"/>
        <v>1.3902963489365564E-7</v>
      </c>
      <c r="AA68">
        <f t="shared" si="19"/>
        <v>1.4106968468641808E-7</v>
      </c>
      <c r="AB68">
        <f t="shared" si="20"/>
        <v>8.4594856110234304E-2</v>
      </c>
    </row>
    <row r="69" spans="7:28" x14ac:dyDescent="0.25">
      <c r="G69">
        <v>74</v>
      </c>
      <c r="H69">
        <v>0.70711000000000002</v>
      </c>
      <c r="I69">
        <v>1.1920900000000001</v>
      </c>
      <c r="J69">
        <v>1.4563299999999999</v>
      </c>
      <c r="L69">
        <f t="shared" si="12"/>
        <v>74</v>
      </c>
      <c r="N69">
        <f t="array" ref="N69">MMULT(MMULT(H69:J69,$B$9:$D$11),TRANSPOSE(H69:J69))</f>
        <v>9.0003109502466612E-4</v>
      </c>
      <c r="O69" s="2">
        <f t="shared" ref="O69:O70" si="21">$B$5</f>
        <v>2.2835500000000001E-3</v>
      </c>
      <c r="P69" s="2">
        <f t="shared" si="14"/>
        <v>3.1835810950246661E-3</v>
      </c>
      <c r="Q69">
        <f t="shared" si="13"/>
        <v>0</v>
      </c>
      <c r="R69" s="2">
        <f t="shared" si="15"/>
        <v>0.28271027756486056</v>
      </c>
      <c r="S69">
        <f t="array" ref="S69">MMULT(MMULT(H69:J69,$B$23:$D$25),TRANSPOSE(H69:J69))</f>
        <v>1.7760411039012623E-7</v>
      </c>
      <c r="T69">
        <v>0</v>
      </c>
      <c r="U69" s="2">
        <f t="shared" si="16"/>
        <v>1.3372099999999999E-8</v>
      </c>
      <c r="V69" s="2">
        <f t="shared" si="17"/>
        <v>1.9097621039012622E-7</v>
      </c>
      <c r="W69">
        <v>0</v>
      </c>
      <c r="X69">
        <f t="array" ref="X69">MMULT(MMULT(H69:J69,$B$33:$D$35),TRANSPOSE(H69:J69))</f>
        <v>-2.1415835451602672E-8</v>
      </c>
      <c r="Y69">
        <v>0</v>
      </c>
      <c r="Z69">
        <f t="shared" si="18"/>
        <v>1.4814453948692086E-7</v>
      </c>
      <c r="AA69">
        <f t="shared" si="19"/>
        <v>1.5618827493852355E-7</v>
      </c>
      <c r="AB69">
        <f t="shared" si="20"/>
        <v>9.9891719745287585E-2</v>
      </c>
    </row>
    <row r="70" spans="7:28" x14ac:dyDescent="0.25">
      <c r="G70">
        <v>75</v>
      </c>
      <c r="H70">
        <v>0.70711000000000002</v>
      </c>
      <c r="I70">
        <v>1.2247399999999999</v>
      </c>
      <c r="J70">
        <v>1.58114</v>
      </c>
      <c r="L70">
        <f t="shared" si="12"/>
        <v>75</v>
      </c>
      <c r="N70">
        <f t="array" ref="N70">MMULT(MMULT(H70:J70,$B$9:$D$11),TRANSPOSE(H70:J70))</f>
        <v>8.5838555475499837E-4</v>
      </c>
      <c r="O70" s="2">
        <f t="shared" si="21"/>
        <v>2.2835500000000001E-3</v>
      </c>
      <c r="P70" s="2">
        <f t="shared" si="14"/>
        <v>3.1419355547549982E-3</v>
      </c>
      <c r="Q70">
        <f t="shared" si="13"/>
        <v>0</v>
      </c>
      <c r="R70" s="2">
        <f t="shared" si="15"/>
        <v>0.27320278847092189</v>
      </c>
      <c r="S70">
        <f t="array" ref="S70">MMULT(MMULT(H70:J70,$B$23:$D$25),TRANSPOSE(H70:J70))</f>
        <v>1.8390641008397123E-7</v>
      </c>
      <c r="T70">
        <v>0</v>
      </c>
      <c r="U70" s="2">
        <f t="shared" si="16"/>
        <v>1.3372099999999999E-8</v>
      </c>
      <c r="V70" s="2">
        <f t="shared" si="17"/>
        <v>1.9727851008397122E-7</v>
      </c>
      <c r="W70">
        <v>0</v>
      </c>
      <c r="X70">
        <f t="array" ref="X70">MMULT(MMULT(H70:J70,$B$33:$D$35),TRANSPOSE(H70:J70))</f>
        <v>-2.3262457937358404E-8</v>
      </c>
      <c r="Y70">
        <v>0</v>
      </c>
      <c r="Z70">
        <f t="shared" si="18"/>
        <v>1.5075359420925442E-7</v>
      </c>
      <c r="AA70">
        <f t="shared" si="19"/>
        <v>1.6064395214661283E-7</v>
      </c>
      <c r="AB70">
        <f t="shared" si="20"/>
        <v>0.10429613418599983</v>
      </c>
    </row>
    <row r="108" spans="8:8" x14ac:dyDescent="0.25">
      <c r="H108" s="2"/>
    </row>
    <row r="6640" spans="8:8" x14ac:dyDescent="0.25">
      <c r="H6640" s="2"/>
    </row>
    <row r="6836" spans="8:8" x14ac:dyDescent="0.25">
      <c r="H6836" s="2"/>
    </row>
    <row r="7093" spans="8:8" x14ac:dyDescent="0.25">
      <c r="H7093" s="2"/>
    </row>
    <row r="13764" spans="8:8" x14ac:dyDescent="0.25">
      <c r="H13764" s="2"/>
    </row>
    <row r="20701" spans="8:8" x14ac:dyDescent="0.25">
      <c r="H20701" s="2"/>
    </row>
    <row r="28836" spans="8:8" x14ac:dyDescent="0.25">
      <c r="H28836" s="2"/>
    </row>
    <row r="30208" spans="8:8" x14ac:dyDescent="0.25">
      <c r="H30208" s="2"/>
    </row>
    <row r="31092" spans="8:8" x14ac:dyDescent="0.25">
      <c r="H31092" s="2"/>
    </row>
    <row r="31627" spans="8:8" x14ac:dyDescent="0.25">
      <c r="H31627" s="2"/>
    </row>
    <row r="33274" spans="8:8" x14ac:dyDescent="0.25">
      <c r="H33274" s="2"/>
    </row>
    <row r="35407" spans="8:8" x14ac:dyDescent="0.25">
      <c r="H35407" s="2"/>
    </row>
    <row r="35870" spans="8:8" x14ac:dyDescent="0.25">
      <c r="H35870" s="2"/>
    </row>
    <row r="37448" spans="8:8" x14ac:dyDescent="0.25">
      <c r="H37448" s="2"/>
    </row>
    <row r="37504" spans="8:8" x14ac:dyDescent="0.25">
      <c r="H37504" s="2"/>
    </row>
    <row r="42165" spans="8:8" x14ac:dyDescent="0.25">
      <c r="H42165" s="2"/>
    </row>
    <row r="54832" spans="8:8" x14ac:dyDescent="0.25">
      <c r="H54832" s="2"/>
    </row>
    <row r="56060" spans="8:8" x14ac:dyDescent="0.25">
      <c r="H56060" s="2"/>
    </row>
    <row r="60359" spans="8:8" x14ac:dyDescent="0.25">
      <c r="H60359" s="2"/>
    </row>
    <row r="71813" spans="8:8" x14ac:dyDescent="0.25">
      <c r="H71813" s="2"/>
    </row>
    <row r="72019" spans="8:8" x14ac:dyDescent="0.25">
      <c r="H72019" s="2"/>
    </row>
    <row r="72894" spans="8:8" x14ac:dyDescent="0.25">
      <c r="H72894" s="2"/>
    </row>
    <row r="73152" spans="8:8" x14ac:dyDescent="0.25">
      <c r="H73152" s="2"/>
    </row>
    <row r="73445" spans="8:8" x14ac:dyDescent="0.25">
      <c r="H73445" s="2"/>
    </row>
    <row r="77206" spans="8:8" x14ac:dyDescent="0.25">
      <c r="H77206" s="2"/>
    </row>
    <row r="79746" spans="8:8" x14ac:dyDescent="0.25">
      <c r="H79746" s="2"/>
    </row>
    <row r="81038" spans="8:8" x14ac:dyDescent="0.25">
      <c r="H81038" s="2"/>
    </row>
    <row r="81066" spans="8:8" x14ac:dyDescent="0.25">
      <c r="H81066" s="2"/>
    </row>
    <row r="84220" spans="8:8" x14ac:dyDescent="0.25">
      <c r="H84220" s="2"/>
    </row>
    <row r="90141" spans="8:8" x14ac:dyDescent="0.25">
      <c r="H90141" s="2"/>
    </row>
    <row r="92336" spans="8:8" x14ac:dyDescent="0.25">
      <c r="H92336" s="2"/>
    </row>
    <row r="94807" spans="8:8" x14ac:dyDescent="0.25">
      <c r="H94807" s="2"/>
    </row>
    <row r="99101" spans="8:8" x14ac:dyDescent="0.25">
      <c r="H99101" s="2"/>
    </row>
    <row r="104076" spans="8:8" x14ac:dyDescent="0.25">
      <c r="H104076" s="2"/>
    </row>
    <row r="104450" spans="8:8" x14ac:dyDescent="0.25">
      <c r="H104450" s="2"/>
    </row>
    <row r="104861" spans="8:8" x14ac:dyDescent="0.25">
      <c r="H104861" s="2"/>
    </row>
    <row r="106318" spans="8:8" x14ac:dyDescent="0.25">
      <c r="H106318" s="2"/>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G3" sqref="G3"/>
    </sheetView>
  </sheetViews>
  <sheetFormatPr defaultRowHeight="15" x14ac:dyDescent="0.25"/>
  <sheetData>
    <row r="1" spans="1:5" x14ac:dyDescent="0.25">
      <c r="A1" t="s">
        <v>60</v>
      </c>
      <c r="B1" t="s">
        <v>61</v>
      </c>
      <c r="C1" t="s">
        <v>14</v>
      </c>
      <c r="D1" t="s">
        <v>62</v>
      </c>
      <c r="E1" t="s">
        <v>63</v>
      </c>
    </row>
    <row r="2" spans="1:5" x14ac:dyDescent="0.25">
      <c r="A2">
        <f>calcs!L2</f>
        <v>0</v>
      </c>
      <c r="B2" s="2">
        <f>calcs!R2</f>
        <v>0.35564984696759916</v>
      </c>
      <c r="C2">
        <f>calcs!AB2</f>
        <v>7.7957691288914208E-2</v>
      </c>
      <c r="D2">
        <f>B2+C2</f>
        <v>0.43360753825651338</v>
      </c>
      <c r="E2">
        <f>B2-C2</f>
        <v>0.27769215567868494</v>
      </c>
    </row>
    <row r="3" spans="1:5" x14ac:dyDescent="0.25">
      <c r="A3">
        <f>calcs!L3</f>
        <v>1</v>
      </c>
      <c r="B3" s="2">
        <f>calcs!R3</f>
        <v>0.36064014383056053</v>
      </c>
      <c r="C3">
        <f>calcs!AB3</f>
        <v>7.5658877794986742E-2</v>
      </c>
      <c r="D3">
        <f t="shared" ref="D3:D66" si="0">B3+C3</f>
        <v>0.43629902162554729</v>
      </c>
      <c r="E3">
        <f t="shared" ref="E3:E66" si="1">B3-C3</f>
        <v>0.28498126603557378</v>
      </c>
    </row>
    <row r="4" spans="1:5" x14ac:dyDescent="0.25">
      <c r="A4">
        <f>calcs!L4</f>
        <v>2</v>
      </c>
      <c r="B4" s="2">
        <f>calcs!R4</f>
        <v>0.36570941806874308</v>
      </c>
      <c r="C4">
        <f>calcs!AB4</f>
        <v>7.3457391671836111E-2</v>
      </c>
      <c r="D4">
        <f t="shared" si="0"/>
        <v>0.4391668097405792</v>
      </c>
      <c r="E4">
        <f t="shared" si="1"/>
        <v>0.29225202639690695</v>
      </c>
    </row>
    <row r="5" spans="1:5" x14ac:dyDescent="0.25">
      <c r="A5">
        <f>calcs!L5</f>
        <v>6</v>
      </c>
      <c r="B5" s="2">
        <f>calcs!R5</f>
        <v>0.38621812217924367</v>
      </c>
      <c r="C5">
        <f>calcs!AB5</f>
        <v>6.5660125267588298E-2</v>
      </c>
      <c r="D5">
        <f t="shared" si="0"/>
        <v>0.45187824744683197</v>
      </c>
      <c r="E5">
        <f t="shared" si="1"/>
        <v>0.32055799691165537</v>
      </c>
    </row>
    <row r="6" spans="1:5" x14ac:dyDescent="0.25">
      <c r="A6">
        <f>calcs!L6</f>
        <v>7</v>
      </c>
      <c r="B6" s="2">
        <f>calcs!R6</f>
        <v>0.39128009843494443</v>
      </c>
      <c r="C6">
        <f>calcs!AB6</f>
        <v>6.3963401552856416E-2</v>
      </c>
      <c r="D6">
        <f t="shared" si="0"/>
        <v>0.45524349998780084</v>
      </c>
      <c r="E6">
        <f t="shared" si="1"/>
        <v>0.32731669688208803</v>
      </c>
    </row>
    <row r="7" spans="1:5" x14ac:dyDescent="0.25">
      <c r="A7">
        <f>calcs!L7</f>
        <v>8</v>
      </c>
      <c r="B7" s="2">
        <f>calcs!R7</f>
        <v>0.39627342358656531</v>
      </c>
      <c r="C7">
        <f>calcs!AB7</f>
        <v>6.236524843346998E-2</v>
      </c>
      <c r="D7">
        <f t="shared" si="0"/>
        <v>0.45863867202003528</v>
      </c>
      <c r="E7">
        <f t="shared" si="1"/>
        <v>0.33390817515309534</v>
      </c>
    </row>
    <row r="8" spans="1:5" x14ac:dyDescent="0.25">
      <c r="A8">
        <f>calcs!L8</f>
        <v>9</v>
      </c>
      <c r="B8" s="2">
        <f>calcs!R8</f>
        <v>0.40118133776480475</v>
      </c>
      <c r="C8">
        <f>calcs!AB8</f>
        <v>6.086312526040448E-2</v>
      </c>
      <c r="D8">
        <f t="shared" si="0"/>
        <v>0.46204446302520924</v>
      </c>
      <c r="E8">
        <f t="shared" si="1"/>
        <v>0.34031821250440025</v>
      </c>
    </row>
    <row r="9" spans="1:5" x14ac:dyDescent="0.25">
      <c r="A9">
        <f>calcs!L9</f>
        <v>10</v>
      </c>
      <c r="B9" s="2">
        <f>calcs!R9</f>
        <v>0.40598811530836187</v>
      </c>
      <c r="C9">
        <f>calcs!AB9</f>
        <v>5.9454227682254987E-2</v>
      </c>
      <c r="D9">
        <f t="shared" si="0"/>
        <v>0.46544234299061688</v>
      </c>
      <c r="E9">
        <f t="shared" si="1"/>
        <v>0.34653388762610687</v>
      </c>
    </row>
    <row r="10" spans="1:5" x14ac:dyDescent="0.25">
      <c r="A10">
        <f>calcs!L10</f>
        <v>11</v>
      </c>
      <c r="B10" s="2">
        <f>calcs!R10</f>
        <v>0.41067890904387883</v>
      </c>
      <c r="C10">
        <f>calcs!AB10</f>
        <v>5.8135557022584418E-2</v>
      </c>
      <c r="D10">
        <f t="shared" si="0"/>
        <v>0.46881446606646326</v>
      </c>
      <c r="E10">
        <f t="shared" si="1"/>
        <v>0.35254335202129439</v>
      </c>
    </row>
    <row r="11" spans="1:5" x14ac:dyDescent="0.25">
      <c r="A11">
        <f>calcs!L11</f>
        <v>12</v>
      </c>
      <c r="B11" s="2">
        <f>calcs!R11</f>
        <v>0.41524192286185568</v>
      </c>
      <c r="C11">
        <f>calcs!AB11</f>
        <v>5.690357302468893E-2</v>
      </c>
      <c r="D11">
        <f t="shared" si="0"/>
        <v>0.47214549588654464</v>
      </c>
      <c r="E11">
        <f t="shared" si="1"/>
        <v>0.35833834983716673</v>
      </c>
    </row>
    <row r="12" spans="1:5" x14ac:dyDescent="0.25">
      <c r="A12">
        <f>calcs!L12</f>
        <v>13</v>
      </c>
      <c r="B12" s="2">
        <f>calcs!R12</f>
        <v>0.41966599619998235</v>
      </c>
      <c r="C12">
        <f>calcs!AB12</f>
        <v>5.5754719617051286E-2</v>
      </c>
      <c r="D12">
        <f t="shared" si="0"/>
        <v>0.47542071581703366</v>
      </c>
      <c r="E12">
        <f t="shared" si="1"/>
        <v>0.36391127658293104</v>
      </c>
    </row>
    <row r="13" spans="1:5" x14ac:dyDescent="0.25">
      <c r="A13">
        <f>calcs!L13</f>
        <v>14</v>
      </c>
      <c r="B13" s="2">
        <f>calcs!R13</f>
        <v>0.42394046385942397</v>
      </c>
      <c r="C13">
        <f>calcs!AB13</f>
        <v>5.468546907494843E-2</v>
      </c>
      <c r="D13">
        <f t="shared" si="0"/>
        <v>0.47862593293437239</v>
      </c>
      <c r="E13">
        <f t="shared" si="1"/>
        <v>0.36925499478447554</v>
      </c>
    </row>
    <row r="14" spans="1:5" x14ac:dyDescent="0.25">
      <c r="A14">
        <f>calcs!L14</f>
        <v>15</v>
      </c>
      <c r="B14" s="2">
        <f>calcs!R14</f>
        <v>0.42805736789200916</v>
      </c>
      <c r="C14">
        <f>calcs!AB14</f>
        <v>5.3691993970064987E-2</v>
      </c>
      <c r="D14">
        <f t="shared" si="0"/>
        <v>0.48174936186207412</v>
      </c>
      <c r="E14">
        <f t="shared" si="1"/>
        <v>0.37436537392194419</v>
      </c>
    </row>
    <row r="15" spans="1:5" x14ac:dyDescent="0.25">
      <c r="A15">
        <f>calcs!L15</f>
        <v>16</v>
      </c>
      <c r="B15" s="2">
        <f>calcs!R15</f>
        <v>0.43200902085407045</v>
      </c>
      <c r="C15">
        <f>calcs!AB15</f>
        <v>5.2770619271507807E-2</v>
      </c>
      <c r="D15">
        <f t="shared" si="0"/>
        <v>0.48477964012557828</v>
      </c>
      <c r="E15">
        <f t="shared" si="1"/>
        <v>0.37923840158256261</v>
      </c>
    </row>
    <row r="16" spans="1:5" x14ac:dyDescent="0.25">
      <c r="A16">
        <f>calcs!L16</f>
        <v>17</v>
      </c>
      <c r="B16" s="2">
        <f>calcs!R16</f>
        <v>0.43578867152097561</v>
      </c>
      <c r="C16">
        <f>calcs!AB16</f>
        <v>5.1917730860902352E-2</v>
      </c>
      <c r="D16">
        <f t="shared" si="0"/>
        <v>0.48770640238187796</v>
      </c>
      <c r="E16">
        <f t="shared" si="1"/>
        <v>0.38387094066007327</v>
      </c>
    </row>
    <row r="17" spans="1:5" x14ac:dyDescent="0.25">
      <c r="A17">
        <f>calcs!L17</f>
        <v>18</v>
      </c>
      <c r="B17" s="2">
        <f>calcs!R17</f>
        <v>0.43938962038765472</v>
      </c>
      <c r="C17">
        <f>calcs!AB17</f>
        <v>5.112992325466606E-2</v>
      </c>
      <c r="D17">
        <f t="shared" si="0"/>
        <v>0.49051954364232075</v>
      </c>
      <c r="E17">
        <f t="shared" si="1"/>
        <v>0.38825969713298869</v>
      </c>
    </row>
    <row r="18" spans="1:5" x14ac:dyDescent="0.25">
      <c r="A18">
        <f>calcs!L18</f>
        <v>19</v>
      </c>
      <c r="B18" s="2">
        <f>calcs!R18</f>
        <v>0.4428074756744233</v>
      </c>
      <c r="C18">
        <f>calcs!AB18</f>
        <v>5.0403693701221816E-2</v>
      </c>
      <c r="D18">
        <f t="shared" si="0"/>
        <v>0.49321116937564513</v>
      </c>
      <c r="E18">
        <f t="shared" si="1"/>
        <v>0.39240378197320147</v>
      </c>
    </row>
    <row r="19" spans="1:5" x14ac:dyDescent="0.25">
      <c r="A19">
        <f>calcs!L19</f>
        <v>20</v>
      </c>
      <c r="B19" s="2">
        <f>calcs!R19</f>
        <v>0.44603693203995248</v>
      </c>
      <c r="C19">
        <f>calcs!AB19</f>
        <v>4.9735915299641498E-2</v>
      </c>
      <c r="D19">
        <f t="shared" si="0"/>
        <v>0.49577284733959398</v>
      </c>
      <c r="E19">
        <f t="shared" si="1"/>
        <v>0.39630101674031099</v>
      </c>
    </row>
    <row r="20" spans="1:5" x14ac:dyDescent="0.25">
      <c r="A20">
        <f>calcs!L20</f>
        <v>21</v>
      </c>
      <c r="B20" s="2">
        <f>calcs!R20</f>
        <v>0.44907561201717711</v>
      </c>
      <c r="C20">
        <f>calcs!AB20</f>
        <v>4.9123323671057526E-2</v>
      </c>
      <c r="D20">
        <f t="shared" si="0"/>
        <v>0.49819893568823465</v>
      </c>
      <c r="E20">
        <f t="shared" si="1"/>
        <v>0.39995228834611957</v>
      </c>
    </row>
    <row r="21" spans="1:5" x14ac:dyDescent="0.25">
      <c r="A21">
        <f>calcs!L21</f>
        <v>22</v>
      </c>
      <c r="B21" s="2">
        <f>calcs!R21</f>
        <v>0.45191849313483401</v>
      </c>
      <c r="C21">
        <f>calcs!AB21</f>
        <v>4.8563257113395278E-2</v>
      </c>
      <c r="D21">
        <f t="shared" si="0"/>
        <v>0.50048175024822927</v>
      </c>
      <c r="E21">
        <f t="shared" si="1"/>
        <v>0.40335523602143875</v>
      </c>
    </row>
    <row r="22" spans="1:5" x14ac:dyDescent="0.25">
      <c r="A22">
        <f>calcs!L22</f>
        <v>23</v>
      </c>
      <c r="B22" s="2">
        <f>calcs!R22</f>
        <v>0.45456255037785703</v>
      </c>
      <c r="C22">
        <f>calcs!AB22</f>
        <v>4.8053043854264024E-2</v>
      </c>
      <c r="D22">
        <f t="shared" si="0"/>
        <v>0.5026155942321211</v>
      </c>
      <c r="E22">
        <f t="shared" si="1"/>
        <v>0.40650950652359302</v>
      </c>
    </row>
    <row r="23" spans="1:5" x14ac:dyDescent="0.25">
      <c r="A23">
        <f>calcs!L23</f>
        <v>24</v>
      </c>
      <c r="B23" s="2">
        <f>calcs!R23</f>
        <v>0.45700669688919704</v>
      </c>
      <c r="C23">
        <f>calcs!AB23</f>
        <v>4.7590038228648601E-2</v>
      </c>
      <c r="D23">
        <f t="shared" si="0"/>
        <v>0.50459673511784564</v>
      </c>
      <c r="E23">
        <f t="shared" si="1"/>
        <v>0.40941665866054844</v>
      </c>
    </row>
    <row r="24" spans="1:5" x14ac:dyDescent="0.25">
      <c r="A24">
        <f>calcs!L24</f>
        <v>25</v>
      </c>
      <c r="B24" s="2">
        <f>calcs!R24</f>
        <v>0.45924700390302592</v>
      </c>
      <c r="C24">
        <f>calcs!AB24</f>
        <v>4.7172187658855377E-2</v>
      </c>
      <c r="D24">
        <f t="shared" si="0"/>
        <v>0.50641919156188131</v>
      </c>
      <c r="E24">
        <f t="shared" si="1"/>
        <v>0.41207481624417053</v>
      </c>
    </row>
    <row r="25" spans="1:5" x14ac:dyDescent="0.25">
      <c r="A25">
        <f>calcs!L25</f>
        <v>26</v>
      </c>
      <c r="B25" s="2">
        <f>calcs!R25</f>
        <v>0.46128136766352951</v>
      </c>
      <c r="C25">
        <f>calcs!AB25</f>
        <v>4.6797464037252205E-2</v>
      </c>
      <c r="D25">
        <f t="shared" si="0"/>
        <v>0.50807883170078172</v>
      </c>
      <c r="E25">
        <f t="shared" si="1"/>
        <v>0.41448390362627729</v>
      </c>
    </row>
    <row r="26" spans="1:5" x14ac:dyDescent="0.25">
      <c r="A26">
        <f>calcs!L26</f>
        <v>27</v>
      </c>
      <c r="B26" s="2">
        <f>calcs!R26</f>
        <v>0.46310946456963531</v>
      </c>
      <c r="C26">
        <f>calcs!AB26</f>
        <v>4.6463886125660978E-2</v>
      </c>
      <c r="D26">
        <f t="shared" si="0"/>
        <v>0.5095733506952963</v>
      </c>
      <c r="E26">
        <f t="shared" si="1"/>
        <v>0.41664557844397432</v>
      </c>
    </row>
    <row r="27" spans="1:5" x14ac:dyDescent="0.25">
      <c r="A27">
        <f>calcs!L27</f>
        <v>28</v>
      </c>
      <c r="B27" s="2">
        <f>calcs!R27</f>
        <v>0.46472797930080773</v>
      </c>
      <c r="C27">
        <f>calcs!AB27</f>
        <v>4.6170045176707093E-2</v>
      </c>
      <c r="D27">
        <f t="shared" si="0"/>
        <v>0.51089802447751487</v>
      </c>
      <c r="E27">
        <f t="shared" si="1"/>
        <v>0.41855793412410064</v>
      </c>
    </row>
    <row r="28" spans="1:5" x14ac:dyDescent="0.25">
      <c r="A28">
        <f>calcs!L28</f>
        <v>29</v>
      </c>
      <c r="B28" s="2">
        <f>calcs!R28</f>
        <v>0.46613608071533352</v>
      </c>
      <c r="C28">
        <f>calcs!AB28</f>
        <v>4.5914487897498434E-2</v>
      </c>
      <c r="D28">
        <f t="shared" si="0"/>
        <v>0.51205056861283194</v>
      </c>
      <c r="E28">
        <f t="shared" si="1"/>
        <v>0.42022159281783511</v>
      </c>
    </row>
    <row r="29" spans="1:5" x14ac:dyDescent="0.25">
      <c r="A29">
        <f>calcs!L29</f>
        <v>30</v>
      </c>
      <c r="B29" s="2">
        <f>calcs!R29</f>
        <v>0.46733144409023614</v>
      </c>
      <c r="C29">
        <f>calcs!AB29</f>
        <v>4.5696149787907522E-2</v>
      </c>
      <c r="D29">
        <f t="shared" si="0"/>
        <v>0.51302759387814367</v>
      </c>
      <c r="E29">
        <f t="shared" si="1"/>
        <v>0.4216352943023286</v>
      </c>
    </row>
    <row r="30" spans="1:5" x14ac:dyDescent="0.25">
      <c r="A30">
        <f>calcs!L30</f>
        <v>31</v>
      </c>
      <c r="B30" s="2">
        <f>calcs!R30</f>
        <v>0.46831337552425428</v>
      </c>
      <c r="C30">
        <f>calcs!AB30</f>
        <v>4.5514015135596934E-2</v>
      </c>
      <c r="D30">
        <f t="shared" si="0"/>
        <v>0.51382739065985117</v>
      </c>
      <c r="E30">
        <f t="shared" si="1"/>
        <v>0.42279936038865734</v>
      </c>
    </row>
    <row r="31" spans="1:5" x14ac:dyDescent="0.25">
      <c r="A31">
        <f>calcs!L31</f>
        <v>32</v>
      </c>
      <c r="B31" s="2">
        <f>calcs!R31</f>
        <v>0.46908041573367232</v>
      </c>
      <c r="C31">
        <f>calcs!AB31</f>
        <v>4.5367369040211603E-2</v>
      </c>
      <c r="D31">
        <f t="shared" si="0"/>
        <v>0.51444778477388398</v>
      </c>
      <c r="E31">
        <f t="shared" si="1"/>
        <v>0.42371304669346072</v>
      </c>
    </row>
    <row r="32" spans="1:5" x14ac:dyDescent="0.25">
      <c r="A32">
        <f>calcs!L32</f>
        <v>33</v>
      </c>
      <c r="B32" s="2">
        <f>calcs!R32</f>
        <v>0.46963110322192597</v>
      </c>
      <c r="C32">
        <f>calcs!AB32</f>
        <v>4.5255711788533839E-2</v>
      </c>
      <c r="D32">
        <f t="shared" si="0"/>
        <v>0.51488681501045985</v>
      </c>
      <c r="E32">
        <f t="shared" si="1"/>
        <v>0.42437539143339215</v>
      </c>
    </row>
    <row r="33" spans="1:5" x14ac:dyDescent="0.25">
      <c r="A33">
        <f>calcs!L33</f>
        <v>34</v>
      </c>
      <c r="B33" s="2">
        <f>calcs!R33</f>
        <v>0.46996315711945641</v>
      </c>
      <c r="C33">
        <f>calcs!AB33</f>
        <v>4.5178840437838354E-2</v>
      </c>
      <c r="D33">
        <f t="shared" si="0"/>
        <v>0.51514199755729473</v>
      </c>
      <c r="E33">
        <f t="shared" si="1"/>
        <v>0.42478431668161803</v>
      </c>
    </row>
    <row r="34" spans="1:5" x14ac:dyDescent="0.25">
      <c r="A34">
        <f>calcs!L34</f>
        <v>35</v>
      </c>
      <c r="B34" s="2">
        <f>calcs!R34</f>
        <v>0.4700758375806614</v>
      </c>
      <c r="C34">
        <f>calcs!AB34</f>
        <v>4.513660595265935E-2</v>
      </c>
      <c r="D34">
        <f t="shared" si="0"/>
        <v>0.51521244353332074</v>
      </c>
      <c r="E34">
        <f t="shared" si="1"/>
        <v>0.42493923162800207</v>
      </c>
    </row>
    <row r="35" spans="1:5" x14ac:dyDescent="0.25">
      <c r="A35">
        <f>calcs!L35</f>
        <v>36</v>
      </c>
      <c r="B35" s="2">
        <f>calcs!R35</f>
        <v>0.46996675286995426</v>
      </c>
      <c r="C35">
        <f>calcs!AB35</f>
        <v>4.5129241212952198E-2</v>
      </c>
      <c r="D35">
        <f t="shared" si="0"/>
        <v>0.51509599408290652</v>
      </c>
      <c r="E35">
        <f t="shared" si="1"/>
        <v>0.42483751165700206</v>
      </c>
    </row>
    <row r="36" spans="1:5" x14ac:dyDescent="0.25">
      <c r="A36">
        <f>calcs!L36</f>
        <v>37</v>
      </c>
      <c r="B36" s="2">
        <f>calcs!R36</f>
        <v>0.46963582530210179</v>
      </c>
      <c r="C36">
        <f>calcs!AB36</f>
        <v>4.5156955501455605E-2</v>
      </c>
      <c r="D36">
        <f t="shared" si="0"/>
        <v>0.51479278080355739</v>
      </c>
      <c r="E36">
        <f t="shared" si="1"/>
        <v>0.4244788698006462</v>
      </c>
    </row>
    <row r="37" spans="1:5" x14ac:dyDescent="0.25">
      <c r="A37">
        <f>calcs!L37</f>
        <v>38</v>
      </c>
      <c r="B37" s="2">
        <f>calcs!R37</f>
        <v>0.46907969651429648</v>
      </c>
      <c r="C37">
        <f>calcs!AB37</f>
        <v>4.5220510995172873E-2</v>
      </c>
      <c r="D37">
        <f t="shared" si="0"/>
        <v>0.51430020750946936</v>
      </c>
      <c r="E37">
        <f t="shared" si="1"/>
        <v>0.4238591855191236</v>
      </c>
    </row>
    <row r="38" spans="1:5" x14ac:dyDescent="0.25">
      <c r="A38">
        <f>calcs!L38</f>
        <v>39</v>
      </c>
      <c r="B38" s="2">
        <f>calcs!R38</f>
        <v>0.46829649917650001</v>
      </c>
      <c r="C38">
        <f>calcs!AB38</f>
        <v>4.5320738640431305E-2</v>
      </c>
      <c r="D38">
        <f t="shared" si="0"/>
        <v>0.51361723781693136</v>
      </c>
      <c r="E38">
        <f t="shared" si="1"/>
        <v>0.42297576053606872</v>
      </c>
    </row>
    <row r="39" spans="1:5" x14ac:dyDescent="0.25">
      <c r="A39">
        <f>calcs!L39</f>
        <v>40</v>
      </c>
      <c r="B39" s="2">
        <f>calcs!R39</f>
        <v>0.46728587039120367</v>
      </c>
      <c r="C39">
        <f>calcs!AB39</f>
        <v>4.5458536728571253E-2</v>
      </c>
      <c r="D39">
        <f t="shared" si="0"/>
        <v>0.51274440711977487</v>
      </c>
      <c r="E39">
        <f t="shared" si="1"/>
        <v>0.42182733366263242</v>
      </c>
    </row>
    <row r="40" spans="1:5" x14ac:dyDescent="0.25">
      <c r="A40">
        <f>calcs!L40</f>
        <v>41</v>
      </c>
      <c r="B40" s="2">
        <f>calcs!R40</f>
        <v>0.46604411764747455</v>
      </c>
      <c r="C40">
        <f>calcs!AB40</f>
        <v>4.5635384458579807E-2</v>
      </c>
      <c r="D40">
        <f t="shared" si="0"/>
        <v>0.5116795021060544</v>
      </c>
      <c r="E40">
        <f t="shared" si="1"/>
        <v>0.42040873318889477</v>
      </c>
    </row>
    <row r="41" spans="1:5" x14ac:dyDescent="0.25">
      <c r="A41">
        <f>calcs!L41</f>
        <v>42</v>
      </c>
      <c r="B41" s="2">
        <f>calcs!R41</f>
        <v>0.46456984678361662</v>
      </c>
      <c r="C41">
        <f>calcs!AB41</f>
        <v>4.5852760197114137E-2</v>
      </c>
      <c r="D41">
        <f t="shared" si="0"/>
        <v>0.51042260698073072</v>
      </c>
      <c r="E41">
        <f t="shared" si="1"/>
        <v>0.41871708658650247</v>
      </c>
    </row>
    <row r="42" spans="1:5" x14ac:dyDescent="0.25">
      <c r="A42">
        <f>calcs!L42</f>
        <v>43</v>
      </c>
      <c r="B42" s="2">
        <f>calcs!R42</f>
        <v>0.46285992711269919</v>
      </c>
      <c r="C42">
        <f>calcs!AB42</f>
        <v>4.6112578817050179E-2</v>
      </c>
      <c r="D42">
        <f t="shared" si="0"/>
        <v>0.50897250592974941</v>
      </c>
      <c r="E42">
        <f t="shared" si="1"/>
        <v>0.41674734829564902</v>
      </c>
    </row>
    <row r="43" spans="1:5" x14ac:dyDescent="0.25">
      <c r="A43">
        <f>calcs!L43</f>
        <v>44</v>
      </c>
      <c r="B43" s="2">
        <f>calcs!R43</f>
        <v>0.46091273722019416</v>
      </c>
      <c r="C43">
        <f>calcs!AB43</f>
        <v>4.6416850997321069E-2</v>
      </c>
      <c r="D43">
        <f t="shared" si="0"/>
        <v>0.50732958821751528</v>
      </c>
      <c r="E43">
        <f t="shared" si="1"/>
        <v>0.41449588622287309</v>
      </c>
    </row>
    <row r="44" spans="1:5" x14ac:dyDescent="0.25">
      <c r="A44">
        <f>calcs!L44</f>
        <v>45</v>
      </c>
      <c r="B44" s="2">
        <f>calcs!R44</f>
        <v>0.45872573575098263</v>
      </c>
      <c r="C44">
        <f>calcs!AB44</f>
        <v>4.67679576649161E-2</v>
      </c>
      <c r="D44">
        <f t="shared" si="0"/>
        <v>0.50549369341589878</v>
      </c>
      <c r="E44">
        <f t="shared" si="1"/>
        <v>0.41195777808606654</v>
      </c>
    </row>
    <row r="45" spans="1:5" x14ac:dyDescent="0.25">
      <c r="A45">
        <f>calcs!L45</f>
        <v>46</v>
      </c>
      <c r="B45" s="2">
        <f>calcs!R45</f>
        <v>0.45629627816227308</v>
      </c>
      <c r="C45">
        <f>calcs!AB45</f>
        <v>4.716857492416017E-2</v>
      </c>
      <c r="D45">
        <f t="shared" si="0"/>
        <v>0.50346485308643329</v>
      </c>
      <c r="E45">
        <f t="shared" si="1"/>
        <v>0.40912770323811293</v>
      </c>
    </row>
    <row r="46" spans="1:5" x14ac:dyDescent="0.25">
      <c r="A46">
        <f>calcs!L46</f>
        <v>47</v>
      </c>
      <c r="B46" s="2">
        <f>calcs!R46</f>
        <v>0.45362079641929876</v>
      </c>
      <c r="C46">
        <f>calcs!AB46</f>
        <v>4.7621787200333866E-2</v>
      </c>
      <c r="D46">
        <f t="shared" si="0"/>
        <v>0.50124258361963259</v>
      </c>
      <c r="E46">
        <f t="shared" si="1"/>
        <v>0.40599900921896487</v>
      </c>
    </row>
    <row r="47" spans="1:5" x14ac:dyDescent="0.25">
      <c r="A47">
        <f>calcs!L47</f>
        <v>48</v>
      </c>
      <c r="B47" s="2">
        <f>calcs!R47</f>
        <v>0.45069729658491631</v>
      </c>
      <c r="C47">
        <f>calcs!AB47</f>
        <v>4.813080315438082E-2</v>
      </c>
      <c r="D47">
        <f t="shared" si="0"/>
        <v>0.49882809973929715</v>
      </c>
      <c r="E47">
        <f t="shared" si="1"/>
        <v>0.40256649343053547</v>
      </c>
    </row>
    <row r="48" spans="1:5" x14ac:dyDescent="0.25">
      <c r="A48">
        <f>calcs!L48</f>
        <v>49</v>
      </c>
      <c r="B48" s="2">
        <f>calcs!R48</f>
        <v>0.44752206114565313</v>
      </c>
      <c r="C48">
        <f>calcs!AB48</f>
        <v>4.8699366438405611E-2</v>
      </c>
      <c r="D48">
        <f t="shared" si="0"/>
        <v>0.49622142758405874</v>
      </c>
      <c r="E48">
        <f t="shared" si="1"/>
        <v>0.39882269470724752</v>
      </c>
    </row>
    <row r="49" spans="1:5" x14ac:dyDescent="0.25">
      <c r="A49">
        <f>calcs!L49</f>
        <v>50</v>
      </c>
      <c r="B49" s="2">
        <f>calcs!R49</f>
        <v>0.44409384744925512</v>
      </c>
      <c r="C49">
        <f>calcs!AB49</f>
        <v>4.9331243812935112E-2</v>
      </c>
      <c r="D49">
        <f t="shared" si="0"/>
        <v>0.49342509126219025</v>
      </c>
      <c r="E49">
        <f t="shared" si="1"/>
        <v>0.39476260363631999</v>
      </c>
    </row>
    <row r="50" spans="1:5" x14ac:dyDescent="0.25">
      <c r="A50">
        <f>calcs!L50</f>
        <v>51</v>
      </c>
      <c r="B50" s="2">
        <f>calcs!R50</f>
        <v>0.44040804083274365</v>
      </c>
      <c r="C50">
        <f>calcs!AB50</f>
        <v>5.0030989291574811E-2</v>
      </c>
      <c r="D50">
        <f t="shared" si="0"/>
        <v>0.49043903012431844</v>
      </c>
      <c r="E50">
        <f t="shared" si="1"/>
        <v>0.39037705154116886</v>
      </c>
    </row>
    <row r="51" spans="1:5" x14ac:dyDescent="0.25">
      <c r="A51">
        <f>calcs!L51</f>
        <v>52</v>
      </c>
      <c r="B51" s="2">
        <f>calcs!R51</f>
        <v>0.43646171428484321</v>
      </c>
      <c r="C51">
        <f>calcs!AB51</f>
        <v>5.0803313953573966E-2</v>
      </c>
      <c r="D51">
        <f t="shared" si="0"/>
        <v>0.48726502823841716</v>
      </c>
      <c r="E51">
        <f t="shared" si="1"/>
        <v>0.38565840033126925</v>
      </c>
    </row>
    <row r="52" spans="1:5" x14ac:dyDescent="0.25">
      <c r="A52">
        <f>calcs!L52</f>
        <v>53</v>
      </c>
      <c r="B52" s="2">
        <f>calcs!R52</f>
        <v>0.43225371466376422</v>
      </c>
      <c r="C52">
        <f>calcs!AB52</f>
        <v>5.1653050307815827E-2</v>
      </c>
      <c r="D52">
        <f t="shared" si="0"/>
        <v>0.48390676497158003</v>
      </c>
      <c r="E52">
        <f t="shared" si="1"/>
        <v>0.38060066435594841</v>
      </c>
    </row>
    <row r="53" spans="1:5" x14ac:dyDescent="0.25">
      <c r="A53">
        <f>calcs!L53</f>
        <v>54</v>
      </c>
      <c r="B53" s="2">
        <f>calcs!R53</f>
        <v>0.42777957032869662</v>
      </c>
      <c r="C53">
        <f>calcs!AB53</f>
        <v>5.2585893955617004E-2</v>
      </c>
      <c r="D53">
        <f t="shared" si="0"/>
        <v>0.48036546428431365</v>
      </c>
      <c r="E53">
        <f t="shared" si="1"/>
        <v>0.3751936763730796</v>
      </c>
    </row>
    <row r="54" spans="1:5" x14ac:dyDescent="0.25">
      <c r="A54">
        <f>calcs!L54</f>
        <v>56</v>
      </c>
      <c r="B54" s="2">
        <f>calcs!R54</f>
        <v>0.41802431099761939</v>
      </c>
      <c r="C54">
        <f>calcs!AB54</f>
        <v>5.4724381827394517E-2</v>
      </c>
      <c r="D54">
        <f t="shared" si="0"/>
        <v>0.47274869282501392</v>
      </c>
      <c r="E54">
        <f t="shared" si="1"/>
        <v>0.36329992917022486</v>
      </c>
    </row>
    <row r="55" spans="1:5" x14ac:dyDescent="0.25">
      <c r="A55">
        <f>calcs!L55</f>
        <v>57</v>
      </c>
      <c r="B55" s="2">
        <f>calcs!R55</f>
        <v>0.41273866100531981</v>
      </c>
      <c r="C55">
        <f>calcs!AB55</f>
        <v>5.5942837108974471E-2</v>
      </c>
      <c r="D55">
        <f t="shared" si="0"/>
        <v>0.46868149811429427</v>
      </c>
      <c r="E55">
        <f t="shared" si="1"/>
        <v>0.35679582389634534</v>
      </c>
    </row>
    <row r="56" spans="1:5" x14ac:dyDescent="0.25">
      <c r="A56">
        <f>calcs!L56</f>
        <v>58</v>
      </c>
      <c r="B56" s="2">
        <f>calcs!R56</f>
        <v>0.40717880584070448</v>
      </c>
      <c r="C56">
        <f>calcs!AB56</f>
        <v>5.7269876877933661E-2</v>
      </c>
      <c r="D56">
        <f t="shared" si="0"/>
        <v>0.46444868271863815</v>
      </c>
      <c r="E56">
        <f t="shared" si="1"/>
        <v>0.34990892896277082</v>
      </c>
    </row>
    <row r="57" spans="1:5" x14ac:dyDescent="0.25">
      <c r="A57">
        <f>calcs!L57</f>
        <v>59</v>
      </c>
      <c r="B57" s="2">
        <f>calcs!R57</f>
        <v>0.40134252142020116</v>
      </c>
      <c r="C57">
        <f>calcs!AB57</f>
        <v>5.8712980235679051E-2</v>
      </c>
      <c r="D57">
        <f t="shared" si="0"/>
        <v>0.46005550165588022</v>
      </c>
      <c r="E57">
        <f t="shared" si="1"/>
        <v>0.3426295411845221</v>
      </c>
    </row>
    <row r="58" spans="1:5" x14ac:dyDescent="0.25">
      <c r="A58">
        <f>calcs!L58</f>
        <v>60</v>
      </c>
      <c r="B58" s="2">
        <f>calcs!R58</f>
        <v>0.39522989729614588</v>
      </c>
      <c r="C58">
        <f>calcs!AB58</f>
        <v>6.0279649715051148E-2</v>
      </c>
      <c r="D58">
        <f t="shared" si="0"/>
        <v>0.45550954701119706</v>
      </c>
      <c r="E58">
        <f t="shared" si="1"/>
        <v>0.33495024758109471</v>
      </c>
    </row>
    <row r="59" spans="1:5" x14ac:dyDescent="0.25">
      <c r="A59">
        <f>calcs!L59</f>
        <v>61</v>
      </c>
      <c r="B59" s="2">
        <f>calcs!R59</f>
        <v>0.38884079375880015</v>
      </c>
      <c r="C59">
        <f>calcs!AB59</f>
        <v>6.1977850634720541E-2</v>
      </c>
      <c r="D59">
        <f t="shared" si="0"/>
        <v>0.45081864439352071</v>
      </c>
      <c r="E59">
        <f t="shared" si="1"/>
        <v>0.3268629431240796</v>
      </c>
    </row>
    <row r="60" spans="1:5" x14ac:dyDescent="0.25">
      <c r="A60">
        <f>calcs!L60</f>
        <v>62</v>
      </c>
      <c r="B60" s="2">
        <f>calcs!R60</f>
        <v>0.38217584969660151</v>
      </c>
      <c r="C60">
        <f>calcs!AB60</f>
        <v>6.3815828090416013E-2</v>
      </c>
      <c r="D60">
        <f t="shared" si="0"/>
        <v>0.44599167778701754</v>
      </c>
      <c r="E60">
        <f t="shared" si="1"/>
        <v>0.31836002160618548</v>
      </c>
    </row>
    <row r="61" spans="1:5" x14ac:dyDescent="0.25">
      <c r="A61">
        <f>calcs!L61</f>
        <v>63</v>
      </c>
      <c r="B61" s="2">
        <f>calcs!R61</f>
        <v>0.37523571138892403</v>
      </c>
      <c r="C61">
        <f>calcs!AB61</f>
        <v>6.5802264954159764E-2</v>
      </c>
      <c r="D61">
        <f t="shared" si="0"/>
        <v>0.44103797634308378</v>
      </c>
      <c r="E61">
        <f t="shared" si="1"/>
        <v>0.30943344643476428</v>
      </c>
    </row>
    <row r="62" spans="1:5" x14ac:dyDescent="0.25">
      <c r="A62">
        <f>calcs!L62</f>
        <v>64</v>
      </c>
      <c r="B62" s="2">
        <f>calcs!R62</f>
        <v>0.36802392066290807</v>
      </c>
      <c r="C62">
        <f>calcs!AB62</f>
        <v>6.7945653270066478E-2</v>
      </c>
      <c r="D62">
        <f t="shared" si="0"/>
        <v>0.43596957393297453</v>
      </c>
      <c r="E62">
        <f t="shared" si="1"/>
        <v>0.3000782673928416</v>
      </c>
    </row>
    <row r="63" spans="1:5" x14ac:dyDescent="0.25">
      <c r="A63">
        <f>calcs!L63</f>
        <v>65</v>
      </c>
      <c r="B63" s="2">
        <f>calcs!R63</f>
        <v>0.36054437075900569</v>
      </c>
      <c r="C63">
        <f>calcs!AB63</f>
        <v>7.0254792643407171E-2</v>
      </c>
      <c r="D63">
        <f t="shared" si="0"/>
        <v>0.43079916340241287</v>
      </c>
      <c r="E63">
        <f t="shared" si="1"/>
        <v>0.29028957811559852</v>
      </c>
    </row>
    <row r="64" spans="1:5" x14ac:dyDescent="0.25">
      <c r="A64">
        <f>calcs!L64</f>
        <v>66</v>
      </c>
      <c r="B64" s="2">
        <f>calcs!R64</f>
        <v>0.35280147884184165</v>
      </c>
      <c r="C64">
        <f>calcs!AB64</f>
        <v>7.2738763606830972E-2</v>
      </c>
      <c r="D64">
        <f t="shared" si="0"/>
        <v>0.42554024244867261</v>
      </c>
      <c r="E64">
        <f t="shared" si="1"/>
        <v>0.2800627152350107</v>
      </c>
    </row>
    <row r="65" spans="1:5" x14ac:dyDescent="0.25">
      <c r="A65">
        <f>calcs!L65</f>
        <v>67</v>
      </c>
      <c r="B65" s="2">
        <f>calcs!R65</f>
        <v>0.3448031682940137</v>
      </c>
      <c r="C65">
        <f>calcs!AB65</f>
        <v>7.5406173832753484E-2</v>
      </c>
      <c r="D65">
        <f t="shared" si="0"/>
        <v>0.42020934212676719</v>
      </c>
      <c r="E65">
        <f t="shared" si="1"/>
        <v>0.2693969944612602</v>
      </c>
    </row>
    <row r="66" spans="1:5" x14ac:dyDescent="0.25">
      <c r="A66">
        <f>calcs!L66</f>
        <v>68</v>
      </c>
      <c r="B66" s="2">
        <f>calcs!R66</f>
        <v>0.33655834102529303</v>
      </c>
      <c r="C66">
        <f>calcs!AB66</f>
        <v>7.8265697698729458E-2</v>
      </c>
      <c r="D66">
        <f t="shared" si="0"/>
        <v>0.41482403872402251</v>
      </c>
      <c r="E66">
        <f t="shared" si="1"/>
        <v>0.25829264332656354</v>
      </c>
    </row>
    <row r="67" spans="1:5" x14ac:dyDescent="0.25">
      <c r="A67">
        <f>calcs!L67</f>
        <v>69</v>
      </c>
      <c r="B67" s="2">
        <f>calcs!R67</f>
        <v>0.32807711712501464</v>
      </c>
      <c r="C67">
        <f>calcs!AB67</f>
        <v>8.1326005427901221E-2</v>
      </c>
      <c r="D67">
        <f t="shared" ref="D67:D70" si="2">B67+C67</f>
        <v>0.40940312255291589</v>
      </c>
      <c r="E67">
        <f t="shared" ref="E67:E70" si="3">B67-C67</f>
        <v>0.24675111169711342</v>
      </c>
    </row>
    <row r="68" spans="1:5" x14ac:dyDescent="0.25">
      <c r="A68">
        <f>calcs!L68</f>
        <v>70</v>
      </c>
      <c r="B68" s="2">
        <f>calcs!R68</f>
        <v>0.31937389974861097</v>
      </c>
      <c r="C68">
        <f>calcs!AB68</f>
        <v>8.4594856110234304E-2</v>
      </c>
      <c r="D68">
        <f t="shared" si="2"/>
        <v>0.40396875585884529</v>
      </c>
      <c r="E68">
        <f t="shared" si="3"/>
        <v>0.23477904363837665</v>
      </c>
    </row>
    <row r="69" spans="1:5" x14ac:dyDescent="0.25">
      <c r="A69">
        <f>calcs!L69</f>
        <v>74</v>
      </c>
      <c r="B69" s="2">
        <f>calcs!R69</f>
        <v>0.28271027756486056</v>
      </c>
      <c r="C69">
        <f>calcs!AB69</f>
        <v>9.9891719745287585E-2</v>
      </c>
      <c r="D69">
        <f t="shared" si="2"/>
        <v>0.38260199731014816</v>
      </c>
      <c r="E69">
        <f t="shared" si="3"/>
        <v>0.18281855781957296</v>
      </c>
    </row>
    <row r="70" spans="1:5" x14ac:dyDescent="0.25">
      <c r="A70">
        <f>calcs!L70</f>
        <v>75</v>
      </c>
      <c r="B70" s="2">
        <f>calcs!R70</f>
        <v>0.27320278847092189</v>
      </c>
      <c r="C70">
        <f>calcs!AB70</f>
        <v>0.10429613418599983</v>
      </c>
      <c r="D70">
        <f t="shared" si="2"/>
        <v>0.3774989226569217</v>
      </c>
      <c r="E70">
        <f t="shared" si="3"/>
        <v>0.16890665428492208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tr">
        <f>calcs!L1:L70</f>
        <v>TestTime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read_me</vt:lpstr>
      <vt:lpstr>.vvp</vt:lpstr>
      <vt:lpstr>calcs</vt:lpstr>
      <vt:lpstr>SaveCSVforPrint</vt:lpstr>
      <vt:lpstr>Sheet2</vt:lpstr>
    </vt:vector>
  </TitlesOfParts>
  <Company>SRUC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Desire</dc:creator>
  <cp:lastModifiedBy>Luise Seeker</cp:lastModifiedBy>
  <dcterms:created xsi:type="dcterms:W3CDTF">2016-10-28T17:46:37Z</dcterms:created>
  <dcterms:modified xsi:type="dcterms:W3CDTF">2017-07-05T12:02:05Z</dcterms:modified>
</cp:coreProperties>
</file>