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150" yWindow="2310" windowWidth="21600" windowHeight="11295" activeTab="2"/>
  </bookViews>
  <sheets>
    <sheet name="1" sheetId="1" r:id="rId1"/>
    <sheet name="2" sheetId="2" r:id="rId2"/>
    <sheet name="Лаб 3" sheetId="3" r:id="rId3"/>
    <sheet name="Лаб 4" sheetId="4" r:id="rId4"/>
  </sheets>
  <definedNames>
    <definedName name="solver_adj" localSheetId="2" hidden="1">'Лаб 3'!#REF!,'Лаб 3'!#REF!</definedName>
    <definedName name="solver_adj" localSheetId="3" hidden="1">'Лаб 4'!$B$7,'Лаб 4'!$C$7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'Лаб 3'!#REF!</definedName>
    <definedName name="solver_opt" localSheetId="3" hidden="1">'Лаб 4'!$A$7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3</definedName>
    <definedName name="solver_typ" localSheetId="3" hidden="1">3</definedName>
    <definedName name="solver_val" localSheetId="2" hidden="1">2.28</definedName>
    <definedName name="solver_val" localSheetId="3" hidden="1">0.000289</definedName>
    <definedName name="solver_ver" localSheetId="2" hidden="1">3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I9" i="3" l="1"/>
  <c r="I8" i="3"/>
  <c r="A8" i="3"/>
  <c r="B11" i="3"/>
  <c r="A9" i="3"/>
  <c r="F11" i="3"/>
  <c r="E11" i="3"/>
  <c r="D11" i="3"/>
  <c r="C11" i="3"/>
  <c r="A7" i="4"/>
  <c r="C10" i="4"/>
  <c r="D10" i="4"/>
  <c r="E10" i="4"/>
  <c r="F10" i="4"/>
  <c r="B10" i="4"/>
  <c r="A8" i="4"/>
  <c r="C5" i="4"/>
  <c r="D5" i="4"/>
  <c r="E5" i="4"/>
  <c r="F5" i="4"/>
  <c r="B5" i="4"/>
  <c r="G5" i="4" s="1"/>
  <c r="C4" i="4"/>
  <c r="D4" i="4"/>
  <c r="E4" i="4"/>
  <c r="F4" i="4"/>
  <c r="B4" i="4"/>
  <c r="G3" i="4"/>
  <c r="G2" i="4"/>
  <c r="G3" i="3"/>
  <c r="G2" i="3"/>
  <c r="B5" i="3"/>
  <c r="B4" i="3"/>
  <c r="G4" i="4" l="1"/>
  <c r="K5" i="3"/>
  <c r="L5" i="3"/>
  <c r="M5" i="3"/>
  <c r="N5" i="3"/>
  <c r="J5" i="3"/>
  <c r="N4" i="3"/>
  <c r="M4" i="3"/>
  <c r="L4" i="3"/>
  <c r="K4" i="3"/>
  <c r="J4" i="3"/>
  <c r="O2" i="3"/>
  <c r="C4" i="3"/>
  <c r="D4" i="3"/>
  <c r="E4" i="3"/>
  <c r="F4" i="3"/>
  <c r="F5" i="3"/>
  <c r="C5" i="3"/>
  <c r="D5" i="3"/>
  <c r="E5" i="3"/>
  <c r="O3" i="3"/>
  <c r="G4" i="3" l="1"/>
  <c r="G5" i="3"/>
  <c r="O5" i="3"/>
  <c r="O4" i="3"/>
  <c r="L11" i="3" l="1"/>
  <c r="M11" i="3"/>
  <c r="K11" i="3"/>
  <c r="N11" i="3"/>
  <c r="J11" i="3"/>
</calcChain>
</file>

<file path=xl/sharedStrings.xml><?xml version="1.0" encoding="utf-8"?>
<sst xmlns="http://schemas.openxmlformats.org/spreadsheetml/2006/main" count="26" uniqueCount="22">
  <si>
    <t>значения:</t>
  </si>
  <si>
    <t>улучшеный фибоначи</t>
  </si>
  <si>
    <t>наивный</t>
  </si>
  <si>
    <t>-</t>
  </si>
  <si>
    <t>числа</t>
  </si>
  <si>
    <t>НОД</t>
  </si>
  <si>
    <t>Евклид</t>
  </si>
  <si>
    <r>
      <t xml:space="preserve">9872 , </t>
    </r>
    <r>
      <rPr>
        <b/>
        <sz val="11"/>
        <color theme="1"/>
        <rFont val="Calibri"/>
        <family val="2"/>
        <charset val="204"/>
        <scheme val="minor"/>
      </rPr>
      <t>428</t>
    </r>
  </si>
  <si>
    <r>
      <t xml:space="preserve">64 , </t>
    </r>
    <r>
      <rPr>
        <b/>
        <sz val="11"/>
        <color theme="1"/>
        <rFont val="Calibri"/>
        <family val="2"/>
        <charset val="204"/>
        <scheme val="minor"/>
      </rPr>
      <t>1024</t>
    </r>
  </si>
  <si>
    <r>
      <t xml:space="preserve">10005651 , </t>
    </r>
    <r>
      <rPr>
        <b/>
        <sz val="11"/>
        <color theme="1"/>
        <rFont val="Calibri"/>
        <family val="2"/>
        <charset val="204"/>
        <scheme val="minor"/>
      </rPr>
      <t>5165165</t>
    </r>
  </si>
  <si>
    <t>1</t>
  </si>
  <si>
    <t>2</t>
  </si>
  <si>
    <t>3</t>
  </si>
  <si>
    <t>Размерность: t</t>
  </si>
  <si>
    <t>t^2</t>
  </si>
  <si>
    <t>Худший  y</t>
  </si>
  <si>
    <t>t* y</t>
  </si>
  <si>
    <t>t*y</t>
  </si>
  <si>
    <t>Средний y</t>
  </si>
  <si>
    <t>Массив</t>
  </si>
  <si>
    <t>Макс: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</si>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</sst>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49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/>
    <xf numFmtId="2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1" fontId="0" fillId="0" borderId="1" xfId="0" applyNumberFormat="1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'1'!$A$3</c:f>
              <c:strCache>
                <c:ptCount val="1"/>
                <c:pt idx="0">
                  <c:v>улучшеный фибоначи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'1'!$B$3:$G$3</c:f>
              <c:numCache>
                <c:formatCode>[$-F400]h:mm:ss\ AM/PM</c:formatCode>
                <c:ptCount val="6"/>
                <c:pt idx="0">
                  <c:v>1.1574074074074073E-5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6.9444444444444444E-5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FB-4C55-A1A2-42B9CB029569}"/>
            </c:ext>
          </c:extLst>
        </c:ser>
        <c:ser>
          <c:idx val="1"/>
          <c:order val="1"/>
          <c:tx>
            <c:strRef>
              <c:f>'1'!$A$4</c:f>
              <c:strCache>
                <c:ptCount val="1"/>
                <c:pt idx="0">
                  <c:v>наивный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'1'!$B$4:$D$4</c:f>
              <c:numCache>
                <c:formatCode>[$-F400]h:mm:ss\ AM/PM</c:formatCode>
                <c:ptCount val="3"/>
                <c:pt idx="0">
                  <c:v>2.3148148148148147E-5</c:v>
                </c:pt>
                <c:pt idx="1">
                  <c:v>1.3425925925925925E-3</c:v>
                </c:pt>
                <c:pt idx="2">
                  <c:v>4.1203703703703706E-3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FB-4C55-A1A2-42B9CB02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741088"/>
        <c:axId val="1821726400"/>
      </c:lineChart>
      <c:catAx>
        <c:axId val="18217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1726400"/>
        <c:crosses val="autoZero"/>
        <c:auto val="1"/>
        <c:lblAlgn val="ctr"/>
        <c:lblOffset val="100"/>
        <c:noMultiLvlLbl val="0"/>
      </c:catAx>
      <c:valAx>
        <c:axId val="1821726400"/>
        <c:scaling>
          <c:orientation val="minMax"/>
          <c:max val="4.5000000000000015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17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'1'!$A$3</c:f>
              <c:strCache>
                <c:ptCount val="1"/>
                <c:pt idx="0">
                  <c:v>улучшеный фибоначи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'1'!$B$3:$G$3</c:f>
              <c:numCache>
                <c:formatCode>[$-F400]h:mm:ss\ AM/PM</c:formatCode>
                <c:ptCount val="6"/>
                <c:pt idx="0">
                  <c:v>1.1574074074074073E-5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6.9444444444444444E-5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3D-483F-8CB4-D72CF6AEE6B0}"/>
            </c:ext>
          </c:extLst>
        </c:ser>
        <c:ser>
          <c:idx val="1"/>
          <c:order val="1"/>
          <c:tx>
            <c:strRef>
              <c:f>'1'!$A$4</c:f>
              <c:strCache>
                <c:ptCount val="1"/>
                <c:pt idx="0">
                  <c:v>наивный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'1'!$B$4:$D$4</c:f>
              <c:numCache>
                <c:formatCode>[$-F400]h:mm:ss\ AM/PM</c:formatCode>
                <c:ptCount val="3"/>
                <c:pt idx="0">
                  <c:v>2.3148148148148147E-5</c:v>
                </c:pt>
                <c:pt idx="1">
                  <c:v>1.3425925925925925E-3</c:v>
                </c:pt>
                <c:pt idx="2">
                  <c:v>4.1203703703703706E-3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3D-483F-8CB4-D72CF6AE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729664"/>
        <c:axId val="1821734016"/>
      </c:lineChart>
      <c:catAx>
        <c:axId val="18217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1734016"/>
        <c:crosses val="autoZero"/>
        <c:auto val="1"/>
        <c:lblAlgn val="ctr"/>
        <c:lblOffset val="100"/>
        <c:noMultiLvlLbl val="0"/>
      </c:catAx>
      <c:valAx>
        <c:axId val="1821734016"/>
        <c:scaling>
          <c:orientation val="minMax"/>
          <c:max val="4.500000000000001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17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'2'!$A$3</c:f>
              <c:strCache>
                <c:ptCount val="1"/>
                <c:pt idx="0">
                  <c:v>НОД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'2'!$B$2:$D$2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'2'!$B$3:$D$3</c:f>
              <c:numCache>
                <c:formatCode>[$-F400]h:mm:ss\ AM/PM</c:formatCode>
                <c:ptCount val="3"/>
                <c:pt idx="0">
                  <c:v>1.0416666666666667E-4</c:v>
                </c:pt>
                <c:pt idx="1">
                  <c:v>1.5046296296296297E-4</c:v>
                </c:pt>
                <c:pt idx="2">
                  <c:v>2.3148148148148146E-4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2D6-868F-08DF8F364569}"/>
            </c:ext>
          </c:extLst>
        </c:ser>
        <c:ser>
          <c:idx val="1"/>
          <c:order val="1"/>
          <c:tx>
            <c:strRef>
              <c:f>'2'!$A$4</c:f>
              <c:strCache>
                <c:ptCount val="1"/>
                <c:pt idx="0">
                  <c:v>Евклид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'2'!$B$2:$D$2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'2'!$B$4:$D$4</c:f>
              <c:numCache>
                <c:formatCode>[$-F400]h:mm:ss\ AM/PM</c:formatCode>
                <c:ptCount val="3"/>
                <c:pt idx="0">
                  <c:v>1.1574074074074073E-5</c:v>
                </c:pt>
                <c:pt idx="1">
                  <c:v>5.7870370370370366E-5</c:v>
                </c:pt>
                <c:pt idx="2">
                  <c:v>1.1574074074074073E-4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2D6-868F-08DF8F36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735104"/>
        <c:axId val="1821726944"/>
      </c:lineChart>
      <c:catAx>
        <c:axId val="18217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1726944"/>
        <c:crosses val="autoZero"/>
        <c:auto val="1"/>
        <c:lblAlgn val="ctr"/>
        <c:lblOffset val="100"/>
        <c:noMultiLvlLbl val="0"/>
      </c:catAx>
      <c:valAx>
        <c:axId val="18217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17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'Лаб 3'!$B$2:$F$2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'Лаб 3'!$B$3:$F$3</c:f>
              <c:numCache>
                <c:formatCode>[$-F400]h:mm:ss\ AM/PM</c:formatCode>
                <c:ptCount val="5"/>
                <c:pt idx="0">
                  <c:v>6.9444444444444444E-5</c:v>
                </c:pt>
                <c:pt idx="1">
                  <c:v>1.9675925925925926E-4</c:v>
                </c:pt>
                <c:pt idx="2">
                  <c:v>1.0416666666666667E-4</c:v>
                </c:pt>
                <c:pt idx="3">
                  <c:v>4.6296296296296294E-5</c:v>
                </c:pt>
                <c:pt idx="4">
                  <c:v>1.1574074074074073E-4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270112"/>
        <c:axId val="2013263040"/>
      </c:scatterChart>
      <c:valAx>
        <c:axId val="2013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263040"/>
        <c:crosses val="autoZero"/>
        <c:crossBetween val="midCat"/>
      </c:valAx>
      <c:valAx>
        <c:axId val="20132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2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'Лаб 3'!$J$2:$N$2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'Лаб 3'!$J$4:$N$4</c:f>
              <c:numCache>
                <c:formatCode>0.00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4000000</c:v>
                </c:pt>
                <c:pt idx="3">
                  <c:v>25000000</c:v>
                </c:pt>
                <c:pt idx="4">
                  <c:v>100000000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258688"/>
        <c:axId val="2013270656"/>
      </c:scatterChart>
      <c:valAx>
        <c:axId val="20132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270656"/>
        <c:crosses val="autoZero"/>
        <c:crossBetween val="midCat"/>
      </c:valAx>
      <c:valAx>
        <c:axId val="20132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25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'Лаб 4'!$B$2:$F$2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'Лаб 4'!$B$3:$F$3</c:f>
              <c:numCache>
                <c:formatCode>h:mm:ss</c:formatCode>
                <c:ptCount val="5"/>
                <c:pt idx="0">
                  <c:v>4.6296296296296294E-5</c:v>
                </c:pt>
                <c:pt idx="1">
                  <c:v>3.4722222222222222E-5</c:v>
                </c:pt>
                <c:pt idx="2">
                  <c:v>1.5046296296296297E-4</c:v>
                </c:pt>
                <c:pt idx="3">
                  <c:v>2.3148148148148147E-5</c:v>
                </c:pt>
                <c:pt idx="4">
                  <c:v>3.4722222222222222E-5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'Лаб 4'!$B$2:$F$2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'Лаб 4'!$B$10:$F$10</c:f>
              <c:numCache>
                <c:formatCode>General</c:formatCode>
                <c:ptCount val="5"/>
                <c:pt idx="0">
                  <c:v>5.5557462891609785E-5</c:v>
                </c:pt>
                <c:pt idx="1">
                  <c:v>1.1111307393855496E-4</c:v>
                </c:pt>
                <c:pt idx="2">
                  <c:v>1.6666868498550015E-4</c:v>
                </c:pt>
                <c:pt idx="3">
                  <c:v>2.2222429603244533E-4</c:v>
                </c:pt>
                <c:pt idx="4">
                  <c:v>2.7777990707939047E-4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01536"/>
        <c:axId val="2013799360"/>
      </c:scatterChart>
      <c:valAx>
        <c:axId val="20138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799360"/>
        <c:crosses val="autoZero"/>
        <c:crossBetween val="midCat"/>
      </c:valAx>
      <c:valAx>
        <c:axId val="20137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80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5</xdr:row>
      <xdr:rowOff>176212</xdr:rowOff>
    </xdr:from>
    <xdr:to>
      <xdr:col>15</xdr:col>
      <xdr:colOff>371475</xdr:colOff>
      <xdr:row>20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FB455C6B-6073-4F4A-BBE2-007573166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6</xdr:row>
      <xdr:rowOff>38100</xdr:rowOff>
    </xdr:from>
    <xdr:to>
      <xdr:col>7</xdr:col>
      <xdr:colOff>438150</xdr:colOff>
      <xdr:row>20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2715CBF1-ABB0-447F-8FE9-B6F407F42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85725</xdr:rowOff>
    </xdr:from>
    <xdr:to>
      <xdr:col>6</xdr:col>
      <xdr:colOff>485775</xdr:colOff>
      <xdr:row>18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10DA0F8A-CA91-4F21-A65B-51E06AF97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16</xdr:row>
      <xdr:rowOff>52387</xdr:rowOff>
    </xdr:from>
    <xdr:to>
      <xdr:col>5</xdr:col>
      <xdr:colOff>42862</xdr:colOff>
      <xdr:row>30</xdr:row>
      <xdr:rowOff>128587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557212</xdr:colOff>
      <xdr:row>15</xdr:row>
      <xdr:rowOff>100012</xdr:rowOff>
    </xdr:from>
    <xdr:to>
      <xdr:col>14</xdr:col>
      <xdr:colOff>461962</xdr:colOff>
      <xdr:row>29</xdr:row>
      <xdr:rowOff>176212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52387</xdr:rowOff>
    </xdr:from>
    <xdr:to>
      <xdr:col>5</xdr:col>
      <xdr:colOff>371475</xdr:colOff>
      <xdr:row>25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J5" sqref="J5"/>
    </sheetView>
  </sheetViews>
  <sheetFormatPr defaultRowHeight="15" x14ac:dyDescent="0.25"/>
  <cols>
    <col min="1" max="1" width="30.85546875" customWidth="1"/>
  </cols>
  <sheetData>
    <row r="1" spans="1:7" x14ac:dyDescent="0.25">
      <c r="B1" s="20" t="s">
        <v>0</v>
      </c>
      <c r="C1" s="20"/>
      <c r="D1" s="20"/>
      <c r="E1" s="20"/>
      <c r="F1" s="20"/>
    </row>
    <row r="2" spans="1:7" x14ac:dyDescent="0.25">
      <c r="B2">
        <v>10</v>
      </c>
      <c r="C2">
        <v>40</v>
      </c>
      <c r="D2">
        <v>100</v>
      </c>
      <c r="E2" s="2">
        <v>1000</v>
      </c>
      <c r="F2" s="2">
        <v>10000</v>
      </c>
      <c r="G2" s="2">
        <v>100000</v>
      </c>
    </row>
    <row r="3" spans="1:7" x14ac:dyDescent="0.25">
      <c r="A3" s="3" t="s">
        <v>1</v>
      </c>
      <c r="B3" s="1">
        <v>1.1574074074074073E-5</v>
      </c>
      <c r="C3" s="1">
        <v>1.1574074074074073E-5</v>
      </c>
      <c r="D3" s="1">
        <v>2.3148148148148147E-5</v>
      </c>
      <c r="E3" s="1">
        <v>3.4722222222222222E-5</v>
      </c>
      <c r="F3" s="1">
        <v>4.6296296296296294E-5</v>
      </c>
      <c r="G3" s="1">
        <v>6.9444444444444444E-5</v>
      </c>
    </row>
    <row r="4" spans="1:7" x14ac:dyDescent="0.25">
      <c r="A4" s="3" t="s">
        <v>2</v>
      </c>
      <c r="B4" s="1">
        <v>2.3148148148148147E-5</v>
      </c>
      <c r="C4" s="1">
        <v>1.3425925925925925E-3</v>
      </c>
      <c r="D4" s="1">
        <v>4.1203703703703706E-3</v>
      </c>
      <c r="E4" s="1" t="s">
        <v>3</v>
      </c>
      <c r="F4" s="1" t="s">
        <v>3</v>
      </c>
      <c r="G4" s="1" t="s">
        <v>3</v>
      </c>
    </row>
  </sheetData>
  <mergeCells count="1">
    <mergeCell ref="B1:F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22" sqref="D22"/>
    </sheetView>
  </sheetViews>
  <sheetFormatPr defaultRowHeight="15" x14ac:dyDescent="0.25"/>
  <cols>
    <col min="4" max="4" width="18" customWidth="1"/>
  </cols>
  <sheetData>
    <row r="1" spans="1:7" x14ac:dyDescent="0.25">
      <c r="A1" t="s">
        <v>4</v>
      </c>
      <c r="B1" s="4" t="s">
        <v>8</v>
      </c>
      <c r="C1" s="4" t="s">
        <v>7</v>
      </c>
      <c r="D1" s="4" t="s">
        <v>9</v>
      </c>
    </row>
    <row r="2" spans="1:7" x14ac:dyDescent="0.25">
      <c r="B2" s="6" t="s">
        <v>10</v>
      </c>
      <c r="C2" s="6" t="s">
        <v>11</v>
      </c>
      <c r="D2" s="6" t="s">
        <v>12</v>
      </c>
    </row>
    <row r="3" spans="1:7" x14ac:dyDescent="0.25">
      <c r="A3" t="s">
        <v>5</v>
      </c>
      <c r="B3" s="5">
        <v>1.0416666666666667E-4</v>
      </c>
      <c r="C3" s="5">
        <v>1.5046296296296297E-4</v>
      </c>
      <c r="D3" s="5">
        <v>2.3148148148148146E-4</v>
      </c>
      <c r="E3" s="1"/>
      <c r="F3" s="1"/>
      <c r="G3" s="1"/>
    </row>
    <row r="4" spans="1:7" x14ac:dyDescent="0.25">
      <c r="A4" t="s">
        <v>6</v>
      </c>
      <c r="B4" s="5">
        <v>1.1574074074074073E-5</v>
      </c>
      <c r="C4" s="5">
        <v>5.7870370370370366E-5</v>
      </c>
      <c r="D4" s="5">
        <v>1.1574074074074073E-4</v>
      </c>
      <c r="E4" s="1"/>
      <c r="F4" s="1"/>
      <c r="G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tabSelected="1" zoomScaleNormal="100" workbookViewId="0">
      <selection activeCell="G31" sqref="G31"/>
    </sheetView>
  </sheetViews>
  <sheetFormatPr defaultRowHeight="15" x14ac:dyDescent="0.25"/>
  <cols>
    <col min="1" max="1" width="19.7109375" customWidth="1"/>
    <col min="2" max="2" width="12.140625" bestFit="1" customWidth="1"/>
    <col min="3" max="3" width="19.85546875" bestFit="1" customWidth="1"/>
    <col min="4" max="4" width="10.5703125" bestFit="1" customWidth="1"/>
    <col min="5" max="5" width="11.5703125" bestFit="1" customWidth="1"/>
    <col min="6" max="7" width="12.5703125" bestFit="1" customWidth="1"/>
    <col min="9" max="9" width="14.7109375" bestFit="1" customWidth="1"/>
    <col min="10" max="10" width="8.5703125" customWidth="1"/>
    <col min="11" max="11" width="12" bestFit="1" customWidth="1"/>
    <col min="12" max="12" width="10.5703125" bestFit="1" customWidth="1"/>
    <col min="13" max="13" width="11.5703125" bestFit="1" customWidth="1"/>
    <col min="14" max="15" width="12.5703125" bestFit="1" customWidth="1"/>
  </cols>
  <sheetData>
    <row r="2" spans="1:16" x14ac:dyDescent="0.25">
      <c r="A2" s="9" t="s">
        <v>13</v>
      </c>
      <c r="B2" s="9">
        <v>100</v>
      </c>
      <c r="C2" s="9">
        <v>1000</v>
      </c>
      <c r="D2" s="9">
        <v>2000</v>
      </c>
      <c r="E2" s="9">
        <v>5000</v>
      </c>
      <c r="F2" s="9">
        <v>10000</v>
      </c>
      <c r="G2" s="15">
        <f>SUM(B2:F2)</f>
        <v>18100</v>
      </c>
      <c r="H2" s="8"/>
      <c r="I2" s="9" t="s">
        <v>13</v>
      </c>
      <c r="J2" s="9">
        <v>100</v>
      </c>
      <c r="K2" s="9">
        <v>1000</v>
      </c>
      <c r="L2" s="9">
        <v>2000</v>
      </c>
      <c r="M2" s="9">
        <v>5000</v>
      </c>
      <c r="N2" s="9">
        <v>10000</v>
      </c>
      <c r="O2" s="15">
        <f>SUM(J2:N2)</f>
        <v>18100</v>
      </c>
    </row>
    <row r="3" spans="1:16" x14ac:dyDescent="0.25">
      <c r="A3" s="9" t="s">
        <v>15</v>
      </c>
      <c r="B3" s="11">
        <v>6.9444444444444444E-5</v>
      </c>
      <c r="C3" s="11">
        <v>1.9675925925925926E-4</v>
      </c>
      <c r="D3" s="11">
        <v>1.0416666666666667E-4</v>
      </c>
      <c r="E3" s="11">
        <v>4.6296296296296294E-5</v>
      </c>
      <c r="F3" s="11">
        <v>1.1574074074074073E-4</v>
      </c>
      <c r="G3" s="18">
        <f>SUM(B3:F3)</f>
        <v>5.3240740740740744E-4</v>
      </c>
      <c r="H3" s="8"/>
      <c r="I3" s="9" t="s">
        <v>18</v>
      </c>
      <c r="J3" s="11">
        <v>1.5046296296296297E-4</v>
      </c>
      <c r="K3" s="11">
        <v>5.7870370370370366E-5</v>
      </c>
      <c r="L3" s="11">
        <v>2.0833333333333335E-4</v>
      </c>
      <c r="M3" s="11">
        <v>8.1018518518518516E-5</v>
      </c>
      <c r="N3" s="11">
        <v>1.3888888888888889E-4</v>
      </c>
      <c r="O3" s="16">
        <f>SUM(J3:N3)</f>
        <v>6.3657407407407413E-4</v>
      </c>
    </row>
    <row r="4" spans="1:16" x14ac:dyDescent="0.25">
      <c r="A4" s="13" t="s">
        <v>14</v>
      </c>
      <c r="B4" s="17">
        <f>POWER(B2,2)</f>
        <v>10000</v>
      </c>
      <c r="C4" s="17">
        <f>POWER(C2,2)</f>
        <v>1000000</v>
      </c>
      <c r="D4" s="17">
        <f>POWER(D2,2)</f>
        <v>4000000</v>
      </c>
      <c r="E4" s="17">
        <f>POWER(E2,2)</f>
        <v>25000000</v>
      </c>
      <c r="F4" s="17">
        <f>POWER(F2,2)</f>
        <v>100000000</v>
      </c>
      <c r="G4" s="18">
        <f>SUM(B4:F4)</f>
        <v>130010000</v>
      </c>
      <c r="I4" s="13" t="s">
        <v>14</v>
      </c>
      <c r="J4" s="17">
        <f>POWER(J2,2)</f>
        <v>10000</v>
      </c>
      <c r="K4" s="17">
        <f>POWER(K2,2)</f>
        <v>1000000</v>
      </c>
      <c r="L4" s="17">
        <f>POWER(L2,2)</f>
        <v>4000000</v>
      </c>
      <c r="M4" s="17">
        <f>POWER(M2,2)</f>
        <v>25000000</v>
      </c>
      <c r="N4" s="17">
        <f>POWER(N2,2)</f>
        <v>100000000</v>
      </c>
      <c r="O4" s="18">
        <f>SUM(J4:N4)</f>
        <v>130010000</v>
      </c>
    </row>
    <row r="5" spans="1:16" x14ac:dyDescent="0.25">
      <c r="A5" s="13" t="s">
        <v>16</v>
      </c>
      <c r="B5" s="14">
        <f>B2*J3</f>
        <v>1.5046296296296297E-2</v>
      </c>
      <c r="C5" s="14">
        <f>C2*K3</f>
        <v>5.7870370370370364E-2</v>
      </c>
      <c r="D5" s="14">
        <f>D2*L3</f>
        <v>0.41666666666666669</v>
      </c>
      <c r="E5" s="14">
        <f>E2*M3</f>
        <v>0.40509259259259256</v>
      </c>
      <c r="F5" s="14">
        <f>F2*N3</f>
        <v>1.3888888888888888</v>
      </c>
      <c r="G5" s="18">
        <f>SUM(B5:F5)</f>
        <v>2.2835648148148149</v>
      </c>
      <c r="I5" s="13" t="s">
        <v>17</v>
      </c>
      <c r="J5" s="19">
        <f>J2*J3</f>
        <v>1.5046296296296297E-2</v>
      </c>
      <c r="K5" s="19">
        <f t="shared" ref="K5:N5" si="0">K2*K3</f>
        <v>5.7870370370370364E-2</v>
      </c>
      <c r="L5" s="19">
        <f t="shared" si="0"/>
        <v>0.41666666666666669</v>
      </c>
      <c r="M5" s="19">
        <f t="shared" si="0"/>
        <v>0.40509259259259256</v>
      </c>
      <c r="N5" s="19">
        <f t="shared" si="0"/>
        <v>1.3888888888888888</v>
      </c>
      <c r="O5" s="19">
        <f>SUM(J5:N5)</f>
        <v>2.2835648148148149</v>
      </c>
    </row>
    <row r="8" spans="1:16" x14ac:dyDescent="0.25">
      <c r="A8" s="26">
        <f>G5*$B$8+$C$8*G3</f>
        <v>1.1999095115096694E-13</v>
      </c>
      <c r="B8" s="26">
        <v>5.254545453341887E-14</v>
      </c>
      <c r="C8" s="26">
        <v>0</v>
      </c>
      <c r="I8" s="26">
        <f>O5*$J$8+$K$8*O3</f>
        <v>1.1999095115096694E-13</v>
      </c>
      <c r="J8" s="26">
        <v>5.254545453341887E-14</v>
      </c>
      <c r="K8" s="26">
        <v>0</v>
      </c>
    </row>
    <row r="9" spans="1:16" x14ac:dyDescent="0.25">
      <c r="A9" s="26">
        <f>$B$9*G3+5*$C$9</f>
        <v>3.8837442167483713E-8</v>
      </c>
      <c r="B9" s="26">
        <v>5.5555611046945179E-5</v>
      </c>
      <c r="C9" s="26">
        <v>1.8518446646090613E-9</v>
      </c>
      <c r="I9" s="26">
        <f>$J$9*O3+5*$K$9</f>
        <v>4.462448498487384E-8</v>
      </c>
      <c r="J9" s="26">
        <v>5.5555611046945179E-5</v>
      </c>
      <c r="K9" s="26">
        <v>1.8518446646090613E-9</v>
      </c>
    </row>
    <row r="11" spans="1:16" x14ac:dyDescent="0.25">
      <c r="B11">
        <f>$B$8*B12+$C$8</f>
        <v>5.254545453341887E-14</v>
      </c>
      <c r="C11">
        <f t="shared" ref="C11:F11" si="1">$B$8*C12+$C$8</f>
        <v>1.0509090906683774E-13</v>
      </c>
      <c r="D11">
        <f t="shared" si="1"/>
        <v>1.5763636360025661E-13</v>
      </c>
      <c r="E11">
        <f t="shared" si="1"/>
        <v>2.1018181813367548E-13</v>
      </c>
      <c r="F11">
        <f t="shared" si="1"/>
        <v>2.6272727266709437E-13</v>
      </c>
      <c r="J11">
        <f>$A$8*J12+$B$8</f>
        <v>1.7253640568438581E-13</v>
      </c>
      <c r="K11">
        <f t="shared" ref="K11:N11" si="2">$A$8*K12+$B$8</f>
        <v>2.9252735683535272E-13</v>
      </c>
      <c r="L11">
        <f t="shared" si="2"/>
        <v>4.1251830798631973E-13</v>
      </c>
      <c r="M11">
        <f t="shared" si="2"/>
        <v>5.3250925913728665E-13</v>
      </c>
      <c r="N11">
        <f t="shared" si="2"/>
        <v>6.5250021028825356E-13</v>
      </c>
    </row>
    <row r="12" spans="1:16" x14ac:dyDescent="0.25">
      <c r="B12">
        <v>1</v>
      </c>
      <c r="C12">
        <v>2</v>
      </c>
      <c r="D12">
        <v>3</v>
      </c>
      <c r="E12">
        <v>4</v>
      </c>
      <c r="F12">
        <v>5</v>
      </c>
      <c r="J12">
        <v>1</v>
      </c>
      <c r="K12">
        <v>2</v>
      </c>
      <c r="L12">
        <v>3</v>
      </c>
      <c r="M12">
        <v>4</v>
      </c>
      <c r="N12">
        <v>5</v>
      </c>
    </row>
    <row r="13" spans="1:16" x14ac:dyDescent="0.25">
      <c r="B13" s="12"/>
      <c r="C13" s="12"/>
      <c r="D13" s="12"/>
      <c r="E13" s="12"/>
      <c r="F13" s="12"/>
    </row>
    <row r="14" spans="1:16" x14ac:dyDescent="0.25">
      <c r="A14" s="21"/>
      <c r="B14" s="10"/>
      <c r="C14" s="7"/>
      <c r="N14" s="8"/>
      <c r="O14" s="8"/>
      <c r="P14" s="8"/>
    </row>
    <row r="15" spans="1:16" x14ac:dyDescent="0.25">
      <c r="A15" s="7"/>
      <c r="B15" s="7"/>
      <c r="C15" s="7"/>
    </row>
    <row r="16" spans="1:16" x14ac:dyDescent="0.25">
      <c r="A16" s="7"/>
      <c r="B16" s="7"/>
      <c r="C16" s="7"/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  <row r="20" spans="1:3" x14ac:dyDescent="0.25">
      <c r="A20" s="7"/>
      <c r="B20" s="7"/>
      <c r="C20" s="7"/>
    </row>
    <row r="21" spans="1:3" x14ac:dyDescent="0.25">
      <c r="A21" s="7"/>
      <c r="B21" s="7"/>
      <c r="C21" s="7"/>
    </row>
    <row r="22" spans="1:3" x14ac:dyDescent="0.25">
      <c r="A22" s="7"/>
      <c r="B22" s="7"/>
      <c r="C22" s="7"/>
    </row>
    <row r="23" spans="1:3" x14ac:dyDescent="0.25">
      <c r="A23" s="7"/>
      <c r="B23" s="7"/>
      <c r="C23" s="7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7" sqref="A7:F11"/>
    </sheetView>
  </sheetViews>
  <sheetFormatPr defaultRowHeight="15" x14ac:dyDescent="0.25"/>
  <cols>
    <col min="1" max="3" width="14.7109375" bestFit="1" customWidth="1"/>
    <col min="4" max="4" width="10" bestFit="1" customWidth="1"/>
    <col min="5" max="6" width="11" bestFit="1" customWidth="1"/>
    <col min="7" max="7" width="12" bestFit="1" customWidth="1"/>
  </cols>
  <sheetData>
    <row r="1" spans="1:7" x14ac:dyDescent="0.25">
      <c r="A1" s="24" t="s">
        <v>20</v>
      </c>
      <c r="B1" s="24"/>
      <c r="C1" s="24"/>
      <c r="D1" s="24"/>
      <c r="E1" s="24"/>
      <c r="F1" s="24"/>
      <c r="G1" t="s">
        <v>21</v>
      </c>
    </row>
    <row r="2" spans="1:7" x14ac:dyDescent="0.25">
      <c r="A2" s="9" t="s">
        <v>19</v>
      </c>
      <c r="B2" s="9">
        <v>10000</v>
      </c>
      <c r="C2" s="9">
        <v>20000</v>
      </c>
      <c r="D2" s="9">
        <v>30000</v>
      </c>
      <c r="E2" s="9">
        <v>40000</v>
      </c>
      <c r="F2" s="9">
        <v>50000</v>
      </c>
      <c r="G2" s="22">
        <f>SUM(B2:F2)</f>
        <v>150000</v>
      </c>
    </row>
    <row r="3" spans="1:7" x14ac:dyDescent="0.25">
      <c r="A3" s="9"/>
      <c r="B3" s="23">
        <v>4.6296296296296294E-5</v>
      </c>
      <c r="C3" s="23">
        <v>3.4722222222222222E-5</v>
      </c>
      <c r="D3" s="23">
        <v>1.5046296296296297E-4</v>
      </c>
      <c r="E3" s="23">
        <v>2.3148148148148147E-5</v>
      </c>
      <c r="F3" s="23">
        <v>3.4722222222222222E-5</v>
      </c>
      <c r="G3" s="22">
        <f t="shared" ref="G3:G5" si="0">SUM(B3:F3)</f>
        <v>2.8935185185185189E-4</v>
      </c>
    </row>
    <row r="4" spans="1:7" x14ac:dyDescent="0.25">
      <c r="A4" s="9"/>
      <c r="B4" s="9">
        <f>B2*B2</f>
        <v>100000000</v>
      </c>
      <c r="C4" s="9">
        <f t="shared" ref="C4:F4" si="1">C2*C2</f>
        <v>400000000</v>
      </c>
      <c r="D4" s="9">
        <f t="shared" si="1"/>
        <v>900000000</v>
      </c>
      <c r="E4" s="9">
        <f t="shared" si="1"/>
        <v>1600000000</v>
      </c>
      <c r="F4" s="9">
        <f t="shared" si="1"/>
        <v>2500000000</v>
      </c>
      <c r="G4" s="22">
        <f t="shared" si="0"/>
        <v>5500000000</v>
      </c>
    </row>
    <row r="5" spans="1:7" x14ac:dyDescent="0.25">
      <c r="A5" s="22"/>
      <c r="B5" s="25">
        <f>B2*B3</f>
        <v>0.46296296296296297</v>
      </c>
      <c r="C5" s="25">
        <f t="shared" ref="C5:F5" si="2">C2*C3</f>
        <v>0.69444444444444442</v>
      </c>
      <c r="D5" s="25">
        <f t="shared" si="2"/>
        <v>4.5138888888888893</v>
      </c>
      <c r="E5" s="25">
        <f t="shared" si="2"/>
        <v>0.92592592592592593</v>
      </c>
      <c r="F5" s="25">
        <f t="shared" si="2"/>
        <v>1.7361111111111112</v>
      </c>
      <c r="G5" s="22">
        <f t="shared" si="0"/>
        <v>8.3333333333333339</v>
      </c>
    </row>
    <row r="7" spans="1:7" x14ac:dyDescent="0.25">
      <c r="A7" s="26">
        <f>G4*$B$7+$C$7*G2</f>
        <v>2.889999999338038E-4</v>
      </c>
      <c r="B7" s="26">
        <v>5.254545453341887E-14</v>
      </c>
      <c r="C7" s="26">
        <v>0</v>
      </c>
    </row>
    <row r="8" spans="1:7" x14ac:dyDescent="0.25">
      <c r="A8" s="26">
        <f>$B$8*G2+5*$C$8</f>
        <v>8.3333416663009992</v>
      </c>
      <c r="B8" s="26">
        <v>5.5555611046945179E-5</v>
      </c>
      <c r="C8" s="26">
        <v>1.8518446646090613E-9</v>
      </c>
    </row>
    <row r="10" spans="1:7" x14ac:dyDescent="0.25">
      <c r="B10">
        <f>$B$8*B11+$C$8</f>
        <v>5.5557462891609785E-5</v>
      </c>
      <c r="C10">
        <f t="shared" ref="C10:F10" si="3">$B$8*C11+$C$8</f>
        <v>1.1111307393855496E-4</v>
      </c>
      <c r="D10">
        <f t="shared" si="3"/>
        <v>1.6666868498550015E-4</v>
      </c>
      <c r="E10">
        <f t="shared" si="3"/>
        <v>2.2222429603244533E-4</v>
      </c>
      <c r="F10">
        <f t="shared" si="3"/>
        <v>2.7777990707939047E-4</v>
      </c>
    </row>
    <row r="11" spans="1:7" x14ac:dyDescent="0.25">
      <c r="B11">
        <v>1</v>
      </c>
      <c r="C11">
        <v>2</v>
      </c>
      <c r="D11">
        <v>3</v>
      </c>
      <c r="E11">
        <v>4</v>
      </c>
      <c r="F11">
        <v>5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Лаб 3</vt:lpstr>
      <vt:lpstr>Лаб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2023-09-25T06:21:44Z</dcterms:modified>
</cp:coreProperties>
</file>