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Observations" sheetId="1" r:id="rId1"/>
    <sheet name="Pan Regression" sheetId="2" r:id="rId2"/>
    <sheet name="Tilt Regression" sheetId="4" r:id="rId3"/>
  </sheets>
  <calcPr calcId="15251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5" i="1"/>
  <c r="F19" i="1" l="1"/>
  <c r="F20" i="1"/>
  <c r="F21" i="1"/>
  <c r="F22" i="1"/>
  <c r="F23" i="1"/>
  <c r="F24" i="1"/>
  <c r="F25" i="1"/>
  <c r="F26" i="1"/>
  <c r="F27" i="1"/>
  <c r="F28" i="1"/>
  <c r="F18" i="1"/>
  <c r="E15" i="1" l="1"/>
  <c r="E18" i="1"/>
  <c r="E19" i="1"/>
  <c r="E20" i="1"/>
  <c r="E21" i="1"/>
  <c r="E22" i="1"/>
  <c r="E23" i="1"/>
  <c r="E24" i="1"/>
  <c r="E25" i="1"/>
  <c r="E26" i="1"/>
  <c r="E27" i="1"/>
  <c r="E28" i="1"/>
  <c r="C6" i="1"/>
  <c r="C7" i="1"/>
  <c r="C8" i="1"/>
  <c r="C9" i="1"/>
  <c r="C10" i="1"/>
  <c r="C11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27" i="1"/>
  <c r="C28" i="1"/>
  <c r="C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<sst xmlns="http://schemas.openxmlformats.org/spreadsheetml/2006/main" count="64" uniqueCount="38">
  <si>
    <t>From</t>
  </si>
  <si>
    <t>To</t>
  </si>
  <si>
    <t>Pan</t>
  </si>
  <si>
    <t>Tilt</t>
  </si>
  <si>
    <t>Origin (160,120)</t>
  </si>
  <si>
    <t>320/240 Calibration</t>
  </si>
  <si>
    <t>Required
Movement (%)</t>
  </si>
  <si>
    <t>Percent</t>
  </si>
  <si>
    <t>Pixel Diff</t>
  </si>
  <si>
    <t>Percent Movement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</si>
  <si>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</si>
  <si>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</si>
  <si>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</si>
  <si>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</si>
  <si>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</si>
  <si>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</si>
  <si>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</si>
  <si>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</si>
  <si>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</si>
  <si>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</si>
  <si>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</si>
  <si>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</si>
  <si>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</si>
  <si>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</si>
  <si>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</si>
  <si>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</si>
  <si>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</si>
  <si>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</si>
  <si>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</si>
  <si>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</si>
  <si>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</si>
  <si>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</si>
  <si>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</si>
  <si>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</si>
  <si>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</si>
  <si>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Regression Test</t>
  </si>
  <si>
    <t>Lower 98.0%</t>
  </si>
  <si>
    <t>Upper 98.0%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</si>
</sst>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2" borderId="5" applyNumberFormat="0" applyAlignment="0" applyProtection="0"/>
  </cellStyleXfs>
  <cellXfs count="11">
    <xf numFmtId="0" fontId="0" fillId="0" borderId="0" xfId="0"/>
    <xf numFmtId="0" fontId="1" fillId="0" borderId="1" xfId="1"/>
    <xf numFmtId="0" fontId="2" fillId="0" borderId="2" xfId="2"/>
    <xf numFmtId="3" fontId="0" fillId="0" borderId="0" xfId="0" applyNumberFormat="1"/>
    <xf numFmtId="0" fontId="2" fillId="0" borderId="2" xfId="2" applyAlignment="1">
      <alignment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4" fillId="2" borderId="5" xfId="3"/>
  </cellXfs>
  <cellStyles count="4">
    <cellStyle name="Calculation" xfId="3" builtinId="22"/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Pan</a:t>
            </a:r>
            <a:r>
              <a:rPr lang="en-AU" baseline="0"/>
              <a:t>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04111986001746E-2"/>
          <c:y val="0.15782407407407409"/>
          <c:w val="0.8970625546806648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94709054739916E-3"/>
                  <c:y val="-9.91514685137650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Observations!$C$5:$C$15</c:f>
              <c:numCache>
                <c:formatCode>#,##0</c:formatCode>
                <c:ptCount val="11"/>
                <c:pt idx="0">
                  <c:v>155</c:v>
                </c:pt>
                <c:pt idx="1">
                  <c:v>128</c:v>
                </c:pt>
                <c:pt idx="2">
                  <c:v>96</c:v>
                </c:pt>
                <c:pt idx="3">
                  <c:v>64</c:v>
                </c:pt>
                <c:pt idx="4">
                  <c:v>32</c:v>
                </c:pt>
                <c:pt idx="5">
                  <c:v>0</c:v>
                </c:pt>
                <c:pt idx="6">
                  <c:v>-32</c:v>
                </c:pt>
                <c:pt idx="7">
                  <c:v>-64</c:v>
                </c:pt>
                <c:pt idx="8">
                  <c:v>-96</c:v>
                </c:pt>
                <c:pt idx="9">
                  <c:v>-128</c:v>
                </c:pt>
                <c:pt idx="10">
                  <c:v>-155</c:v>
                </c:pt>
              </c:numCache>
            </c:numRef>
          </c:xVal>
          <c:yVal>
            <c:numRef>
              <c:f>Observations!$E$5:$E$15</c:f>
              <c:numCache>
                <c:formatCode>0.00</c:formatCode>
                <c:ptCount val="11"/>
                <c:pt idx="0">
                  <c:v>14</c:v>
                </c:pt>
                <c:pt idx="1">
                  <c:v>12.299999999999997</c:v>
                </c:pt>
                <c:pt idx="2">
                  <c:v>9.2000000000000028</c:v>
                </c:pt>
                <c:pt idx="3">
                  <c:v>6.3999999999999986</c:v>
                </c:pt>
                <c:pt idx="4">
                  <c:v>3.3500000000000014</c:v>
                </c:pt>
                <c:pt idx="5">
                  <c:v>0</c:v>
                </c:pt>
                <c:pt idx="6">
                  <c:v>-3.1000000000000014</c:v>
                </c:pt>
                <c:pt idx="7">
                  <c:v>-6.1000000000000014</c:v>
                </c:pt>
                <c:pt idx="8">
                  <c:v>-9.2000000000000028</c:v>
                </c:pt>
                <c:pt idx="9">
                  <c:v>-11.700000000000003</c:v>
                </c:pt>
                <c:pt idx="10">
                  <c:v>-14.200000000000003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93920"/>
        <c:axId val="299504504"/>
      </c:scatterChart>
      <c:valAx>
        <c:axId val="2994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Pixels from Center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4504"/>
        <c:crosses val="autoZero"/>
        <c:crossBetween val="midCat"/>
      </c:valAx>
      <c:valAx>
        <c:axId val="29950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Servo Perentage required</a:t>
                </a:r>
                <a:r>
                  <a:rPr lang="en-AU" baseline="0"/>
                  <a:t> to Center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9.8643793445127737E-3"/>
              <c:y val="0.3281005168689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Tilt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273163435215757E-2"/>
                  <c:y val="-2.36748140417977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Observations!$C$18:$C$28</c:f>
              <c:numCache>
                <c:formatCode>#,##0</c:formatCode>
                <c:ptCount val="11"/>
                <c:pt idx="0">
                  <c:v>115</c:v>
                </c:pt>
                <c:pt idx="1">
                  <c:v>96</c:v>
                </c:pt>
                <c:pt idx="2">
                  <c:v>72</c:v>
                </c:pt>
                <c:pt idx="3">
                  <c:v>48</c:v>
                </c:pt>
                <c:pt idx="4">
                  <c:v>24</c:v>
                </c:pt>
                <c:pt idx="5">
                  <c:v>0</c:v>
                </c:pt>
                <c:pt idx="6">
                  <c:v>-24</c:v>
                </c:pt>
                <c:pt idx="7">
                  <c:v>-48</c:v>
                </c:pt>
                <c:pt idx="8">
                  <c:v>-72</c:v>
                </c:pt>
                <c:pt idx="9">
                  <c:v>-96</c:v>
                </c:pt>
                <c:pt idx="10">
                  <c:v>-115</c:v>
                </c:pt>
              </c:numCache>
            </c:numRef>
          </c:xVal>
          <c:yVal>
            <c:numRef>
              <c:f>Observations!$E$18:$E$28</c:f>
              <c:numCache>
                <c:formatCode>0.00</c:formatCode>
                <c:ptCount val="11"/>
                <c:pt idx="0">
                  <c:v>9.5</c:v>
                </c:pt>
                <c:pt idx="1">
                  <c:v>8.2999999999999972</c:v>
                </c:pt>
                <c:pt idx="2">
                  <c:v>6.2000000000000028</c:v>
                </c:pt>
                <c:pt idx="3">
                  <c:v>4.3999999999999986</c:v>
                </c:pt>
                <c:pt idx="4">
                  <c:v>2.1000000000000014</c:v>
                </c:pt>
                <c:pt idx="5">
                  <c:v>0</c:v>
                </c:pt>
                <c:pt idx="6">
                  <c:v>-2.1000000000000014</c:v>
                </c:pt>
                <c:pt idx="7">
                  <c:v>-4.3999999999999986</c:v>
                </c:pt>
                <c:pt idx="8">
                  <c:v>-6.2000000000000028</c:v>
                </c:pt>
                <c:pt idx="9">
                  <c:v>-7</c:v>
                </c:pt>
                <c:pt idx="10">
                  <c:v>-8.5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98624"/>
        <c:axId val="299495880"/>
      </c:scatterChart>
      <c:valAx>
        <c:axId val="2994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Pixels from Center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95880"/>
        <c:crosses val="autoZero"/>
        <c:crossBetween val="midCat"/>
      </c:valAx>
      <c:valAx>
        <c:axId val="2994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Servo Percentage requried to Center</a:t>
                </a:r>
              </a:p>
            </c:rich>
          </c:tx>
          <c:layout>
            <c:manualLayout>
              <c:xMode val="edge"/>
              <c:yMode val="edge"/>
              <c:x val="1.2544802867383513E-2"/>
              <c:y val="0.17443853325028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128587</xdr:rowOff>
    </xdr:from>
    <xdr:to>
      <xdr:col>17</xdr:col>
      <xdr:colOff>219075</xdr:colOff>
      <xdr:row>25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25</xdr:row>
      <xdr:rowOff>147637</xdr:rowOff>
    </xdr:from>
    <xdr:to>
      <xdr:col>18</xdr:col>
      <xdr:colOff>38100</xdr:colOff>
      <xdr:row>39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8" sqref="C28"/>
    </sheetView>
  </sheetViews>
  <sheetFormatPr defaultRowHeight="15" x14ac:dyDescent="0.25"/>
  <cols>
    <col min="1" max="1" width="15.28515625" customWidth="1"/>
    <col min="2" max="4" width="13.7109375" customWidth="1"/>
    <col min="5" max="5" width="19.42578125" customWidth="1"/>
  </cols>
  <sheetData>
    <row r="1" spans="1:6" s="2" customFormat="1" ht="15.75" thickBot="1" x14ac:dyDescent="0.3">
      <c r="A1" s="2" t="s">
        <v>5</v>
      </c>
    </row>
    <row r="2" spans="1:6" s="2" customFormat="1" ht="30.75" thickBot="1" x14ac:dyDescent="0.3">
      <c r="A2" s="2" t="s">
        <v>0</v>
      </c>
      <c r="B2" s="2" t="s">
        <v>1</v>
      </c>
      <c r="D2" s="2" t="s">
        <v>2</v>
      </c>
      <c r="E2" s="4" t="s">
        <v>6</v>
      </c>
    </row>
    <row r="3" spans="1:6" x14ac:dyDescent="0.25">
      <c r="B3" t="s">
        <v>4</v>
      </c>
    </row>
    <row r="4" spans="1:6" ht="18" thickBot="1" x14ac:dyDescent="0.35">
      <c r="A4" s="1" t="s">
        <v>2</v>
      </c>
      <c r="C4" t="s">
        <v>8</v>
      </c>
      <c r="D4" t="s">
        <v>7</v>
      </c>
      <c r="E4" t="s">
        <v>9</v>
      </c>
      <c r="F4" s="10" t="s">
        <v>35</v>
      </c>
    </row>
    <row r="5" spans="1:6" ht="15.75" thickTop="1" x14ac:dyDescent="0.25">
      <c r="A5">
        <v>5</v>
      </c>
      <c r="B5" s="3">
        <v>160</v>
      </c>
      <c r="C5" s="3">
        <f>B5-A5</f>
        <v>155</v>
      </c>
      <c r="D5" s="5">
        <v>64</v>
      </c>
      <c r="E5" s="5">
        <f>D5-50</f>
        <v>14</v>
      </c>
      <c r="F5" s="10">
        <f>C5*0.0933</f>
        <v>14.461499999999999</v>
      </c>
    </row>
    <row r="6" spans="1:6" x14ac:dyDescent="0.25">
      <c r="A6">
        <v>32</v>
      </c>
      <c r="B6" s="3">
        <v>160</v>
      </c>
      <c r="C6" s="3">
        <f t="shared" ref="C6:C28" si="0">B6-A6</f>
        <v>128</v>
      </c>
      <c r="D6" s="5">
        <v>62.3</v>
      </c>
      <c r="E6" s="5">
        <f t="shared" ref="E6:E28" si="1">D6-50</f>
        <v>12.299999999999997</v>
      </c>
      <c r="F6" s="10">
        <f t="shared" ref="F6:F15" si="2">C6*0.0933+0.086363636</f>
        <v>12.028763635999999</v>
      </c>
    </row>
    <row r="7" spans="1:6" x14ac:dyDescent="0.25">
      <c r="A7">
        <v>64</v>
      </c>
      <c r="B7" s="3">
        <v>160</v>
      </c>
      <c r="C7" s="3">
        <f t="shared" si="0"/>
        <v>96</v>
      </c>
      <c r="D7" s="5">
        <v>59.2</v>
      </c>
      <c r="E7" s="5">
        <f t="shared" si="1"/>
        <v>9.2000000000000028</v>
      </c>
      <c r="F7" s="10">
        <f t="shared" si="2"/>
        <v>9.0431636359999992</v>
      </c>
    </row>
    <row r="8" spans="1:6" x14ac:dyDescent="0.25">
      <c r="A8">
        <v>96</v>
      </c>
      <c r="B8" s="3">
        <v>160</v>
      </c>
      <c r="C8" s="3">
        <f t="shared" si="0"/>
        <v>64</v>
      </c>
      <c r="D8" s="5">
        <v>56.4</v>
      </c>
      <c r="E8" s="5">
        <f t="shared" si="1"/>
        <v>6.3999999999999986</v>
      </c>
      <c r="F8" s="10">
        <f t="shared" si="2"/>
        <v>6.0575636359999994</v>
      </c>
    </row>
    <row r="9" spans="1:6" x14ac:dyDescent="0.25">
      <c r="A9">
        <v>128</v>
      </c>
      <c r="B9" s="3">
        <v>160</v>
      </c>
      <c r="C9" s="3">
        <f t="shared" si="0"/>
        <v>32</v>
      </c>
      <c r="D9" s="5">
        <v>53.35</v>
      </c>
      <c r="E9" s="5">
        <f t="shared" si="1"/>
        <v>3.3500000000000014</v>
      </c>
      <c r="F9" s="10">
        <f t="shared" si="2"/>
        <v>3.071963636</v>
      </c>
    </row>
    <row r="10" spans="1:6" x14ac:dyDescent="0.25">
      <c r="A10">
        <v>160</v>
      </c>
      <c r="B10" s="3">
        <v>160</v>
      </c>
      <c r="C10" s="3">
        <f t="shared" si="0"/>
        <v>0</v>
      </c>
      <c r="D10" s="5">
        <v>50</v>
      </c>
      <c r="E10" s="5">
        <f t="shared" si="1"/>
        <v>0</v>
      </c>
      <c r="F10" s="10">
        <f t="shared" si="2"/>
        <v>8.6363635999999994E-2</v>
      </c>
    </row>
    <row r="11" spans="1:6" x14ac:dyDescent="0.25">
      <c r="A11">
        <v>192</v>
      </c>
      <c r="B11" s="3">
        <v>160</v>
      </c>
      <c r="C11" s="3">
        <f t="shared" si="0"/>
        <v>-32</v>
      </c>
      <c r="D11" s="5">
        <v>46.9</v>
      </c>
      <c r="E11" s="5">
        <f t="shared" si="1"/>
        <v>-3.1000000000000014</v>
      </c>
      <c r="F11" s="10">
        <f t="shared" si="2"/>
        <v>-2.8992363639999996</v>
      </c>
    </row>
    <row r="12" spans="1:6" x14ac:dyDescent="0.25">
      <c r="A12">
        <v>224</v>
      </c>
      <c r="B12" s="3">
        <v>160</v>
      </c>
      <c r="C12" s="3">
        <f t="shared" si="0"/>
        <v>-64</v>
      </c>
      <c r="D12" s="5">
        <v>43.9</v>
      </c>
      <c r="E12" s="5">
        <f t="shared" si="1"/>
        <v>-6.1000000000000014</v>
      </c>
      <c r="F12" s="10">
        <f t="shared" si="2"/>
        <v>-5.8848363639999999</v>
      </c>
    </row>
    <row r="13" spans="1:6" x14ac:dyDescent="0.25">
      <c r="A13">
        <v>256</v>
      </c>
      <c r="B13" s="3">
        <v>160</v>
      </c>
      <c r="C13" s="3">
        <f t="shared" si="0"/>
        <v>-96</v>
      </c>
      <c r="D13" s="5">
        <v>40.799999999999997</v>
      </c>
      <c r="E13" s="5">
        <f t="shared" si="1"/>
        <v>-9.2000000000000028</v>
      </c>
      <c r="F13" s="10">
        <f t="shared" si="2"/>
        <v>-8.8704363639999997</v>
      </c>
    </row>
    <row r="14" spans="1:6" x14ac:dyDescent="0.25">
      <c r="A14">
        <v>288</v>
      </c>
      <c r="B14" s="3">
        <v>160</v>
      </c>
      <c r="C14" s="3">
        <f t="shared" si="0"/>
        <v>-128</v>
      </c>
      <c r="D14" s="5">
        <v>38.299999999999997</v>
      </c>
      <c r="E14" s="5">
        <f t="shared" si="1"/>
        <v>-11.700000000000003</v>
      </c>
      <c r="F14" s="10">
        <f t="shared" si="2"/>
        <v>-11.856036363999999</v>
      </c>
    </row>
    <row r="15" spans="1:6" x14ac:dyDescent="0.25">
      <c r="A15">
        <v>315</v>
      </c>
      <c r="B15" s="3">
        <v>160</v>
      </c>
      <c r="C15" s="3">
        <f t="shared" si="0"/>
        <v>-155</v>
      </c>
      <c r="D15" s="5">
        <v>35.799999999999997</v>
      </c>
      <c r="E15" s="5">
        <f t="shared" si="1"/>
        <v>-14.200000000000003</v>
      </c>
      <c r="F15" s="10">
        <f t="shared" si="2"/>
        <v>-14.375136363999999</v>
      </c>
    </row>
    <row r="16" spans="1:6" x14ac:dyDescent="0.25">
      <c r="C16" s="3"/>
      <c r="D16" s="5"/>
      <c r="E16" s="5"/>
    </row>
    <row r="17" spans="1:6" ht="18" thickBot="1" x14ac:dyDescent="0.35">
      <c r="A17" s="1" t="s">
        <v>3</v>
      </c>
      <c r="C17" s="3"/>
      <c r="D17" s="5"/>
      <c r="E17" s="5"/>
    </row>
    <row r="18" spans="1:6" ht="15.75" thickTop="1" x14ac:dyDescent="0.25">
      <c r="A18">
        <v>5</v>
      </c>
      <c r="B18" s="3">
        <v>120</v>
      </c>
      <c r="C18" s="3">
        <f t="shared" si="0"/>
        <v>115</v>
      </c>
      <c r="D18" s="5">
        <v>59.5</v>
      </c>
      <c r="E18" s="5">
        <f t="shared" si="1"/>
        <v>9.5</v>
      </c>
      <c r="F18" s="10">
        <f>C18*0.0812+0.2091</f>
        <v>9.5470999999999986</v>
      </c>
    </row>
    <row r="19" spans="1:6" x14ac:dyDescent="0.25">
      <c r="A19">
        <v>24</v>
      </c>
      <c r="B19" s="3">
        <v>120</v>
      </c>
      <c r="C19" s="3">
        <f t="shared" si="0"/>
        <v>96</v>
      </c>
      <c r="D19" s="5">
        <v>58.3</v>
      </c>
      <c r="E19" s="5">
        <f t="shared" si="1"/>
        <v>8.2999999999999972</v>
      </c>
      <c r="F19" s="10">
        <f t="shared" ref="F19:F28" si="3">C19*0.0812+0.2091</f>
        <v>8.0042999999999989</v>
      </c>
    </row>
    <row r="20" spans="1:6" x14ac:dyDescent="0.25">
      <c r="A20">
        <v>48</v>
      </c>
      <c r="B20" s="3">
        <v>120</v>
      </c>
      <c r="C20" s="3">
        <f t="shared" si="0"/>
        <v>72</v>
      </c>
      <c r="D20" s="5">
        <v>56.2</v>
      </c>
      <c r="E20" s="5">
        <f t="shared" si="1"/>
        <v>6.2000000000000028</v>
      </c>
      <c r="F20" s="10">
        <f t="shared" si="3"/>
        <v>6.0554999999999994</v>
      </c>
    </row>
    <row r="21" spans="1:6" x14ac:dyDescent="0.25">
      <c r="A21">
        <v>72</v>
      </c>
      <c r="B21" s="3">
        <v>120</v>
      </c>
      <c r="C21" s="3">
        <f t="shared" si="0"/>
        <v>48</v>
      </c>
      <c r="D21" s="5">
        <v>54.4</v>
      </c>
      <c r="E21" s="5">
        <f t="shared" si="1"/>
        <v>4.3999999999999986</v>
      </c>
      <c r="F21" s="10">
        <f t="shared" si="3"/>
        <v>4.1067</v>
      </c>
    </row>
    <row r="22" spans="1:6" x14ac:dyDescent="0.25">
      <c r="A22">
        <v>96</v>
      </c>
      <c r="B22" s="3">
        <v>120</v>
      </c>
      <c r="C22" s="3">
        <f t="shared" si="0"/>
        <v>24</v>
      </c>
      <c r="D22" s="5">
        <v>52.1</v>
      </c>
      <c r="E22" s="5">
        <f t="shared" si="1"/>
        <v>2.1000000000000014</v>
      </c>
      <c r="F22" s="10">
        <f t="shared" si="3"/>
        <v>2.1578999999999997</v>
      </c>
    </row>
    <row r="23" spans="1:6" x14ac:dyDescent="0.25">
      <c r="A23">
        <v>120</v>
      </c>
      <c r="B23" s="3">
        <v>120</v>
      </c>
      <c r="C23" s="3">
        <f t="shared" si="0"/>
        <v>0</v>
      </c>
      <c r="D23" s="5">
        <v>50</v>
      </c>
      <c r="E23" s="5">
        <f t="shared" si="1"/>
        <v>0</v>
      </c>
      <c r="F23" s="10">
        <f t="shared" si="3"/>
        <v>0.20910000000000001</v>
      </c>
    </row>
    <row r="24" spans="1:6" x14ac:dyDescent="0.25">
      <c r="A24">
        <v>144</v>
      </c>
      <c r="B24" s="3">
        <v>120</v>
      </c>
      <c r="C24" s="3">
        <f t="shared" si="0"/>
        <v>-24</v>
      </c>
      <c r="D24" s="5">
        <v>47.9</v>
      </c>
      <c r="E24" s="5">
        <f t="shared" si="1"/>
        <v>-2.1000000000000014</v>
      </c>
      <c r="F24" s="10">
        <f t="shared" si="3"/>
        <v>-1.7396999999999998</v>
      </c>
    </row>
    <row r="25" spans="1:6" x14ac:dyDescent="0.25">
      <c r="A25">
        <v>168</v>
      </c>
      <c r="B25" s="3">
        <v>120</v>
      </c>
      <c r="C25" s="3">
        <f t="shared" si="0"/>
        <v>-48</v>
      </c>
      <c r="D25" s="5">
        <v>45.6</v>
      </c>
      <c r="E25" s="5">
        <f t="shared" si="1"/>
        <v>-4.3999999999999986</v>
      </c>
      <c r="F25" s="10">
        <f t="shared" si="3"/>
        <v>-3.6884999999999999</v>
      </c>
    </row>
    <row r="26" spans="1:6" x14ac:dyDescent="0.25">
      <c r="A26">
        <v>192</v>
      </c>
      <c r="B26" s="3">
        <v>120</v>
      </c>
      <c r="C26" s="3">
        <f t="shared" si="0"/>
        <v>-72</v>
      </c>
      <c r="D26" s="5">
        <v>43.8</v>
      </c>
      <c r="E26" s="5">
        <f t="shared" si="1"/>
        <v>-6.2000000000000028</v>
      </c>
      <c r="F26" s="10">
        <f t="shared" si="3"/>
        <v>-5.6372999999999989</v>
      </c>
    </row>
    <row r="27" spans="1:6" x14ac:dyDescent="0.25">
      <c r="A27">
        <v>216</v>
      </c>
      <c r="B27" s="3">
        <v>120</v>
      </c>
      <c r="C27" s="3">
        <f t="shared" si="0"/>
        <v>-96</v>
      </c>
      <c r="D27" s="5">
        <v>43</v>
      </c>
      <c r="E27" s="5">
        <f t="shared" si="1"/>
        <v>-7</v>
      </c>
      <c r="F27" s="10">
        <f t="shared" si="3"/>
        <v>-7.5860999999999992</v>
      </c>
    </row>
    <row r="28" spans="1:6" x14ac:dyDescent="0.25">
      <c r="A28">
        <v>235</v>
      </c>
      <c r="B28" s="3">
        <v>120</v>
      </c>
      <c r="C28" s="3">
        <f t="shared" si="0"/>
        <v>-115</v>
      </c>
      <c r="D28" s="5">
        <v>41.5</v>
      </c>
      <c r="E28" s="5">
        <f t="shared" si="1"/>
        <v>-8.5</v>
      </c>
      <c r="F28" s="10">
        <f t="shared" si="3"/>
        <v>-9.1288999999999998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21.42578125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9" t="s">
        <v>11</v>
      </c>
      <c r="B3" s="9"/>
    </row>
    <row r="4" spans="1:9" x14ac:dyDescent="0.25">
      <c r="A4" s="6" t="s">
        <v>12</v>
      </c>
      <c r="B4" s="6">
        <v>0.99955411386899662</v>
      </c>
    </row>
    <row r="5" spans="1:9" x14ac:dyDescent="0.25">
      <c r="A5" s="6" t="s">
        <v>13</v>
      </c>
      <c r="B5" s="6">
        <v>0.99910842655243504</v>
      </c>
    </row>
    <row r="6" spans="1:9" x14ac:dyDescent="0.25">
      <c r="A6" s="6" t="s">
        <v>14</v>
      </c>
      <c r="B6" s="6">
        <v>0.99900936283603892</v>
      </c>
    </row>
    <row r="7" spans="1:9" x14ac:dyDescent="0.25">
      <c r="A7" s="6" t="s">
        <v>15</v>
      </c>
      <c r="B7" s="6">
        <v>0.30742285494930033</v>
      </c>
    </row>
    <row r="8" spans="1:9" ht="15.75" thickBot="1" x14ac:dyDescent="0.3">
      <c r="A8" s="7" t="s">
        <v>16</v>
      </c>
      <c r="B8" s="7">
        <v>11</v>
      </c>
    </row>
    <row r="10" spans="1:9" ht="15.75" thickBot="1" x14ac:dyDescent="0.3">
      <c r="A10" t="s">
        <v>17</v>
      </c>
    </row>
    <row r="11" spans="1:9" x14ac:dyDescent="0.25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1</v>
      </c>
      <c r="C12" s="6">
        <v>953.16987523974808</v>
      </c>
      <c r="D12" s="6">
        <v>953.16987523974808</v>
      </c>
      <c r="E12" s="6">
        <v>10085.513272664493</v>
      </c>
      <c r="F12" s="6">
        <v>4.8825316702983478E-15</v>
      </c>
    </row>
    <row r="13" spans="1:9" x14ac:dyDescent="0.25">
      <c r="A13" s="6" t="s">
        <v>19</v>
      </c>
      <c r="B13" s="6">
        <v>9</v>
      </c>
      <c r="C13" s="6">
        <v>0.85057930570660689</v>
      </c>
      <c r="D13" s="6">
        <v>9.4508811745178542E-2</v>
      </c>
      <c r="E13" s="6"/>
      <c r="F13" s="6"/>
    </row>
    <row r="14" spans="1:9" ht="15.75" thickBot="1" x14ac:dyDescent="0.3">
      <c r="A14" s="7" t="s">
        <v>20</v>
      </c>
      <c r="B14" s="7">
        <v>10</v>
      </c>
      <c r="C14" s="7">
        <v>954.02045454545464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8.6363636363635324E-2</v>
      </c>
      <c r="C17" s="6">
        <v>9.2691478349698334E-2</v>
      </c>
      <c r="D17" s="6">
        <v>0.93173221423667585</v>
      </c>
      <c r="E17" s="6">
        <v>0.37579279589861725</v>
      </c>
      <c r="F17" s="6">
        <v>-0.12331905531548955</v>
      </c>
      <c r="G17" s="6">
        <v>0.29604632804276021</v>
      </c>
      <c r="H17" s="6">
        <v>-0.12331905531548955</v>
      </c>
      <c r="I17" s="6">
        <v>0.29604632804276021</v>
      </c>
    </row>
    <row r="18" spans="1:9" ht="15.75" thickBot="1" x14ac:dyDescent="0.3">
      <c r="A18" s="7" t="s">
        <v>34</v>
      </c>
      <c r="B18" s="7">
        <v>9.3303498036350352E-2</v>
      </c>
      <c r="C18" s="7">
        <v>9.2907104129517405E-4</v>
      </c>
      <c r="D18" s="7">
        <v>100.42665618581799</v>
      </c>
      <c r="E18" s="7">
        <v>4.8825316702983478E-15</v>
      </c>
      <c r="F18" s="7">
        <v>9.1201793325536087E-2</v>
      </c>
      <c r="G18" s="7">
        <v>9.5405202747164616E-2</v>
      </c>
      <c r="H18" s="7">
        <v>9.1201793325536087E-2</v>
      </c>
      <c r="I18" s="7">
        <v>9.5405202747164616E-2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27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9" t="s">
        <v>11</v>
      </c>
      <c r="B3" s="9"/>
    </row>
    <row r="4" spans="1:9" x14ac:dyDescent="0.25">
      <c r="A4" s="6" t="s">
        <v>12</v>
      </c>
      <c r="B4" s="6">
        <v>0.99760386202579909</v>
      </c>
    </row>
    <row r="5" spans="1:9" x14ac:dyDescent="0.25">
      <c r="A5" s="6" t="s">
        <v>13</v>
      </c>
      <c r="B5" s="6">
        <v>0.99521346552878953</v>
      </c>
    </row>
    <row r="6" spans="1:9" x14ac:dyDescent="0.25">
      <c r="A6" s="6" t="s">
        <v>14</v>
      </c>
      <c r="B6" s="6">
        <v>0.99468162836532181</v>
      </c>
    </row>
    <row r="7" spans="1:9" x14ac:dyDescent="0.25">
      <c r="A7" s="6" t="s">
        <v>15</v>
      </c>
      <c r="B7" s="6">
        <v>0.46372107652835542</v>
      </c>
    </row>
    <row r="8" spans="1:9" ht="15.75" thickBot="1" x14ac:dyDescent="0.3">
      <c r="A8" s="7" t="s">
        <v>16</v>
      </c>
      <c r="B8" s="7">
        <v>11</v>
      </c>
    </row>
    <row r="10" spans="1:9" ht="15.75" thickBot="1" x14ac:dyDescent="0.3">
      <c r="A10" t="s">
        <v>17</v>
      </c>
    </row>
    <row r="11" spans="1:9" x14ac:dyDescent="0.25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1</v>
      </c>
      <c r="C12" s="6">
        <v>402.39375577774143</v>
      </c>
      <c r="D12" s="6">
        <v>402.39375577774143</v>
      </c>
      <c r="E12" s="6">
        <v>1871.2747695921228</v>
      </c>
      <c r="F12" s="6">
        <v>9.4129783025355299E-12</v>
      </c>
    </row>
    <row r="13" spans="1:9" x14ac:dyDescent="0.25">
      <c r="A13" s="6" t="s">
        <v>19</v>
      </c>
      <c r="B13" s="6">
        <v>9</v>
      </c>
      <c r="C13" s="6">
        <v>1.9353351313495517</v>
      </c>
      <c r="D13" s="6">
        <v>0.21503723681661685</v>
      </c>
      <c r="E13" s="6"/>
      <c r="F13" s="6"/>
    </row>
    <row r="14" spans="1:9" ht="15.75" thickBot="1" x14ac:dyDescent="0.3">
      <c r="A14" s="7" t="s">
        <v>20</v>
      </c>
      <c r="B14" s="7">
        <v>10</v>
      </c>
      <c r="C14" s="7">
        <v>404.32909090909101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36</v>
      </c>
      <c r="I16" s="8" t="s">
        <v>37</v>
      </c>
    </row>
    <row r="17" spans="1:9" x14ac:dyDescent="0.25">
      <c r="A17" s="6" t="s">
        <v>21</v>
      </c>
      <c r="B17" s="6">
        <v>0.20909090909090883</v>
      </c>
      <c r="C17" s="6">
        <v>0.13981716529311247</v>
      </c>
      <c r="D17" s="6">
        <v>1.4954595070824888</v>
      </c>
      <c r="E17" s="6">
        <v>0.16900881510319213</v>
      </c>
      <c r="F17" s="6">
        <v>-0.10719749285904617</v>
      </c>
      <c r="G17" s="6">
        <v>0.52537931104086377</v>
      </c>
      <c r="H17" s="6">
        <v>-0.1853945436366809</v>
      </c>
      <c r="I17" s="6">
        <v>0.60357636181849861</v>
      </c>
    </row>
    <row r="18" spans="1:9" ht="15.75" thickBot="1" x14ac:dyDescent="0.3">
      <c r="A18" s="7" t="s">
        <v>34</v>
      </c>
      <c r="B18" s="7">
        <v>8.1212915915423664E-2</v>
      </c>
      <c r="C18" s="7">
        <v>1.8773978791229286E-3</v>
      </c>
      <c r="D18" s="7">
        <v>43.258233546830375</v>
      </c>
      <c r="E18" s="7">
        <v>9.4129783025355622E-12</v>
      </c>
      <c r="F18" s="7">
        <v>7.6965946855743567E-2</v>
      </c>
      <c r="G18" s="7">
        <v>8.5459884975103761E-2</v>
      </c>
      <c r="H18" s="7">
        <v>7.5915954338903219E-2</v>
      </c>
      <c r="I18" s="7">
        <v>8.6509877491944109E-2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Observations</vt:lpstr>
      <vt:lpstr>Pan Regression</vt:lpstr>
      <vt:lpstr>Tilt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2015-03-07T03:37:23Z</dcterms:modified>
</cp:coreProperties>
</file>