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1360"/>
  </bookViews>
  <sheets>
    <sheet name="车辆" sheetId="1" r:id="rId1"/>
    <sheet name="保险" sheetId="3" r:id="rId2"/>
    <sheet name="报价" sheetId="2" r:id="rId3"/>
    <sheet name="罚款" sheetId="4" r:id="rId4"/>
    <sheet name="基本信息" sheetId="5" r:id="rId5"/>
  </sheets>
  <definedNames>
    <definedName name="_xlnm._FilterDatabase" localSheetId="3" hidden="1">罚款!$C$1:$C$28</definedName>
  </definedNames>
  <calcPr calcId="144525"/>
</workbook>
</file>

<file path=xl/sharedStrings.xml><?xml version="1.0" encoding="utf-8"?>
<sst xmlns="http://schemas.openxmlformats.org/spreadsheetml/2006/main" count="161">
  <si>
    <t>序号</t>
  </si>
  <si>
    <t>时间</t>
  </si>
  <si>
    <t>项目</t>
  </si>
  <si>
    <t>公里数</t>
  </si>
  <si>
    <t>门店</t>
  </si>
  <si>
    <t>联系方式</t>
  </si>
  <si>
    <t>工时费</t>
  </si>
  <si>
    <t>优惠</t>
  </si>
  <si>
    <t>材料费</t>
  </si>
  <si>
    <t>材料明细</t>
  </si>
  <si>
    <t>总花费</t>
  </si>
  <si>
    <t>备注</t>
  </si>
  <si>
    <t>2019.4.20</t>
  </si>
  <si>
    <t>首保</t>
  </si>
  <si>
    <t>上海绿地徐捷汽车销售服务有限公司</t>
  </si>
  <si>
    <t>021-50329339</t>
  </si>
  <si>
    <t>机滤</t>
  </si>
  <si>
    <t>工时费（20%）
原价：280.8</t>
  </si>
  <si>
    <t>嘉实多优选机油4L</t>
  </si>
  <si>
    <t>放油螺栓密封环</t>
  </si>
  <si>
    <t>放油螺栓</t>
  </si>
  <si>
    <t>2019.11.23</t>
  </si>
  <si>
    <t>1万公里保养</t>
  </si>
  <si>
    <t>上海云峰交运汽车销售服务有限公司</t>
  </si>
  <si>
    <t>施佳怡：15000529153</t>
  </si>
  <si>
    <t>空滤器滤芯</t>
  </si>
  <si>
    <t>工时费（25.97%）
原价：152.46
其他优惠：19.55</t>
  </si>
  <si>
    <t>油泥清洗剂</t>
  </si>
  <si>
    <t>高效净化空调滤芯</t>
  </si>
  <si>
    <t>机油滤清器</t>
  </si>
  <si>
    <t>嘉实多优选机油1L*4</t>
  </si>
  <si>
    <t>密封环</t>
  </si>
  <si>
    <t>紧缩螺栓</t>
  </si>
  <si>
    <t>2020.4.18</t>
  </si>
  <si>
    <t>漆面修复</t>
  </si>
  <si>
    <t>上海腾众</t>
  </si>
  <si>
    <t>前后两个面喷漆</t>
  </si>
  <si>
    <t>2020.5.17</t>
  </si>
  <si>
    <t>常规保养</t>
  </si>
  <si>
    <t>万缘汽车港金桥店</t>
  </si>
  <si>
    <t>021-50650762</t>
  </si>
  <si>
    <t>嘉实多磁护（全合成）
5W40</t>
  </si>
  <si>
    <t>2020.7.18</t>
  </si>
  <si>
    <t>更换空调滤芯</t>
  </si>
  <si>
    <t>自行更换</t>
  </si>
  <si>
    <t>\</t>
  </si>
  <si>
    <t>博世空调滤清器</t>
  </si>
  <si>
    <t>2020.12.26</t>
  </si>
  <si>
    <t>牟平路35号途虎</t>
  </si>
  <si>
    <t>壳牌/Shell 超凡喜力 天然气全合成机油 都市光影版 ULTRA 5W-40 SP A3/B4 4L</t>
  </si>
  <si>
    <t>2021.4.3</t>
  </si>
  <si>
    <t>清洗空调蒸发箱</t>
  </si>
  <si>
    <t>金豫路32号途虎</t>
  </si>
  <si>
    <t>3M多功能空调系统清洗三件套</t>
  </si>
  <si>
    <t>蒸发箱可视化清洗</t>
  </si>
  <si>
    <t>2021.4.9</t>
  </si>
  <si>
    <t>2021.9.11</t>
  </si>
  <si>
    <t>壳牌/Shell 超凡喜力 新升级高效动力版 SP A3/B4 5W-40 4L</t>
  </si>
  <si>
    <t>空气滤清器</t>
  </si>
  <si>
    <t>金豫路33号途虎</t>
  </si>
  <si>
    <t>2021.12.1</t>
  </si>
  <si>
    <t>空气消毒</t>
  </si>
  <si>
    <t>2022.1.19</t>
  </si>
  <si>
    <t>火花塞</t>
  </si>
  <si>
    <t>运河西路119号</t>
  </si>
  <si>
    <t>NGK双铂金火花塞 PKER7A8EGS * 4</t>
  </si>
  <si>
    <t>保障项目</t>
  </si>
  <si>
    <t>总额</t>
  </si>
  <si>
    <t>其他</t>
  </si>
  <si>
    <t>2018.11.15</t>
  </si>
  <si>
    <t>险种</t>
  </si>
  <si>
    <t>保额</t>
  </si>
  <si>
    <t>实缴金额</t>
  </si>
  <si>
    <t>附加座位险：200</t>
  </si>
  <si>
    <t>商业险</t>
  </si>
  <si>
    <t>机动车损失保险</t>
  </si>
  <si>
    <t>第三者责任保险</t>
  </si>
  <si>
    <t>100W</t>
  </si>
  <si>
    <t>不计免赔(车损险)</t>
  </si>
  <si>
    <t>不计免赔(三者险)</t>
  </si>
  <si>
    <t>总计：</t>
  </si>
  <si>
    <t>交强险</t>
  </si>
  <si>
    <t>机动车强制责任保险</t>
  </si>
  <si>
    <t>车船税</t>
  </si>
  <si>
    <t>总计</t>
  </si>
  <si>
    <t>2019.11.15</t>
  </si>
  <si>
    <t>机动车损失保险(含不计免赔)</t>
  </si>
  <si>
    <t>550礼品卡
折现：490</t>
  </si>
  <si>
    <t>1次小保养
3个漆面
2次代驾
6次洗车
5天机场停车
550元超市购物卡（个人送）
金钥匙（代办理赔）
非事故救援（100公里内免费）
事故救援（50公里内免费）
代办年检</t>
  </si>
  <si>
    <t>第三者责任保险(含不计免赔)</t>
  </si>
  <si>
    <t>2020.10.22</t>
  </si>
  <si>
    <t>折现：855</t>
  </si>
  <si>
    <t>1次小保养
2次代驾
机场停车5天*2
3次漆面</t>
  </si>
  <si>
    <t>不计免赔</t>
  </si>
  <si>
    <t>150W</t>
  </si>
  <si>
    <t xml:space="preserve">12次洗车
1次保养
1次代驾
500购物卡
200买药什么卡？
</t>
  </si>
  <si>
    <t>车家保</t>
  </si>
  <si>
    <t>太平洋</t>
  </si>
  <si>
    <t>三项基本险</t>
  </si>
  <si>
    <t>一个保养
两个漆面
六次洗车
有两个代驾
救援拖车搭电更换备胎是不限次数
包括金钥匙理赔等
550元购物卡</t>
  </si>
  <si>
    <t>违法时间</t>
  </si>
  <si>
    <t>违法地点</t>
  </si>
  <si>
    <t>违法行为</t>
  </si>
  <si>
    <t>记分</t>
  </si>
  <si>
    <t>罚款金额</t>
  </si>
  <si>
    <t>处理机关</t>
  </si>
  <si>
    <t>交款标记</t>
  </si>
  <si>
    <t>顺安路华中东路口</t>
  </si>
  <si>
    <t>驾驶机动车违反道路交通信号灯通行的</t>
  </si>
  <si>
    <t>安庆市公安局交警支队二大队</t>
  </si>
  <si>
    <t>已交款</t>
  </si>
  <si>
    <t>中环路内圈张杨路入口匝道</t>
  </si>
  <si>
    <t>违反禁令标志指示</t>
  </si>
  <si>
    <t>上海市公安局交通警察总队机动支队</t>
  </si>
  <si>
    <t>佳高路金高路西约45米</t>
  </si>
  <si>
    <t>不按规定停车且驾驶人不在现场</t>
  </si>
  <si>
    <t>上海市公安局浦东分局交通警察支队</t>
  </si>
  <si>
    <t>环湖西一路出申港大道北路北约120米</t>
  </si>
  <si>
    <t>人民路:人民路棋盘山路口100米</t>
  </si>
  <si>
    <t>违反规定停放、临时停车且驾驶人不在现场或驾驶人虽在现场拒绝立即驶离，妨碍其他车辆、行人通行的</t>
  </si>
  <si>
    <t>安庆市公安局公共管理警察支队</t>
  </si>
  <si>
    <t>S20外环高速外圈近27.2KM路段</t>
  </si>
  <si>
    <t>驾驶中型以上载客载货汽车、校车、危险物品运输车辆以外的其他机动车行驶超过规定时速20%以上未达到50%的</t>
  </si>
  <si>
    <t>迎宾路（小孤山路与中兴大街路段）</t>
  </si>
  <si>
    <t>安庆市公安局交警支队四大队</t>
  </si>
  <si>
    <t>浙桥路出金科路西约30米</t>
  </si>
  <si>
    <t>不按规定停车且驾驶人虽在现场拒绝立即驶离</t>
  </si>
  <si>
    <t>江浦南路-金华村通道路口</t>
  </si>
  <si>
    <t>昆山市公安局交通警察大队</t>
  </si>
  <si>
    <t>卡园一路出顾唐路东约120米</t>
  </si>
  <si>
    <t>不按规定使用灯光</t>
  </si>
  <si>
    <t>卡园一路卡园二路西约1米</t>
  </si>
  <si>
    <t>王港派出所</t>
  </si>
  <si>
    <t>卡园一路顾唐路东约249米</t>
  </si>
  <si>
    <t>宏雅路上丰路南约55米</t>
  </si>
  <si>
    <t>黄浮高速4公里800米</t>
  </si>
  <si>
    <t>驾驶中型以上载客载货汽车、校车、危险物品运输车辆以外的其他机动车在高速公路上行驶超过规定时速20%以上未达到50%的</t>
  </si>
  <si>
    <t>黄山支队高速六大队</t>
  </si>
  <si>
    <t>佳高路金高路西约100米</t>
  </si>
  <si>
    <t>佳高路金高路西约150米</t>
  </si>
  <si>
    <t>金桥派出所</t>
  </si>
  <si>
    <t>罗山高架路东侧高科中路入口匝道</t>
  </si>
  <si>
    <t>上海市公安局交通警察总队机动二支队</t>
  </si>
  <si>
    <t>杭瑞高速155公里800米</t>
  </si>
  <si>
    <t>驾驶中型以上载客载货汽车、危险物品运输车辆以外的其他机动车在高速公路上行驶超过规定时速10%未达20%的</t>
  </si>
  <si>
    <t>黄山支队高速一大队</t>
  </si>
  <si>
    <t>宏雅路上丰路南约93米</t>
  </si>
  <si>
    <t>上海市公安局浦东分局交通警察支队机动大队</t>
  </si>
  <si>
    <t>黄浮高速上行线4公里800米</t>
  </si>
  <si>
    <t>黄山市公安局交通警察支队高速公路六大队</t>
  </si>
  <si>
    <t>未交款</t>
  </si>
  <si>
    <t>购车日期</t>
  </si>
  <si>
    <t>2018.11.18</t>
  </si>
  <si>
    <t>上牌日期</t>
  </si>
  <si>
    <t>2018.12.10</t>
  </si>
  <si>
    <t>发动机号</t>
  </si>
  <si>
    <t>AZ6316</t>
  </si>
  <si>
    <t>底盘号</t>
  </si>
  <si>
    <t>LSVNS45E5JN086595</t>
  </si>
  <si>
    <t>车型</t>
  </si>
  <si>
    <t>斯柯达SVW71415AL轿车</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</si>
</sst>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s>
  <fonts count="33">
    <font>
      <sz val="11"/>
      <color theme="1"/>
      <name val="宋体"/>
      <charset val="134"/>
      <scheme val="minor"/>
    </font>
    <font>
      <sz val="11"/>
      <color theme="1"/>
      <name val="微软雅黑"/>
      <charset val="134"/>
    </font>
    <font>
      <b/>
      <sz val="12"/>
      <color theme="1"/>
      <name val="微软雅黑"/>
      <charset val="134"/>
    </font>
    <font>
      <sz val="12"/>
      <color theme="1"/>
      <name val="微软雅黑"/>
      <charset val="134"/>
    </font>
    <font>
      <b/>
      <sz val="12"/>
      <color rgb="FF555555"/>
      <name val="微软雅黑"/>
      <charset val="134"/>
    </font>
    <font>
      <sz val="12"/>
      <color rgb="FF555555"/>
      <name val="微软雅黑"/>
      <charset val="134"/>
    </font>
    <font>
      <sz val="12"/>
      <color rgb="FF2F973F"/>
      <name val="微软雅黑"/>
      <charset val="134"/>
    </font>
    <font>
      <sz val="12"/>
      <color rgb="FFFF0000"/>
      <name val="微软雅黑"/>
      <charset val="134"/>
    </font>
    <font>
      <b/>
      <sz val="14"/>
      <color theme="1"/>
      <name val="宋体"/>
      <charset val="134"/>
      <scheme val="minor"/>
    </font>
    <font>
      <b/>
      <sz val="14"/>
      <color rgb="FF0070C0"/>
      <name val="微软雅黑"/>
      <charset val="134"/>
    </font>
    <font>
      <b/>
      <sz val="12"/>
      <color theme="3" tint="0.4"/>
      <name val="微软雅黑"/>
      <charset val="134"/>
    </font>
    <font>
      <b/>
      <sz val="11"/>
      <color theme="1"/>
      <name val="微软雅黑"/>
      <charset val="134"/>
    </font>
    <font>
      <strike/>
      <sz val="11"/>
      <color theme="1"/>
      <name val="微软雅黑"/>
      <charset val="134"/>
    </font>
    <font>
      <b/>
      <sz val="14"/>
      <color rgb="FF00B050"/>
      <name val="微软雅黑"/>
      <charset val="134"/>
    </font>
    <font>
      <sz val="11"/>
      <color rgb="FFFA7D00"/>
      <name val="宋体"/>
      <charset val="0"/>
      <scheme val="minor"/>
    </font>
    <font>
      <b/>
      <sz val="13"/>
      <color theme="3"/>
      <name val="宋体"/>
      <charset val="134"/>
      <scheme val="minor"/>
    </font>
    <font>
      <b/>
      <sz val="11"/>
      <color theme="3"/>
      <name val="宋体"/>
      <charset val="134"/>
      <scheme val="minor"/>
    </font>
    <font>
      <sz val="11"/>
      <color theme="1"/>
      <name val="宋体"/>
      <charset val="0"/>
      <scheme val="minor"/>
    </font>
    <font>
      <b/>
      <sz val="11"/>
      <color rgb="FFFA7D00"/>
      <name val="宋体"/>
      <charset val="0"/>
      <scheme val="minor"/>
    </font>
    <font>
      <b/>
      <sz val="11"/>
      <color rgb="FF3F3F3F"/>
      <name val="宋体"/>
      <charset val="0"/>
      <scheme val="minor"/>
    </font>
    <font>
      <b/>
      <sz val="18"/>
      <color theme="3"/>
      <name val="宋体"/>
      <charset val="134"/>
      <scheme val="minor"/>
    </font>
    <font>
      <sz val="11"/>
      <color theme="0"/>
      <name val="宋体"/>
      <charset val="0"/>
      <scheme val="minor"/>
    </font>
    <font>
      <b/>
      <sz val="15"/>
      <color theme="3"/>
      <name val="宋体"/>
      <charset val="134"/>
      <scheme val="minor"/>
    </font>
    <font>
      <b/>
      <sz val="11"/>
      <color rgb="FFFFFFFF"/>
      <name val="宋体"/>
      <charset val="0"/>
      <scheme val="minor"/>
    </font>
    <font>
      <b/>
      <sz val="11"/>
      <color theme="1"/>
      <name val="宋体"/>
      <charset val="0"/>
      <scheme val="minor"/>
    </font>
    <font>
      <sz val="11"/>
      <color rgb="FFFF0000"/>
      <name val="宋体"/>
      <charset val="0"/>
      <scheme val="minor"/>
    </font>
    <font>
      <sz val="11"/>
      <color rgb="FF9C6500"/>
      <name val="宋体"/>
      <charset val="0"/>
      <scheme val="minor"/>
    </font>
    <font>
      <u/>
      <sz val="11"/>
      <color rgb="FF800080"/>
      <name val="宋体"/>
      <charset val="0"/>
      <scheme val="minor"/>
    </font>
    <font>
      <u/>
      <sz val="11"/>
      <color rgb="FF0000FF"/>
      <name val="宋体"/>
      <charset val="0"/>
      <scheme val="minor"/>
    </font>
    <font>
      <sz val="11"/>
      <color rgb="FF3F3F76"/>
      <name val="宋体"/>
      <charset val="0"/>
      <scheme val="minor"/>
    </font>
    <font>
      <sz val="11"/>
      <color rgb="FF9C0006"/>
      <name val="宋体"/>
      <charset val="0"/>
      <scheme val="minor"/>
    </font>
    <font>
      <i/>
      <sz val="11"/>
      <color rgb="FF7F7F7F"/>
      <name val="宋体"/>
      <charset val="0"/>
      <scheme val="minor"/>
    </font>
    <font>
      <sz val="11"/>
      <color rgb="FF006100"/>
      <name val="宋体"/>
      <charset val="0"/>
      <scheme val="minor"/>
    </font>
  </fonts>
  <fills count="39">
    <fill>
      <patternFill patternType="none"/>
    </fill>
    <fill>
      <patternFill patternType="gray125"/>
    </fill>
    <fill>
      <patternFill patternType="solid">
        <fgColor rgb="FFFFFFFF"/>
        <bgColor indexed="64"/>
      </patternFill>
    </fill>
    <fill>
      <patternFill patternType="solid">
        <fgColor rgb="FFF9F9F9"/>
        <bgColor indexed="64"/>
      </patternFill>
    </fill>
    <fill>
      <patternFill patternType="solid">
        <fgColor rgb="FF00B050"/>
        <bgColor indexed="64"/>
      </patternFill>
    </fill>
    <fill>
      <patternFill patternType="solid">
        <fgColor rgb="FFFFFF00"/>
        <bgColor indexed="64"/>
      </patternFill>
    </fill>
    <fill>
      <patternFill patternType="solid">
        <fgColor theme="6"/>
        <bgColor indexed="64"/>
      </patternFill>
    </fill>
    <fill>
      <patternFill patternType="solid">
        <fgColor rgb="FF00B0F0"/>
        <bgColor indexed="64"/>
      </patternFill>
    </fill>
    <fill>
      <patternFill patternType="solid">
        <fgColor rgb="FF92D050"/>
        <bgColor indexed="64"/>
      </patternFill>
    </fill>
    <fill>
      <patternFill patternType="solid">
        <fgColor theme="8" tint="0.599993896298105"/>
        <bgColor indexed="64"/>
      </patternFill>
    </fill>
    <fill>
      <patternFill patternType="solid">
        <fgColor rgb="FFF2F2F2"/>
        <bgColor indexed="64"/>
      </patternFill>
    </fill>
    <fill>
      <patternFill patternType="solid">
        <fgColor rgb="FFFFFFCC"/>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rgb="FFA5A5A5"/>
        <bgColor indexed="64"/>
      </patternFill>
    </fill>
    <fill>
      <patternFill patternType="solid">
        <fgColor theme="8" tint="0.799981688894314"/>
        <bgColor indexed="64"/>
      </patternFill>
    </fill>
    <fill>
      <patternFill patternType="solid">
        <fgColor rgb="FFFFEB9C"/>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5"/>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4"/>
        <bgColor indexed="64"/>
      </patternFill>
    </fill>
    <fill>
      <patternFill patternType="solid">
        <fgColor theme="4"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rgb="FFFFC7CE"/>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theme="7"/>
        <bgColor indexed="64"/>
      </patternFill>
    </fill>
    <fill>
      <patternFill patternType="solid">
        <fgColor theme="8"/>
        <bgColor indexed="64"/>
      </patternFill>
    </fill>
    <fill>
      <patternFill patternType="solid">
        <fgColor rgb="FFC6EFCE"/>
        <bgColor indexed="64"/>
      </patternFill>
    </fill>
    <fill>
      <patternFill patternType="solid">
        <fgColor theme="9"/>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0" fontId="21" fillId="21" borderId="0" applyNumberFormat="0" applyBorder="0" applyAlignment="0" applyProtection="0">
      <alignment vertical="center"/>
    </xf>
    <xf numFmtId="0" fontId="17" fillId="15" borderId="0" applyNumberFormat="0" applyBorder="0" applyAlignment="0" applyProtection="0">
      <alignment vertical="center"/>
    </xf>
    <xf numFmtId="0" fontId="21" fillId="35" borderId="0" applyNumberFormat="0" applyBorder="0" applyAlignment="0" applyProtection="0">
      <alignment vertical="center"/>
    </xf>
    <xf numFmtId="0" fontId="29" fillId="29" borderId="5" applyNumberFormat="0" applyAlignment="0" applyProtection="0">
      <alignment vertical="center"/>
    </xf>
    <xf numFmtId="0" fontId="17" fillId="33" borderId="0" applyNumberFormat="0" applyBorder="0" applyAlignment="0" applyProtection="0">
      <alignment vertical="center"/>
    </xf>
    <xf numFmtId="0" fontId="17" fillId="32" borderId="0" applyNumberFormat="0" applyBorder="0" applyAlignment="0" applyProtection="0">
      <alignment vertical="center"/>
    </xf>
    <xf numFmtId="44" fontId="0" fillId="0" borderId="0" applyFont="0" applyFill="0" applyBorder="0" applyAlignment="0" applyProtection="0">
      <alignment vertical="center"/>
    </xf>
    <xf numFmtId="0" fontId="21" fillId="6" borderId="0" applyNumberFormat="0" applyBorder="0" applyAlignment="0" applyProtection="0">
      <alignment vertical="center"/>
    </xf>
    <xf numFmtId="9" fontId="0" fillId="0" borderId="0" applyFont="0" applyFill="0" applyBorder="0" applyAlignment="0" applyProtection="0">
      <alignment vertical="center"/>
    </xf>
    <xf numFmtId="0" fontId="21" fillId="26" borderId="0" applyNumberFormat="0" applyBorder="0" applyAlignment="0" applyProtection="0">
      <alignment vertical="center"/>
    </xf>
    <xf numFmtId="0" fontId="21" fillId="25" borderId="0" applyNumberFormat="0" applyBorder="0" applyAlignment="0" applyProtection="0">
      <alignment vertical="center"/>
    </xf>
    <xf numFmtId="0" fontId="21" fillId="24" borderId="0" applyNumberFormat="0" applyBorder="0" applyAlignment="0" applyProtection="0">
      <alignment vertical="center"/>
    </xf>
    <xf numFmtId="0" fontId="21" fillId="28" borderId="0" applyNumberFormat="0" applyBorder="0" applyAlignment="0" applyProtection="0">
      <alignment vertical="center"/>
    </xf>
    <xf numFmtId="0" fontId="21" fillId="22" borderId="0" applyNumberFormat="0" applyBorder="0" applyAlignment="0" applyProtection="0">
      <alignment vertical="center"/>
    </xf>
    <xf numFmtId="0" fontId="18" fillId="10" borderId="5" applyNumberFormat="0" applyAlignment="0" applyProtection="0">
      <alignment vertical="center"/>
    </xf>
    <xf numFmtId="0" fontId="21" fillId="27" borderId="0" applyNumberFormat="0" applyBorder="0" applyAlignment="0" applyProtection="0">
      <alignment vertical="center"/>
    </xf>
    <xf numFmtId="0" fontId="26" fillId="18" borderId="0" applyNumberFormat="0" applyBorder="0" applyAlignment="0" applyProtection="0">
      <alignment vertical="center"/>
    </xf>
    <xf numFmtId="0" fontId="17" fillId="17" borderId="0" applyNumberFormat="0" applyBorder="0" applyAlignment="0" applyProtection="0">
      <alignment vertical="center"/>
    </xf>
    <xf numFmtId="0" fontId="32" fillId="37" borderId="0" applyNumberFormat="0" applyBorder="0" applyAlignment="0" applyProtection="0">
      <alignment vertical="center"/>
    </xf>
    <xf numFmtId="0" fontId="17" fillId="30" borderId="0" applyNumberFormat="0" applyBorder="0" applyAlignment="0" applyProtection="0">
      <alignment vertical="center"/>
    </xf>
    <xf numFmtId="0" fontId="24" fillId="0" borderId="9" applyNumberFormat="0" applyFill="0" applyAlignment="0" applyProtection="0">
      <alignment vertical="center"/>
    </xf>
    <xf numFmtId="0" fontId="30" fillId="31" borderId="0" applyNumberFormat="0" applyBorder="0" applyAlignment="0" applyProtection="0">
      <alignment vertical="center"/>
    </xf>
    <xf numFmtId="0" fontId="23" fillId="16" borderId="8" applyNumberFormat="0" applyAlignment="0" applyProtection="0">
      <alignment vertical="center"/>
    </xf>
    <xf numFmtId="0" fontId="19" fillId="10" borderId="7" applyNumberFormat="0" applyAlignment="0" applyProtection="0">
      <alignment vertical="center"/>
    </xf>
    <xf numFmtId="0" fontId="22" fillId="0" borderId="3" applyNumberFormat="0" applyFill="0" applyAlignment="0" applyProtection="0">
      <alignment vertical="center"/>
    </xf>
    <xf numFmtId="0" fontId="31" fillId="0" borderId="0" applyNumberFormat="0" applyFill="0" applyBorder="0" applyAlignment="0" applyProtection="0">
      <alignment vertical="center"/>
    </xf>
    <xf numFmtId="0" fontId="17" fillId="19" borderId="0" applyNumberFormat="0" applyBorder="0" applyAlignment="0" applyProtection="0">
      <alignment vertical="center"/>
    </xf>
    <xf numFmtId="0" fontId="16" fillId="0" borderId="0" applyNumberFormat="0" applyFill="0" applyBorder="0" applyAlignment="0" applyProtection="0">
      <alignment vertical="center"/>
    </xf>
    <xf numFmtId="42" fontId="0" fillId="0" borderId="0" applyFont="0" applyFill="0" applyBorder="0" applyAlignment="0" applyProtection="0">
      <alignment vertical="center"/>
    </xf>
    <xf numFmtId="0" fontId="17" fillId="13" borderId="0" applyNumberFormat="0" applyBorder="0" applyAlignment="0" applyProtection="0">
      <alignment vertical="center"/>
    </xf>
    <xf numFmtId="43" fontId="0" fillId="0" borderId="0" applyFont="0" applyFill="0" applyBorder="0" applyAlignment="0" applyProtection="0">
      <alignment vertical="center"/>
    </xf>
    <xf numFmtId="0" fontId="27"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7" fillId="12" borderId="0" applyNumberFormat="0" applyBorder="0" applyAlignment="0" applyProtection="0">
      <alignment vertical="center"/>
    </xf>
    <xf numFmtId="0" fontId="25" fillId="0" borderId="0" applyNumberFormat="0" applyFill="0" applyBorder="0" applyAlignment="0" applyProtection="0">
      <alignment vertical="center"/>
    </xf>
    <xf numFmtId="0" fontId="21" fillId="14" borderId="0" applyNumberFormat="0" applyBorder="0" applyAlignment="0" applyProtection="0">
      <alignment vertical="center"/>
    </xf>
    <xf numFmtId="0" fontId="0" fillId="11" borderId="6" applyNumberFormat="0" applyFont="0" applyAlignment="0" applyProtection="0">
      <alignment vertical="center"/>
    </xf>
    <xf numFmtId="0" fontId="17" fillId="34" borderId="0" applyNumberFormat="0" applyBorder="0" applyAlignment="0" applyProtection="0">
      <alignment vertical="center"/>
    </xf>
    <xf numFmtId="0" fontId="21" fillId="36" borderId="0" applyNumberFormat="0" applyBorder="0" applyAlignment="0" applyProtection="0">
      <alignment vertical="center"/>
    </xf>
    <xf numFmtId="0" fontId="17" fillId="23" borderId="0" applyNumberFormat="0" applyBorder="0" applyAlignment="0" applyProtection="0">
      <alignment vertical="center"/>
    </xf>
    <xf numFmtId="0" fontId="28" fillId="0" borderId="0" applyNumberFormat="0" applyFill="0" applyBorder="0" applyAlignment="0" applyProtection="0">
      <alignment vertical="center"/>
    </xf>
    <xf numFmtId="41" fontId="0" fillId="0" borderId="0" applyFont="0" applyFill="0" applyBorder="0" applyAlignment="0" applyProtection="0">
      <alignment vertical="center"/>
    </xf>
    <xf numFmtId="0" fontId="15" fillId="0" borderId="3" applyNumberFormat="0" applyFill="0" applyAlignment="0" applyProtection="0">
      <alignment vertical="center"/>
    </xf>
    <xf numFmtId="0" fontId="17" fillId="9" borderId="0" applyNumberFormat="0" applyBorder="0" applyAlignment="0" applyProtection="0">
      <alignment vertical="center"/>
    </xf>
    <xf numFmtId="0" fontId="16" fillId="0" borderId="4" applyNumberFormat="0" applyFill="0" applyAlignment="0" applyProtection="0">
      <alignment vertical="center"/>
    </xf>
    <xf numFmtId="0" fontId="21" fillId="38" borderId="0" applyNumberFormat="0" applyBorder="0" applyAlignment="0" applyProtection="0">
      <alignment vertical="center"/>
    </xf>
    <xf numFmtId="0" fontId="17" fillId="20" borderId="0" applyNumberFormat="0" applyBorder="0" applyAlignment="0" applyProtection="0">
      <alignment vertical="center"/>
    </xf>
    <xf numFmtId="0" fontId="14" fillId="0" borderId="2" applyNumberFormat="0" applyFill="0" applyAlignment="0" applyProtection="0">
      <alignment vertical="center"/>
    </xf>
  </cellStyleXfs>
  <cellXfs count="36">
    <xf numFmtId="0" fontId="0" fillId="0" borderId="0" xfId="0">
      <alignment vertical="center"/>
    </xf>
    <xf numFmtId="0" fontId="0" fillId="0" borderId="0" xfId="0" applyAlignment="1">
      <alignment vertical="center"/>
    </xf>
    <xf numFmtId="0" fontId="1" fillId="0" borderId="0" xfId="0" applyFont="1" applyAlignment="1">
      <alignment horizontal="center" vertical="center" wrapText="1"/>
    </xf>
    <xf numFmtId="0" fontId="1" fillId="0" borderId="0" xfId="0" applyFont="1" applyAlignment="1">
      <alignment vertical="center" wrapText="1"/>
    </xf>
    <xf numFmtId="0" fontId="1" fillId="0" borderId="0" xfId="0" applyFont="1" applyAlignment="1">
      <alignment horizontal="left"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wrapText="1"/>
    </xf>
    <xf numFmtId="0" fontId="4" fillId="2" borderId="1" xfId="0" applyFont="1" applyFill="1" applyBorder="1" applyAlignment="1">
      <alignment horizontal="left" wrapText="1"/>
    </xf>
    <xf numFmtId="22" fontId="5" fillId="2" borderId="1" xfId="0" applyNumberFormat="1" applyFont="1" applyFill="1" applyBorder="1" applyAlignment="1">
      <alignment horizontal="left" vertical="top" wrapText="1"/>
    </xf>
    <xf numFmtId="0" fontId="5" fillId="2" borderId="1" xfId="0" applyFont="1" applyFill="1" applyBorder="1" applyAlignment="1">
      <alignment horizontal="left" vertical="top" wrapText="1"/>
    </xf>
    <xf numFmtId="22" fontId="5" fillId="3" borderId="1" xfId="0" applyNumberFormat="1" applyFont="1" applyFill="1" applyBorder="1" applyAlignment="1">
      <alignment horizontal="left" vertical="top" wrapText="1"/>
    </xf>
    <xf numFmtId="0" fontId="5" fillId="3" borderId="1" xfId="0" applyFont="1" applyFill="1" applyBorder="1" applyAlignment="1">
      <alignment horizontal="left" vertical="top" wrapText="1"/>
    </xf>
    <xf numFmtId="0" fontId="5" fillId="2" borderId="1" xfId="0" applyFont="1" applyFill="1" applyBorder="1" applyAlignment="1">
      <alignment horizontal="center" vertical="top" wrapText="1"/>
    </xf>
    <xf numFmtId="0" fontId="6" fillId="2" borderId="1" xfId="0" applyFont="1" applyFill="1" applyBorder="1" applyAlignment="1">
      <alignment horizontal="center" vertical="top" wrapText="1"/>
    </xf>
    <xf numFmtId="0" fontId="5" fillId="3" borderId="1" xfId="0" applyFont="1" applyFill="1" applyBorder="1" applyAlignment="1">
      <alignment horizontal="center" vertical="top" wrapText="1"/>
    </xf>
    <xf numFmtId="0" fontId="6" fillId="3" borderId="1" xfId="0" applyFont="1" applyFill="1" applyBorder="1" applyAlignment="1">
      <alignment horizontal="center" vertical="top" wrapText="1"/>
    </xf>
    <xf numFmtId="0" fontId="7" fillId="3" borderId="1" xfId="0" applyFont="1" applyFill="1" applyBorder="1" applyAlignment="1">
      <alignment horizontal="center" vertical="top" wrapText="1"/>
    </xf>
    <xf numFmtId="0" fontId="8" fillId="0" borderId="0" xfId="0" applyFont="1" applyAlignment="1">
      <alignment horizontal="center" vertical="center"/>
    </xf>
    <xf numFmtId="0" fontId="0" fillId="0" borderId="0" xfId="0" applyAlignment="1">
      <alignment vertical="center" wrapText="1"/>
    </xf>
    <xf numFmtId="0" fontId="9" fillId="0" borderId="0" xfId="0" applyFont="1" applyFill="1" applyAlignment="1" applyProtection="1">
      <alignment horizontal="center" vertical="center" wrapText="1"/>
      <protection locked="0"/>
    </xf>
    <xf numFmtId="0" fontId="1" fillId="4" borderId="0" xfId="0" applyFont="1" applyFill="1" applyAlignment="1">
      <alignment horizontal="center" vertical="center" wrapText="1"/>
    </xf>
    <xf numFmtId="0" fontId="10" fillId="0" borderId="0" xfId="0" applyFont="1" applyAlignment="1">
      <alignment horizontal="center" vertical="center" wrapText="1"/>
    </xf>
    <xf numFmtId="0" fontId="11" fillId="0" borderId="0" xfId="0" applyFont="1" applyAlignment="1">
      <alignment vertical="center" wrapText="1"/>
    </xf>
    <xf numFmtId="0" fontId="11" fillId="5" borderId="0" xfId="0" applyFont="1" applyFill="1" applyAlignment="1">
      <alignment horizontal="center" vertical="center" wrapText="1"/>
    </xf>
    <xf numFmtId="0" fontId="12" fillId="0" borderId="0" xfId="0" applyFont="1" applyAlignment="1">
      <alignment vertical="center" wrapText="1"/>
    </xf>
    <xf numFmtId="0" fontId="1" fillId="6" borderId="0" xfId="0" applyFont="1" applyFill="1" applyAlignment="1">
      <alignment vertical="center" wrapText="1"/>
    </xf>
    <xf numFmtId="0" fontId="13" fillId="0" borderId="0" xfId="0" applyFont="1" applyAlignment="1">
      <alignment horizontal="center" vertical="center" wrapText="1"/>
    </xf>
    <xf numFmtId="0" fontId="11" fillId="5" borderId="0" xfId="0" applyFont="1" applyFill="1" applyAlignment="1">
      <alignment vertical="center" wrapText="1"/>
    </xf>
    <xf numFmtId="0" fontId="11" fillId="7" borderId="0" xfId="0" applyFont="1" applyFill="1" applyAlignment="1">
      <alignment horizontal="right" vertical="center" wrapText="1"/>
    </xf>
    <xf numFmtId="0" fontId="1" fillId="0" borderId="0" xfId="0" applyFont="1" applyAlignment="1" applyProtection="1">
      <alignment horizontal="center" vertical="center" wrapText="1"/>
      <protection locked="0"/>
    </xf>
    <xf numFmtId="0" fontId="9" fillId="0" borderId="0" xfId="0" applyFont="1" applyFill="1" applyAlignment="1">
      <alignment horizontal="center" vertical="center" wrapText="1"/>
    </xf>
    <xf numFmtId="0" fontId="0" fillId="0" borderId="0" xfId="0" applyAlignment="1">
      <alignment horizontal="center" vertical="center"/>
    </xf>
    <xf numFmtId="0" fontId="1" fillId="0" borderId="0" xfId="0" applyFont="1" applyAlignment="1">
      <alignment horizontal="center" vertical="center"/>
    </xf>
    <xf numFmtId="0" fontId="1" fillId="8" borderId="0" xfId="0" applyFont="1" applyFill="1" applyAlignment="1">
      <alignment horizontal="center" vertical="center" wrapTex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32"/>
  <sheetViews>
    <sheetView tabSelected="1" workbookViewId="0">
      <pane ySplit="1" topLeftCell="A16" activePane="bottomLeft" state="frozen"/>
      <selection/>
      <selection pane="bottomLeft" activeCell="L24" sqref="L24"/>
    </sheetView>
  </sheetViews>
  <sheetFormatPr defaultColWidth="9" defaultRowHeight="14.4"/>
  <cols>
    <col min="1" max="1" width="12.375" style="2" customWidth="1"/>
    <col min="2" max="2" width="12.5" style="2" customWidth="1"/>
    <col min="3" max="3" width="15.875" style="2" customWidth="1"/>
    <col min="4" max="4" width="14.75" style="2" customWidth="1"/>
    <col min="5" max="5" width="25" style="2" customWidth="1"/>
    <col min="6" max="6" width="21.125" style="2" customWidth="1"/>
    <col min="7" max="8" width="14.125" style="2" customWidth="1"/>
    <col min="9" max="9" width="12.75" style="2" customWidth="1"/>
    <col min="10" max="10" width="20.875" style="2" customWidth="1"/>
    <col min="11" max="11" width="12.25" style="2" customWidth="1"/>
    <col min="12" max="12" width="14.625" style="2" customWidth="1"/>
    <col min="13" max="13" width="26.375" style="2" customWidth="1"/>
    <col min="14" max="16384" width="9" style="2"/>
  </cols>
  <sheetData>
    <row r="1" s="32" customFormat="1" ht="34" customHeight="1" spans="1:13">
      <c r="A1" s="32" t="s">
        <v>0</v>
      </c>
      <c r="B1" s="32" t="s">
        <v>1</v>
      </c>
      <c r="C1" s="32" t="s">
        <v>2</v>
      </c>
      <c r="D1" s="32" t="s">
        <v>3</v>
      </c>
      <c r="E1" s="32" t="s">
        <v>4</v>
      </c>
      <c r="F1" s="32" t="s">
        <v>5</v>
      </c>
      <c r="G1" s="32" t="s">
        <v>6</v>
      </c>
      <c r="H1" s="32" t="s">
        <v>7</v>
      </c>
      <c r="I1" s="32" t="s">
        <v>8</v>
      </c>
      <c r="J1" s="32" t="s">
        <v>9</v>
      </c>
      <c r="L1" s="32" t="s">
        <v>10</v>
      </c>
      <c r="M1" s="32" t="s">
        <v>11</v>
      </c>
    </row>
    <row r="2" ht="20" customHeight="1" spans="1:13">
      <c r="A2" s="2">
        <v>1</v>
      </c>
      <c r="B2" s="2" t="s">
        <v>12</v>
      </c>
      <c r="C2" s="2" t="s">
        <v>13</v>
      </c>
      <c r="D2" s="2">
        <v>5068</v>
      </c>
      <c r="E2" s="2" t="s">
        <v>14</v>
      </c>
      <c r="F2" s="2" t="s">
        <v>15</v>
      </c>
      <c r="G2" s="2">
        <v>224.64</v>
      </c>
      <c r="H2" s="2">
        <v>0</v>
      </c>
      <c r="I2" s="2">
        <f>SUM(K2,K3,K4,K5)</f>
        <v>364.17</v>
      </c>
      <c r="J2" s="2" t="s">
        <v>16</v>
      </c>
      <c r="K2" s="2">
        <v>47.16</v>
      </c>
      <c r="L2" s="2">
        <f>SUM(G2,I2,H2)</f>
        <v>588.81</v>
      </c>
      <c r="M2" s="4" t="s">
        <v>17</v>
      </c>
    </row>
    <row r="3" ht="20" customHeight="1" spans="5:13">
      <c r="E3" s="33"/>
      <c r="F3"/>
      <c r="G3"/>
      <c r="H3"/>
      <c r="I3"/>
      <c r="J3" s="35" t="s">
        <v>18</v>
      </c>
      <c r="K3" s="2">
        <v>288</v>
      </c>
      <c r="L3"/>
      <c r="M3" s="4"/>
    </row>
    <row r="4" ht="20" customHeight="1" spans="5:13">
      <c r="E4" s="33"/>
      <c r="F4"/>
      <c r="G4"/>
      <c r="H4"/>
      <c r="I4"/>
      <c r="J4" s="2" t="s">
        <v>19</v>
      </c>
      <c r="K4" s="2">
        <v>13.26</v>
      </c>
      <c r="L4"/>
      <c r="M4" s="4"/>
    </row>
    <row r="5" ht="15" customHeight="1" spans="5:13">
      <c r="E5" s="33"/>
      <c r="F5"/>
      <c r="G5"/>
      <c r="H5"/>
      <c r="I5"/>
      <c r="J5" s="2" t="s">
        <v>20</v>
      </c>
      <c r="K5" s="2">
        <v>15.75</v>
      </c>
      <c r="L5"/>
      <c r="M5" s="4"/>
    </row>
    <row r="6" ht="20" customHeight="1" spans="1:13">
      <c r="A6" s="2">
        <v>2</v>
      </c>
      <c r="B6" s="2" t="s">
        <v>21</v>
      </c>
      <c r="C6" s="2" t="s">
        <v>22</v>
      </c>
      <c r="D6" s="2">
        <v>9890</v>
      </c>
      <c r="E6" s="2" t="s">
        <v>23</v>
      </c>
      <c r="F6" s="2" t="s">
        <v>24</v>
      </c>
      <c r="G6" s="2">
        <v>112.86</v>
      </c>
      <c r="H6" s="2">
        <v>-19.55</v>
      </c>
      <c r="I6" s="2">
        <f>SUM(K6,K7,K8)</f>
        <v>483.19</v>
      </c>
      <c r="J6" s="2" t="s">
        <v>25</v>
      </c>
      <c r="K6" s="2">
        <v>73.19</v>
      </c>
      <c r="L6" s="2">
        <f>SUM(G6,I6,H6)</f>
        <v>576.5</v>
      </c>
      <c r="M6" s="4" t="s">
        <v>26</v>
      </c>
    </row>
    <row r="7" ht="15" spans="3:13">
      <c r="C7"/>
      <c r="D7"/>
      <c r="E7"/>
      <c r="F7"/>
      <c r="G7"/>
      <c r="H7"/>
      <c r="I7"/>
      <c r="J7" s="2" t="s">
        <v>27</v>
      </c>
      <c r="K7" s="2">
        <v>282</v>
      </c>
      <c r="M7" s="4"/>
    </row>
    <row r="8" ht="20" customHeight="1" spans="3:13">
      <c r="C8"/>
      <c r="D8"/>
      <c r="E8"/>
      <c r="F8"/>
      <c r="G8"/>
      <c r="H8"/>
      <c r="I8"/>
      <c r="J8" s="2" t="s">
        <v>28</v>
      </c>
      <c r="K8" s="2">
        <v>128</v>
      </c>
      <c r="M8" s="4"/>
    </row>
    <row r="9" ht="15" spans="3:13">
      <c r="C9"/>
      <c r="D9"/>
      <c r="E9"/>
      <c r="F9"/>
      <c r="G9"/>
      <c r="H9"/>
      <c r="I9"/>
      <c r="J9" s="2" t="s">
        <v>29</v>
      </c>
      <c r="K9" s="2">
        <v>0</v>
      </c>
      <c r="M9" s="4"/>
    </row>
    <row r="10" ht="29" spans="3:13">
      <c r="C10"/>
      <c r="D10"/>
      <c r="E10"/>
      <c r="F10"/>
      <c r="G10"/>
      <c r="H10"/>
      <c r="I10"/>
      <c r="J10" s="2" t="s">
        <v>30</v>
      </c>
      <c r="K10" s="2">
        <v>0</v>
      </c>
      <c r="M10" s="4"/>
    </row>
    <row r="11" ht="15" spans="3:13">
      <c r="C11"/>
      <c r="D11"/>
      <c r="E11"/>
      <c r="F11"/>
      <c r="G11"/>
      <c r="H11"/>
      <c r="I11"/>
      <c r="J11" s="2" t="s">
        <v>31</v>
      </c>
      <c r="K11" s="2">
        <v>0</v>
      </c>
      <c r="M11" s="4"/>
    </row>
    <row r="12" ht="15" spans="3:13">
      <c r="C12"/>
      <c r="D12"/>
      <c r="E12"/>
      <c r="F12"/>
      <c r="G12"/>
      <c r="H12"/>
      <c r="I12"/>
      <c r="J12" s="2" t="s">
        <v>32</v>
      </c>
      <c r="K12" s="2">
        <v>0</v>
      </c>
      <c r="M12" s="4"/>
    </row>
    <row r="13" ht="40" customHeight="1" spans="1:13">
      <c r="A13" s="2">
        <v>3</v>
      </c>
      <c r="B13" s="2" t="s">
        <v>33</v>
      </c>
      <c r="C13" s="2" t="s">
        <v>34</v>
      </c>
      <c r="D13" s="2">
        <v>15000</v>
      </c>
      <c r="E13" s="2" t="s">
        <v>35</v>
      </c>
      <c r="F13" s="2">
        <v>4008200410</v>
      </c>
      <c r="G13" s="2">
        <v>0</v>
      </c>
      <c r="H13" s="2">
        <v>0</v>
      </c>
      <c r="I13" s="2">
        <v>0</v>
      </c>
      <c r="J13" s="2" t="s">
        <v>36</v>
      </c>
      <c r="K13" s="2">
        <v>0</v>
      </c>
      <c r="L13" s="2">
        <v>0</v>
      </c>
      <c r="M13" s="4"/>
    </row>
    <row r="14" ht="48" customHeight="1" spans="1:12">
      <c r="A14" s="2">
        <v>4</v>
      </c>
      <c r="B14" s="2" t="s">
        <v>37</v>
      </c>
      <c r="C14" s="2" t="s">
        <v>38</v>
      </c>
      <c r="D14" s="2">
        <v>15500</v>
      </c>
      <c r="E14" s="2" t="s">
        <v>39</v>
      </c>
      <c r="F14" s="2" t="s">
        <v>40</v>
      </c>
      <c r="G14" s="2">
        <v>0</v>
      </c>
      <c r="H14" s="2">
        <v>0</v>
      </c>
      <c r="I14" s="2">
        <f>SUM(K14)</f>
        <v>104</v>
      </c>
      <c r="J14" s="35" t="s">
        <v>41</v>
      </c>
      <c r="K14" s="2">
        <v>104</v>
      </c>
      <c r="L14" s="2">
        <f>SUM(G14,I14,H14)</f>
        <v>104</v>
      </c>
    </row>
    <row r="15" ht="36" customHeight="1" spans="1:12">
      <c r="A15" s="2">
        <v>5</v>
      </c>
      <c r="B15" s="2" t="s">
        <v>42</v>
      </c>
      <c r="C15" s="2" t="s">
        <v>43</v>
      </c>
      <c r="D15" s="2">
        <v>16200</v>
      </c>
      <c r="E15" s="2" t="s">
        <v>44</v>
      </c>
      <c r="F15" s="2" t="s">
        <v>45</v>
      </c>
      <c r="G15" s="2">
        <v>0</v>
      </c>
      <c r="H15" s="2">
        <v>0</v>
      </c>
      <c r="I15" s="2">
        <v>48.63</v>
      </c>
      <c r="J15" s="2" t="s">
        <v>46</v>
      </c>
      <c r="K15" s="2">
        <v>48.63</v>
      </c>
      <c r="L15" s="2">
        <v>48.63</v>
      </c>
    </row>
    <row r="16" ht="72" spans="1:13">
      <c r="A16" s="2">
        <v>6</v>
      </c>
      <c r="B16" s="2" t="s">
        <v>47</v>
      </c>
      <c r="C16" s="2" t="s">
        <v>38</v>
      </c>
      <c r="D16" s="2">
        <v>21696</v>
      </c>
      <c r="E16" s="2" t="s">
        <v>48</v>
      </c>
      <c r="G16" s="2">
        <v>0</v>
      </c>
      <c r="H16" s="2">
        <v>0</v>
      </c>
      <c r="I16" s="2">
        <v>0</v>
      </c>
      <c r="J16" s="2" t="s">
        <v>49</v>
      </c>
      <c r="K16" s="2">
        <v>0</v>
      </c>
      <c r="L16" s="2">
        <v>0</v>
      </c>
      <c r="M16" s="2">
        <v>0</v>
      </c>
    </row>
    <row r="17" ht="29" spans="1:12">
      <c r="A17" s="2">
        <v>7</v>
      </c>
      <c r="B17" s="2" t="s">
        <v>50</v>
      </c>
      <c r="C17" s="2" t="s">
        <v>51</v>
      </c>
      <c r="D17" s="2">
        <v>24885</v>
      </c>
      <c r="E17" s="2" t="s">
        <v>52</v>
      </c>
      <c r="F17" s="34" t="s">
        <v>45</v>
      </c>
      <c r="G17" s="2">
        <v>0</v>
      </c>
      <c r="H17" s="2">
        <v>0</v>
      </c>
      <c r="I17" s="2">
        <v>0</v>
      </c>
      <c r="J17" s="2" t="s">
        <v>53</v>
      </c>
      <c r="K17" s="2">
        <v>199</v>
      </c>
      <c r="L17" s="2">
        <v>358</v>
      </c>
    </row>
    <row r="18" ht="15" spans="6:11">
      <c r="F18" s="34"/>
      <c r="J18" s="2" t="s">
        <v>54</v>
      </c>
      <c r="K18" s="2">
        <v>159</v>
      </c>
    </row>
    <row r="19" ht="20" customHeight="1" spans="1:12">
      <c r="A19" s="2">
        <v>8</v>
      </c>
      <c r="B19" s="2" t="s">
        <v>55</v>
      </c>
      <c r="C19" s="2" t="s">
        <v>43</v>
      </c>
      <c r="D19" s="2">
        <v>24885</v>
      </c>
      <c r="E19" s="2" t="s">
        <v>44</v>
      </c>
      <c r="F19" s="2" t="s">
        <v>45</v>
      </c>
      <c r="G19" s="2">
        <v>0</v>
      </c>
      <c r="H19" s="2">
        <v>0</v>
      </c>
      <c r="I19" s="2">
        <v>53</v>
      </c>
      <c r="J19" s="2" t="s">
        <v>46</v>
      </c>
      <c r="K19" s="2">
        <v>53</v>
      </c>
      <c r="L19" s="2">
        <v>53</v>
      </c>
    </row>
    <row r="20" ht="58" spans="1:12">
      <c r="A20" s="2">
        <v>9</v>
      </c>
      <c r="B20" s="2" t="s">
        <v>56</v>
      </c>
      <c r="C20" s="2" t="s">
        <v>38</v>
      </c>
      <c r="D20" s="2">
        <v>26951</v>
      </c>
      <c r="E20" s="2" t="s">
        <v>52</v>
      </c>
      <c r="G20" s="2">
        <v>39</v>
      </c>
      <c r="H20" s="2">
        <v>-10</v>
      </c>
      <c r="I20" s="2">
        <v>25</v>
      </c>
      <c r="J20" s="2" t="s">
        <v>57</v>
      </c>
      <c r="K20" s="2">
        <v>289</v>
      </c>
      <c r="L20" s="2">
        <f>SUM(G20,K20,I20,H20)</f>
        <v>343</v>
      </c>
    </row>
    <row r="21" ht="15" spans="1:12">
      <c r="A21" s="2">
        <v>10</v>
      </c>
      <c r="B21" s="2" t="s">
        <v>56</v>
      </c>
      <c r="C21" s="2" t="s">
        <v>58</v>
      </c>
      <c r="D21" s="2">
        <v>26951</v>
      </c>
      <c r="E21" s="2" t="s">
        <v>59</v>
      </c>
      <c r="L21" s="2">
        <f>SUM(G21,K21,I21,H21)</f>
        <v>0</v>
      </c>
    </row>
    <row r="22" ht="15" spans="1:5">
      <c r="A22" s="2">
        <v>11</v>
      </c>
      <c r="B22" s="2" t="s">
        <v>60</v>
      </c>
      <c r="C22" s="2" t="s">
        <v>43</v>
      </c>
      <c r="E22" s="2" t="s">
        <v>44</v>
      </c>
    </row>
    <row r="23" ht="15" spans="1:5">
      <c r="A23" s="2">
        <v>12</v>
      </c>
      <c r="B23" s="2" t="s">
        <v>60</v>
      </c>
      <c r="C23" s="2" t="s">
        <v>61</v>
      </c>
      <c r="E23" s="2" t="s">
        <v>44</v>
      </c>
    </row>
    <row r="24" ht="29" spans="1:12">
      <c r="A24" s="2">
        <v>13</v>
      </c>
      <c r="B24" s="2" t="s">
        <v>62</v>
      </c>
      <c r="C24" s="2" t="s">
        <v>63</v>
      </c>
      <c r="D24" s="2">
        <v>30325</v>
      </c>
      <c r="E24" s="2" t="s">
        <v>64</v>
      </c>
      <c r="G24" s="2">
        <v>50</v>
      </c>
      <c r="J24" s="2" t="s">
        <v>65</v>
      </c>
      <c r="K24" s="2">
        <v>240.56</v>
      </c>
      <c r="L24" s="2">
        <v>290.56</v>
      </c>
    </row>
    <row r="25" ht="18" customHeight="1" spans="1:3">
      <c r="A25"/>
      <c r="B25"/>
      <c r="C25"/>
    </row>
    <row r="26" ht="18" customHeight="1" spans="1:3">
      <c r="A26"/>
      <c r="B26"/>
      <c r="C26"/>
    </row>
    <row r="27" ht="18" customHeight="1" spans="1:3">
      <c r="A27"/>
      <c r="B27"/>
      <c r="C27"/>
    </row>
    <row r="28" ht="18" customHeight="1" spans="1:3">
      <c r="A28"/>
      <c r="B28"/>
      <c r="C28"/>
    </row>
    <row r="29" ht="18" customHeight="1" spans="1:3">
      <c r="A29"/>
      <c r="B29"/>
      <c r="C29"/>
    </row>
    <row r="30" ht="18" customHeight="1"/>
    <row r="31" ht="18" customHeight="1"/>
    <row r="32" ht="18" customHeight="1"/>
  </sheetData>
  <mergeCells count="34">
    <mergeCell ref="J1:K1"/>
    <mergeCell ref="A2:A5"/>
    <mergeCell ref="A6:A12"/>
    <mergeCell ref="A17:A18"/>
    <mergeCell ref="B2:B5"/>
    <mergeCell ref="B6:B12"/>
    <mergeCell ref="B17:B18"/>
    <mergeCell ref="C2:C5"/>
    <mergeCell ref="C6:C12"/>
    <mergeCell ref="C17:C18"/>
    <mergeCell ref="D2:D5"/>
    <mergeCell ref="D6:D12"/>
    <mergeCell ref="D17:D18"/>
    <mergeCell ref="E2:E5"/>
    <mergeCell ref="E6:E12"/>
    <mergeCell ref="E17:E18"/>
    <mergeCell ref="F2:F5"/>
    <mergeCell ref="F6:F12"/>
    <mergeCell ref="F17:F18"/>
    <mergeCell ref="G2:G5"/>
    <mergeCell ref="G6:G12"/>
    <mergeCell ref="G17:G18"/>
    <mergeCell ref="H2:H5"/>
    <mergeCell ref="H6:H12"/>
    <mergeCell ref="H17:H18"/>
    <mergeCell ref="I2:I5"/>
    <mergeCell ref="I6:I12"/>
    <mergeCell ref="I17:I18"/>
    <mergeCell ref="L2:L5"/>
    <mergeCell ref="L6:L12"/>
    <mergeCell ref="L17:L18"/>
    <mergeCell ref="M2:M5"/>
    <mergeCell ref="M6:M12"/>
    <mergeCell ref="M17:M18"/>
  </mergeCell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FD39"/>
  <sheetViews>
    <sheetView workbookViewId="0">
      <pane ySplit="1" topLeftCell="A23" activePane="bottomLeft" state="frozen"/>
      <selection/>
      <selection pane="bottomLeft" activeCell="H31" sqref="H31:H39"/>
    </sheetView>
  </sheetViews>
  <sheetFormatPr defaultColWidth="9" defaultRowHeight="14.4"/>
  <cols>
    <col min="1" max="1" width="17" style="2" customWidth="1"/>
    <col min="2" max="2" width="21.75" style="2" customWidth="1"/>
    <col min="3" max="3" width="14.625" style="2" customWidth="1"/>
    <col min="4" max="4" width="26.5" style="2" customWidth="1"/>
    <col min="5" max="5" width="14.75" style="2" customWidth="1"/>
    <col min="6" max="6" width="18" style="2" customWidth="1"/>
    <col min="7" max="7" width="17.25" style="2" customWidth="1"/>
    <col min="8" max="8" width="15.5" style="2" customWidth="1"/>
    <col min="9" max="9" width="14.125" style="2" customWidth="1"/>
    <col min="10" max="10" width="38.25" style="2" customWidth="1"/>
    <col min="11" max="11" width="12.75" style="2" customWidth="1"/>
    <col min="12" max="12" width="20.875" style="2" customWidth="1"/>
    <col min="13" max="13" width="12.25" style="2" customWidth="1"/>
    <col min="14" max="14" width="14.625" style="2" customWidth="1"/>
    <col min="15" max="15" width="26.375" style="2" customWidth="1"/>
    <col min="16" max="16384" width="9" style="2"/>
  </cols>
  <sheetData>
    <row r="1" s="21" customFormat="1" ht="34" customHeight="1" spans="1:14">
      <c r="A1" s="21" t="s">
        <v>0</v>
      </c>
      <c r="B1" s="21" t="s">
        <v>1</v>
      </c>
      <c r="C1" s="21" t="s">
        <v>66</v>
      </c>
      <c r="G1" s="21" t="s">
        <v>7</v>
      </c>
      <c r="H1" s="21" t="s">
        <v>67</v>
      </c>
      <c r="I1" s="21" t="s">
        <v>11</v>
      </c>
      <c r="J1" s="21" t="s">
        <v>68</v>
      </c>
      <c r="L1" s="31"/>
      <c r="M1" s="31"/>
      <c r="N1" s="31"/>
    </row>
    <row r="2" s="2" customFormat="1" ht="20" customHeight="1" spans="1:9">
      <c r="A2" s="2">
        <v>1</v>
      </c>
      <c r="B2" s="2" t="s">
        <v>69</v>
      </c>
      <c r="C2" s="23" t="s">
        <v>70</v>
      </c>
      <c r="D2" s="23" t="s">
        <v>2</v>
      </c>
      <c r="E2" s="23" t="s">
        <v>71</v>
      </c>
      <c r="F2" s="23" t="s">
        <v>72</v>
      </c>
      <c r="H2" s="28">
        <f>SUM(F11)</f>
        <v>5676.81</v>
      </c>
      <c r="I2" s="2" t="s">
        <v>73</v>
      </c>
    </row>
    <row r="3" s="3" customFormat="1" ht="20" customHeight="1" spans="1:10">
      <c r="A3" s="2"/>
      <c r="B3" s="2"/>
      <c r="C3" s="2" t="s">
        <v>74</v>
      </c>
      <c r="D3" s="3" t="s">
        <v>75</v>
      </c>
      <c r="E3" s="4">
        <v>139900</v>
      </c>
      <c r="F3" s="4">
        <v>2378.5</v>
      </c>
      <c r="G3" s="2"/>
      <c r="H3" s="28"/>
      <c r="I3" s="2"/>
      <c r="J3" s="2"/>
    </row>
    <row r="4" s="3" customFormat="1" ht="20" customHeight="1" spans="1:10">
      <c r="A4" s="2"/>
      <c r="B4" s="2"/>
      <c r="C4" s="2"/>
      <c r="D4" s="3" t="s">
        <v>76</v>
      </c>
      <c r="E4" s="3" t="s">
        <v>77</v>
      </c>
      <c r="F4" s="4">
        <v>1679.6</v>
      </c>
      <c r="G4" s="2"/>
      <c r="H4" s="28"/>
      <c r="I4" s="2"/>
      <c r="J4" s="2"/>
    </row>
    <row r="5" s="3" customFormat="1" ht="20" customHeight="1" spans="1:10">
      <c r="A5" s="2"/>
      <c r="B5" s="2"/>
      <c r="C5" s="2"/>
      <c r="D5" s="3" t="s">
        <v>78</v>
      </c>
      <c r="E5" s="4"/>
      <c r="F5" s="4">
        <v>356.77</v>
      </c>
      <c r="G5" s="2"/>
      <c r="H5" s="28"/>
      <c r="I5" s="2"/>
      <c r="J5" s="2"/>
    </row>
    <row r="6" s="3" customFormat="1" ht="20" customHeight="1" spans="1:10">
      <c r="A6" s="2"/>
      <c r="B6" s="2"/>
      <c r="C6" s="2"/>
      <c r="D6" s="3" t="s">
        <v>79</v>
      </c>
      <c r="F6" s="4">
        <v>251.94</v>
      </c>
      <c r="G6" s="2"/>
      <c r="H6" s="28"/>
      <c r="I6" s="2"/>
      <c r="J6" s="2"/>
    </row>
    <row r="7" s="3" customFormat="1" ht="20" customHeight="1" spans="1:10">
      <c r="A7" s="2"/>
      <c r="B7" s="2"/>
      <c r="C7" s="2"/>
      <c r="D7" s="24" t="s">
        <v>80</v>
      </c>
      <c r="E7" s="4"/>
      <c r="F7" s="29">
        <f>SUM(F3:F6)</f>
        <v>4666.81</v>
      </c>
      <c r="G7" s="2"/>
      <c r="H7" s="28"/>
      <c r="I7" s="2"/>
      <c r="J7" s="2"/>
    </row>
    <row r="8" s="3" customFormat="1" ht="20" customHeight="1" spans="1:10">
      <c r="A8" s="2"/>
      <c r="B8" s="2"/>
      <c r="C8" s="2" t="s">
        <v>81</v>
      </c>
      <c r="D8" s="3" t="s">
        <v>82</v>
      </c>
      <c r="E8" s="4">
        <v>122000</v>
      </c>
      <c r="F8" s="4">
        <v>950</v>
      </c>
      <c r="G8" s="2"/>
      <c r="H8" s="28"/>
      <c r="I8" s="2"/>
      <c r="J8" s="2"/>
    </row>
    <row r="9" s="3" customFormat="1" ht="20" customHeight="1" spans="1:10">
      <c r="A9" s="2"/>
      <c r="B9" s="2"/>
      <c r="C9" s="2"/>
      <c r="D9" s="3" t="s">
        <v>83</v>
      </c>
      <c r="E9" s="4"/>
      <c r="F9" s="4">
        <v>60</v>
      </c>
      <c r="G9" s="2"/>
      <c r="H9" s="28"/>
      <c r="I9" s="2"/>
      <c r="J9" s="2"/>
    </row>
    <row r="10" s="3" customFormat="1" ht="20" customHeight="1" spans="1:10">
      <c r="A10" s="2"/>
      <c r="B10" s="2"/>
      <c r="C10" s="2"/>
      <c r="D10" s="24" t="s">
        <v>80</v>
      </c>
      <c r="E10" s="4"/>
      <c r="F10" s="29">
        <f>SUM(F8:F9)</f>
        <v>1010</v>
      </c>
      <c r="G10" s="2"/>
      <c r="H10" s="28"/>
      <c r="I10" s="2"/>
      <c r="J10" s="2"/>
    </row>
    <row r="11" s="3" customFormat="1" ht="20" customHeight="1" spans="1:10">
      <c r="A11" s="2"/>
      <c r="B11" s="2"/>
      <c r="C11" s="25" t="s">
        <v>84</v>
      </c>
      <c r="D11" s="25"/>
      <c r="E11" s="25"/>
      <c r="F11" s="30">
        <f>SUM(F7,F10)</f>
        <v>5676.81</v>
      </c>
      <c r="G11" s="2"/>
      <c r="H11" s="28"/>
      <c r="I11" s="2"/>
      <c r="J11" s="2"/>
    </row>
    <row r="12" s="22" customFormat="1" ht="8" customHeight="1"/>
    <row r="13" s="3" customFormat="1" ht="20" customHeight="1" spans="1:10">
      <c r="A13" s="2"/>
      <c r="B13" s="2" t="s">
        <v>85</v>
      </c>
      <c r="C13" s="2" t="s">
        <v>74</v>
      </c>
      <c r="D13" s="3" t="s">
        <v>86</v>
      </c>
      <c r="E13" s="4">
        <v>130667</v>
      </c>
      <c r="F13" s="4">
        <v>1743.73</v>
      </c>
      <c r="G13" s="2">
        <v>-490</v>
      </c>
      <c r="H13" s="28">
        <f>SUM(F19,G13)</f>
        <v>3640.09</v>
      </c>
      <c r="I13" s="2" t="s">
        <v>87</v>
      </c>
      <c r="J13" s="4" t="s">
        <v>88</v>
      </c>
    </row>
    <row r="14" s="3" customFormat="1" ht="20" customHeight="1" spans="1:10">
      <c r="A14" s="2"/>
      <c r="B14" s="2"/>
      <c r="C14" s="2"/>
      <c r="D14" s="3" t="s">
        <v>89</v>
      </c>
      <c r="E14" s="3" t="s">
        <v>77</v>
      </c>
      <c r="F14" s="4">
        <v>1231.36</v>
      </c>
      <c r="G14" s="2"/>
      <c r="H14" s="28"/>
      <c r="I14" s="2"/>
      <c r="J14" s="4"/>
    </row>
    <row r="15" s="3" customFormat="1" ht="20" customHeight="1" spans="1:10">
      <c r="A15" s="2"/>
      <c r="B15" s="2"/>
      <c r="C15" s="2"/>
      <c r="D15" s="24" t="s">
        <v>80</v>
      </c>
      <c r="E15" s="4"/>
      <c r="F15" s="29">
        <f>SUM(F13:F14)</f>
        <v>2975.09</v>
      </c>
      <c r="G15" s="2"/>
      <c r="H15" s="28"/>
      <c r="I15" s="2"/>
      <c r="J15" s="4"/>
    </row>
    <row r="16" s="3" customFormat="1" ht="20" customHeight="1" spans="1:10">
      <c r="A16" s="2"/>
      <c r="B16" s="2"/>
      <c r="C16" s="2" t="s">
        <v>81</v>
      </c>
      <c r="D16" s="3" t="s">
        <v>82</v>
      </c>
      <c r="E16" s="4">
        <v>122000</v>
      </c>
      <c r="F16" s="4">
        <v>855</v>
      </c>
      <c r="G16" s="2"/>
      <c r="H16" s="28"/>
      <c r="I16" s="2"/>
      <c r="J16" s="4"/>
    </row>
    <row r="17" s="3" customFormat="1" ht="20" customHeight="1" spans="1:10">
      <c r="A17" s="2"/>
      <c r="B17" s="2"/>
      <c r="C17" s="2"/>
      <c r="D17" s="3" t="s">
        <v>83</v>
      </c>
      <c r="E17" s="4"/>
      <c r="F17" s="4">
        <v>300</v>
      </c>
      <c r="G17" s="2"/>
      <c r="H17" s="28"/>
      <c r="I17" s="2"/>
      <c r="J17" s="4"/>
    </row>
    <row r="18" s="3" customFormat="1" ht="20" customHeight="1" spans="1:10">
      <c r="A18" s="2"/>
      <c r="B18" s="2"/>
      <c r="C18" s="2"/>
      <c r="D18" s="24" t="s">
        <v>80</v>
      </c>
      <c r="E18" s="4"/>
      <c r="F18" s="29">
        <f>SUM(F16:F17)</f>
        <v>1155</v>
      </c>
      <c r="G18" s="2"/>
      <c r="H18" s="28"/>
      <c r="I18" s="2"/>
      <c r="J18" s="4"/>
    </row>
    <row r="19" s="3" customFormat="1" ht="74" customHeight="1" spans="1:10">
      <c r="A19" s="2"/>
      <c r="B19" s="2"/>
      <c r="C19" s="25" t="s">
        <v>84</v>
      </c>
      <c r="D19" s="25"/>
      <c r="E19" s="25"/>
      <c r="F19" s="30">
        <f>SUM(F15,F18)</f>
        <v>4130.09</v>
      </c>
      <c r="G19" s="2"/>
      <c r="H19" s="28"/>
      <c r="I19" s="2"/>
      <c r="J19" s="4"/>
    </row>
    <row r="20" s="22" customFormat="1" ht="8" customHeight="1"/>
    <row r="21" s="3" customFormat="1" ht="20" customHeight="1" spans="1:10">
      <c r="A21" s="2"/>
      <c r="B21" s="2" t="s">
        <v>90</v>
      </c>
      <c r="C21" s="2" t="s">
        <v>74</v>
      </c>
      <c r="D21" s="3" t="s">
        <v>75</v>
      </c>
      <c r="E21" s="4">
        <v>120593.8</v>
      </c>
      <c r="F21" s="4">
        <v>1187.05</v>
      </c>
      <c r="G21" s="2">
        <v>-855</v>
      </c>
      <c r="H21" s="28">
        <f>SUM(F29,G21)</f>
        <v>2733.3</v>
      </c>
      <c r="I21" s="2" t="s">
        <v>91</v>
      </c>
      <c r="J21" s="4" t="s">
        <v>92</v>
      </c>
    </row>
    <row r="22" s="3" customFormat="1" ht="20" customHeight="1" spans="1:10">
      <c r="A22" s="2"/>
      <c r="B22" s="2"/>
      <c r="C22" s="2"/>
      <c r="D22" s="3" t="s">
        <v>93</v>
      </c>
      <c r="E22" s="4"/>
      <c r="F22" s="4">
        <v>178.06</v>
      </c>
      <c r="G22" s="2"/>
      <c r="H22" s="28"/>
      <c r="I22" s="2"/>
      <c r="J22" s="4"/>
    </row>
    <row r="23" s="3" customFormat="1" ht="20" customHeight="1" spans="1:10">
      <c r="A23" s="2"/>
      <c r="B23" s="2"/>
      <c r="C23" s="2"/>
      <c r="D23" s="3" t="s">
        <v>76</v>
      </c>
      <c r="E23" s="3" t="s">
        <v>94</v>
      </c>
      <c r="F23" s="4">
        <v>1011.47</v>
      </c>
      <c r="G23" s="2"/>
      <c r="H23" s="28"/>
      <c r="I23" s="2"/>
      <c r="J23" s="4"/>
    </row>
    <row r="24" s="3" customFormat="1" ht="20" customHeight="1" spans="1:10">
      <c r="A24" s="2"/>
      <c r="B24" s="2"/>
      <c r="C24" s="2"/>
      <c r="D24" s="3" t="s">
        <v>93</v>
      </c>
      <c r="F24" s="4">
        <v>151.72</v>
      </c>
      <c r="G24" s="2"/>
      <c r="H24" s="28"/>
      <c r="I24" s="2"/>
      <c r="J24" s="4"/>
    </row>
    <row r="25" s="3" customFormat="1" ht="20" customHeight="1" spans="1:10">
      <c r="A25" s="2"/>
      <c r="B25" s="2"/>
      <c r="C25" s="2"/>
      <c r="D25" s="24" t="s">
        <v>80</v>
      </c>
      <c r="E25" s="4"/>
      <c r="F25" s="29">
        <f>SUM(F21:F24)</f>
        <v>2528.3</v>
      </c>
      <c r="G25" s="2"/>
      <c r="H25" s="28"/>
      <c r="I25" s="2"/>
      <c r="J25" s="4"/>
    </row>
    <row r="26" s="3" customFormat="1" ht="20" customHeight="1" spans="1:10">
      <c r="A26" s="2"/>
      <c r="B26" s="2"/>
      <c r="C26" s="2" t="s">
        <v>81</v>
      </c>
      <c r="D26" s="3" t="s">
        <v>82</v>
      </c>
      <c r="E26" s="4"/>
      <c r="F26" s="4">
        <v>760</v>
      </c>
      <c r="G26" s="2"/>
      <c r="H26" s="28"/>
      <c r="I26" s="2"/>
      <c r="J26" s="4"/>
    </row>
    <row r="27" s="3" customFormat="1" ht="20" customHeight="1" spans="1:10">
      <c r="A27" s="2"/>
      <c r="B27" s="2"/>
      <c r="C27" s="2"/>
      <c r="D27" s="3" t="s">
        <v>83</v>
      </c>
      <c r="E27" s="4"/>
      <c r="F27" s="4">
        <v>300</v>
      </c>
      <c r="G27" s="2"/>
      <c r="H27" s="28"/>
      <c r="I27" s="2"/>
      <c r="J27" s="4"/>
    </row>
    <row r="28" s="3" customFormat="1" ht="20" customHeight="1" spans="1:10">
      <c r="A28" s="2"/>
      <c r="B28" s="2"/>
      <c r="C28" s="2"/>
      <c r="D28" s="24" t="s">
        <v>80</v>
      </c>
      <c r="E28" s="4"/>
      <c r="F28" s="29">
        <f>SUM(F26:F27)</f>
        <v>1060</v>
      </c>
      <c r="G28" s="2"/>
      <c r="H28" s="28"/>
      <c r="I28" s="2"/>
      <c r="J28" s="4"/>
    </row>
    <row r="29" s="3" customFormat="1" ht="74" customHeight="1" spans="1:10">
      <c r="A29" s="2"/>
      <c r="B29" s="2"/>
      <c r="C29" s="25" t="s">
        <v>84</v>
      </c>
      <c r="D29" s="25"/>
      <c r="E29" s="25"/>
      <c r="F29" s="30">
        <f>SUM(F25,F28)</f>
        <v>3588.3</v>
      </c>
      <c r="G29" s="2"/>
      <c r="H29" s="28"/>
      <c r="I29" s="2"/>
      <c r="J29" s="4"/>
    </row>
    <row r="30" s="22" customFormat="1" ht="8" customHeight="1"/>
    <row r="31" s="3" customFormat="1" ht="20" customHeight="1" spans="1:10">
      <c r="A31" s="2"/>
      <c r="B31" s="2"/>
      <c r="C31" s="2" t="s">
        <v>74</v>
      </c>
      <c r="D31" s="3" t="s">
        <v>75</v>
      </c>
      <c r="E31" s="4">
        <v>110521</v>
      </c>
      <c r="F31" s="4">
        <v>943.86</v>
      </c>
      <c r="G31" s="2">
        <v>-475</v>
      </c>
      <c r="H31" s="28">
        <f>SUM(F39,G31)</f>
        <v>3191.61</v>
      </c>
      <c r="I31" s="2"/>
      <c r="J31" s="4" t="s">
        <v>95</v>
      </c>
    </row>
    <row r="32" s="3" customFormat="1" ht="20" customHeight="1" spans="1:10">
      <c r="A32" s="2"/>
      <c r="B32" s="2"/>
      <c r="C32" s="2"/>
      <c r="D32" s="26" t="s">
        <v>93</v>
      </c>
      <c r="E32" s="4"/>
      <c r="F32" s="4"/>
      <c r="G32" s="2"/>
      <c r="H32" s="28"/>
      <c r="I32" s="2"/>
      <c r="J32" s="4"/>
    </row>
    <row r="33" s="3" customFormat="1" ht="20" customHeight="1" spans="1:10">
      <c r="A33" s="2"/>
      <c r="B33" s="2"/>
      <c r="C33" s="2"/>
      <c r="D33" s="3" t="s">
        <v>76</v>
      </c>
      <c r="E33" s="3" t="s">
        <v>94</v>
      </c>
      <c r="F33" s="4">
        <v>839.75</v>
      </c>
      <c r="G33" s="2"/>
      <c r="H33" s="28"/>
      <c r="I33" s="2"/>
      <c r="J33" s="4"/>
    </row>
    <row r="34" s="3" customFormat="1" ht="20" customHeight="1" spans="1:10">
      <c r="A34" s="2"/>
      <c r="B34" s="2"/>
      <c r="C34" s="2"/>
      <c r="D34" s="26" t="s">
        <v>93</v>
      </c>
      <c r="F34" s="4"/>
      <c r="G34" s="2"/>
      <c r="H34" s="28"/>
      <c r="I34" s="2"/>
      <c r="J34" s="4"/>
    </row>
    <row r="35" s="3" customFormat="1" ht="20" customHeight="1" spans="1:10">
      <c r="A35" s="2"/>
      <c r="B35" s="2"/>
      <c r="C35" s="2"/>
      <c r="D35" s="24" t="s">
        <v>80</v>
      </c>
      <c r="E35" s="4"/>
      <c r="F35" s="29">
        <f>SUM(F31:F34)</f>
        <v>1783.61</v>
      </c>
      <c r="G35" s="2"/>
      <c r="H35" s="28"/>
      <c r="I35" s="2"/>
      <c r="J35" s="4"/>
    </row>
    <row r="36" s="3" customFormat="1" ht="20" customHeight="1" spans="1:10">
      <c r="A36" s="2"/>
      <c r="B36" s="2"/>
      <c r="C36" s="2" t="s">
        <v>81</v>
      </c>
      <c r="D36" s="3" t="s">
        <v>82</v>
      </c>
      <c r="E36" s="4"/>
      <c r="F36" s="4">
        <v>965</v>
      </c>
      <c r="G36" s="2"/>
      <c r="H36" s="28"/>
      <c r="I36" s="2"/>
      <c r="J36" s="4"/>
    </row>
    <row r="37" s="3" customFormat="1" ht="20" customHeight="1" spans="1:10">
      <c r="A37" s="2"/>
      <c r="B37" s="2"/>
      <c r="C37" s="2"/>
      <c r="D37" s="27" t="s">
        <v>96</v>
      </c>
      <c r="E37" s="4"/>
      <c r="F37" s="4">
        <v>918</v>
      </c>
      <c r="G37" s="2"/>
      <c r="H37" s="28"/>
      <c r="I37" s="2"/>
      <c r="J37" s="4"/>
    </row>
    <row r="38" s="3" customFormat="1" ht="20" customHeight="1" spans="1:10">
      <c r="A38" s="2"/>
      <c r="B38" s="2"/>
      <c r="C38" s="2"/>
      <c r="D38" s="24" t="s">
        <v>80</v>
      </c>
      <c r="E38" s="4"/>
      <c r="F38" s="29">
        <f>SUM(F36:F37)</f>
        <v>1883</v>
      </c>
      <c r="G38" s="2"/>
      <c r="H38" s="28"/>
      <c r="I38" s="2"/>
      <c r="J38" s="4"/>
    </row>
    <row r="39" s="3" customFormat="1" ht="74" customHeight="1" spans="1:10">
      <c r="A39" s="2"/>
      <c r="B39" s="2"/>
      <c r="C39" s="25" t="s">
        <v>84</v>
      </c>
      <c r="D39" s="25"/>
      <c r="E39" s="25"/>
      <c r="F39" s="30">
        <f>SUM(F35,F38)</f>
        <v>3666.61</v>
      </c>
      <c r="G39" s="2"/>
      <c r="H39" s="28"/>
      <c r="I39" s="2"/>
      <c r="J39" s="4"/>
    </row>
  </sheetData>
  <mergeCells count="40">
    <mergeCell ref="C1:F1"/>
    <mergeCell ref="C11:E11"/>
    <mergeCell ref="A12:XFD12"/>
    <mergeCell ref="C19:E19"/>
    <mergeCell ref="A20:XFD20"/>
    <mergeCell ref="C29:E29"/>
    <mergeCell ref="A30:XFD30"/>
    <mergeCell ref="C39:E39"/>
    <mergeCell ref="A2:A11"/>
    <mergeCell ref="A13:A19"/>
    <mergeCell ref="A21:A29"/>
    <mergeCell ref="A31:A39"/>
    <mergeCell ref="B2:B11"/>
    <mergeCell ref="B13:B19"/>
    <mergeCell ref="B21:B29"/>
    <mergeCell ref="B31:B39"/>
    <mergeCell ref="C3:C7"/>
    <mergeCell ref="C8:C10"/>
    <mergeCell ref="C13:C15"/>
    <mergeCell ref="C16:C18"/>
    <mergeCell ref="C21:C25"/>
    <mergeCell ref="C26:C28"/>
    <mergeCell ref="C31:C35"/>
    <mergeCell ref="C36:C38"/>
    <mergeCell ref="G2:G11"/>
    <mergeCell ref="G13:G19"/>
    <mergeCell ref="G21:G29"/>
    <mergeCell ref="G31:G39"/>
    <mergeCell ref="H2:H11"/>
    <mergeCell ref="H13:H19"/>
    <mergeCell ref="H21:H29"/>
    <mergeCell ref="H31:H39"/>
    <mergeCell ref="I2:I11"/>
    <mergeCell ref="I13:I19"/>
    <mergeCell ref="I21:I29"/>
    <mergeCell ref="I31:I39"/>
    <mergeCell ref="J2:J11"/>
    <mergeCell ref="J13:J19"/>
    <mergeCell ref="J21:J29"/>
    <mergeCell ref="J31:J39"/>
  </mergeCell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4"/>
  <sheetViews>
    <sheetView workbookViewId="0">
      <selection activeCell="C3" sqref="C3"/>
    </sheetView>
  </sheetViews>
  <sheetFormatPr defaultColWidth="9" defaultRowHeight="16.8" outlineLevelRow="3" outlineLevelCol="1"/>
  <cols>
    <col min="1" max="1" width="18.375" customWidth="1"/>
    <col min="2" max="2" width="50.875" customWidth="1"/>
    <col min="3" max="3" width="21.5" customWidth="1"/>
  </cols>
  <sheetData>
    <row r="1" s="19" customFormat="1" ht="20.4" spans="1:2">
      <c r="A1" s="19" t="s">
        <v>2</v>
      </c>
      <c r="B1" s="19" t="s">
        <v>97</v>
      </c>
    </row>
    <row r="2" ht="27" customHeight="1" spans="1:1">
      <c r="A2" t="s">
        <v>98</v>
      </c>
    </row>
    <row r="3" ht="109" customHeight="1" spans="1:2">
      <c r="A3" t="s">
        <v>7</v>
      </c>
      <c r="B3" s="20" t="s">
        <v>99</v>
      </c>
    </row>
    <row r="4" ht="30" customHeight="1"/>
  </sheetData>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8"/>
  <sheetViews>
    <sheetView workbookViewId="0">
      <pane ySplit="1" topLeftCell="A9" activePane="bottomLeft" state="frozen"/>
      <selection/>
      <selection pane="bottomLeft" activeCell="C18" sqref="C18"/>
    </sheetView>
  </sheetViews>
  <sheetFormatPr defaultColWidth="9" defaultRowHeight="15.2" outlineLevelCol="7"/>
  <cols>
    <col min="1" max="1" width="9" style="6"/>
    <col min="2" max="2" width="29.625" style="6" customWidth="1"/>
    <col min="3" max="3" width="39.125" style="7" customWidth="1"/>
    <col min="4" max="4" width="66.125" style="7" customWidth="1"/>
    <col min="5" max="5" width="10.125" style="6" customWidth="1"/>
    <col min="6" max="6" width="9.875" style="6" customWidth="1"/>
    <col min="7" max="7" width="39" style="7" customWidth="1"/>
    <col min="8" max="16384" width="9" style="6"/>
  </cols>
  <sheetData>
    <row r="1" s="5" customFormat="1" ht="27" customHeight="1" spans="1:8">
      <c r="A1" s="5" t="s">
        <v>0</v>
      </c>
      <c r="B1" s="8" t="s">
        <v>100</v>
      </c>
      <c r="C1" s="9" t="s">
        <v>101</v>
      </c>
      <c r="D1" s="9" t="s">
        <v>102</v>
      </c>
      <c r="E1" s="8" t="s">
        <v>103</v>
      </c>
      <c r="F1" s="8" t="s">
        <v>104</v>
      </c>
      <c r="G1" s="9" t="s">
        <v>105</v>
      </c>
      <c r="H1" s="8" t="s">
        <v>106</v>
      </c>
    </row>
    <row r="2" ht="20" customHeight="1" spans="1:8">
      <c r="A2" s="6">
        <v>1</v>
      </c>
      <c r="B2" s="10">
        <v>43497.7472222222</v>
      </c>
      <c r="C2" s="11" t="s">
        <v>107</v>
      </c>
      <c r="D2" s="11" t="s">
        <v>108</v>
      </c>
      <c r="E2" s="14">
        <v>6</v>
      </c>
      <c r="F2" s="14">
        <v>200</v>
      </c>
      <c r="G2" s="11" t="s">
        <v>109</v>
      </c>
      <c r="H2" s="15" t="s">
        <v>110</v>
      </c>
    </row>
    <row r="3" ht="20" customHeight="1" spans="1:8">
      <c r="A3" s="6">
        <v>2</v>
      </c>
      <c r="B3" s="12">
        <v>43508.7909722222</v>
      </c>
      <c r="C3" s="13" t="s">
        <v>111</v>
      </c>
      <c r="D3" s="13" t="s">
        <v>112</v>
      </c>
      <c r="E3" s="16">
        <v>3</v>
      </c>
      <c r="F3" s="16">
        <v>200</v>
      </c>
      <c r="G3" s="13" t="s">
        <v>113</v>
      </c>
      <c r="H3" s="17" t="s">
        <v>110</v>
      </c>
    </row>
    <row r="4" ht="20" customHeight="1" spans="1:8">
      <c r="A4" s="6">
        <v>3</v>
      </c>
      <c r="B4" s="10">
        <v>43685.35625</v>
      </c>
      <c r="C4" s="11" t="s">
        <v>114</v>
      </c>
      <c r="D4" s="11" t="s">
        <v>115</v>
      </c>
      <c r="E4" s="14">
        <v>0</v>
      </c>
      <c r="F4" s="14">
        <v>200</v>
      </c>
      <c r="G4" s="11" t="s">
        <v>116</v>
      </c>
      <c r="H4" s="15" t="s">
        <v>110</v>
      </c>
    </row>
    <row r="5" ht="20" customHeight="1" spans="1:8">
      <c r="A5" s="6">
        <v>4</v>
      </c>
      <c r="B5" s="12">
        <v>43813.6430555556</v>
      </c>
      <c r="C5" s="13" t="s">
        <v>117</v>
      </c>
      <c r="D5" s="13" t="s">
        <v>115</v>
      </c>
      <c r="E5" s="16">
        <v>0</v>
      </c>
      <c r="F5" s="16">
        <v>200</v>
      </c>
      <c r="G5" s="13" t="s">
        <v>116</v>
      </c>
      <c r="H5" s="17" t="s">
        <v>110</v>
      </c>
    </row>
    <row r="6" ht="38" customHeight="1" spans="1:8">
      <c r="A6" s="6">
        <v>5</v>
      </c>
      <c r="B6" s="10">
        <v>43845.6541666667</v>
      </c>
      <c r="C6" s="11" t="s">
        <v>118</v>
      </c>
      <c r="D6" s="11" t="s">
        <v>119</v>
      </c>
      <c r="E6" s="14">
        <v>0</v>
      </c>
      <c r="F6" s="14">
        <v>100</v>
      </c>
      <c r="G6" s="11" t="s">
        <v>120</v>
      </c>
      <c r="H6" s="15" t="s">
        <v>110</v>
      </c>
    </row>
    <row r="7" ht="40" customHeight="1" spans="1:8">
      <c r="A7" s="6">
        <v>6</v>
      </c>
      <c r="B7" s="12">
        <v>43868.6493055556</v>
      </c>
      <c r="C7" s="13" t="s">
        <v>121</v>
      </c>
      <c r="D7" s="13" t="s">
        <v>122</v>
      </c>
      <c r="E7" s="16">
        <v>6</v>
      </c>
      <c r="F7" s="16">
        <v>200</v>
      </c>
      <c r="G7" s="13" t="s">
        <v>113</v>
      </c>
      <c r="H7" s="17" t="s">
        <v>110</v>
      </c>
    </row>
    <row r="8" ht="39" customHeight="1" spans="1:8">
      <c r="A8" s="6">
        <v>7</v>
      </c>
      <c r="B8" s="10">
        <v>43953.5826388889</v>
      </c>
      <c r="C8" s="11" t="s">
        <v>123</v>
      </c>
      <c r="D8" s="11" t="s">
        <v>122</v>
      </c>
      <c r="E8" s="14">
        <v>6</v>
      </c>
      <c r="F8" s="14">
        <v>100</v>
      </c>
      <c r="G8" s="11" t="s">
        <v>124</v>
      </c>
      <c r="H8" s="15" t="s">
        <v>110</v>
      </c>
    </row>
    <row r="9" ht="20" customHeight="1" spans="1:8">
      <c r="A9" s="6">
        <v>8</v>
      </c>
      <c r="B9" s="12">
        <v>43960.75625</v>
      </c>
      <c r="C9" s="13" t="s">
        <v>125</v>
      </c>
      <c r="D9" s="13" t="s">
        <v>126</v>
      </c>
      <c r="E9" s="16">
        <v>0</v>
      </c>
      <c r="F9" s="16">
        <v>200</v>
      </c>
      <c r="G9" s="13" t="s">
        <v>116</v>
      </c>
      <c r="H9" s="17" t="s">
        <v>110</v>
      </c>
    </row>
    <row r="10" ht="20" customHeight="1" spans="1:8">
      <c r="A10" s="6">
        <v>9</v>
      </c>
      <c r="B10" s="10">
        <v>44019.65625</v>
      </c>
      <c r="C10" s="11" t="s">
        <v>127</v>
      </c>
      <c r="D10" s="11" t="s">
        <v>108</v>
      </c>
      <c r="E10" s="14">
        <v>6</v>
      </c>
      <c r="F10" s="14">
        <v>200</v>
      </c>
      <c r="G10" s="11" t="s">
        <v>128</v>
      </c>
      <c r="H10" s="15" t="s">
        <v>110</v>
      </c>
    </row>
    <row r="11" ht="20" customHeight="1" spans="1:8">
      <c r="A11" s="6">
        <v>10</v>
      </c>
      <c r="B11" s="12">
        <v>44060.3277777778</v>
      </c>
      <c r="C11" s="13" t="s">
        <v>129</v>
      </c>
      <c r="D11" s="13" t="s">
        <v>130</v>
      </c>
      <c r="E11" s="16">
        <v>1</v>
      </c>
      <c r="F11" s="16">
        <v>100</v>
      </c>
      <c r="G11" s="13" t="s">
        <v>113</v>
      </c>
      <c r="H11" s="17" t="s">
        <v>110</v>
      </c>
    </row>
    <row r="12" ht="20" customHeight="1" spans="1:8">
      <c r="A12" s="6">
        <v>11</v>
      </c>
      <c r="B12" s="10">
        <v>44066.4194444444</v>
      </c>
      <c r="C12" s="11" t="s">
        <v>131</v>
      </c>
      <c r="D12" s="11" t="s">
        <v>115</v>
      </c>
      <c r="E12" s="14">
        <v>0</v>
      </c>
      <c r="F12" s="14">
        <v>200</v>
      </c>
      <c r="G12" s="11" t="s">
        <v>132</v>
      </c>
      <c r="H12" s="15" t="s">
        <v>110</v>
      </c>
    </row>
    <row r="13" ht="20" customHeight="1" spans="1:8">
      <c r="A13" s="6">
        <v>12</v>
      </c>
      <c r="B13" s="12">
        <v>44078.6104166667</v>
      </c>
      <c r="C13" s="13" t="s">
        <v>133</v>
      </c>
      <c r="D13" s="13" t="s">
        <v>115</v>
      </c>
      <c r="E13" s="16">
        <v>0</v>
      </c>
      <c r="F13" s="16">
        <v>200</v>
      </c>
      <c r="G13" s="13" t="s">
        <v>116</v>
      </c>
      <c r="H13" s="17" t="s">
        <v>110</v>
      </c>
    </row>
    <row r="14" ht="20" customHeight="1" spans="1:8">
      <c r="A14" s="6">
        <v>13</v>
      </c>
      <c r="B14" s="10">
        <v>44102.6451388889</v>
      </c>
      <c r="C14" s="11" t="s">
        <v>134</v>
      </c>
      <c r="D14" s="11" t="s">
        <v>115</v>
      </c>
      <c r="E14" s="14">
        <v>0</v>
      </c>
      <c r="F14" s="14">
        <v>200</v>
      </c>
      <c r="G14" s="11" t="s">
        <v>116</v>
      </c>
      <c r="H14" s="17" t="s">
        <v>110</v>
      </c>
    </row>
    <row r="15" ht="40" customHeight="1" spans="1:8">
      <c r="A15" s="6">
        <v>14</v>
      </c>
      <c r="B15" s="12">
        <v>44106.6069444444</v>
      </c>
      <c r="C15" s="11" t="s">
        <v>135</v>
      </c>
      <c r="D15" s="11" t="s">
        <v>136</v>
      </c>
      <c r="E15" s="14">
        <v>6</v>
      </c>
      <c r="F15" s="14">
        <v>200</v>
      </c>
      <c r="G15" s="11" t="s">
        <v>137</v>
      </c>
      <c r="H15" s="17" t="s">
        <v>110</v>
      </c>
    </row>
    <row r="16" ht="20" customHeight="1" spans="1:8">
      <c r="A16" s="6">
        <v>15</v>
      </c>
      <c r="B16" s="12">
        <v>44214.4006944444</v>
      </c>
      <c r="C16" s="11" t="s">
        <v>138</v>
      </c>
      <c r="D16" s="11" t="s">
        <v>115</v>
      </c>
      <c r="E16" s="14">
        <v>0</v>
      </c>
      <c r="F16" s="14">
        <v>200</v>
      </c>
      <c r="G16" s="11" t="s">
        <v>116</v>
      </c>
      <c r="H16" s="17" t="s">
        <v>110</v>
      </c>
    </row>
    <row r="17" ht="20" customHeight="1" spans="1:8">
      <c r="A17" s="6">
        <v>16</v>
      </c>
      <c r="B17" s="12">
        <v>44215.3979166667</v>
      </c>
      <c r="C17" s="11" t="s">
        <v>139</v>
      </c>
      <c r="D17" s="11" t="s">
        <v>115</v>
      </c>
      <c r="E17" s="14">
        <v>0</v>
      </c>
      <c r="F17" s="14">
        <v>200</v>
      </c>
      <c r="G17" s="11" t="s">
        <v>140</v>
      </c>
      <c r="H17" s="17" t="s">
        <v>110</v>
      </c>
    </row>
    <row r="18" ht="38" customHeight="1" spans="1:8">
      <c r="A18" s="6">
        <v>17</v>
      </c>
      <c r="B18" s="12">
        <v>44222.6277777778</v>
      </c>
      <c r="C18" s="11" t="s">
        <v>141</v>
      </c>
      <c r="D18" s="11" t="s">
        <v>112</v>
      </c>
      <c r="E18" s="14">
        <v>3</v>
      </c>
      <c r="F18" s="14">
        <v>200</v>
      </c>
      <c r="G18" s="11" t="s">
        <v>142</v>
      </c>
      <c r="H18" s="17" t="s">
        <v>110</v>
      </c>
    </row>
    <row r="19" ht="39" customHeight="1" spans="1:8">
      <c r="A19" s="6">
        <v>18</v>
      </c>
      <c r="B19" s="12">
        <v>44245.3576388889</v>
      </c>
      <c r="C19" s="11" t="s">
        <v>143</v>
      </c>
      <c r="D19" s="11" t="s">
        <v>144</v>
      </c>
      <c r="E19" s="14">
        <v>3</v>
      </c>
      <c r="F19" s="14">
        <v>100</v>
      </c>
      <c r="G19" s="11" t="s">
        <v>145</v>
      </c>
      <c r="H19" s="17" t="s">
        <v>110</v>
      </c>
    </row>
    <row r="20" ht="20" customHeight="1" spans="1:8">
      <c r="A20" s="6">
        <v>19</v>
      </c>
      <c r="B20" s="12">
        <v>44257.5472222222</v>
      </c>
      <c r="C20" s="11" t="s">
        <v>146</v>
      </c>
      <c r="D20" s="11" t="s">
        <v>115</v>
      </c>
      <c r="E20" s="14">
        <v>0</v>
      </c>
      <c r="F20" s="14">
        <v>200</v>
      </c>
      <c r="G20" s="11" t="s">
        <v>147</v>
      </c>
      <c r="H20" s="17" t="s">
        <v>110</v>
      </c>
    </row>
    <row r="21" ht="19" customHeight="1" spans="1:8">
      <c r="A21" s="6">
        <v>20</v>
      </c>
      <c r="B21" s="12">
        <v>44342.76875</v>
      </c>
      <c r="C21" s="11" t="s">
        <v>125</v>
      </c>
      <c r="D21" s="11" t="s">
        <v>126</v>
      </c>
      <c r="E21" s="14">
        <v>0</v>
      </c>
      <c r="F21" s="14">
        <v>200</v>
      </c>
      <c r="G21" s="11" t="s">
        <v>116</v>
      </c>
      <c r="H21" s="17" t="s">
        <v>110</v>
      </c>
    </row>
    <row r="22" ht="34" customHeight="1" spans="1:8">
      <c r="A22" s="6">
        <v>21</v>
      </c>
      <c r="B22" s="12">
        <v>44468.5694444444</v>
      </c>
      <c r="C22" s="11" t="s">
        <v>148</v>
      </c>
      <c r="D22" s="11" t="s">
        <v>136</v>
      </c>
      <c r="E22" s="14">
        <v>6</v>
      </c>
      <c r="F22" s="14">
        <v>200</v>
      </c>
      <c r="G22" s="11" t="s">
        <v>149</v>
      </c>
      <c r="H22" s="18" t="s">
        <v>150</v>
      </c>
    </row>
    <row r="23" ht="15" customHeight="1" spans="6:6">
      <c r="F23" s="14"/>
    </row>
    <row r="24" ht="15" customHeight="1"/>
    <row r="25" ht="15" customHeight="1"/>
    <row r="26" ht="15" customHeight="1" spans="6:6">
      <c r="F26" s="6">
        <f>SUM(F2:F25)</f>
        <v>3800</v>
      </c>
    </row>
    <row r="27" ht="15" customHeight="1"/>
    <row r="28" ht="15" customHeight="1"/>
  </sheetData>
  <sortState ref="A2:H15">
    <sortCondition ref="B2"/>
  </sortState>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8"/>
  <sheetViews>
    <sheetView workbookViewId="0">
      <selection activeCell="B13" sqref="B13"/>
    </sheetView>
  </sheetViews>
  <sheetFormatPr defaultColWidth="9" defaultRowHeight="16.8" outlineLevelRow="7" outlineLevelCol="2"/>
  <cols>
    <col min="1" max="1" width="12.125" customWidth="1"/>
    <col min="2" max="2" width="34.125" style="1" customWidth="1"/>
  </cols>
  <sheetData>
    <row r="1" ht="18.5" customHeight="1" spans="1:3">
      <c r="A1" s="2" t="s">
        <v>151</v>
      </c>
      <c r="B1" s="3" t="s">
        <v>152</v>
      </c>
      <c r="C1" s="4"/>
    </row>
    <row r="2" ht="18.5" customHeight="1" spans="1:3">
      <c r="A2" s="2" t="s">
        <v>153</v>
      </c>
      <c r="B2" s="3" t="s">
        <v>154</v>
      </c>
      <c r="C2" s="4"/>
    </row>
    <row r="3" ht="18.5" customHeight="1" spans="1:3">
      <c r="A3" s="2" t="s">
        <v>155</v>
      </c>
      <c r="B3" s="3" t="s">
        <v>156</v>
      </c>
      <c r="C3" s="4"/>
    </row>
    <row r="4" ht="18.5" customHeight="1" spans="1:3">
      <c r="A4" s="2" t="s">
        <v>157</v>
      </c>
      <c r="B4" s="3" t="s">
        <v>158</v>
      </c>
      <c r="C4" s="4"/>
    </row>
    <row r="5" ht="18.5" customHeight="1" spans="1:3">
      <c r="A5" s="2" t="s">
        <v>159</v>
      </c>
      <c r="B5" s="3" t="s">
        <v>160</v>
      </c>
      <c r="C5" s="4"/>
    </row>
    <row r="6" ht="18.5" customHeight="1"/>
    <row r="7" ht="18.5" customHeight="1"/>
    <row r="8" ht="18.5" customHeight="1"/>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车辆</vt:lpstr>
      <vt:lpstr>保险</vt:lpstr>
      <vt:lpstr>报价</vt:lpstr>
      <vt:lpstr>罚款</vt:lpstr>
      <vt:lpstr>基本信息</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LB-king</cp:lastModifiedBy>
  <dcterms:created xsi:type="dcterms:W3CDTF">2020-07-23T00:37:00Z</dcterms:created>
  <dcterms:modified xsi:type="dcterms:W3CDTF">2022-01-19T21:04:28Z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2052-3.8.1.6116</vt:lpwstr>
  </property>
</Properties>
</file>