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ersonal\knowledges\"/>
    </mc:Choice>
  </mc:AlternateContent>
  <bookViews>
    <workbookView xWindow="0" yWindow="0" windowWidth="28800" windowHeight="12015"/>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52511"/>
</workbook>
</file>

<file path=xl/calcChain.xml><?xml version="1.0" encoding="utf-8"?>
<calcChain xmlns="http://schemas.openxmlformats.org/spreadsheetml/2006/main">
  <c r="F52" i="3" l="1"/>
  <c r="F56" i="3" s="1"/>
  <c r="H49" i="3" s="1"/>
  <c r="F32" i="4" l="1"/>
  <c r="F1048576" i="4" s="1"/>
  <c r="F44" i="3"/>
  <c r="F48" i="3" s="1"/>
  <c r="H40" i="3" s="1"/>
  <c r="F38" i="3"/>
  <c r="F35" i="3"/>
  <c r="F39" i="3" s="1"/>
  <c r="H31" i="3" s="1"/>
  <c r="F28" i="3"/>
  <c r="F25" i="3"/>
  <c r="F29" i="3" s="1"/>
  <c r="H21" i="3" s="1"/>
  <c r="F18" i="3"/>
  <c r="F15" i="3"/>
  <c r="F19" i="3" s="1"/>
  <c r="H13" i="3" s="1"/>
  <c r="F10" i="3"/>
  <c r="F7" i="3"/>
  <c r="F11" i="3" s="1"/>
  <c r="H2" i="3" s="1"/>
  <c r="L21" i="1"/>
  <c r="L20" i="1"/>
  <c r="I14" i="1"/>
  <c r="L14" i="1" s="1"/>
  <c r="I6" i="1"/>
  <c r="L6" i="1" s="1"/>
  <c r="I2" i="1"/>
  <c r="L2" i="1" s="1"/>
</calcChain>
</file>

<file path=xl/sharedStrings.xml><?xml version="1.0" encoding="utf-8"?>
<sst xmlns="http://schemas.openxmlformats.org/spreadsheetml/2006/main" count="367" uniqueCount="228">
  <si>
    <t>序号</t>
  </si>
  <si>
    <t>时间</t>
  </si>
  <si>
    <t>公里数</t>
  </si>
  <si>
    <t>门店</t>
  </si>
  <si>
    <t>项目</t>
  </si>
  <si>
    <t>联系方式</t>
  </si>
  <si>
    <t>工时费</t>
  </si>
  <si>
    <t>优惠</t>
  </si>
  <si>
    <t>材料费</t>
  </si>
  <si>
    <t>材料明细</t>
  </si>
  <si>
    <t>总花费</t>
  </si>
  <si>
    <t>备注</t>
  </si>
  <si>
    <t>2019.4.20</t>
  </si>
  <si>
    <t>上海绿地徐捷汽车销售服务有限公司</t>
  </si>
  <si>
    <t>首保</t>
  </si>
  <si>
    <t>021-50329339</t>
  </si>
  <si>
    <t>机滤</t>
  </si>
  <si>
    <t>工时费（20%）
原价：280.8</t>
  </si>
  <si>
    <t>嘉实多优选机油4L</t>
  </si>
  <si>
    <t>放油螺栓密封环</t>
  </si>
  <si>
    <t>放油螺栓</t>
  </si>
  <si>
    <t>2019.11.23</t>
  </si>
  <si>
    <t>上海云峰交运汽车销售服务有限公司</t>
  </si>
  <si>
    <t>1万公里保养</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</si>
  <si>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</si>
  <si>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</si>
  <si>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</si>
  <si>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</si>
  <si>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</si>
  <si>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</si>
  <si>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</si>
  <si>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</si>
  <si>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</si>
  <si>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</si>
  <si>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上海腾众</t>
  </si>
  <si>
    <t>漆面修复</t>
  </si>
  <si>
    <t>前后两个面喷漆</t>
  </si>
  <si>
    <t>2020.5.17</t>
  </si>
  <si>
    <t>万缘汽车港金桥店</t>
  </si>
  <si>
    <t>常规保养</t>
  </si>
  <si>
    <t>021-50650762</t>
  </si>
  <si>
    <t>嘉实多磁护（全合成）
5W40</t>
  </si>
  <si>
    <t>2020.7.18</t>
  </si>
  <si>
    <t>自行更换</t>
  </si>
  <si>
    <t>更换空调滤芯</t>
  </si>
  <si>
    <t>\</t>
  </si>
  <si>
    <t>博世空调滤清器</t>
  </si>
  <si>
    <t>2020.12.26</t>
  </si>
  <si>
    <t>牟平路35号途虎</t>
  </si>
  <si>
    <t>壳牌/Shell 超凡喜力 天然气全合成机油 都市光影版 ULTRA 5W-40 SP A3/B4 4L</t>
  </si>
  <si>
    <t>2021.4.3</t>
  </si>
  <si>
    <t>金豫路32号途虎</t>
  </si>
  <si>
    <t>清洗空调蒸发箱</t>
  </si>
  <si>
    <t>3M多功能空调系统清洗三件套</t>
  </si>
  <si>
    <t>蒸发箱可视化清洗</t>
  </si>
  <si>
    <t>2021.4.9</t>
  </si>
  <si>
    <t>2021.9.11</t>
  </si>
  <si>
    <t>壳牌/Shell 超凡喜力 新升级高效动力版 SP A3/B4 5W-40 4L</t>
  </si>
  <si>
    <t>金豫路33号途虎</t>
  </si>
  <si>
    <t>空气滤清器</t>
  </si>
  <si>
    <t>2021.12.1</t>
  </si>
  <si>
    <t>空气消毒</t>
  </si>
  <si>
    <t>2022.1.19</t>
  </si>
  <si>
    <t>运河西路119号</t>
  </si>
  <si>
    <t>火花塞</t>
  </si>
  <si>
    <t>NGK双铂金火花塞 PKER7A8EGS * 4</t>
  </si>
  <si>
    <t>2022.7.9</t>
  </si>
  <si>
    <r>
      <rPr>
        <sz val="11"/>
        <color theme="1"/>
        <rFont val="微软雅黑"/>
        <family val="2"/>
        <charset val="134"/>
      </rPr>
      <t>壳牌鹏致/</t>
    </r>
    <r>
      <rPr>
        <sz val="11"/>
        <color theme="1"/>
        <rFont val="微软雅黑"/>
        <family val="2"/>
        <charset val="134"/>
      </rPr>
      <t>PENNZOIL P7 Pro</t>
    </r>
    <r>
      <rPr>
        <sz val="11"/>
        <color theme="1"/>
        <rFont val="微软雅黑"/>
        <family val="2"/>
        <charset val="134"/>
      </rPr>
      <t xml:space="preserve"> 高级全合成润滑油 5W-40 SP 4L</t>
    </r>
  </si>
  <si>
    <t>平安保险赠送保养</t>
  </si>
  <si>
    <t>2022.7.10</t>
  </si>
  <si>
    <t>2022.7.30</t>
  </si>
  <si>
    <t>井岗路6号</t>
  </si>
  <si>
    <t>驾驰/THINKAUTO多功能空调系统蒸发箱清洗三件套TS3611</t>
  </si>
  <si>
    <t>优惠 139+159-27</t>
  </si>
  <si>
    <t>人工费</t>
  </si>
  <si>
    <t>2023.2.27</t>
  </si>
  <si>
    <t>179+159-35=303</t>
  </si>
  <si>
    <t>壳牌/Shell 超凡喜力 新升级全合成润滑油 ULTRA 5W-40 SP A3/B4 4L</t>
  </si>
  <si>
    <t>保养2次卡，588/2=294</t>
  </si>
  <si>
    <t>除积碳</t>
  </si>
  <si>
    <t>统湃/Tunap新升级【可视化清洗】发动机缸内除碳剂</t>
  </si>
  <si>
    <t>人工费（可视化清洗）</t>
  </si>
  <si>
    <t>刹车油</t>
  </si>
  <si>
    <t>驾驰/发动机油底壳放油螺栓DP8070</t>
  </si>
  <si>
    <t>博世/BOSCH 刹车油 制动液 离合器油ENV6 1L</t>
  </si>
  <si>
    <t>人工费（更换刹车油服务）</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</si>
  <si>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</si>
  <si>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</si>
  <si>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</si>
  <si>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</si>
  <si>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</si>
  <si>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</si>
  <si>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</si>
  <si>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</si>
  <si>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</si>
  <si>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</si>
  <si>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</si>
  <si>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</si>
  <si>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</si>
  <si>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</si>
  <si>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</si>
  <si>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</si>
  <si>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</si>
  <si>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</si>
  <si>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</si>
  <si>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</si>
  <si>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</si>
  <si>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</si>
  <si>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</si>
  <si>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</si>
  <si>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</si>
  <si>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</si>
  <si>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</si>
  <si>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</si>
  <si>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</si>
  <si>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</si>
  <si>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</si>
  <si>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r>
      <rPr>
        <sz val="11"/>
        <color theme="1"/>
        <rFont val="微软雅黑"/>
        <family val="2"/>
        <charset val="134"/>
      </rPr>
      <t>2</t>
    </r>
    <r>
      <rPr>
        <sz val="11"/>
        <color theme="1"/>
        <rFont val="微软雅黑"/>
        <family val="2"/>
        <charset val="134"/>
      </rPr>
      <t>022.11.17</t>
    </r>
  </si>
  <si>
    <t xml:space="preserve">5次洗车
1次代驾
</t>
  </si>
  <si>
    <r>
      <rPr>
        <sz val="11"/>
        <color theme="1"/>
        <rFont val="微软雅黑"/>
        <family val="2"/>
        <charset val="134"/>
      </rPr>
      <t>1</t>
    </r>
    <r>
      <rPr>
        <sz val="11"/>
        <color theme="1"/>
        <rFont val="微软雅黑"/>
        <family val="2"/>
        <charset val="134"/>
      </rPr>
      <t>50W</t>
    </r>
  </si>
  <si>
    <t>个人人身意外伤害保险</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</si>
  <si>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</si>
  <si>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</si>
  <si>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</si>
  <si>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</si>
  <si>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</si>
  <si>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</si>
  <si>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</si>
  <si>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</si>
  <si>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</si>
  <si>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</si>
  <si>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</si>
  <si>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</si>
  <si>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</si>
  <si>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</si>
  <si>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</si>
  <si>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</si>
  <si>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</si>
  <si>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</si>
  <si>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</si>
  <si>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</si>
  <si>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</si>
  <si>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</si>
  <si>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</si>
  <si>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</si>
  <si>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</si>
  <si>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</si>
  <si>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</si>
  <si>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</si>
  <si>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</si>
  <si>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</si>
  <si>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</si>
  <si>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</si>
  <si>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</si>
  <si>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</si>
  <si>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</si>
  <si>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</si>
  <si>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</si>
  <si>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</si>
  <si>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</si>
  <si>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</si>
  <si>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</si>
  <si>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</si>
  <si>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</si>
  <si>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</si>
  <si>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</si>
  <si>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</si>
  <si>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</si>
  <si>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</si>
  <si>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</si>
  <si>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</si>
  <si>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</si>
  <si>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</si>
  <si>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</si>
  <si>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</si>
  <si>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</si>
  <si>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</si>
  <si>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</si>
  <si>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</si>
  <si>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山深线（国道205）1385公里380米</t>
  </si>
  <si>
    <t>驾驶校车、中型以上载客载货汽车、危险物品运输车辆以外的机动车在高速公路、城市快速路以外的道路上行驶超过规定时速百分之二十以上未达到百分之五十的</t>
  </si>
  <si>
    <t>当涂县公安局交通管理大队</t>
  </si>
  <si>
    <t>G347国道304公里795米</t>
  </si>
  <si>
    <t>驾驶校车、中型以上载客载货汽车、危险物品运输车辆以外的机动车行驶超过规定时速百分之十以上未达到百分之二十的</t>
  </si>
  <si>
    <t>烟汕线（国道206）1261公里</t>
  </si>
  <si>
    <t>怀宁县公安局交警大队</t>
  </si>
  <si>
    <t>购车日期</t>
  </si>
  <si>
    <t>2018.11.18</t>
  </si>
  <si>
    <t>上牌日期</t>
  </si>
  <si>
    <t>2018.12.10</t>
  </si>
  <si>
    <t>发动机号</t>
  </si>
  <si>
    <t>AZ6316</t>
  </si>
  <si>
    <t>底盘号</t>
  </si>
  <si>
    <t>LSVNS45E5JN086595</t>
  </si>
  <si>
    <t>车型</t>
  </si>
  <si>
    <t>斯柯达SVW71415AL轿车</t>
    <phoneticPr fontId="14" type="noConversion"/>
  </si>
  <si>
    <t>轮胎</t>
    <phoneticPr fontId="14" type="noConversion"/>
  </si>
  <si>
    <t>225/45 R17</t>
    <phoneticPr fontId="14" type="noConversion"/>
  </si>
  <si>
    <t>225mm宽</t>
    <phoneticPr fontId="14" type="noConversion"/>
  </si>
  <si>
    <t>扁平比=轮胎的厚度是宽度的45%=101.25毫米厚</t>
    <phoneticPr fontId="14" type="noConversion"/>
  </si>
  <si>
    <t>17英寸轮毂</t>
    <phoneticPr fontId="14" type="noConversion"/>
  </si>
  <si>
    <t>2023.3.20</t>
    <phoneticPr fontId="14" type="noConversion"/>
  </si>
  <si>
    <t>宁波银泰环球城店</t>
    <phoneticPr fontId="14" type="noConversion"/>
  </si>
  <si>
    <t>空调杀菌</t>
    <phoneticPr fontId="14" type="noConversion"/>
  </si>
  <si>
    <t>3M 空调系统杀菌除臭剂复合抑菌祛味剂</t>
    <phoneticPr fontId="14" type="noConversion"/>
  </si>
  <si>
    <t>沪渝高速450公里100米</t>
  </si>
  <si>
    <t>驾驶校车、中型以上载客载货汽车、危险物品运输车辆以外的机动车高速公路上行驶超过规定时速百分之十以上未达到百分之二十的</t>
  </si>
  <si>
    <t>池州支队高速一大队</t>
  </si>
  <si>
    <t>未交款</t>
  </si>
  <si>
    <t>2023.12.10</t>
    <phoneticPr fontId="14" type="noConversion"/>
  </si>
  <si>
    <t>200W</t>
    <phoneticPr fontId="14" type="noConversion"/>
  </si>
  <si>
    <t>三责医保外医疗费用责任险</t>
    <phoneticPr fontId="14" type="noConversion"/>
  </si>
  <si>
    <t>30W</t>
    <phoneticPr fontId="14" type="noConversion"/>
  </si>
  <si>
    <r>
      <t>1次小保养
7次道路救援
2次20公里代驾
送检、安全送检</t>
    </r>
    <r>
      <rPr>
        <sz val="11"/>
        <color theme="1"/>
        <rFont val="微软雅黑"/>
        <family val="2"/>
        <charset val="134"/>
      </rPr>
      <t xml:space="preserve">
</t>
    </r>
    <phoneticPr fontId="14" type="noConversion"/>
  </si>
  <si>
    <t>2024.1.28</t>
    <phoneticPr fontId="14" type="noConversion"/>
  </si>
  <si>
    <t>合肥稻香路店途虎</t>
    <phoneticPr fontId="14" type="noConversion"/>
  </si>
  <si>
    <t>壳牌/Shell 超凡喜力 新升级全合成润滑油 ULTRA 5W-40 SP A3/B4 4L</t>
    <phoneticPr fontId="14" type="noConversion"/>
  </si>
  <si>
    <t>常规保养</t>
    <phoneticPr fontId="14" type="noConversion"/>
  </si>
  <si>
    <t>2024.2.1</t>
    <phoneticPr fontId="14" type="noConversion"/>
  </si>
  <si>
    <t>胎压监测安装</t>
    <phoneticPr fontId="14" type="noConversion"/>
  </si>
  <si>
    <t>途虎王牌TT9N</t>
    <phoneticPr fontId="14" type="noConversion"/>
  </si>
  <si>
    <t>更换轮胎</t>
    <phoneticPr fontId="14" type="noConversion"/>
  </si>
  <si>
    <t>邓普绿飞劲轮胎 逸劲ZE914</t>
    <phoneticPr fontId="14" type="noConversion"/>
  </si>
  <si>
    <t>4轮定位</t>
    <phoneticPr fontId="14" type="noConversion"/>
  </si>
  <si>
    <t>雨刮器</t>
    <phoneticPr fontId="14" type="noConversion"/>
  </si>
  <si>
    <t>博世</t>
    <phoneticPr fontId="14" type="noConversion"/>
  </si>
  <si>
    <t>自行更换</t>
    <phoneticPr fontId="14" type="noConversion"/>
  </si>
  <si>
    <t>2024.2.26</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</si>
</sst>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charset val="134"/>
      <scheme val="minor"/>
    </font>
    <font>
      <sz val="11"/>
      <color theme="1"/>
      <name val="微软雅黑"/>
      <family val="2"/>
      <charset val="134"/>
    </font>
    <font>
      <b/>
      <sz val="12"/>
      <color theme="1"/>
      <name val="微软雅黑"/>
      <family val="2"/>
      <charset val="134"/>
    </font>
    <font>
      <sz val="12"/>
      <color theme="1"/>
      <name val="微软雅黑"/>
      <family val="2"/>
      <charset val="134"/>
    </font>
    <font>
      <b/>
      <sz val="12"/>
      <color rgb="FF555555"/>
      <name val="微软雅黑"/>
      <family val="2"/>
      <charset val="134"/>
    </font>
    <font>
      <sz val="12"/>
      <color rgb="FF555555"/>
      <name val="微软雅黑"/>
      <family val="2"/>
      <charset val="134"/>
    </font>
    <font>
      <sz val="12"/>
      <color rgb="FF2F973F"/>
      <name val="微软雅黑"/>
      <family val="2"/>
      <charset val="134"/>
    </font>
    <font>
      <b/>
      <sz val="14"/>
      <color theme="1"/>
      <name val="宋体"/>
      <family val="3"/>
      <charset val="134"/>
      <scheme val="minor"/>
    </font>
    <font>
      <b/>
      <sz val="14"/>
      <color rgb="FF0070C0"/>
      <name val="微软雅黑"/>
      <family val="2"/>
      <charset val="134"/>
    </font>
    <font>
      <b/>
      <sz val="12"/>
      <color theme="3" tint="0.39991454817346722"/>
      <name val="微软雅黑"/>
      <family val="2"/>
      <charset val="134"/>
    </font>
    <font>
      <b/>
      <sz val="11"/>
      <color theme="1"/>
      <name val="微软雅黑"/>
      <family val="2"/>
      <charset val="134"/>
    </font>
    <font>
      <strike/>
      <sz val="11"/>
      <color theme="1"/>
      <name val="微软雅黑"/>
      <family val="2"/>
      <charset val="134"/>
    </font>
    <font>
      <sz val="11"/>
      <color theme="1"/>
      <name val="微软雅黑"/>
      <family val="2"/>
      <charset val="134"/>
    </font>
    <font>
      <b/>
      <sz val="14"/>
      <color rgb="FF00B050"/>
      <name val="微软雅黑"/>
      <family val="2"/>
      <charset val="134"/>
    </font>
    <font>
      <sz val="9"/>
      <name val="宋体"/>
      <family val="3"/>
      <charset val="134"/>
      <scheme val="minor"/>
    </font>
    <font>
      <sz val="11"/>
      <color theme="1"/>
      <name val="微软雅黑"/>
      <family val="2"/>
      <charset val="134"/>
    </font>
    <font>
      <sz val="11"/>
      <color theme="1"/>
      <name val="宋体"/>
      <family val="3"/>
      <charset val="134"/>
      <scheme val="minor"/>
    </font>
  </fonts>
  <fills count="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theme="6"/>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4">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9" fillId="0" borderId="0" xfId="0" applyFont="1" applyAlignment="1">
      <alignment horizontal="center" vertical="center" wrapText="1"/>
    </xf>
    <xf numFmtId="0" fontId="10" fillId="0" borderId="0" xfId="0" applyFont="1" applyAlignment="1">
      <alignment vertical="center" wrapText="1"/>
    </xf>
    <xf numFmtId="0" fontId="11" fillId="0" borderId="0" xfId="0" applyFont="1" applyAlignment="1">
      <alignment vertical="center" wrapText="1"/>
    </xf>
    <xf numFmtId="0" fontId="1" fillId="6" borderId="0" xfId="0" applyFont="1" applyFill="1" applyAlignment="1">
      <alignment vertical="center" wrapText="1"/>
    </xf>
    <xf numFmtId="0" fontId="12" fillId="6" borderId="0" xfId="0" applyFont="1" applyFill="1" applyAlignment="1">
      <alignment vertical="center" wrapText="1"/>
    </xf>
    <xf numFmtId="0" fontId="10" fillId="5" borderId="0" xfId="0" applyFont="1" applyFill="1" applyAlignment="1">
      <alignment vertical="center" wrapText="1"/>
    </xf>
    <xf numFmtId="0" fontId="10" fillId="7" borderId="0" xfId="0" applyFont="1" applyFill="1" applyAlignment="1">
      <alignment horizontal="right" vertical="center" wrapText="1"/>
    </xf>
    <xf numFmtId="0" fontId="12" fillId="0" borderId="0" xfId="0" applyFont="1" applyAlignment="1">
      <alignment vertical="center" wrapText="1"/>
    </xf>
    <xf numFmtId="0" fontId="1"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1" fillId="8" borderId="0" xfId="0" applyFont="1" applyFill="1" applyAlignment="1">
      <alignment horizontal="center" vertical="center" wrapText="1"/>
    </xf>
    <xf numFmtId="0" fontId="15" fillId="0" borderId="0" xfId="0" applyFont="1" applyAlignment="1">
      <alignment vertical="center" wrapText="1"/>
    </xf>
    <xf numFmtId="0" fontId="1" fillId="0" borderId="0" xfId="0" applyFont="1" applyAlignment="1">
      <alignment horizontal="left" vertical="center" wrapText="1"/>
    </xf>
    <xf numFmtId="0" fontId="16"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8" fillId="0" borderId="0" xfId="0" applyFont="1" applyFill="1" applyAlignment="1">
      <alignment horizontal="center" vertical="center" wrapText="1"/>
    </xf>
    <xf numFmtId="0" fontId="1" fillId="0" borderId="0" xfId="0" applyFont="1" applyAlignment="1">
      <alignment horizontal="center" vertical="center" wrapText="1"/>
    </xf>
    <xf numFmtId="0" fontId="1" fillId="8" borderId="0" xfId="0" applyFont="1" applyFill="1" applyAlignment="1">
      <alignment horizontal="center" vertical="center" wrapText="1"/>
    </xf>
    <xf numFmtId="0" fontId="0" fillId="0" borderId="0" xfId="0">
      <alignment vertical="center"/>
    </xf>
    <xf numFmtId="0" fontId="0" fillId="0" borderId="0" xfId="0" applyAlignment="1">
      <alignment horizontal="center" vertical="center"/>
    </xf>
    <xf numFmtId="0" fontId="0" fillId="8" borderId="0" xfId="0" applyFill="1">
      <alignment vertical="center"/>
    </xf>
    <xf numFmtId="0" fontId="1" fillId="0" borderId="0" xfId="0" applyFont="1" applyFill="1" applyAlignment="1">
      <alignment horizontal="center" vertical="center" wrapText="1"/>
    </xf>
    <xf numFmtId="0" fontId="0" fillId="8" borderId="0" xfId="0"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8" borderId="0" xfId="0" applyFont="1" applyFill="1" applyAlignment="1">
      <alignment horizontal="left" vertical="center" wrapText="1"/>
    </xf>
    <xf numFmtId="0" fontId="12" fillId="0" borderId="0" xfId="0" applyFont="1" applyAlignment="1">
      <alignment horizontal="center" vertical="center" wrapText="1"/>
    </xf>
    <xf numFmtId="0" fontId="8" fillId="0" borderId="0" xfId="0" applyFont="1" applyFill="1" applyAlignment="1" applyProtection="1">
      <alignment horizontal="center" vertical="center" wrapText="1"/>
      <protection locked="0"/>
    </xf>
    <xf numFmtId="0" fontId="10" fillId="5" borderId="0" xfId="0" applyFont="1" applyFill="1" applyAlignment="1">
      <alignment horizontal="center" vertical="center" wrapText="1"/>
    </xf>
    <xf numFmtId="0" fontId="1" fillId="4" borderId="0" xfId="0" applyFont="1" applyFill="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abSelected="1" workbookViewId="0">
      <pane ySplit="1" topLeftCell="A35" activePane="bottomLeft" state="frozen"/>
      <selection pane="bottomLeft" activeCell="K44" sqref="K44"/>
    </sheetView>
  </sheetViews>
  <sheetFormatPr defaultColWidth="9" defaultRowHeight="16.5" x14ac:dyDescent="0.15"/>
  <cols>
    <col min="1" max="1" width="12.375" style="2" customWidth="1"/>
    <col min="2" max="2" width="12.5" style="2" customWidth="1"/>
    <col min="3" max="3" width="14.75" style="2" customWidth="1"/>
    <col min="4" max="4" width="25" style="2" customWidth="1"/>
    <col min="5" max="5" width="15.87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pans="1:13" s="30" customFormat="1" ht="33.950000000000003" customHeight="1" x14ac:dyDescent="0.15">
      <c r="A1" s="30" t="s">
        <v>0</v>
      </c>
      <c r="B1" s="30" t="s">
        <v>1</v>
      </c>
      <c r="C1" s="30" t="s">
        <v>2</v>
      </c>
      <c r="D1" s="30" t="s">
        <v>3</v>
      </c>
      <c r="E1" s="30" t="s">
        <v>4</v>
      </c>
      <c r="F1" s="30" t="s">
        <v>5</v>
      </c>
      <c r="G1" s="30" t="s">
        <v>6</v>
      </c>
      <c r="H1" s="30" t="s">
        <v>7</v>
      </c>
      <c r="I1" s="30" t="s">
        <v>8</v>
      </c>
      <c r="J1" s="37" t="s">
        <v>9</v>
      </c>
      <c r="K1" s="37"/>
      <c r="L1" s="30" t="s">
        <v>10</v>
      </c>
      <c r="M1" s="30" t="s">
        <v>11</v>
      </c>
    </row>
    <row r="2" spans="1:13" ht="20.100000000000001" customHeight="1" x14ac:dyDescent="0.15">
      <c r="A2" s="38">
        <v>1</v>
      </c>
      <c r="B2" s="38" t="s">
        <v>12</v>
      </c>
      <c r="C2" s="38">
        <v>5068</v>
      </c>
      <c r="D2" s="38" t="s">
        <v>13</v>
      </c>
      <c r="E2" s="38" t="s">
        <v>14</v>
      </c>
      <c r="F2" s="38" t="s">
        <v>15</v>
      </c>
      <c r="G2" s="38">
        <v>224.64</v>
      </c>
      <c r="H2" s="38">
        <v>0</v>
      </c>
      <c r="I2" s="38">
        <f>SUM(K2,K3,K4,K5)</f>
        <v>364.16999999999996</v>
      </c>
      <c r="J2" s="2" t="s">
        <v>16</v>
      </c>
      <c r="K2" s="2">
        <v>47.16</v>
      </c>
      <c r="L2" s="38">
        <f>SUM(G2,I2,H2)</f>
        <v>588.80999999999995</v>
      </c>
      <c r="M2" s="46" t="s">
        <v>17</v>
      </c>
    </row>
    <row r="3" spans="1:13" s="31" customFormat="1" ht="20.100000000000001" customHeight="1" x14ac:dyDescent="0.15">
      <c r="A3" s="39"/>
      <c r="B3" s="39"/>
      <c r="C3" s="39"/>
      <c r="D3" s="44"/>
      <c r="E3" s="39"/>
      <c r="F3" s="42"/>
      <c r="G3" s="42"/>
      <c r="H3" s="42"/>
      <c r="I3" s="42"/>
      <c r="J3" s="31" t="s">
        <v>18</v>
      </c>
      <c r="K3" s="31">
        <v>288</v>
      </c>
      <c r="L3" s="42"/>
      <c r="M3" s="47"/>
    </row>
    <row r="4" spans="1:13" ht="20.100000000000001" customHeight="1" x14ac:dyDescent="0.15">
      <c r="A4" s="38"/>
      <c r="B4" s="38"/>
      <c r="C4" s="38"/>
      <c r="D4" s="41"/>
      <c r="E4" s="38"/>
      <c r="F4" s="40"/>
      <c r="G4" s="40"/>
      <c r="H4" s="40"/>
      <c r="I4" s="40"/>
      <c r="J4" s="2" t="s">
        <v>19</v>
      </c>
      <c r="K4" s="2">
        <v>13.26</v>
      </c>
      <c r="L4" s="40"/>
      <c r="M4" s="46"/>
    </row>
    <row r="5" spans="1:13" ht="15" customHeight="1" x14ac:dyDescent="0.15">
      <c r="A5" s="38"/>
      <c r="B5" s="38"/>
      <c r="C5" s="38"/>
      <c r="D5" s="41"/>
      <c r="E5" s="38"/>
      <c r="F5" s="40"/>
      <c r="G5" s="40"/>
      <c r="H5" s="40"/>
      <c r="I5" s="40"/>
      <c r="J5" s="2" t="s">
        <v>20</v>
      </c>
      <c r="K5" s="2">
        <v>15.75</v>
      </c>
      <c r="L5" s="40"/>
      <c r="M5" s="46"/>
    </row>
    <row r="6" spans="1:13" ht="20.100000000000001" customHeight="1" x14ac:dyDescent="0.15">
      <c r="A6" s="38">
        <v>2</v>
      </c>
      <c r="B6" s="38" t="s">
        <v>21</v>
      </c>
      <c r="C6" s="38">
        <v>9890</v>
      </c>
      <c r="D6" s="38" t="s">
        <v>22</v>
      </c>
      <c r="E6" s="38" t="s">
        <v>23</v>
      </c>
      <c r="F6" s="38" t="s">
        <v>24</v>
      </c>
      <c r="G6" s="38">
        <v>112.86</v>
      </c>
      <c r="H6" s="38">
        <v>-19.55</v>
      </c>
      <c r="I6" s="38">
        <f>SUM(K6,K7,K8)</f>
        <v>483.19</v>
      </c>
      <c r="J6" s="2" t="s">
        <v>25</v>
      </c>
      <c r="K6" s="2">
        <v>73.19</v>
      </c>
      <c r="L6" s="38">
        <f>SUM(G6,I6,H6)</f>
        <v>576.5</v>
      </c>
      <c r="M6" s="46" t="s">
        <v>26</v>
      </c>
    </row>
    <row r="7" spans="1:13" x14ac:dyDescent="0.15">
      <c r="A7" s="38"/>
      <c r="B7" s="38"/>
      <c r="C7" s="40"/>
      <c r="D7" s="40"/>
      <c r="E7" s="40"/>
      <c r="F7" s="40"/>
      <c r="G7" s="40"/>
      <c r="H7" s="40"/>
      <c r="I7" s="40"/>
      <c r="J7" s="2" t="s">
        <v>27</v>
      </c>
      <c r="K7" s="2">
        <v>282</v>
      </c>
      <c r="L7" s="38"/>
      <c r="M7" s="46"/>
    </row>
    <row r="8" spans="1:13" ht="20.100000000000001" customHeight="1" x14ac:dyDescent="0.15">
      <c r="A8" s="38"/>
      <c r="B8" s="38"/>
      <c r="C8" s="40"/>
      <c r="D8" s="40"/>
      <c r="E8" s="40"/>
      <c r="F8" s="40"/>
      <c r="G8" s="40"/>
      <c r="H8" s="40"/>
      <c r="I8" s="40"/>
      <c r="J8" s="2" t="s">
        <v>28</v>
      </c>
      <c r="K8" s="2">
        <v>128</v>
      </c>
      <c r="L8" s="38"/>
      <c r="M8" s="46"/>
    </row>
    <row r="9" spans="1:13" x14ac:dyDescent="0.15">
      <c r="A9" s="38"/>
      <c r="B9" s="38"/>
      <c r="C9" s="40"/>
      <c r="D9" s="40"/>
      <c r="E9" s="40"/>
      <c r="F9" s="40"/>
      <c r="G9" s="40"/>
      <c r="H9" s="40"/>
      <c r="I9" s="40"/>
      <c r="J9" s="2" t="s">
        <v>29</v>
      </c>
      <c r="K9" s="2">
        <v>0</v>
      </c>
      <c r="L9" s="38"/>
      <c r="M9" s="46"/>
    </row>
    <row r="10" spans="1:13" x14ac:dyDescent="0.15">
      <c r="A10" s="38"/>
      <c r="B10" s="38"/>
      <c r="C10" s="40"/>
      <c r="D10" s="40"/>
      <c r="E10" s="40"/>
      <c r="F10" s="40"/>
      <c r="G10" s="40"/>
      <c r="H10" s="40"/>
      <c r="I10" s="40"/>
      <c r="J10" s="2" t="s">
        <v>30</v>
      </c>
      <c r="K10" s="2">
        <v>0</v>
      </c>
      <c r="L10" s="38"/>
      <c r="M10" s="46"/>
    </row>
    <row r="11" spans="1:13" x14ac:dyDescent="0.15">
      <c r="A11" s="38"/>
      <c r="B11" s="38"/>
      <c r="C11" s="40"/>
      <c r="D11" s="40"/>
      <c r="E11" s="40"/>
      <c r="F11" s="40"/>
      <c r="G11" s="40"/>
      <c r="H11" s="40"/>
      <c r="I11" s="40"/>
      <c r="J11" s="2" t="s">
        <v>31</v>
      </c>
      <c r="K11" s="2">
        <v>0</v>
      </c>
      <c r="L11" s="38"/>
      <c r="M11" s="46"/>
    </row>
    <row r="12" spans="1:13" x14ac:dyDescent="0.15">
      <c r="A12" s="38"/>
      <c r="B12" s="38"/>
      <c r="C12" s="40"/>
      <c r="D12" s="40"/>
      <c r="E12" s="40"/>
      <c r="F12" s="40"/>
      <c r="G12" s="40"/>
      <c r="H12" s="40"/>
      <c r="I12" s="40"/>
      <c r="J12" s="2" t="s">
        <v>32</v>
      </c>
      <c r="K12" s="2">
        <v>0</v>
      </c>
      <c r="L12" s="38"/>
      <c r="M12" s="46"/>
    </row>
    <row r="13" spans="1:13" ht="39.950000000000003" customHeight="1" x14ac:dyDescent="0.15">
      <c r="A13" s="2">
        <v>3</v>
      </c>
      <c r="B13" s="2" t="s">
        <v>33</v>
      </c>
      <c r="C13" s="2">
        <v>15000</v>
      </c>
      <c r="D13" s="2" t="s">
        <v>34</v>
      </c>
      <c r="E13" s="2" t="s">
        <v>35</v>
      </c>
      <c r="F13" s="2">
        <v>4008200410</v>
      </c>
      <c r="G13" s="2">
        <v>0</v>
      </c>
      <c r="H13" s="2">
        <v>0</v>
      </c>
      <c r="I13" s="2">
        <v>0</v>
      </c>
      <c r="J13" s="2" t="s">
        <v>36</v>
      </c>
      <c r="K13" s="2">
        <v>0</v>
      </c>
      <c r="L13" s="2">
        <v>0</v>
      </c>
      <c r="M13" s="4"/>
    </row>
    <row r="14" spans="1:13" s="31" customFormat="1" ht="48" customHeight="1" x14ac:dyDescent="0.15">
      <c r="A14" s="31">
        <v>4</v>
      </c>
      <c r="B14" s="31" t="s">
        <v>37</v>
      </c>
      <c r="C14" s="31">
        <v>15500</v>
      </c>
      <c r="D14" s="31" t="s">
        <v>38</v>
      </c>
      <c r="E14" s="31" t="s">
        <v>39</v>
      </c>
      <c r="F14" s="31" t="s">
        <v>40</v>
      </c>
      <c r="G14" s="31">
        <v>0</v>
      </c>
      <c r="H14" s="31">
        <v>0</v>
      </c>
      <c r="I14" s="31">
        <f>SUM(K14)</f>
        <v>104</v>
      </c>
      <c r="J14" s="31" t="s">
        <v>41</v>
      </c>
      <c r="K14" s="31">
        <v>104</v>
      </c>
      <c r="L14" s="31">
        <f>SUM(G14,I14,H14)</f>
        <v>104</v>
      </c>
    </row>
    <row r="15" spans="1:13" ht="36" customHeight="1" x14ac:dyDescent="0.15">
      <c r="A15" s="2">
        <v>5</v>
      </c>
      <c r="B15" s="2" t="s">
        <v>42</v>
      </c>
      <c r="C15" s="2">
        <v>16200</v>
      </c>
      <c r="D15" s="2" t="s">
        <v>43</v>
      </c>
      <c r="E15" s="2" t="s">
        <v>44</v>
      </c>
      <c r="F15" s="2" t="s">
        <v>45</v>
      </c>
      <c r="G15" s="2">
        <v>0</v>
      </c>
      <c r="H15" s="2">
        <v>0</v>
      </c>
      <c r="I15" s="2">
        <v>48.63</v>
      </c>
      <c r="J15" s="2" t="s">
        <v>46</v>
      </c>
      <c r="K15" s="2">
        <v>48.63</v>
      </c>
      <c r="L15" s="2">
        <v>48.63</v>
      </c>
    </row>
    <row r="16" spans="1:13" s="31" customFormat="1" ht="66" x14ac:dyDescent="0.15">
      <c r="A16" s="31">
        <v>6</v>
      </c>
      <c r="B16" s="31" t="s">
        <v>47</v>
      </c>
      <c r="C16" s="31">
        <v>21696</v>
      </c>
      <c r="D16" s="31" t="s">
        <v>48</v>
      </c>
      <c r="E16" s="31" t="s">
        <v>39</v>
      </c>
      <c r="G16" s="31">
        <v>0</v>
      </c>
      <c r="H16" s="31">
        <v>0</v>
      </c>
      <c r="I16" s="31">
        <v>0</v>
      </c>
      <c r="J16" s="31" t="s">
        <v>49</v>
      </c>
      <c r="K16" s="31">
        <v>0</v>
      </c>
      <c r="L16" s="31">
        <v>0</v>
      </c>
      <c r="M16" s="31">
        <v>0</v>
      </c>
    </row>
    <row r="17" spans="1:13" ht="33" x14ac:dyDescent="0.15">
      <c r="A17" s="38">
        <v>7</v>
      </c>
      <c r="B17" s="38" t="s">
        <v>50</v>
      </c>
      <c r="C17" s="38">
        <v>24885</v>
      </c>
      <c r="D17" s="38" t="s">
        <v>51</v>
      </c>
      <c r="E17" s="38" t="s">
        <v>52</v>
      </c>
      <c r="F17" s="45" t="s">
        <v>45</v>
      </c>
      <c r="G17" s="38">
        <v>0</v>
      </c>
      <c r="H17" s="38">
        <v>0</v>
      </c>
      <c r="I17" s="38">
        <v>0</v>
      </c>
      <c r="J17" s="2" t="s">
        <v>53</v>
      </c>
      <c r="K17" s="2">
        <v>199</v>
      </c>
      <c r="L17" s="38">
        <v>358</v>
      </c>
      <c r="M17" s="38"/>
    </row>
    <row r="18" spans="1:13" x14ac:dyDescent="0.15">
      <c r="A18" s="38"/>
      <c r="B18" s="38"/>
      <c r="C18" s="38"/>
      <c r="D18" s="38"/>
      <c r="E18" s="38"/>
      <c r="F18" s="45"/>
      <c r="G18" s="38"/>
      <c r="H18" s="38"/>
      <c r="I18" s="38"/>
      <c r="J18" s="2" t="s">
        <v>54</v>
      </c>
      <c r="K18" s="2">
        <v>159</v>
      </c>
      <c r="L18" s="38"/>
      <c r="M18" s="38"/>
    </row>
    <row r="19" spans="1:13" ht="20.100000000000001" customHeight="1" x14ac:dyDescent="0.15">
      <c r="A19" s="2">
        <v>8</v>
      </c>
      <c r="B19" s="2" t="s">
        <v>55</v>
      </c>
      <c r="C19" s="2">
        <v>24885</v>
      </c>
      <c r="D19" s="2" t="s">
        <v>43</v>
      </c>
      <c r="E19" s="2" t="s">
        <v>44</v>
      </c>
      <c r="F19" s="2" t="s">
        <v>45</v>
      </c>
      <c r="G19" s="2">
        <v>0</v>
      </c>
      <c r="H19" s="2">
        <v>0</v>
      </c>
      <c r="I19" s="2">
        <v>53</v>
      </c>
      <c r="J19" s="2" t="s">
        <v>46</v>
      </c>
      <c r="K19" s="2">
        <v>53</v>
      </c>
      <c r="L19" s="2">
        <v>53</v>
      </c>
    </row>
    <row r="20" spans="1:13" s="31" customFormat="1" ht="49.5" x14ac:dyDescent="0.15">
      <c r="A20" s="31">
        <v>9</v>
      </c>
      <c r="B20" s="31" t="s">
        <v>56</v>
      </c>
      <c r="C20" s="31">
        <v>26951</v>
      </c>
      <c r="D20" s="31" t="s">
        <v>51</v>
      </c>
      <c r="E20" s="31" t="s">
        <v>39</v>
      </c>
      <c r="G20" s="31">
        <v>39</v>
      </c>
      <c r="H20" s="31">
        <v>-10</v>
      </c>
      <c r="I20" s="31">
        <v>25</v>
      </c>
      <c r="J20" s="31" t="s">
        <v>57</v>
      </c>
      <c r="K20" s="31">
        <v>289</v>
      </c>
      <c r="L20" s="31">
        <f>SUM(G20,K20,I20,H20)</f>
        <v>343</v>
      </c>
    </row>
    <row r="21" spans="1:13" x14ac:dyDescent="0.15">
      <c r="A21" s="2">
        <v>10</v>
      </c>
      <c r="B21" s="2" t="s">
        <v>56</v>
      </c>
      <c r="C21" s="2">
        <v>26951</v>
      </c>
      <c r="D21" s="2" t="s">
        <v>58</v>
      </c>
      <c r="E21" s="2" t="s">
        <v>59</v>
      </c>
      <c r="L21" s="2">
        <f>SUM(G21,K21,I21,H21)</f>
        <v>0</v>
      </c>
    </row>
    <row r="22" spans="1:13" x14ac:dyDescent="0.15">
      <c r="A22" s="2">
        <v>11</v>
      </c>
      <c r="B22" s="2" t="s">
        <v>60</v>
      </c>
      <c r="D22" s="2" t="s">
        <v>43</v>
      </c>
      <c r="E22" s="2" t="s">
        <v>44</v>
      </c>
    </row>
    <row r="23" spans="1:13" x14ac:dyDescent="0.15">
      <c r="A23" s="2">
        <v>12</v>
      </c>
      <c r="B23" s="2" t="s">
        <v>60</v>
      </c>
      <c r="D23" s="2" t="s">
        <v>43</v>
      </c>
      <c r="E23" s="2" t="s">
        <v>61</v>
      </c>
    </row>
    <row r="24" spans="1:13" ht="33" x14ac:dyDescent="0.15">
      <c r="A24" s="2">
        <v>13</v>
      </c>
      <c r="B24" s="2" t="s">
        <v>62</v>
      </c>
      <c r="C24" s="2">
        <v>30325</v>
      </c>
      <c r="D24" s="2" t="s">
        <v>63</v>
      </c>
      <c r="E24" s="2" t="s">
        <v>64</v>
      </c>
      <c r="G24" s="2">
        <v>50</v>
      </c>
      <c r="J24" s="2" t="s">
        <v>65</v>
      </c>
      <c r="K24" s="2">
        <v>240.56</v>
      </c>
      <c r="L24" s="2">
        <v>290.56</v>
      </c>
    </row>
    <row r="25" spans="1:13" s="31" customFormat="1" ht="66" customHeight="1" x14ac:dyDescent="0.15">
      <c r="A25" s="31">
        <v>14</v>
      </c>
      <c r="B25" s="31" t="s">
        <v>66</v>
      </c>
      <c r="C25" s="31">
        <v>32700</v>
      </c>
      <c r="D25" s="31" t="s">
        <v>48</v>
      </c>
      <c r="E25" s="31" t="s">
        <v>39</v>
      </c>
      <c r="J25" s="31" t="s">
        <v>67</v>
      </c>
      <c r="M25" s="31" t="s">
        <v>68</v>
      </c>
    </row>
    <row r="26" spans="1:13" ht="18" customHeight="1" x14ac:dyDescent="0.15">
      <c r="A26" s="2">
        <v>15</v>
      </c>
      <c r="B26" s="2" t="s">
        <v>69</v>
      </c>
      <c r="C26" s="2">
        <v>32700</v>
      </c>
      <c r="D26" s="2" t="s">
        <v>43</v>
      </c>
      <c r="E26" s="2" t="s">
        <v>44</v>
      </c>
    </row>
    <row r="27" spans="1:13" ht="47.1" customHeight="1" x14ac:dyDescent="0.15">
      <c r="A27" s="38">
        <v>16</v>
      </c>
      <c r="B27" s="38" t="s">
        <v>70</v>
      </c>
      <c r="C27" s="38">
        <v>33249</v>
      </c>
      <c r="D27" s="38" t="s">
        <v>71</v>
      </c>
      <c r="E27" s="41" t="s">
        <v>52</v>
      </c>
      <c r="H27" s="38"/>
      <c r="I27" s="38"/>
      <c r="J27" s="2" t="s">
        <v>72</v>
      </c>
      <c r="K27" s="2">
        <v>139</v>
      </c>
      <c r="L27" s="38">
        <v>271</v>
      </c>
      <c r="M27" s="38" t="s">
        <v>73</v>
      </c>
    </row>
    <row r="28" spans="1:13" ht="18" customHeight="1" x14ac:dyDescent="0.15">
      <c r="A28" s="38"/>
      <c r="B28" s="38"/>
      <c r="C28" s="38"/>
      <c r="D28" s="38"/>
      <c r="E28" s="41"/>
      <c r="H28" s="38"/>
      <c r="I28" s="38"/>
      <c r="J28" s="2" t="s">
        <v>74</v>
      </c>
      <c r="K28" s="2">
        <v>159</v>
      </c>
      <c r="L28" s="38"/>
      <c r="M28" s="38"/>
    </row>
    <row r="29" spans="1:13" ht="18" customHeight="1" x14ac:dyDescent="0.15">
      <c r="A29" s="38">
        <v>17</v>
      </c>
      <c r="B29" s="38" t="s">
        <v>75</v>
      </c>
      <c r="C29" s="38">
        <v>37435</v>
      </c>
      <c r="D29" s="38" t="s">
        <v>71</v>
      </c>
      <c r="E29" s="41" t="s">
        <v>52</v>
      </c>
      <c r="J29" s="38" t="s">
        <v>53</v>
      </c>
      <c r="K29" s="38">
        <v>179</v>
      </c>
      <c r="L29" s="38">
        <v>303</v>
      </c>
      <c r="M29" s="38" t="s">
        <v>76</v>
      </c>
    </row>
    <row r="30" spans="1:13" ht="18" customHeight="1" x14ac:dyDescent="0.15">
      <c r="A30" s="38"/>
      <c r="B30" s="38"/>
      <c r="C30" s="38"/>
      <c r="D30" s="38"/>
      <c r="E30" s="41"/>
      <c r="J30" s="38"/>
      <c r="K30" s="38"/>
      <c r="L30" s="38"/>
      <c r="M30" s="38"/>
    </row>
    <row r="31" spans="1:13" ht="18" customHeight="1" x14ac:dyDescent="0.15">
      <c r="A31" s="38"/>
      <c r="B31" s="38"/>
      <c r="C31" s="38"/>
      <c r="D31" s="38"/>
      <c r="E31" s="41"/>
      <c r="J31" s="2" t="s">
        <v>74</v>
      </c>
      <c r="K31" s="2">
        <v>159</v>
      </c>
      <c r="L31" s="38"/>
      <c r="M31" s="38"/>
    </row>
    <row r="32" spans="1:13" s="31" customFormat="1" ht="57" customHeight="1" x14ac:dyDescent="0.15">
      <c r="A32" s="43"/>
      <c r="B32" s="43"/>
      <c r="C32" s="43"/>
      <c r="D32" s="39"/>
      <c r="E32" s="31" t="s">
        <v>39</v>
      </c>
      <c r="J32" s="31" t="s">
        <v>77</v>
      </c>
      <c r="K32" s="31">
        <v>294</v>
      </c>
      <c r="L32" s="31">
        <v>294</v>
      </c>
      <c r="M32" s="31" t="s">
        <v>78</v>
      </c>
    </row>
    <row r="33" spans="1:13" ht="49.5" x14ac:dyDescent="0.15">
      <c r="A33" s="38"/>
      <c r="B33" s="38"/>
      <c r="C33" s="38"/>
      <c r="D33" s="38"/>
      <c r="E33" s="38" t="s">
        <v>79</v>
      </c>
      <c r="F33" s="38"/>
      <c r="G33" s="38"/>
      <c r="H33" s="38"/>
      <c r="I33" s="38"/>
      <c r="J33" s="2" t="s">
        <v>80</v>
      </c>
      <c r="K33" s="2">
        <v>198</v>
      </c>
      <c r="L33" s="38">
        <v>744</v>
      </c>
    </row>
    <row r="34" spans="1:13" x14ac:dyDescent="0.15">
      <c r="A34" s="38"/>
      <c r="B34" s="38"/>
      <c r="C34" s="38"/>
      <c r="D34" s="38"/>
      <c r="E34" s="38"/>
      <c r="F34" s="38"/>
      <c r="G34" s="38"/>
      <c r="H34" s="38"/>
      <c r="I34" s="38"/>
      <c r="J34" s="2" t="s">
        <v>81</v>
      </c>
      <c r="K34" s="2">
        <v>230</v>
      </c>
      <c r="L34" s="38"/>
    </row>
    <row r="35" spans="1:13" ht="33" x14ac:dyDescent="0.15">
      <c r="A35" s="38"/>
      <c r="B35" s="38"/>
      <c r="C35" s="38"/>
      <c r="D35" s="38"/>
      <c r="E35" s="38" t="s">
        <v>82</v>
      </c>
      <c r="F35" s="38"/>
      <c r="G35" s="38"/>
      <c r="H35" s="38"/>
      <c r="I35" s="38"/>
      <c r="J35" s="2" t="s">
        <v>83</v>
      </c>
      <c r="K35" s="2">
        <v>9</v>
      </c>
      <c r="L35" s="38"/>
    </row>
    <row r="36" spans="1:13" ht="33" x14ac:dyDescent="0.15">
      <c r="A36" s="38"/>
      <c r="B36" s="38"/>
      <c r="C36" s="38"/>
      <c r="D36" s="38"/>
      <c r="E36" s="38"/>
      <c r="F36" s="38"/>
      <c r="G36" s="38"/>
      <c r="H36" s="38"/>
      <c r="I36" s="38"/>
      <c r="J36" s="2" t="s">
        <v>84</v>
      </c>
      <c r="K36" s="2">
        <v>198</v>
      </c>
      <c r="L36" s="38"/>
    </row>
    <row r="37" spans="1:13" ht="33" x14ac:dyDescent="0.15">
      <c r="A37" s="38"/>
      <c r="B37" s="38"/>
      <c r="C37" s="38"/>
      <c r="D37" s="38"/>
      <c r="E37" s="38"/>
      <c r="F37" s="38"/>
      <c r="G37" s="38"/>
      <c r="H37" s="38"/>
      <c r="I37" s="38"/>
      <c r="J37" s="2" t="s">
        <v>85</v>
      </c>
      <c r="K37" s="2">
        <v>109</v>
      </c>
      <c r="L37" s="38"/>
    </row>
    <row r="38" spans="1:13" x14ac:dyDescent="0.15">
      <c r="A38" s="38"/>
      <c r="B38" s="38"/>
      <c r="C38" s="38"/>
      <c r="D38" s="2" t="s">
        <v>43</v>
      </c>
      <c r="E38" s="2" t="s">
        <v>44</v>
      </c>
      <c r="K38" s="2">
        <v>41.4</v>
      </c>
    </row>
    <row r="39" spans="1:13" ht="32.25" customHeight="1" x14ac:dyDescent="0.15">
      <c r="A39" s="2">
        <v>18</v>
      </c>
      <c r="B39" s="2" t="s">
        <v>201</v>
      </c>
      <c r="C39" s="2">
        <v>39141</v>
      </c>
      <c r="D39" s="2" t="s">
        <v>202</v>
      </c>
      <c r="E39" s="2" t="s">
        <v>203</v>
      </c>
      <c r="J39" s="2" t="s">
        <v>204</v>
      </c>
      <c r="L39" s="2">
        <v>99</v>
      </c>
    </row>
    <row r="40" spans="1:13" ht="66" x14ac:dyDescent="0.15">
      <c r="A40" s="2">
        <v>19</v>
      </c>
      <c r="B40" s="2" t="s">
        <v>214</v>
      </c>
      <c r="C40" s="2">
        <v>43940</v>
      </c>
      <c r="D40" s="2" t="s">
        <v>215</v>
      </c>
      <c r="E40" s="2" t="s">
        <v>217</v>
      </c>
      <c r="J40" s="2" t="s">
        <v>216</v>
      </c>
      <c r="K40" s="2">
        <v>294</v>
      </c>
      <c r="L40" s="2">
        <v>294</v>
      </c>
    </row>
    <row r="41" spans="1:13" x14ac:dyDescent="0.15">
      <c r="A41" s="35">
        <v>20</v>
      </c>
      <c r="B41" s="2" t="s">
        <v>218</v>
      </c>
      <c r="C41" s="2">
        <v>44010</v>
      </c>
      <c r="D41" s="35" t="s">
        <v>215</v>
      </c>
      <c r="E41" s="2" t="s">
        <v>219</v>
      </c>
      <c r="J41" s="2" t="s">
        <v>220</v>
      </c>
      <c r="K41" s="2">
        <v>399</v>
      </c>
      <c r="L41" s="2">
        <v>399</v>
      </c>
    </row>
    <row r="42" spans="1:13" ht="33" x14ac:dyDescent="0.15">
      <c r="A42" s="35">
        <v>21</v>
      </c>
      <c r="B42" s="2" t="s">
        <v>218</v>
      </c>
      <c r="C42" s="35">
        <v>44010</v>
      </c>
      <c r="D42" s="35" t="s">
        <v>215</v>
      </c>
      <c r="E42" s="2" t="s">
        <v>221</v>
      </c>
      <c r="J42" s="2" t="s">
        <v>222</v>
      </c>
      <c r="K42" s="2">
        <v>2176.1999999999998</v>
      </c>
      <c r="L42" s="2">
        <v>2176.1999999999998</v>
      </c>
    </row>
    <row r="43" spans="1:13" x14ac:dyDescent="0.15">
      <c r="A43" s="35">
        <v>22</v>
      </c>
      <c r="B43" s="35" t="s">
        <v>218</v>
      </c>
      <c r="C43" s="35">
        <v>44010</v>
      </c>
      <c r="D43" s="35" t="s">
        <v>215</v>
      </c>
      <c r="E43" s="35" t="s">
        <v>223</v>
      </c>
      <c r="J43" s="2">
        <v>99</v>
      </c>
      <c r="K43" s="2">
        <v>99</v>
      </c>
      <c r="L43" s="2">
        <v>99</v>
      </c>
    </row>
    <row r="44" spans="1:13" x14ac:dyDescent="0.15">
      <c r="A44" s="35">
        <v>23</v>
      </c>
      <c r="B44" s="35" t="s">
        <v>218</v>
      </c>
      <c r="D44" s="35" t="s">
        <v>43</v>
      </c>
      <c r="E44" s="35" t="s">
        <v>44</v>
      </c>
      <c r="J44" s="2" t="s">
        <v>225</v>
      </c>
      <c r="K44" s="36">
        <v>75.27</v>
      </c>
      <c r="L44" s="2">
        <v>75.27</v>
      </c>
      <c r="M44" s="2" t="s">
        <v>226</v>
      </c>
    </row>
    <row r="45" spans="1:13" ht="18.75" customHeight="1" x14ac:dyDescent="0.15">
      <c r="A45" s="36">
        <v>24</v>
      </c>
      <c r="B45" s="2" t="s">
        <v>227</v>
      </c>
      <c r="D45" s="36" t="s">
        <v>43</v>
      </c>
      <c r="E45" s="2" t="s">
        <v>224</v>
      </c>
    </row>
  </sheetData>
  <mergeCells count="57">
    <mergeCell ref="L33:L37"/>
    <mergeCell ref="M2:M5"/>
    <mergeCell ref="M6:M12"/>
    <mergeCell ref="M17:M18"/>
    <mergeCell ref="M27:M28"/>
    <mergeCell ref="M29:M31"/>
    <mergeCell ref="J29:J30"/>
    <mergeCell ref="K29:K30"/>
    <mergeCell ref="L2:L5"/>
    <mergeCell ref="L6:L12"/>
    <mergeCell ref="L17:L18"/>
    <mergeCell ref="L27:L28"/>
    <mergeCell ref="L29:L31"/>
    <mergeCell ref="E29:E31"/>
    <mergeCell ref="E33:E34"/>
    <mergeCell ref="E35:E37"/>
    <mergeCell ref="F2:F5"/>
    <mergeCell ref="F6:F12"/>
    <mergeCell ref="F17:F18"/>
    <mergeCell ref="F33:I34"/>
    <mergeCell ref="F35:I37"/>
    <mergeCell ref="H2:H5"/>
    <mergeCell ref="H6:H12"/>
    <mergeCell ref="H17:H18"/>
    <mergeCell ref="H27:H28"/>
    <mergeCell ref="I2:I5"/>
    <mergeCell ref="I6:I12"/>
    <mergeCell ref="I17:I18"/>
    <mergeCell ref="I27:I28"/>
    <mergeCell ref="C29:C38"/>
    <mergeCell ref="D2:D5"/>
    <mergeCell ref="D6:D12"/>
    <mergeCell ref="D17:D18"/>
    <mergeCell ref="D27:D28"/>
    <mergeCell ref="D29:D37"/>
    <mergeCell ref="A29:A38"/>
    <mergeCell ref="B2:B5"/>
    <mergeCell ref="B6:B12"/>
    <mergeCell ref="B17:B18"/>
    <mergeCell ref="B27:B28"/>
    <mergeCell ref="B29:B38"/>
    <mergeCell ref="J1:K1"/>
    <mergeCell ref="A2:A5"/>
    <mergeCell ref="A6:A12"/>
    <mergeCell ref="A17:A18"/>
    <mergeCell ref="A27:A28"/>
    <mergeCell ref="C2:C5"/>
    <mergeCell ref="C6:C12"/>
    <mergeCell ref="C17:C18"/>
    <mergeCell ref="C27:C28"/>
    <mergeCell ref="E2:E5"/>
    <mergeCell ref="E6:E12"/>
    <mergeCell ref="E17:E18"/>
    <mergeCell ref="E27:E28"/>
    <mergeCell ref="G2:G5"/>
    <mergeCell ref="G6:G12"/>
    <mergeCell ref="G17:G18"/>
  </mergeCells>
  <phoneticPr fontId="14"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opLeftCell="C1" workbookViewId="0">
      <pane ySplit="1" topLeftCell="A44" activePane="bottomLeft" state="frozen"/>
      <selection pane="bottomLeft" activeCell="H49" sqref="H49:H56"/>
    </sheetView>
  </sheetViews>
  <sheetFormatPr defaultColWidth="9" defaultRowHeight="16.5" x14ac:dyDescent="0.15"/>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pans="1:14" s="20" customFormat="1" ht="33.950000000000003" customHeight="1" x14ac:dyDescent="0.15">
      <c r="A1" s="20" t="s">
        <v>0</v>
      </c>
      <c r="B1" s="20" t="s">
        <v>1</v>
      </c>
      <c r="C1" s="49" t="s">
        <v>86</v>
      </c>
      <c r="D1" s="49"/>
      <c r="E1" s="49"/>
      <c r="F1" s="49"/>
      <c r="G1" s="20" t="s">
        <v>7</v>
      </c>
      <c r="H1" s="20" t="s">
        <v>87</v>
      </c>
      <c r="I1" s="20" t="s">
        <v>11</v>
      </c>
      <c r="J1" s="20" t="s">
        <v>88</v>
      </c>
      <c r="L1" s="29"/>
      <c r="M1" s="29"/>
      <c r="N1" s="29"/>
    </row>
    <row r="2" spans="1:14" ht="20.100000000000001" customHeight="1" x14ac:dyDescent="0.15">
      <c r="A2" s="38">
        <v>1</v>
      </c>
      <c r="B2" s="38" t="s">
        <v>89</v>
      </c>
      <c r="C2" s="21" t="s">
        <v>90</v>
      </c>
      <c r="D2" s="21" t="s">
        <v>4</v>
      </c>
      <c r="E2" s="21" t="s">
        <v>91</v>
      </c>
      <c r="F2" s="21" t="s">
        <v>92</v>
      </c>
      <c r="G2" s="38"/>
      <c r="H2" s="52">
        <f>SUM(F11)</f>
        <v>5676.8099999999995</v>
      </c>
      <c r="I2" s="38" t="s">
        <v>93</v>
      </c>
      <c r="J2" s="38"/>
    </row>
    <row r="3" spans="1:14" s="3" customFormat="1" ht="20.100000000000001" customHeight="1" x14ac:dyDescent="0.15">
      <c r="A3" s="38"/>
      <c r="B3" s="38"/>
      <c r="C3" s="38" t="s">
        <v>94</v>
      </c>
      <c r="D3" s="3" t="s">
        <v>95</v>
      </c>
      <c r="E3" s="4">
        <v>139900</v>
      </c>
      <c r="F3" s="4">
        <v>2378.5</v>
      </c>
      <c r="G3" s="38"/>
      <c r="H3" s="52"/>
      <c r="I3" s="38"/>
      <c r="J3" s="38"/>
    </row>
    <row r="4" spans="1:14" s="3" customFormat="1" ht="20.100000000000001" customHeight="1" x14ac:dyDescent="0.15">
      <c r="A4" s="38"/>
      <c r="B4" s="38"/>
      <c r="C4" s="38"/>
      <c r="D4" s="3" t="s">
        <v>96</v>
      </c>
      <c r="E4" s="3" t="s">
        <v>97</v>
      </c>
      <c r="F4" s="4">
        <v>1679.6</v>
      </c>
      <c r="G4" s="38"/>
      <c r="H4" s="52"/>
      <c r="I4" s="38"/>
      <c r="J4" s="38"/>
    </row>
    <row r="5" spans="1:14" s="3" customFormat="1" ht="20.100000000000001" customHeight="1" x14ac:dyDescent="0.15">
      <c r="A5" s="38"/>
      <c r="B5" s="38"/>
      <c r="C5" s="38"/>
      <c r="D5" s="3" t="s">
        <v>98</v>
      </c>
      <c r="E5" s="4"/>
      <c r="F5" s="4">
        <v>356.77</v>
      </c>
      <c r="G5" s="38"/>
      <c r="H5" s="52"/>
      <c r="I5" s="38"/>
      <c r="J5" s="38"/>
    </row>
    <row r="6" spans="1:14" s="3" customFormat="1" ht="20.100000000000001" customHeight="1" x14ac:dyDescent="0.15">
      <c r="A6" s="38"/>
      <c r="B6" s="38"/>
      <c r="C6" s="38"/>
      <c r="D6" s="3" t="s">
        <v>99</v>
      </c>
      <c r="F6" s="4">
        <v>251.94</v>
      </c>
      <c r="G6" s="38"/>
      <c r="H6" s="52"/>
      <c r="I6" s="38"/>
      <c r="J6" s="38"/>
    </row>
    <row r="7" spans="1:14" s="3" customFormat="1" ht="20.100000000000001" customHeight="1" x14ac:dyDescent="0.15">
      <c r="A7" s="38"/>
      <c r="B7" s="38"/>
      <c r="C7" s="38"/>
      <c r="D7" s="22" t="s">
        <v>100</v>
      </c>
      <c r="E7" s="4"/>
      <c r="F7" s="26">
        <f>SUM(F3:F6)</f>
        <v>4666.8099999999995</v>
      </c>
      <c r="G7" s="38"/>
      <c r="H7" s="52"/>
      <c r="I7" s="38"/>
      <c r="J7" s="38"/>
    </row>
    <row r="8" spans="1:14" s="3" customFormat="1" ht="20.100000000000001" customHeight="1" x14ac:dyDescent="0.15">
      <c r="A8" s="38"/>
      <c r="B8" s="38"/>
      <c r="C8" s="38" t="s">
        <v>101</v>
      </c>
      <c r="D8" s="3" t="s">
        <v>102</v>
      </c>
      <c r="E8" s="4">
        <v>122000</v>
      </c>
      <c r="F8" s="4">
        <v>950</v>
      </c>
      <c r="G8" s="38"/>
      <c r="H8" s="52"/>
      <c r="I8" s="38"/>
      <c r="J8" s="38"/>
    </row>
    <row r="9" spans="1:14" s="3" customFormat="1" ht="20.100000000000001" customHeight="1" x14ac:dyDescent="0.15">
      <c r="A9" s="38"/>
      <c r="B9" s="38"/>
      <c r="C9" s="38"/>
      <c r="D9" s="3" t="s">
        <v>103</v>
      </c>
      <c r="E9" s="4"/>
      <c r="F9" s="4">
        <v>60</v>
      </c>
      <c r="G9" s="38"/>
      <c r="H9" s="52"/>
      <c r="I9" s="38"/>
      <c r="J9" s="38"/>
    </row>
    <row r="10" spans="1:14" s="3" customFormat="1" ht="20.100000000000001" customHeight="1" x14ac:dyDescent="0.15">
      <c r="A10" s="38"/>
      <c r="B10" s="38"/>
      <c r="C10" s="38"/>
      <c r="D10" s="22" t="s">
        <v>100</v>
      </c>
      <c r="E10" s="4"/>
      <c r="F10" s="26">
        <f>SUM(F8:F9)</f>
        <v>1010</v>
      </c>
      <c r="G10" s="38"/>
      <c r="H10" s="52"/>
      <c r="I10" s="38"/>
      <c r="J10" s="38"/>
    </row>
    <row r="11" spans="1:14" s="3" customFormat="1" ht="20.100000000000001" customHeight="1" x14ac:dyDescent="0.15">
      <c r="A11" s="38"/>
      <c r="B11" s="38"/>
      <c r="C11" s="50" t="s">
        <v>104</v>
      </c>
      <c r="D11" s="50"/>
      <c r="E11" s="50"/>
      <c r="F11" s="27">
        <f>SUM(F7,F10)</f>
        <v>5676.8099999999995</v>
      </c>
      <c r="G11" s="38"/>
      <c r="H11" s="52"/>
      <c r="I11" s="38"/>
      <c r="J11" s="38"/>
    </row>
    <row r="12" spans="1:14" s="51" customFormat="1" ht="8.1" customHeight="1" x14ac:dyDescent="0.15"/>
    <row r="13" spans="1:14" s="3" customFormat="1" ht="20.100000000000001" customHeight="1" x14ac:dyDescent="0.15">
      <c r="A13" s="38"/>
      <c r="B13" s="38" t="s">
        <v>105</v>
      </c>
      <c r="C13" s="38" t="s">
        <v>94</v>
      </c>
      <c r="D13" s="3" t="s">
        <v>106</v>
      </c>
      <c r="E13" s="4">
        <v>130667</v>
      </c>
      <c r="F13" s="4">
        <v>1743.73</v>
      </c>
      <c r="G13" s="38">
        <v>-490</v>
      </c>
      <c r="H13" s="52">
        <f>SUM(F19,G13)</f>
        <v>3640.09</v>
      </c>
      <c r="I13" s="38" t="s">
        <v>107</v>
      </c>
      <c r="J13" s="46" t="s">
        <v>108</v>
      </c>
    </row>
    <row r="14" spans="1:14" s="3" customFormat="1" ht="20.100000000000001" customHeight="1" x14ac:dyDescent="0.15">
      <c r="A14" s="38"/>
      <c r="B14" s="38"/>
      <c r="C14" s="38"/>
      <c r="D14" s="3" t="s">
        <v>109</v>
      </c>
      <c r="E14" s="3" t="s">
        <v>97</v>
      </c>
      <c r="F14" s="4">
        <v>1231.3599999999999</v>
      </c>
      <c r="G14" s="38"/>
      <c r="H14" s="52"/>
      <c r="I14" s="38"/>
      <c r="J14" s="46"/>
    </row>
    <row r="15" spans="1:14" s="3" customFormat="1" ht="20.100000000000001" customHeight="1" x14ac:dyDescent="0.15">
      <c r="A15" s="38"/>
      <c r="B15" s="38"/>
      <c r="C15" s="38"/>
      <c r="D15" s="22" t="s">
        <v>100</v>
      </c>
      <c r="E15" s="4"/>
      <c r="F15" s="26">
        <f>SUM(F13:F14)</f>
        <v>2975.09</v>
      </c>
      <c r="G15" s="38"/>
      <c r="H15" s="52"/>
      <c r="I15" s="38"/>
      <c r="J15" s="46"/>
    </row>
    <row r="16" spans="1:14" s="3" customFormat="1" ht="20.100000000000001" customHeight="1" x14ac:dyDescent="0.15">
      <c r="A16" s="38"/>
      <c r="B16" s="38"/>
      <c r="C16" s="38" t="s">
        <v>101</v>
      </c>
      <c r="D16" s="3" t="s">
        <v>102</v>
      </c>
      <c r="E16" s="4">
        <v>122000</v>
      </c>
      <c r="F16" s="4">
        <v>855</v>
      </c>
      <c r="G16" s="38"/>
      <c r="H16" s="52"/>
      <c r="I16" s="38"/>
      <c r="J16" s="46"/>
    </row>
    <row r="17" spans="1:10" s="3" customFormat="1" ht="20.100000000000001" customHeight="1" x14ac:dyDescent="0.15">
      <c r="A17" s="38"/>
      <c r="B17" s="38"/>
      <c r="C17" s="38"/>
      <c r="D17" s="3" t="s">
        <v>103</v>
      </c>
      <c r="E17" s="4"/>
      <c r="F17" s="4">
        <v>300</v>
      </c>
      <c r="G17" s="38"/>
      <c r="H17" s="52"/>
      <c r="I17" s="38"/>
      <c r="J17" s="46"/>
    </row>
    <row r="18" spans="1:10" s="3" customFormat="1" ht="20.100000000000001" customHeight="1" x14ac:dyDescent="0.15">
      <c r="A18" s="38"/>
      <c r="B18" s="38"/>
      <c r="C18" s="38"/>
      <c r="D18" s="22" t="s">
        <v>100</v>
      </c>
      <c r="E18" s="4"/>
      <c r="F18" s="26">
        <f>SUM(F16:F17)</f>
        <v>1155</v>
      </c>
      <c r="G18" s="38"/>
      <c r="H18" s="52"/>
      <c r="I18" s="38"/>
      <c r="J18" s="46"/>
    </row>
    <row r="19" spans="1:10" s="3" customFormat="1" ht="74.099999999999994" customHeight="1" x14ac:dyDescent="0.15">
      <c r="A19" s="38"/>
      <c r="B19" s="38"/>
      <c r="C19" s="50" t="s">
        <v>104</v>
      </c>
      <c r="D19" s="50"/>
      <c r="E19" s="50"/>
      <c r="F19" s="27">
        <f>SUM(F15,F18)</f>
        <v>4130.09</v>
      </c>
      <c r="G19" s="38"/>
      <c r="H19" s="52"/>
      <c r="I19" s="38"/>
      <c r="J19" s="46"/>
    </row>
    <row r="20" spans="1:10" s="51" customFormat="1" ht="8.1" customHeight="1" x14ac:dyDescent="0.15"/>
    <row r="21" spans="1:10" s="3" customFormat="1" ht="20.100000000000001" customHeight="1" x14ac:dyDescent="0.15">
      <c r="A21" s="38"/>
      <c r="B21" s="38" t="s">
        <v>110</v>
      </c>
      <c r="C21" s="38" t="s">
        <v>94</v>
      </c>
      <c r="D21" s="3" t="s">
        <v>95</v>
      </c>
      <c r="E21" s="4">
        <v>120593.8</v>
      </c>
      <c r="F21" s="4">
        <v>1187.05</v>
      </c>
      <c r="G21" s="38">
        <v>-855</v>
      </c>
      <c r="H21" s="52">
        <f>SUM(F29,G21)</f>
        <v>2733.2999999999997</v>
      </c>
      <c r="I21" s="38" t="s">
        <v>111</v>
      </c>
      <c r="J21" s="46" t="s">
        <v>112</v>
      </c>
    </row>
    <row r="22" spans="1:10" s="3" customFormat="1" ht="20.100000000000001" customHeight="1" x14ac:dyDescent="0.15">
      <c r="A22" s="38"/>
      <c r="B22" s="38"/>
      <c r="C22" s="38"/>
      <c r="D22" s="3" t="s">
        <v>113</v>
      </c>
      <c r="E22" s="4"/>
      <c r="F22" s="4">
        <v>178.06</v>
      </c>
      <c r="G22" s="38"/>
      <c r="H22" s="52"/>
      <c r="I22" s="38"/>
      <c r="J22" s="46"/>
    </row>
    <row r="23" spans="1:10" s="3" customFormat="1" ht="20.100000000000001" customHeight="1" x14ac:dyDescent="0.15">
      <c r="A23" s="38"/>
      <c r="B23" s="38"/>
      <c r="C23" s="38"/>
      <c r="D23" s="3" t="s">
        <v>96</v>
      </c>
      <c r="E23" s="3" t="s">
        <v>114</v>
      </c>
      <c r="F23" s="4">
        <v>1011.47</v>
      </c>
      <c r="G23" s="38"/>
      <c r="H23" s="52"/>
      <c r="I23" s="38"/>
      <c r="J23" s="46"/>
    </row>
    <row r="24" spans="1:10" s="3" customFormat="1" ht="20.100000000000001" customHeight="1" x14ac:dyDescent="0.15">
      <c r="A24" s="38"/>
      <c r="B24" s="38"/>
      <c r="C24" s="38"/>
      <c r="D24" s="3" t="s">
        <v>113</v>
      </c>
      <c r="F24" s="4">
        <v>151.72</v>
      </c>
      <c r="G24" s="38"/>
      <c r="H24" s="52"/>
      <c r="I24" s="38"/>
      <c r="J24" s="46"/>
    </row>
    <row r="25" spans="1:10" s="3" customFormat="1" ht="20.100000000000001" customHeight="1" x14ac:dyDescent="0.15">
      <c r="A25" s="38"/>
      <c r="B25" s="38"/>
      <c r="C25" s="38"/>
      <c r="D25" s="22" t="s">
        <v>100</v>
      </c>
      <c r="E25" s="4"/>
      <c r="F25" s="26">
        <f>SUM(F21:F24)</f>
        <v>2528.2999999999997</v>
      </c>
      <c r="G25" s="38"/>
      <c r="H25" s="52"/>
      <c r="I25" s="38"/>
      <c r="J25" s="46"/>
    </row>
    <row r="26" spans="1:10" s="3" customFormat="1" ht="20.100000000000001" customHeight="1" x14ac:dyDescent="0.15">
      <c r="A26" s="38"/>
      <c r="B26" s="38"/>
      <c r="C26" s="38" t="s">
        <v>101</v>
      </c>
      <c r="D26" s="3" t="s">
        <v>102</v>
      </c>
      <c r="E26" s="4"/>
      <c r="F26" s="4">
        <v>760</v>
      </c>
      <c r="G26" s="38"/>
      <c r="H26" s="52"/>
      <c r="I26" s="38"/>
      <c r="J26" s="46"/>
    </row>
    <row r="27" spans="1:10" s="3" customFormat="1" ht="20.100000000000001" customHeight="1" x14ac:dyDescent="0.15">
      <c r="A27" s="38"/>
      <c r="B27" s="38"/>
      <c r="C27" s="38"/>
      <c r="D27" s="3" t="s">
        <v>103</v>
      </c>
      <c r="E27" s="4"/>
      <c r="F27" s="4">
        <v>300</v>
      </c>
      <c r="G27" s="38"/>
      <c r="H27" s="52"/>
      <c r="I27" s="38"/>
      <c r="J27" s="46"/>
    </row>
    <row r="28" spans="1:10" s="3" customFormat="1" ht="20.100000000000001" customHeight="1" x14ac:dyDescent="0.15">
      <c r="A28" s="38"/>
      <c r="B28" s="38"/>
      <c r="C28" s="38"/>
      <c r="D28" s="22" t="s">
        <v>100</v>
      </c>
      <c r="E28" s="4"/>
      <c r="F28" s="26">
        <f>SUM(F26:F27)</f>
        <v>1060</v>
      </c>
      <c r="G28" s="38"/>
      <c r="H28" s="52"/>
      <c r="I28" s="38"/>
      <c r="J28" s="46"/>
    </row>
    <row r="29" spans="1:10" s="3" customFormat="1" ht="74.099999999999994" customHeight="1" x14ac:dyDescent="0.15">
      <c r="A29" s="38"/>
      <c r="B29" s="38"/>
      <c r="C29" s="50" t="s">
        <v>104</v>
      </c>
      <c r="D29" s="50"/>
      <c r="E29" s="50"/>
      <c r="F29" s="27">
        <f>SUM(F25,F28)</f>
        <v>3588.2999999999997</v>
      </c>
      <c r="G29" s="38"/>
      <c r="H29" s="52"/>
      <c r="I29" s="38"/>
      <c r="J29" s="46"/>
    </row>
    <row r="30" spans="1:10" s="51" customFormat="1" ht="8.1" customHeight="1" x14ac:dyDescent="0.15"/>
    <row r="31" spans="1:10" s="3" customFormat="1" ht="20.100000000000001" customHeight="1" x14ac:dyDescent="0.15">
      <c r="A31" s="38"/>
      <c r="B31" s="38"/>
      <c r="C31" s="38" t="s">
        <v>94</v>
      </c>
      <c r="D31" s="3" t="s">
        <v>95</v>
      </c>
      <c r="E31" s="4">
        <v>110521</v>
      </c>
      <c r="F31" s="4">
        <v>943.86</v>
      </c>
      <c r="G31" s="38">
        <v>-475</v>
      </c>
      <c r="H31" s="52">
        <f>SUM(F39,G31)</f>
        <v>3191.61</v>
      </c>
      <c r="I31" s="38"/>
      <c r="J31" s="46" t="s">
        <v>115</v>
      </c>
    </row>
    <row r="32" spans="1:10" s="3" customFormat="1" ht="20.100000000000001" customHeight="1" x14ac:dyDescent="0.15">
      <c r="A32" s="38"/>
      <c r="B32" s="38"/>
      <c r="C32" s="38"/>
      <c r="D32" s="23" t="s">
        <v>113</v>
      </c>
      <c r="E32" s="4"/>
      <c r="F32" s="4"/>
      <c r="G32" s="38"/>
      <c r="H32" s="52"/>
      <c r="I32" s="38"/>
      <c r="J32" s="46"/>
    </row>
    <row r="33" spans="1:10" s="3" customFormat="1" ht="20.100000000000001" customHeight="1" x14ac:dyDescent="0.15">
      <c r="A33" s="38"/>
      <c r="B33" s="38"/>
      <c r="C33" s="38"/>
      <c r="D33" s="3" t="s">
        <v>96</v>
      </c>
      <c r="E33" s="3" t="s">
        <v>114</v>
      </c>
      <c r="F33" s="4">
        <v>839.75</v>
      </c>
      <c r="G33" s="38"/>
      <c r="H33" s="52"/>
      <c r="I33" s="38"/>
      <c r="J33" s="46"/>
    </row>
    <row r="34" spans="1:10" s="3" customFormat="1" ht="20.100000000000001" customHeight="1" x14ac:dyDescent="0.15">
      <c r="A34" s="38"/>
      <c r="B34" s="38"/>
      <c r="C34" s="38"/>
      <c r="D34" s="23" t="s">
        <v>113</v>
      </c>
      <c r="F34" s="4"/>
      <c r="G34" s="38"/>
      <c r="H34" s="52"/>
      <c r="I34" s="38"/>
      <c r="J34" s="46"/>
    </row>
    <row r="35" spans="1:10" s="3" customFormat="1" ht="20.100000000000001" customHeight="1" x14ac:dyDescent="0.15">
      <c r="A35" s="38"/>
      <c r="B35" s="38"/>
      <c r="C35" s="38"/>
      <c r="D35" s="22" t="s">
        <v>100</v>
      </c>
      <c r="E35" s="4"/>
      <c r="F35" s="26">
        <f>SUM(F31:F34)</f>
        <v>1783.6100000000001</v>
      </c>
      <c r="G35" s="38"/>
      <c r="H35" s="52"/>
      <c r="I35" s="38"/>
      <c r="J35" s="46"/>
    </row>
    <row r="36" spans="1:10" s="3" customFormat="1" ht="20.100000000000001" customHeight="1" x14ac:dyDescent="0.15">
      <c r="A36" s="38"/>
      <c r="B36" s="38"/>
      <c r="C36" s="38" t="s">
        <v>101</v>
      </c>
      <c r="D36" s="3" t="s">
        <v>102</v>
      </c>
      <c r="E36" s="4"/>
      <c r="F36" s="4">
        <v>965</v>
      </c>
      <c r="G36" s="38"/>
      <c r="H36" s="52"/>
      <c r="I36" s="38"/>
      <c r="J36" s="46"/>
    </row>
    <row r="37" spans="1:10" s="3" customFormat="1" ht="20.100000000000001" customHeight="1" x14ac:dyDescent="0.15">
      <c r="A37" s="38"/>
      <c r="B37" s="38"/>
      <c r="C37" s="38"/>
      <c r="D37" s="24" t="s">
        <v>116</v>
      </c>
      <c r="E37" s="4"/>
      <c r="F37" s="4">
        <v>918</v>
      </c>
      <c r="G37" s="38"/>
      <c r="H37" s="52"/>
      <c r="I37" s="38"/>
      <c r="J37" s="46"/>
    </row>
    <row r="38" spans="1:10" s="3" customFormat="1" ht="20.100000000000001" customHeight="1" x14ac:dyDescent="0.15">
      <c r="A38" s="38"/>
      <c r="B38" s="38"/>
      <c r="C38" s="38"/>
      <c r="D38" s="22" t="s">
        <v>100</v>
      </c>
      <c r="E38" s="4"/>
      <c r="F38" s="26">
        <f>SUM(F36:F37)</f>
        <v>1883</v>
      </c>
      <c r="G38" s="38"/>
      <c r="H38" s="52"/>
      <c r="I38" s="38"/>
      <c r="J38" s="46"/>
    </row>
    <row r="39" spans="1:10" s="3" customFormat="1" ht="74.099999999999994" customHeight="1" x14ac:dyDescent="0.15">
      <c r="A39" s="38"/>
      <c r="B39" s="38"/>
      <c r="C39" s="50" t="s">
        <v>104</v>
      </c>
      <c r="D39" s="50"/>
      <c r="E39" s="50"/>
      <c r="F39" s="27">
        <f>SUM(F35,F38)</f>
        <v>3666.61</v>
      </c>
      <c r="G39" s="38"/>
      <c r="H39" s="52"/>
      <c r="I39" s="38"/>
      <c r="J39" s="46"/>
    </row>
    <row r="40" spans="1:10" x14ac:dyDescent="0.15">
      <c r="B40" s="48" t="s">
        <v>117</v>
      </c>
      <c r="C40" s="38" t="s">
        <v>94</v>
      </c>
      <c r="D40" s="3" t="s">
        <v>95</v>
      </c>
      <c r="E40" s="4">
        <v>98897</v>
      </c>
      <c r="F40" s="4">
        <v>757.17</v>
      </c>
      <c r="G40" s="38">
        <v>-200</v>
      </c>
      <c r="H40" s="52">
        <f>SUM(F48,G40)</f>
        <v>2167.7600000000002</v>
      </c>
      <c r="I40" s="38"/>
      <c r="J40" s="53" t="s">
        <v>118</v>
      </c>
    </row>
    <row r="41" spans="1:10" x14ac:dyDescent="0.15">
      <c r="B41" s="38"/>
      <c r="C41" s="38"/>
      <c r="D41" s="23" t="s">
        <v>113</v>
      </c>
      <c r="E41" s="4"/>
      <c r="F41" s="4"/>
      <c r="G41" s="38"/>
      <c r="H41" s="52"/>
      <c r="I41" s="38"/>
      <c r="J41" s="46"/>
    </row>
    <row r="42" spans="1:10" x14ac:dyDescent="0.15">
      <c r="B42" s="38"/>
      <c r="C42" s="38"/>
      <c r="D42" s="3" t="s">
        <v>96</v>
      </c>
      <c r="E42" s="28" t="s">
        <v>119</v>
      </c>
      <c r="F42" s="4">
        <v>425.59</v>
      </c>
      <c r="G42" s="38"/>
      <c r="H42" s="52"/>
      <c r="I42" s="38"/>
      <c r="J42" s="46"/>
    </row>
    <row r="43" spans="1:10" x14ac:dyDescent="0.15">
      <c r="B43" s="38"/>
      <c r="C43" s="38"/>
      <c r="D43" s="23" t="s">
        <v>113</v>
      </c>
      <c r="E43" s="3"/>
      <c r="F43" s="4"/>
      <c r="G43" s="38"/>
      <c r="H43" s="52"/>
      <c r="I43" s="38"/>
      <c r="J43" s="46"/>
    </row>
    <row r="44" spans="1:10" x14ac:dyDescent="0.15">
      <c r="B44" s="38"/>
      <c r="C44" s="38"/>
      <c r="D44" s="22" t="s">
        <v>100</v>
      </c>
      <c r="E44" s="4"/>
      <c r="F44" s="26">
        <f>SUM(F40,F42)</f>
        <v>1182.76</v>
      </c>
      <c r="G44" s="38"/>
      <c r="H44" s="52"/>
      <c r="I44" s="38"/>
      <c r="J44" s="46"/>
    </row>
    <row r="45" spans="1:10" x14ac:dyDescent="0.15">
      <c r="B45" s="38"/>
      <c r="C45" s="38" t="s">
        <v>101</v>
      </c>
      <c r="D45" s="3" t="s">
        <v>102</v>
      </c>
      <c r="E45" s="4"/>
      <c r="F45" s="4">
        <v>965</v>
      </c>
      <c r="G45" s="38"/>
      <c r="H45" s="52"/>
      <c r="I45" s="38"/>
      <c r="J45" s="46"/>
    </row>
    <row r="46" spans="1:10" x14ac:dyDescent="0.15">
      <c r="B46" s="38"/>
      <c r="C46" s="38"/>
      <c r="D46" s="25" t="s">
        <v>120</v>
      </c>
      <c r="E46" s="4"/>
      <c r="F46" s="3">
        <v>220</v>
      </c>
      <c r="G46" s="38"/>
      <c r="H46" s="52"/>
      <c r="I46" s="38"/>
      <c r="J46" s="46"/>
    </row>
    <row r="47" spans="1:10" x14ac:dyDescent="0.15">
      <c r="B47" s="38"/>
      <c r="C47" s="38"/>
      <c r="D47" s="22" t="s">
        <v>100</v>
      </c>
      <c r="E47" s="4"/>
      <c r="F47" s="26"/>
      <c r="G47" s="38"/>
      <c r="H47" s="52"/>
      <c r="I47" s="38"/>
      <c r="J47" s="46"/>
    </row>
    <row r="48" spans="1:10" x14ac:dyDescent="0.15">
      <c r="B48" s="38"/>
      <c r="C48" s="50" t="s">
        <v>104</v>
      </c>
      <c r="D48" s="50"/>
      <c r="E48" s="50"/>
      <c r="F48" s="27">
        <f>SUM(F44,F45,F46)</f>
        <v>2367.7600000000002</v>
      </c>
      <c r="G48" s="38"/>
      <c r="H48" s="52"/>
      <c r="I48" s="38"/>
      <c r="J48" s="46"/>
    </row>
    <row r="49" spans="2:10" x14ac:dyDescent="0.15">
      <c r="B49" s="38" t="s">
        <v>209</v>
      </c>
      <c r="C49" s="38" t="s">
        <v>94</v>
      </c>
      <c r="D49" s="3" t="s">
        <v>95</v>
      </c>
      <c r="E49" s="33">
        <v>88896</v>
      </c>
      <c r="F49" s="33">
        <v>1061.17</v>
      </c>
      <c r="G49" s="38">
        <v>-360</v>
      </c>
      <c r="H49" s="52">
        <f>SUM(F56,G49)</f>
        <v>2351.4499999999998</v>
      </c>
      <c r="I49" s="38"/>
      <c r="J49" s="46" t="s">
        <v>213</v>
      </c>
    </row>
    <row r="50" spans="2:10" x14ac:dyDescent="0.15">
      <c r="B50" s="38"/>
      <c r="C50" s="38"/>
      <c r="D50" s="3" t="s">
        <v>96</v>
      </c>
      <c r="E50" s="3" t="s">
        <v>210</v>
      </c>
      <c r="F50" s="33">
        <v>651.39</v>
      </c>
      <c r="G50" s="38"/>
      <c r="H50" s="52"/>
      <c r="I50" s="38"/>
      <c r="J50" s="46"/>
    </row>
    <row r="51" spans="2:10" x14ac:dyDescent="0.15">
      <c r="B51" s="38"/>
      <c r="C51" s="38"/>
      <c r="D51" s="3" t="s">
        <v>211</v>
      </c>
      <c r="E51" s="3" t="s">
        <v>212</v>
      </c>
      <c r="F51" s="33">
        <v>33.89</v>
      </c>
      <c r="G51" s="38"/>
      <c r="H51" s="52"/>
      <c r="I51" s="38"/>
      <c r="J51" s="46"/>
    </row>
    <row r="52" spans="2:10" x14ac:dyDescent="0.15">
      <c r="B52" s="38"/>
      <c r="C52" s="38"/>
      <c r="D52" s="22" t="s">
        <v>100</v>
      </c>
      <c r="E52" s="33"/>
      <c r="F52" s="26">
        <f>SUM(F49,F50,F51)</f>
        <v>1746.45</v>
      </c>
      <c r="G52" s="38"/>
      <c r="H52" s="52"/>
      <c r="I52" s="38"/>
      <c r="J52" s="46"/>
    </row>
    <row r="53" spans="2:10" x14ac:dyDescent="0.15">
      <c r="B53" s="38"/>
      <c r="C53" s="38" t="s">
        <v>101</v>
      </c>
      <c r="D53" s="3" t="s">
        <v>102</v>
      </c>
      <c r="E53" s="33"/>
      <c r="F53" s="33">
        <v>965</v>
      </c>
      <c r="G53" s="38"/>
      <c r="H53" s="52"/>
      <c r="I53" s="38"/>
      <c r="J53" s="46"/>
    </row>
    <row r="54" spans="2:10" x14ac:dyDescent="0.15">
      <c r="B54" s="38"/>
      <c r="C54" s="38"/>
      <c r="D54" s="25"/>
      <c r="E54" s="33"/>
      <c r="F54" s="3"/>
      <c r="G54" s="38"/>
      <c r="H54" s="52"/>
      <c r="I54" s="38"/>
      <c r="J54" s="46"/>
    </row>
    <row r="55" spans="2:10" x14ac:dyDescent="0.15">
      <c r="B55" s="38"/>
      <c r="C55" s="38"/>
      <c r="D55" s="22" t="s">
        <v>100</v>
      </c>
      <c r="E55" s="33"/>
      <c r="F55" s="26"/>
      <c r="G55" s="38"/>
      <c r="H55" s="52"/>
      <c r="I55" s="38"/>
      <c r="J55" s="46"/>
    </row>
    <row r="56" spans="2:10" x14ac:dyDescent="0.15">
      <c r="B56" s="38"/>
      <c r="C56" s="50" t="s">
        <v>104</v>
      </c>
      <c r="D56" s="50"/>
      <c r="E56" s="50"/>
      <c r="F56" s="27">
        <f>SUM(F52,F53,F54)</f>
        <v>2711.45</v>
      </c>
      <c r="G56" s="38"/>
      <c r="H56" s="52"/>
      <c r="I56" s="38"/>
      <c r="J56" s="46"/>
    </row>
  </sheetData>
  <mergeCells count="56">
    <mergeCell ref="J49:J56"/>
    <mergeCell ref="C53:C55"/>
    <mergeCell ref="C56:E56"/>
    <mergeCell ref="B49:B56"/>
    <mergeCell ref="C49:C52"/>
    <mergeCell ref="G49:G56"/>
    <mergeCell ref="H49:H56"/>
    <mergeCell ref="I49:I56"/>
    <mergeCell ref="J21:J29"/>
    <mergeCell ref="J31:J39"/>
    <mergeCell ref="J40:J48"/>
    <mergeCell ref="H21:H29"/>
    <mergeCell ref="H31:H39"/>
    <mergeCell ref="H40:H48"/>
    <mergeCell ref="I2:I11"/>
    <mergeCell ref="I13:I19"/>
    <mergeCell ref="I21:I29"/>
    <mergeCell ref="I31:I39"/>
    <mergeCell ref="I40:I48"/>
    <mergeCell ref="C45:C47"/>
    <mergeCell ref="G2:G11"/>
    <mergeCell ref="G13:G19"/>
    <mergeCell ref="G21:G29"/>
    <mergeCell ref="G31:G39"/>
    <mergeCell ref="G40:G48"/>
    <mergeCell ref="C21:C25"/>
    <mergeCell ref="C26:C28"/>
    <mergeCell ref="C31:C35"/>
    <mergeCell ref="C36:C38"/>
    <mergeCell ref="C40:C44"/>
    <mergeCell ref="C29:E29"/>
    <mergeCell ref="A30:XFD30"/>
    <mergeCell ref="C39:E39"/>
    <mergeCell ref="C48:E48"/>
    <mergeCell ref="A2:A11"/>
    <mergeCell ref="A31:A39"/>
    <mergeCell ref="B2:B11"/>
    <mergeCell ref="B13:B19"/>
    <mergeCell ref="B21:B29"/>
    <mergeCell ref="B31:B39"/>
    <mergeCell ref="B40:B48"/>
    <mergeCell ref="C3:C7"/>
    <mergeCell ref="C8:C10"/>
    <mergeCell ref="C13:C15"/>
    <mergeCell ref="C1:F1"/>
    <mergeCell ref="C11:E11"/>
    <mergeCell ref="A12:XFD12"/>
    <mergeCell ref="C19:E19"/>
    <mergeCell ref="A20:XFD20"/>
    <mergeCell ref="C16:C18"/>
    <mergeCell ref="H2:H11"/>
    <mergeCell ref="H13:H19"/>
    <mergeCell ref="J2:J11"/>
    <mergeCell ref="J13:J19"/>
    <mergeCell ref="A13:A19"/>
    <mergeCell ref="A21:A29"/>
  </mergeCells>
  <phoneticPr fontId="14"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3" sqref="C3"/>
    </sheetView>
  </sheetViews>
  <sheetFormatPr defaultColWidth="9" defaultRowHeight="13.5" x14ac:dyDescent="0.15"/>
  <cols>
    <col min="1" max="1" width="18.375" customWidth="1"/>
    <col min="2" max="2" width="50.875" customWidth="1"/>
    <col min="3" max="3" width="21.5" customWidth="1"/>
  </cols>
  <sheetData>
    <row r="1" spans="1:2" s="18" customFormat="1" ht="18.75" x14ac:dyDescent="0.15">
      <c r="A1" s="18" t="s">
        <v>4</v>
      </c>
      <c r="B1" s="18" t="s">
        <v>121</v>
      </c>
    </row>
    <row r="2" spans="1:2" ht="27" customHeight="1" x14ac:dyDescent="0.15">
      <c r="A2" t="s">
        <v>122</v>
      </c>
    </row>
    <row r="3" spans="1:2" ht="108.95" customHeight="1" x14ac:dyDescent="0.15">
      <c r="A3" t="s">
        <v>7</v>
      </c>
      <c r="B3" s="19" t="s">
        <v>123</v>
      </c>
    </row>
    <row r="4" spans="1:2" ht="30" customHeight="1" x14ac:dyDescent="0.15"/>
  </sheetData>
  <phoneticPr fontId="1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workbookViewId="0">
      <pane ySplit="1" topLeftCell="A23" activePane="bottomLeft" state="frozen"/>
      <selection pane="bottomLeft" activeCell="F28" sqref="F28"/>
    </sheetView>
  </sheetViews>
  <sheetFormatPr defaultColWidth="9" defaultRowHeight="17.25" x14ac:dyDescent="0.15"/>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pans="1:8" s="5" customFormat="1" ht="27" customHeight="1" x14ac:dyDescent="0.35">
      <c r="A1" s="5" t="s">
        <v>0</v>
      </c>
      <c r="B1" s="8" t="s">
        <v>124</v>
      </c>
      <c r="C1" s="9" t="s">
        <v>125</v>
      </c>
      <c r="D1" s="9" t="s">
        <v>126</v>
      </c>
      <c r="E1" s="8" t="s">
        <v>127</v>
      </c>
      <c r="F1" s="8" t="s">
        <v>128</v>
      </c>
      <c r="G1" s="9" t="s">
        <v>129</v>
      </c>
      <c r="H1" s="8" t="s">
        <v>130</v>
      </c>
    </row>
    <row r="2" spans="1:8" ht="20.100000000000001" customHeight="1" x14ac:dyDescent="0.15">
      <c r="A2" s="6">
        <v>1</v>
      </c>
      <c r="B2" s="10">
        <v>43497.747222222199</v>
      </c>
      <c r="C2" s="11" t="s">
        <v>131</v>
      </c>
      <c r="D2" s="11" t="s">
        <v>132</v>
      </c>
      <c r="E2" s="14">
        <v>6</v>
      </c>
      <c r="F2" s="14">
        <v>200</v>
      </c>
      <c r="G2" s="11" t="s">
        <v>133</v>
      </c>
      <c r="H2" s="15" t="s">
        <v>134</v>
      </c>
    </row>
    <row r="3" spans="1:8" ht="20.100000000000001" customHeight="1" x14ac:dyDescent="0.15">
      <c r="A3" s="6">
        <v>2</v>
      </c>
      <c r="B3" s="12">
        <v>43508.790972222203</v>
      </c>
      <c r="C3" s="13" t="s">
        <v>135</v>
      </c>
      <c r="D3" s="13" t="s">
        <v>136</v>
      </c>
      <c r="E3" s="16">
        <v>3</v>
      </c>
      <c r="F3" s="16">
        <v>200</v>
      </c>
      <c r="G3" s="13" t="s">
        <v>137</v>
      </c>
      <c r="H3" s="17" t="s">
        <v>134</v>
      </c>
    </row>
    <row r="4" spans="1:8" ht="20.100000000000001" customHeight="1" x14ac:dyDescent="0.15">
      <c r="A4" s="6">
        <v>3</v>
      </c>
      <c r="B4" s="10">
        <v>43685.356249999997</v>
      </c>
      <c r="C4" s="11" t="s">
        <v>138</v>
      </c>
      <c r="D4" s="11" t="s">
        <v>139</v>
      </c>
      <c r="E4" s="14">
        <v>0</v>
      </c>
      <c r="F4" s="14">
        <v>200</v>
      </c>
      <c r="G4" s="11" t="s">
        <v>140</v>
      </c>
      <c r="H4" s="15" t="s">
        <v>134</v>
      </c>
    </row>
    <row r="5" spans="1:8" ht="20.100000000000001" customHeight="1" x14ac:dyDescent="0.15">
      <c r="A5" s="6">
        <v>4</v>
      </c>
      <c r="B5" s="12">
        <v>43813.6430555556</v>
      </c>
      <c r="C5" s="13" t="s">
        <v>141</v>
      </c>
      <c r="D5" s="13" t="s">
        <v>139</v>
      </c>
      <c r="E5" s="16">
        <v>0</v>
      </c>
      <c r="F5" s="16">
        <v>200</v>
      </c>
      <c r="G5" s="13" t="s">
        <v>140</v>
      </c>
      <c r="H5" s="17" t="s">
        <v>134</v>
      </c>
    </row>
    <row r="6" spans="1:8" ht="38.1" customHeight="1" x14ac:dyDescent="0.15">
      <c r="A6" s="6">
        <v>5</v>
      </c>
      <c r="B6" s="10">
        <v>43845.654166666704</v>
      </c>
      <c r="C6" s="11" t="s">
        <v>142</v>
      </c>
      <c r="D6" s="11" t="s">
        <v>143</v>
      </c>
      <c r="E6" s="14">
        <v>0</v>
      </c>
      <c r="F6" s="14">
        <v>100</v>
      </c>
      <c r="G6" s="11" t="s">
        <v>144</v>
      </c>
      <c r="H6" s="15" t="s">
        <v>134</v>
      </c>
    </row>
    <row r="7" spans="1:8" ht="39.950000000000003" customHeight="1" x14ac:dyDescent="0.15">
      <c r="A7" s="6">
        <v>6</v>
      </c>
      <c r="B7" s="12">
        <v>43868.649305555598</v>
      </c>
      <c r="C7" s="13" t="s">
        <v>145</v>
      </c>
      <c r="D7" s="13" t="s">
        <v>146</v>
      </c>
      <c r="E7" s="16">
        <v>6</v>
      </c>
      <c r="F7" s="16">
        <v>200</v>
      </c>
      <c r="G7" s="13" t="s">
        <v>137</v>
      </c>
      <c r="H7" s="17" t="s">
        <v>134</v>
      </c>
    </row>
    <row r="8" spans="1:8" ht="39" customHeight="1" x14ac:dyDescent="0.15">
      <c r="A8" s="6">
        <v>7</v>
      </c>
      <c r="B8" s="10">
        <v>43953.582638888904</v>
      </c>
      <c r="C8" s="11" t="s">
        <v>147</v>
      </c>
      <c r="D8" s="11" t="s">
        <v>146</v>
      </c>
      <c r="E8" s="14">
        <v>6</v>
      </c>
      <c r="F8" s="14">
        <v>100</v>
      </c>
      <c r="G8" s="11" t="s">
        <v>148</v>
      </c>
      <c r="H8" s="15" t="s">
        <v>134</v>
      </c>
    </row>
    <row r="9" spans="1:8" ht="20.100000000000001" customHeight="1" x14ac:dyDescent="0.15">
      <c r="A9" s="6">
        <v>8</v>
      </c>
      <c r="B9" s="12">
        <v>43960.756249999999</v>
      </c>
      <c r="C9" s="13" t="s">
        <v>149</v>
      </c>
      <c r="D9" s="13" t="s">
        <v>150</v>
      </c>
      <c r="E9" s="16">
        <v>0</v>
      </c>
      <c r="F9" s="16">
        <v>200</v>
      </c>
      <c r="G9" s="13" t="s">
        <v>140</v>
      </c>
      <c r="H9" s="17" t="s">
        <v>134</v>
      </c>
    </row>
    <row r="10" spans="1:8" ht="20.100000000000001" customHeight="1" x14ac:dyDescent="0.15">
      <c r="A10" s="6">
        <v>9</v>
      </c>
      <c r="B10" s="10">
        <v>44019.65625</v>
      </c>
      <c r="C10" s="11" t="s">
        <v>151</v>
      </c>
      <c r="D10" s="11" t="s">
        <v>132</v>
      </c>
      <c r="E10" s="14">
        <v>6</v>
      </c>
      <c r="F10" s="14">
        <v>200</v>
      </c>
      <c r="G10" s="11" t="s">
        <v>152</v>
      </c>
      <c r="H10" s="15" t="s">
        <v>134</v>
      </c>
    </row>
    <row r="11" spans="1:8" ht="20.100000000000001" customHeight="1" x14ac:dyDescent="0.15">
      <c r="A11" s="6">
        <v>10</v>
      </c>
      <c r="B11" s="12">
        <v>44060.327777777798</v>
      </c>
      <c r="C11" s="13" t="s">
        <v>153</v>
      </c>
      <c r="D11" s="13" t="s">
        <v>154</v>
      </c>
      <c r="E11" s="16">
        <v>1</v>
      </c>
      <c r="F11" s="16">
        <v>100</v>
      </c>
      <c r="G11" s="13" t="s">
        <v>137</v>
      </c>
      <c r="H11" s="17" t="s">
        <v>134</v>
      </c>
    </row>
    <row r="12" spans="1:8" ht="20.100000000000001" customHeight="1" x14ac:dyDescent="0.15">
      <c r="A12" s="6">
        <v>11</v>
      </c>
      <c r="B12" s="10">
        <v>44066.4194444444</v>
      </c>
      <c r="C12" s="11" t="s">
        <v>155</v>
      </c>
      <c r="D12" s="11" t="s">
        <v>139</v>
      </c>
      <c r="E12" s="14">
        <v>0</v>
      </c>
      <c r="F12" s="14">
        <v>200</v>
      </c>
      <c r="G12" s="11" t="s">
        <v>156</v>
      </c>
      <c r="H12" s="15" t="s">
        <v>134</v>
      </c>
    </row>
    <row r="13" spans="1:8" ht="20.100000000000001" customHeight="1" x14ac:dyDescent="0.15">
      <c r="A13" s="6">
        <v>12</v>
      </c>
      <c r="B13" s="12">
        <v>44078.610416666699</v>
      </c>
      <c r="C13" s="13" t="s">
        <v>157</v>
      </c>
      <c r="D13" s="13" t="s">
        <v>139</v>
      </c>
      <c r="E13" s="16">
        <v>0</v>
      </c>
      <c r="F13" s="16">
        <v>200</v>
      </c>
      <c r="G13" s="13" t="s">
        <v>140</v>
      </c>
      <c r="H13" s="17" t="s">
        <v>134</v>
      </c>
    </row>
    <row r="14" spans="1:8" ht="20.100000000000001" customHeight="1" x14ac:dyDescent="0.15">
      <c r="A14" s="6">
        <v>13</v>
      </c>
      <c r="B14" s="10">
        <v>44102.645138888904</v>
      </c>
      <c r="C14" s="11" t="s">
        <v>158</v>
      </c>
      <c r="D14" s="11" t="s">
        <v>139</v>
      </c>
      <c r="E14" s="14">
        <v>0</v>
      </c>
      <c r="F14" s="14">
        <v>200</v>
      </c>
      <c r="G14" s="11" t="s">
        <v>140</v>
      </c>
      <c r="H14" s="17" t="s">
        <v>134</v>
      </c>
    </row>
    <row r="15" spans="1:8" ht="39.950000000000003" customHeight="1" x14ac:dyDescent="0.15">
      <c r="A15" s="6">
        <v>14</v>
      </c>
      <c r="B15" s="12">
        <v>44106.6069444444</v>
      </c>
      <c r="C15" s="11" t="s">
        <v>159</v>
      </c>
      <c r="D15" s="11" t="s">
        <v>160</v>
      </c>
      <c r="E15" s="14">
        <v>6</v>
      </c>
      <c r="F15" s="14">
        <v>200</v>
      </c>
      <c r="G15" s="11" t="s">
        <v>161</v>
      </c>
      <c r="H15" s="17" t="s">
        <v>134</v>
      </c>
    </row>
    <row r="16" spans="1:8" ht="20.100000000000001" customHeight="1" x14ac:dyDescent="0.15">
      <c r="A16" s="6">
        <v>15</v>
      </c>
      <c r="B16" s="12">
        <v>44214.400694444397</v>
      </c>
      <c r="C16" s="11" t="s">
        <v>162</v>
      </c>
      <c r="D16" s="11" t="s">
        <v>139</v>
      </c>
      <c r="E16" s="14">
        <v>0</v>
      </c>
      <c r="F16" s="14">
        <v>200</v>
      </c>
      <c r="G16" s="11" t="s">
        <v>140</v>
      </c>
      <c r="H16" s="17" t="s">
        <v>134</v>
      </c>
    </row>
    <row r="17" spans="1:16384" ht="20.100000000000001" customHeight="1" x14ac:dyDescent="0.15">
      <c r="A17" s="6">
        <v>16</v>
      </c>
      <c r="B17" s="12">
        <v>44215.397916666698</v>
      </c>
      <c r="C17" s="11" t="s">
        <v>163</v>
      </c>
      <c r="D17" s="11" t="s">
        <v>139</v>
      </c>
      <c r="E17" s="14">
        <v>0</v>
      </c>
      <c r="F17" s="14">
        <v>200</v>
      </c>
      <c r="G17" s="11" t="s">
        <v>164</v>
      </c>
      <c r="H17" s="17" t="s">
        <v>134</v>
      </c>
    </row>
    <row r="18" spans="1:16384" ht="38.1" customHeight="1" x14ac:dyDescent="0.15">
      <c r="A18" s="6">
        <v>17</v>
      </c>
      <c r="B18" s="12">
        <v>44222.627777777801</v>
      </c>
      <c r="C18" s="11" t="s">
        <v>165</v>
      </c>
      <c r="D18" s="11" t="s">
        <v>136</v>
      </c>
      <c r="E18" s="14">
        <v>3</v>
      </c>
      <c r="F18" s="14">
        <v>200</v>
      </c>
      <c r="G18" s="11" t="s">
        <v>166</v>
      </c>
      <c r="H18" s="17" t="s">
        <v>134</v>
      </c>
    </row>
    <row r="19" spans="1:16384" ht="39" customHeight="1" x14ac:dyDescent="0.15">
      <c r="A19" s="6">
        <v>18</v>
      </c>
      <c r="B19" s="12">
        <v>44245.357638888898</v>
      </c>
      <c r="C19" s="11" t="s">
        <v>167</v>
      </c>
      <c r="D19" s="11" t="s">
        <v>168</v>
      </c>
      <c r="E19" s="14">
        <v>3</v>
      </c>
      <c r="F19" s="14">
        <v>100</v>
      </c>
      <c r="G19" s="11" t="s">
        <v>169</v>
      </c>
      <c r="H19" s="17" t="s">
        <v>134</v>
      </c>
    </row>
    <row r="20" spans="1:16384" ht="20.100000000000001" customHeight="1" x14ac:dyDescent="0.15">
      <c r="A20" s="6">
        <v>19</v>
      </c>
      <c r="B20" s="12">
        <v>44257.547222222202</v>
      </c>
      <c r="C20" s="11" t="s">
        <v>170</v>
      </c>
      <c r="D20" s="11" t="s">
        <v>139</v>
      </c>
      <c r="E20" s="14">
        <v>0</v>
      </c>
      <c r="F20" s="14">
        <v>200</v>
      </c>
      <c r="G20" s="11" t="s">
        <v>171</v>
      </c>
      <c r="H20" s="17" t="s">
        <v>134</v>
      </c>
    </row>
    <row r="21" spans="1:16384" ht="18.95" customHeight="1" x14ac:dyDescent="0.15">
      <c r="A21" s="6">
        <v>20</v>
      </c>
      <c r="B21" s="12">
        <v>44342.768750000003</v>
      </c>
      <c r="C21" s="11" t="s">
        <v>149</v>
      </c>
      <c r="D21" s="11" t="s">
        <v>150</v>
      </c>
      <c r="E21" s="14">
        <v>0</v>
      </c>
      <c r="F21" s="14">
        <v>200</v>
      </c>
      <c r="G21" s="11" t="s">
        <v>140</v>
      </c>
      <c r="H21" s="17" t="s">
        <v>134</v>
      </c>
    </row>
    <row r="22" spans="1:16384" ht="33.950000000000003" customHeight="1" x14ac:dyDescent="0.15">
      <c r="A22" s="6">
        <v>21</v>
      </c>
      <c r="B22" s="12">
        <v>44468.569444444402</v>
      </c>
      <c r="C22" s="11" t="s">
        <v>172</v>
      </c>
      <c r="D22" s="11" t="s">
        <v>160</v>
      </c>
      <c r="E22" s="14">
        <v>6</v>
      </c>
      <c r="F22" s="14">
        <v>200</v>
      </c>
      <c r="G22" s="11" t="s">
        <v>173</v>
      </c>
      <c r="H22" s="17" t="s">
        <v>134</v>
      </c>
    </row>
    <row r="23" spans="1:16384" ht="38.1" customHeight="1" x14ac:dyDescent="0.15">
      <c r="A23" s="6">
        <v>22</v>
      </c>
      <c r="B23" s="12">
        <v>44588.887499999997</v>
      </c>
      <c r="C23" s="11" t="s">
        <v>174</v>
      </c>
      <c r="D23" s="11" t="s">
        <v>175</v>
      </c>
      <c r="E23" s="6">
        <v>3</v>
      </c>
      <c r="F23" s="14">
        <v>50</v>
      </c>
      <c r="G23" s="11" t="s">
        <v>176</v>
      </c>
      <c r="H23" s="17" t="s">
        <v>134</v>
      </c>
    </row>
    <row r="24" spans="1:16384" ht="33.950000000000003" customHeight="1" x14ac:dyDescent="0.15">
      <c r="A24" s="6">
        <v>23</v>
      </c>
      <c r="B24" s="10">
        <v>44589.464583333298</v>
      </c>
      <c r="C24" s="11" t="s">
        <v>177</v>
      </c>
      <c r="D24" s="11" t="s">
        <v>146</v>
      </c>
      <c r="E24" s="14">
        <v>6</v>
      </c>
      <c r="F24" s="14">
        <v>100</v>
      </c>
      <c r="G24" s="11" t="s">
        <v>178</v>
      </c>
      <c r="H24" s="17" t="s">
        <v>134</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spans="1:16384" ht="37.5" customHeight="1" x14ac:dyDescent="0.15">
      <c r="A25" s="6">
        <v>24</v>
      </c>
      <c r="B25" s="10">
        <v>44839.811111111099</v>
      </c>
      <c r="C25" s="11" t="s">
        <v>179</v>
      </c>
      <c r="D25" s="11" t="s">
        <v>180</v>
      </c>
      <c r="E25" s="14">
        <v>3</v>
      </c>
      <c r="F25" s="14">
        <v>100</v>
      </c>
      <c r="G25" s="11" t="s">
        <v>181</v>
      </c>
      <c r="H25" s="17" t="s">
        <v>134</v>
      </c>
    </row>
    <row r="26" spans="1:16384" ht="45" customHeight="1" x14ac:dyDescent="0.15">
      <c r="A26" s="6">
        <v>25</v>
      </c>
      <c r="B26" s="10">
        <v>44837.855555555601</v>
      </c>
      <c r="C26" s="11" t="s">
        <v>182</v>
      </c>
      <c r="D26" s="11" t="s">
        <v>183</v>
      </c>
      <c r="E26" s="14">
        <v>0</v>
      </c>
      <c r="F26" s="14">
        <v>0</v>
      </c>
      <c r="G26" s="11" t="s">
        <v>178</v>
      </c>
      <c r="H26" s="17" t="s">
        <v>134</v>
      </c>
    </row>
    <row r="27" spans="1:16384" ht="37.5" customHeight="1" x14ac:dyDescent="0.15">
      <c r="A27" s="6">
        <v>26</v>
      </c>
      <c r="B27" s="10">
        <v>44941.671527777798</v>
      </c>
      <c r="C27" s="11" t="s">
        <v>184</v>
      </c>
      <c r="D27" s="11" t="s">
        <v>183</v>
      </c>
      <c r="E27" s="6">
        <v>0</v>
      </c>
      <c r="F27" s="6">
        <v>50</v>
      </c>
      <c r="G27" s="7" t="s">
        <v>185</v>
      </c>
      <c r="H27" s="17" t="s">
        <v>134</v>
      </c>
    </row>
    <row r="28" spans="1:16384" ht="54.75" customHeight="1" x14ac:dyDescent="0.15">
      <c r="A28" s="6">
        <v>26</v>
      </c>
      <c r="B28" s="10">
        <v>45099.702777777777</v>
      </c>
      <c r="C28" s="11" t="s">
        <v>205</v>
      </c>
      <c r="D28" s="11" t="s">
        <v>206</v>
      </c>
      <c r="E28" s="6">
        <v>0</v>
      </c>
      <c r="F28" s="6">
        <v>100</v>
      </c>
      <c r="G28" s="7" t="s">
        <v>207</v>
      </c>
      <c r="H28" s="34"/>
      <c r="I28" s="34" t="s">
        <v>208</v>
      </c>
    </row>
    <row r="29" spans="1:16384" ht="15" customHeight="1" x14ac:dyDescent="0.15"/>
    <row r="32" spans="1:16384" x14ac:dyDescent="0.15">
      <c r="F32" s="6">
        <f>SUM(F2:F31)</f>
        <v>4200</v>
      </c>
    </row>
    <row r="1048576" spans="6:6" x14ac:dyDescent="0.15">
      <c r="F1048576" s="6">
        <f>SUM(F2:F1048575)</f>
        <v>8400</v>
      </c>
    </row>
  </sheetData>
  <sortState ref="A2:H15">
    <sortCondition ref="B2"/>
  </sortState>
  <phoneticPr fontId="14"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10" sqref="D10"/>
    </sheetView>
  </sheetViews>
  <sheetFormatPr defaultColWidth="9" defaultRowHeight="13.5" x14ac:dyDescent="0.15"/>
  <cols>
    <col min="1" max="1" width="12.125" customWidth="1"/>
    <col min="2" max="2" width="34.125" style="1" customWidth="1"/>
    <col min="3" max="3" width="18.875" customWidth="1"/>
    <col min="4" max="4" width="46.375" customWidth="1"/>
    <col min="5" max="5" width="21.25" customWidth="1"/>
  </cols>
  <sheetData>
    <row r="1" spans="1:5" ht="18.600000000000001" customHeight="1" x14ac:dyDescent="0.15">
      <c r="A1" s="2" t="s">
        <v>186</v>
      </c>
      <c r="B1" s="3" t="s">
        <v>187</v>
      </c>
      <c r="C1" s="4"/>
    </row>
    <row r="2" spans="1:5" ht="18.600000000000001" customHeight="1" x14ac:dyDescent="0.15">
      <c r="A2" s="2" t="s">
        <v>188</v>
      </c>
      <c r="B2" s="3" t="s">
        <v>189</v>
      </c>
      <c r="C2" s="4"/>
    </row>
    <row r="3" spans="1:5" ht="18.600000000000001" customHeight="1" x14ac:dyDescent="0.15">
      <c r="A3" s="2" t="s">
        <v>190</v>
      </c>
      <c r="B3" s="3" t="s">
        <v>191</v>
      </c>
      <c r="C3" s="4"/>
    </row>
    <row r="4" spans="1:5" ht="18.600000000000001" customHeight="1" x14ac:dyDescent="0.15">
      <c r="A4" s="2" t="s">
        <v>192</v>
      </c>
      <c r="B4" s="3" t="s">
        <v>193</v>
      </c>
      <c r="C4" s="4"/>
    </row>
    <row r="5" spans="1:5" ht="18.600000000000001" customHeight="1" x14ac:dyDescent="0.15">
      <c r="A5" s="2" t="s">
        <v>194</v>
      </c>
      <c r="B5" s="32" t="s">
        <v>195</v>
      </c>
      <c r="C5" s="4"/>
    </row>
    <row r="6" spans="1:5" ht="18.600000000000001" customHeight="1" x14ac:dyDescent="0.15">
      <c r="A6" s="2" t="s">
        <v>196</v>
      </c>
      <c r="B6" s="32" t="s">
        <v>197</v>
      </c>
      <c r="C6" s="32" t="s">
        <v>198</v>
      </c>
      <c r="D6" s="32" t="s">
        <v>199</v>
      </c>
      <c r="E6" s="32" t="s">
        <v>200</v>
      </c>
    </row>
    <row r="7" spans="1:5" ht="18.600000000000001" customHeight="1" x14ac:dyDescent="0.15"/>
    <row r="8" spans="1:5" ht="18.600000000000001" customHeight="1" x14ac:dyDescent="0.15"/>
  </sheetData>
  <phoneticPr fontId="1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作者</cp:lastModifiedBy>
  <dcterms:created xsi:type="dcterms:W3CDTF">2020-07-23T08:37:00Z</dcterms:created>
  <dcterms:modified xsi:type="dcterms:W3CDTF">2024-03-04T02:39:02Z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y fmtid="{D5CDD505-2E9C-101B-9397-08002B2CF9AE}" pid="3" name="ICV">
    <vt:lpwstr>339BA5572A0946FBA8BA2D139D517772</vt:lpwstr>
  </property>
</Properties>
</file>