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800" windowHeight="13920"/>
  </bookViews>
  <sheets>
    <sheet name="车辆" sheetId="1" r:id="rId1"/>
    <sheet name="保险" sheetId="3" r:id="rId2"/>
    <sheet name="报价" sheetId="2" r:id="rId3"/>
    <sheet name="罚款" sheetId="4" r:id="rId4"/>
  </sheets>
  <calcPr calcId="144525"/>
</workbook>
</file>

<file path=xl/sharedStrings.xml><?xml version="1.0" encoding="utf-8"?>
<sst xmlns="http://schemas.openxmlformats.org/spreadsheetml/2006/main" count="150">
  <si>
    <t>序号</t>
  </si>
  <si>
    <t>时间</t>
  </si>
  <si>
    <t>项目</t>
  </si>
  <si>
    <t>公里数</t>
  </si>
  <si>
    <t>门店</t>
  </si>
  <si>
    <t>联系方式</t>
  </si>
  <si>
    <t>工时费</t>
  </si>
  <si>
    <t>优惠</t>
  </si>
  <si>
    <t>材料费</t>
  </si>
  <si>
    <t>材料明细</t>
  </si>
  <si>
    <t>总花费</t>
  </si>
  <si>
    <t>备注</t>
  </si>
  <si>
    <t>2019.4.20</t>
  </si>
  <si>
    <t>首保</t>
  </si>
  <si>
    <t>上海绿地徐捷汽车销售服务有限公司</t>
  </si>
  <si>
    <t>021-50329339</t>
  </si>
  <si>
    <t>机滤</t>
  </si>
  <si>
    <t>工时费（20%）
原价：280.8</t>
  </si>
  <si>
    <t>嘉实多优选机油4L</t>
  </si>
  <si>
    <t>放油螺栓密封环</t>
  </si>
  <si>
    <t>放油螺栓</t>
  </si>
  <si>
    <t>2019.11.23</t>
  </si>
  <si>
    <t>1万公里保养</t>
  </si>
  <si>
    <t>上海云峰交运汽车销售服务有限公司</t>
  </si>
  <si>
    <t>施佳怡：15000529153</t>
  </si>
  <si>
    <t>空滤器滤芯</t>
  </si>
  <si>
    <t>工时费（25.97%）
原价：152.46
其他优惠：19.55</t>
  </si>
  <si>
    <t>油泥清洗剂</t>
  </si>
  <si>
    <t>高效净化空调滤芯</t>
  </si>
  <si>
    <t>机油滤清器</t>
  </si>
  <si>
    <t>嘉实多优选机油1L*4</t>
  </si>
  <si>
    <t>密封环</t>
  </si>
  <si>
    <t>紧缩螺栓</t>
  </si>
  <si>
    <t>2020.4.18</t>
  </si>
  <si>
    <t>漆面修复</t>
  </si>
  <si>
    <t>上海腾众</t>
  </si>
  <si>
    <t>前后两个面喷漆</t>
  </si>
  <si>
    <t>2020.5.17</t>
  </si>
  <si>
    <t>常规保养</t>
  </si>
  <si>
    <t>万缘汽车港金桥店</t>
  </si>
  <si>
    <t>021-50650762</t>
  </si>
  <si>
    <t>嘉实多磁护（全合成）
5W40</t>
  </si>
  <si>
    <t>2020.7.18</t>
  </si>
  <si>
    <t>更换空调滤芯</t>
  </si>
  <si>
    <t>自行更换</t>
  </si>
  <si>
    <t>\</t>
  </si>
  <si>
    <t>博世空调滤清器</t>
  </si>
  <si>
    <t>2020.12.26</t>
  </si>
  <si>
    <t>牟平路35号途虎</t>
  </si>
  <si>
    <t>壳牌/Shell 超凡喜力 天然气全合成机油 都市光影版 ULTRA 5W-40 SP A3/B4 4L</t>
  </si>
  <si>
    <t>2021.4.3</t>
  </si>
  <si>
    <t>清洗空调蒸发箱</t>
  </si>
  <si>
    <t>金豫路32号途虎</t>
  </si>
  <si>
    <t>3M多功能空调系统清洗三件套</t>
  </si>
  <si>
    <t>蒸发箱可视化清洗</t>
  </si>
  <si>
    <t>2021.4.9</t>
  </si>
  <si>
    <t>2021.9.11</t>
  </si>
  <si>
    <t>壳牌/Shell 超凡喜力 新升级高效动力版 SP A3/B4 5W-40 4L</t>
  </si>
  <si>
    <t>空气滤清器</t>
  </si>
  <si>
    <t>金豫路33号途虎</t>
  </si>
  <si>
    <t>购车日期</t>
  </si>
  <si>
    <t>2018.11.18</t>
  </si>
  <si>
    <t>上牌日期</t>
  </si>
  <si>
    <t>2018.12.10</t>
  </si>
  <si>
    <t>发动机号</t>
  </si>
  <si>
    <t>AZ6316</t>
  </si>
  <si>
    <t>底盘号</t>
  </si>
  <si>
    <t>LSVNS45E5JN086595</t>
  </si>
  <si>
    <t>车型</t>
  </si>
  <si>
    <t>斯柯达SVW71415AL轿车</t>
  </si>
  <si>
    <t>保障项目</t>
  </si>
  <si>
    <t>总额</t>
  </si>
  <si>
    <t>其他</t>
  </si>
  <si>
    <t>2018.11.15</t>
  </si>
  <si>
    <t>险种</t>
  </si>
  <si>
    <t>保额</t>
  </si>
  <si>
    <t>实缴金额</t>
  </si>
  <si>
    <t>附加座位险：200</t>
  </si>
  <si>
    <t>商业险</t>
  </si>
  <si>
    <t>机动车损失保险</t>
  </si>
  <si>
    <t>第三者责任保险</t>
  </si>
  <si>
    <t>100W</t>
  </si>
  <si>
    <t>不计免赔(车损险)</t>
  </si>
  <si>
    <t>不计免赔(三者险)</t>
  </si>
  <si>
    <t>总计：</t>
  </si>
  <si>
    <t>交强险</t>
  </si>
  <si>
    <t>机动车强制责任保险</t>
  </si>
  <si>
    <t>车船税</t>
  </si>
  <si>
    <t>总计</t>
  </si>
  <si>
    <t>2019.11.15</t>
  </si>
  <si>
    <t>机动车损失保险(含不计免赔)</t>
  </si>
  <si>
    <t>550礼品卡
折现：490</t>
  </si>
  <si>
    <t>1次小保养
3个漆面
2次代驾
6次洗车
5天机场停车
550元超市购物卡（个人送）
金钥匙（代办理赔）
非事故救援（100公里内免费）
事故救援（50公里内免费）
代办年检</t>
  </si>
  <si>
    <t>第三者责任保险(含不计免赔)</t>
  </si>
  <si>
    <t>2020.10.22</t>
  </si>
  <si>
    <t>折现：855</t>
  </si>
  <si>
    <t>1次小保养
2次代驾
机场停车5天*2
3次漆面</t>
  </si>
  <si>
    <t>不计免赔</t>
  </si>
  <si>
    <t>150W</t>
  </si>
  <si>
    <t>太平洋</t>
  </si>
  <si>
    <t>三项基本险</t>
  </si>
  <si>
    <t>一个保养
两个漆面
六次洗车
有两个代驾
救援拖车搭电更换备胎是不限次数
包括金钥匙理赔等
550元购物卡</t>
  </si>
  <si>
    <t>违法时间</t>
  </si>
  <si>
    <t>违法地点</t>
  </si>
  <si>
    <t>违法行为</t>
  </si>
  <si>
    <t>记分</t>
  </si>
  <si>
    <t>罚款金额</t>
  </si>
  <si>
    <t>处理机关</t>
  </si>
  <si>
    <t>交款标记</t>
  </si>
  <si>
    <t>顺安路华中东路口</t>
  </si>
  <si>
    <t>驾驶机动车违反道路交通信号灯通行的</t>
  </si>
  <si>
    <t>安庆市公安局交警支队二大队</t>
  </si>
  <si>
    <t>已交款</t>
  </si>
  <si>
    <t>中环路内圈张杨路入口匝道</t>
  </si>
  <si>
    <t>违反禁令标志指示</t>
  </si>
  <si>
    <t>上海市公安局交通警察总队机动支队</t>
  </si>
  <si>
    <t>佳高路金高路西约45米</t>
  </si>
  <si>
    <t>不按规定停车且驾驶人不在现场</t>
  </si>
  <si>
    <t>上海市公安局浦东分局交通警察支队</t>
  </si>
  <si>
    <t>环湖西一路出申港大道北路北约120米</t>
  </si>
  <si>
    <t>人民路:人民路棋盘山路口100米</t>
  </si>
  <si>
    <t>违反规定停放、临时停车且驾驶人不在现场或驾驶人虽在现场拒绝立即驶离，妨碍其他车辆、行人通行的</t>
  </si>
  <si>
    <t>安庆市公安局公共管理警察支队</t>
  </si>
  <si>
    <t>S20外环高速外圈近27.2KM路段</t>
  </si>
  <si>
    <t>驾驶中型以上载客载货汽车、校车、危险物品运输车辆以外的其他机动车行驶超过规定时速20%以上未达到50%的</t>
  </si>
  <si>
    <t>迎宾路（小孤山路与中兴大街路段）</t>
  </si>
  <si>
    <t>安庆市公安局交警支队四大队</t>
  </si>
  <si>
    <t>浙桥路出金科路西约30米</t>
  </si>
  <si>
    <t>不按规定停车且驾驶人虽在现场拒绝立即驶离</t>
  </si>
  <si>
    <t>江浦南路-金华村通道路口</t>
  </si>
  <si>
    <t>昆山市公安局交通警察大队</t>
  </si>
  <si>
    <t>卡园一路出顾唐路东约120米</t>
  </si>
  <si>
    <t>不按规定使用灯光</t>
  </si>
  <si>
    <t>卡园一路卡园二路西约1米</t>
  </si>
  <si>
    <t>王港派出所</t>
  </si>
  <si>
    <t>卡园一路顾唐路东约249米</t>
  </si>
  <si>
    <t>宏雅路上丰路南约55米</t>
  </si>
  <si>
    <t>黄浮高速4公里800米</t>
  </si>
  <si>
    <t>驾驶中型以上载客载货汽车、校车、危险物品运输车辆以外的其他机动车在高速公路上行驶超过规定时速20%以上未达到50%的</t>
  </si>
  <si>
    <t>黄山支队高速六大队</t>
  </si>
  <si>
    <t>佳高路金高路西约100米</t>
  </si>
  <si>
    <t>佳高路金高路西约150米</t>
  </si>
  <si>
    <t>金桥派出所</t>
  </si>
  <si>
    <t>罗山高架路东侧高科中路入口匝道</t>
  </si>
  <si>
    <t>上海市公安局交通警察总队机动二支队</t>
  </si>
  <si>
    <t>杭瑞高速155公里800米</t>
  </si>
  <si>
    <t>驾驶中型以上载客载货汽车、危险物品运输车辆以外的其他机动车在高速公路上行驶超过规定时速10%未达20%的</t>
  </si>
  <si>
    <t>黄山支队高速一大队</t>
  </si>
  <si>
    <t>宏雅路上丰路南约93米</t>
  </si>
  <si>
    <t>上海市公安局浦东分局交通警察支队机动大队</t>
  </si>
</sst>
</file>

<file path=xl/styles.xml><?xml version="1.0" encoding="utf-8"?>
<styleSheet xmlns="http://schemas.openxmlformats.org/spreadsheetml/2006/main">
  <numFmts count="4">
    <numFmt numFmtId="42" formatCode="_ &quot;￥&quot;* #,##0_ ;_ &quot;￥&quot;* \-#,##0_ ;_ &quot;￥&quot;* &quot;-&quot;_ ;_ @_ "/>
    <numFmt numFmtId="43" formatCode="_ * #,##0.00_ ;_ * \-#,##0.00_ ;_ * &quot;-&quot;??_ ;_ @_ "/>
    <numFmt numFmtId="41" formatCode="_ * #,##0_ ;_ * \-#,##0_ ;_ * &quot;-&quot;_ ;_ @_ "/>
    <numFmt numFmtId="44" formatCode="_ &quot;￥&quot;* #,##0.00_ ;_ &quot;￥&quot;* \-#,##0.00_ ;_ &quot;￥&quot;* &quot;-&quot;??_ ;_ @_ "/>
  </numFmts>
  <fonts count="31">
    <font>
      <sz val="11"/>
      <color theme="1"/>
      <name val="宋体"/>
      <charset val="134"/>
      <scheme val="minor"/>
    </font>
    <font>
      <b/>
      <sz val="12"/>
      <color theme="1"/>
      <name val="微软雅黑"/>
      <charset val="134"/>
    </font>
    <font>
      <sz val="12"/>
      <color theme="1"/>
      <name val="微软雅黑"/>
      <charset val="134"/>
    </font>
    <font>
      <b/>
      <sz val="12"/>
      <color rgb="FF555555"/>
      <name val="微软雅黑"/>
      <charset val="134"/>
    </font>
    <font>
      <sz val="12"/>
      <color rgb="FF555555"/>
      <name val="微软雅黑"/>
      <charset val="134"/>
    </font>
    <font>
      <sz val="12"/>
      <color rgb="FF2F973F"/>
      <name val="微软雅黑"/>
      <charset val="134"/>
    </font>
    <font>
      <b/>
      <sz val="14"/>
      <color theme="1"/>
      <name val="宋体"/>
      <charset val="134"/>
      <scheme val="minor"/>
    </font>
    <font>
      <b/>
      <sz val="14"/>
      <color rgb="FF0070C0"/>
      <name val="微软雅黑"/>
      <charset val="134"/>
    </font>
    <font>
      <sz val="11"/>
      <color theme="1"/>
      <name val="微软雅黑"/>
      <charset val="134"/>
    </font>
    <font>
      <b/>
      <sz val="12"/>
      <color theme="3" tint="0.4"/>
      <name val="微软雅黑"/>
      <charset val="134"/>
    </font>
    <font>
      <b/>
      <sz val="11"/>
      <color theme="1"/>
      <name val="微软雅黑"/>
      <charset val="134"/>
    </font>
    <font>
      <b/>
      <sz val="14"/>
      <color rgb="FF00B050"/>
      <name val="微软雅黑"/>
      <charset val="134"/>
    </font>
    <font>
      <sz val="11"/>
      <color theme="1"/>
      <name val="宋体"/>
      <charset val="0"/>
      <scheme val="minor"/>
    </font>
    <font>
      <sz val="11"/>
      <color theme="0"/>
      <name val="宋体"/>
      <charset val="0"/>
      <scheme val="minor"/>
    </font>
    <font>
      <sz val="11"/>
      <color rgb="FF9C6500"/>
      <name val="宋体"/>
      <charset val="0"/>
      <scheme val="minor"/>
    </font>
    <font>
      <b/>
      <sz val="13"/>
      <color theme="3"/>
      <name val="宋体"/>
      <charset val="134"/>
      <scheme val="minor"/>
    </font>
    <font>
      <sz val="11"/>
      <color rgb="FFFF0000"/>
      <name val="宋体"/>
      <charset val="0"/>
      <scheme val="minor"/>
    </font>
    <font>
      <sz val="11"/>
      <color rgb="FFFA7D00"/>
      <name val="宋体"/>
      <charset val="0"/>
      <scheme val="minor"/>
    </font>
    <font>
      <b/>
      <sz val="18"/>
      <color theme="3"/>
      <name val="宋体"/>
      <charset val="134"/>
      <scheme val="minor"/>
    </font>
    <font>
      <b/>
      <sz val="11"/>
      <color theme="3"/>
      <name val="宋体"/>
      <charset val="134"/>
      <scheme val="minor"/>
    </font>
    <font>
      <b/>
      <sz val="15"/>
      <color theme="3"/>
      <name val="宋体"/>
      <charset val="134"/>
      <scheme val="minor"/>
    </font>
    <font>
      <u/>
      <sz val="11"/>
      <color rgb="FF800080"/>
      <name val="宋体"/>
      <charset val="0"/>
      <scheme val="minor"/>
    </font>
    <font>
      <i/>
      <sz val="11"/>
      <color rgb="FF7F7F7F"/>
      <name val="宋体"/>
      <charset val="0"/>
      <scheme val="minor"/>
    </font>
    <font>
      <b/>
      <sz val="11"/>
      <color rgb="FF3F3F3F"/>
      <name val="宋体"/>
      <charset val="0"/>
      <scheme val="minor"/>
    </font>
    <font>
      <b/>
      <sz val="11"/>
      <color rgb="FFFA7D00"/>
      <name val="宋体"/>
      <charset val="0"/>
      <scheme val="minor"/>
    </font>
    <font>
      <sz val="11"/>
      <color rgb="FF9C0006"/>
      <name val="宋体"/>
      <charset val="0"/>
      <scheme val="minor"/>
    </font>
    <font>
      <b/>
      <sz val="11"/>
      <color theme="1"/>
      <name val="宋体"/>
      <charset val="0"/>
      <scheme val="minor"/>
    </font>
    <font>
      <sz val="11"/>
      <color rgb="FF3F3F76"/>
      <name val="宋体"/>
      <charset val="0"/>
      <scheme val="minor"/>
    </font>
    <font>
      <u/>
      <sz val="11"/>
      <color rgb="FF0000FF"/>
      <name val="宋体"/>
      <charset val="0"/>
      <scheme val="minor"/>
    </font>
    <font>
      <sz val="11"/>
      <color rgb="FF006100"/>
      <name val="宋体"/>
      <charset val="0"/>
      <scheme val="minor"/>
    </font>
    <font>
      <b/>
      <sz val="11"/>
      <color rgb="FFFFFFFF"/>
      <name val="宋体"/>
      <charset val="0"/>
      <scheme val="minor"/>
    </font>
  </fonts>
  <fills count="39">
    <fill>
      <patternFill patternType="none"/>
    </fill>
    <fill>
      <patternFill patternType="gray125"/>
    </fill>
    <fill>
      <patternFill patternType="solid">
        <fgColor rgb="FFFFFFFF"/>
        <bgColor indexed="64"/>
      </patternFill>
    </fill>
    <fill>
      <patternFill patternType="solid">
        <fgColor rgb="FFF9F9F9"/>
        <bgColor indexed="64"/>
      </patternFill>
    </fill>
    <fill>
      <patternFill patternType="solid">
        <fgColor rgb="FF00B050"/>
        <bgColor indexed="64"/>
      </patternFill>
    </fill>
    <fill>
      <patternFill patternType="solid">
        <fgColor rgb="FFFFFF00"/>
        <bgColor indexed="64"/>
      </patternFill>
    </fill>
    <fill>
      <patternFill patternType="solid">
        <fgColor rgb="FF00B0F0"/>
        <bgColor indexed="64"/>
      </patternFill>
    </fill>
    <fill>
      <patternFill patternType="solid">
        <fgColor rgb="FF92D050"/>
        <bgColor indexed="64"/>
      </patternFill>
    </fill>
    <fill>
      <patternFill patternType="solid">
        <fgColor theme="4" tint="0.599993896298105"/>
        <bgColor indexed="64"/>
      </patternFill>
    </fill>
    <fill>
      <patternFill patternType="solid">
        <fgColor theme="9"/>
        <bgColor indexed="64"/>
      </patternFill>
    </fill>
    <fill>
      <patternFill patternType="solid">
        <fgColor rgb="FFFFEB9C"/>
        <bgColor indexed="64"/>
      </patternFill>
    </fill>
    <fill>
      <patternFill patternType="solid">
        <fgColor theme="8" tint="0.599993896298105"/>
        <bgColor indexed="64"/>
      </patternFill>
    </fill>
    <fill>
      <patternFill patternType="solid">
        <fgColor theme="7" tint="0.599993896298105"/>
        <bgColor indexed="64"/>
      </patternFill>
    </fill>
    <fill>
      <patternFill patternType="solid">
        <fgColor theme="5" tint="0.599993896298105"/>
        <bgColor indexed="64"/>
      </patternFill>
    </fill>
    <fill>
      <patternFill patternType="solid">
        <fgColor theme="5"/>
        <bgColor indexed="64"/>
      </patternFill>
    </fill>
    <fill>
      <patternFill patternType="solid">
        <fgColor theme="5" tint="0.799981688894314"/>
        <bgColor indexed="64"/>
      </patternFill>
    </fill>
    <fill>
      <patternFill patternType="solid">
        <fgColor rgb="FFF2F2F2"/>
        <bgColor indexed="64"/>
      </patternFill>
    </fill>
    <fill>
      <patternFill patternType="solid">
        <fgColor rgb="FFFFFFCC"/>
        <bgColor indexed="64"/>
      </patternFill>
    </fill>
    <fill>
      <patternFill patternType="solid">
        <fgColor theme="8" tint="0.799981688894314"/>
        <bgColor indexed="64"/>
      </patternFill>
    </fill>
    <fill>
      <patternFill patternType="solid">
        <fgColor theme="9" tint="0.399975585192419"/>
        <bgColor indexed="64"/>
      </patternFill>
    </fill>
    <fill>
      <patternFill patternType="solid">
        <fgColor theme="5" tint="0.399975585192419"/>
        <bgColor indexed="64"/>
      </patternFill>
    </fill>
    <fill>
      <patternFill patternType="solid">
        <fgColor rgb="FFFFC7CE"/>
        <bgColor indexed="64"/>
      </patternFill>
    </fill>
    <fill>
      <patternFill patternType="solid">
        <fgColor theme="4" tint="0.799981688894314"/>
        <bgColor indexed="64"/>
      </patternFill>
    </fill>
    <fill>
      <patternFill patternType="solid">
        <fgColor rgb="FFFFCC99"/>
        <bgColor indexed="64"/>
      </patternFill>
    </fill>
    <fill>
      <patternFill patternType="solid">
        <fgColor theme="7" tint="0.399975585192419"/>
        <bgColor indexed="64"/>
      </patternFill>
    </fill>
    <fill>
      <patternFill patternType="solid">
        <fgColor theme="6"/>
        <bgColor indexed="64"/>
      </patternFill>
    </fill>
    <fill>
      <patternFill patternType="solid">
        <fgColor theme="4" tint="0.399975585192419"/>
        <bgColor indexed="64"/>
      </patternFill>
    </fill>
    <fill>
      <patternFill patternType="solid">
        <fgColor theme="8"/>
        <bgColor indexed="64"/>
      </patternFill>
    </fill>
    <fill>
      <patternFill patternType="solid">
        <fgColor rgb="FFC6EFCE"/>
        <bgColor indexed="64"/>
      </patternFill>
    </fill>
    <fill>
      <patternFill patternType="solid">
        <fgColor theme="9" tint="0.599993896298105"/>
        <bgColor indexed="64"/>
      </patternFill>
    </fill>
    <fill>
      <patternFill patternType="solid">
        <fgColor theme="6" tint="0.399975585192419"/>
        <bgColor indexed="64"/>
      </patternFill>
    </fill>
    <fill>
      <patternFill patternType="solid">
        <fgColor theme="9" tint="0.799981688894314"/>
        <bgColor indexed="64"/>
      </patternFill>
    </fill>
    <fill>
      <patternFill patternType="solid">
        <fgColor theme="4"/>
        <bgColor indexed="64"/>
      </patternFill>
    </fill>
    <fill>
      <patternFill patternType="solid">
        <fgColor theme="7" tint="0.799981688894314"/>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8" tint="0.399975585192419"/>
        <bgColor indexed="64"/>
      </patternFill>
    </fill>
    <fill>
      <patternFill patternType="solid">
        <fgColor rgb="FFA5A5A5"/>
        <bgColor indexed="64"/>
      </patternFill>
    </fill>
    <fill>
      <patternFill patternType="solid">
        <fgColor theme="7"/>
        <bgColor indexed="64"/>
      </patternFill>
    </fill>
  </fills>
  <borders count="10">
    <border>
      <left/>
      <right/>
      <top/>
      <bottom/>
      <diagonal/>
    </border>
    <border>
      <left style="thin">
        <color auto="1"/>
      </left>
      <right style="thin">
        <color auto="1"/>
      </right>
      <top style="thin">
        <color auto="1"/>
      </top>
      <bottom style="thin">
        <color auto="1"/>
      </bottom>
      <diagonal/>
    </border>
    <border>
      <left/>
      <right/>
      <top/>
      <bottom style="medium">
        <color theme="4"/>
      </bottom>
      <diagonal/>
    </border>
    <border>
      <left/>
      <right/>
      <top/>
      <bottom style="double">
        <color rgb="FFFF8001"/>
      </bottom>
      <diagonal/>
    </border>
    <border>
      <left style="thin">
        <color rgb="FF3F3F3F"/>
      </left>
      <right style="thin">
        <color rgb="FF3F3F3F"/>
      </right>
      <top style="thin">
        <color rgb="FF3F3F3F"/>
      </top>
      <bottom style="thin">
        <color rgb="FF3F3F3F"/>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style="double">
        <color rgb="FF3F3F3F"/>
      </left>
      <right style="double">
        <color rgb="FF3F3F3F"/>
      </right>
      <top style="double">
        <color rgb="FF3F3F3F"/>
      </top>
      <bottom style="double">
        <color rgb="FF3F3F3F"/>
      </bottom>
      <diagonal/>
    </border>
  </borders>
  <cellStyleXfs count="49">
    <xf numFmtId="0" fontId="0" fillId="0" borderId="0">
      <alignment vertical="center"/>
    </xf>
    <xf numFmtId="0" fontId="13" fillId="19" borderId="0" applyNumberFormat="0" applyBorder="0" applyAlignment="0" applyProtection="0">
      <alignment vertical="center"/>
    </xf>
    <xf numFmtId="0" fontId="12" fillId="33" borderId="0" applyNumberFormat="0" applyBorder="0" applyAlignment="0" applyProtection="0">
      <alignment vertical="center"/>
    </xf>
    <xf numFmtId="0" fontId="13" fillId="38" borderId="0" applyNumberFormat="0" applyBorder="0" applyAlignment="0" applyProtection="0">
      <alignment vertical="center"/>
    </xf>
    <xf numFmtId="0" fontId="27" fillId="23" borderId="6" applyNumberFormat="0" applyAlignment="0" applyProtection="0">
      <alignment vertical="center"/>
    </xf>
    <xf numFmtId="0" fontId="12" fillId="35" borderId="0" applyNumberFormat="0" applyBorder="0" applyAlignment="0" applyProtection="0">
      <alignment vertical="center"/>
    </xf>
    <xf numFmtId="0" fontId="12" fillId="34" borderId="0" applyNumberFormat="0" applyBorder="0" applyAlignment="0" applyProtection="0">
      <alignment vertical="center"/>
    </xf>
    <xf numFmtId="44" fontId="0" fillId="0" borderId="0" applyFont="0" applyFill="0" applyBorder="0" applyAlignment="0" applyProtection="0">
      <alignment vertical="center"/>
    </xf>
    <xf numFmtId="0" fontId="13" fillId="25" borderId="0" applyNumberFormat="0" applyBorder="0" applyAlignment="0" applyProtection="0">
      <alignment vertical="center"/>
    </xf>
    <xf numFmtId="9" fontId="0" fillId="0" borderId="0" applyFont="0" applyFill="0" applyBorder="0" applyAlignment="0" applyProtection="0">
      <alignment vertical="center"/>
    </xf>
    <xf numFmtId="0" fontId="13" fillId="20" borderId="0" applyNumberFormat="0" applyBorder="0" applyAlignment="0" applyProtection="0">
      <alignment vertical="center"/>
    </xf>
    <xf numFmtId="0" fontId="13" fillId="36" borderId="0" applyNumberFormat="0" applyBorder="0" applyAlignment="0" applyProtection="0">
      <alignment vertical="center"/>
    </xf>
    <xf numFmtId="0" fontId="13" fillId="14" borderId="0" applyNumberFormat="0" applyBorder="0" applyAlignment="0" applyProtection="0">
      <alignment vertical="center"/>
    </xf>
    <xf numFmtId="0" fontId="13" fillId="26" borderId="0" applyNumberFormat="0" applyBorder="0" applyAlignment="0" applyProtection="0">
      <alignment vertical="center"/>
    </xf>
    <xf numFmtId="0" fontId="13" fillId="24" borderId="0" applyNumberFormat="0" applyBorder="0" applyAlignment="0" applyProtection="0">
      <alignment vertical="center"/>
    </xf>
    <xf numFmtId="0" fontId="24" fillId="16" borderId="6" applyNumberFormat="0" applyAlignment="0" applyProtection="0">
      <alignment vertical="center"/>
    </xf>
    <xf numFmtId="0" fontId="13" fillId="32" borderId="0" applyNumberFormat="0" applyBorder="0" applyAlignment="0" applyProtection="0">
      <alignment vertical="center"/>
    </xf>
    <xf numFmtId="0" fontId="14" fillId="10" borderId="0" applyNumberFormat="0" applyBorder="0" applyAlignment="0" applyProtection="0">
      <alignment vertical="center"/>
    </xf>
    <xf numFmtId="0" fontId="12" fillId="18" borderId="0" applyNumberFormat="0" applyBorder="0" applyAlignment="0" applyProtection="0">
      <alignment vertical="center"/>
    </xf>
    <xf numFmtId="0" fontId="29" fillId="28" borderId="0" applyNumberFormat="0" applyBorder="0" applyAlignment="0" applyProtection="0">
      <alignment vertical="center"/>
    </xf>
    <xf numFmtId="0" fontId="12" fillId="22" borderId="0" applyNumberFormat="0" applyBorder="0" applyAlignment="0" applyProtection="0">
      <alignment vertical="center"/>
    </xf>
    <xf numFmtId="0" fontId="26" fillId="0" borderId="7" applyNumberFormat="0" applyFill="0" applyAlignment="0" applyProtection="0">
      <alignment vertical="center"/>
    </xf>
    <xf numFmtId="0" fontId="25" fillId="21" borderId="0" applyNumberFormat="0" applyBorder="0" applyAlignment="0" applyProtection="0">
      <alignment vertical="center"/>
    </xf>
    <xf numFmtId="0" fontId="30" fillId="37" borderId="9" applyNumberFormat="0" applyAlignment="0" applyProtection="0">
      <alignment vertical="center"/>
    </xf>
    <xf numFmtId="0" fontId="23" fillId="16" borderId="4" applyNumberFormat="0" applyAlignment="0" applyProtection="0">
      <alignment vertical="center"/>
    </xf>
    <xf numFmtId="0" fontId="20" fillId="0" borderId="2" applyNumberFormat="0" applyFill="0" applyAlignment="0" applyProtection="0">
      <alignment vertical="center"/>
    </xf>
    <xf numFmtId="0" fontId="22" fillId="0" borderId="0" applyNumberFormat="0" applyFill="0" applyBorder="0" applyAlignment="0" applyProtection="0">
      <alignment vertical="center"/>
    </xf>
    <xf numFmtId="0" fontId="12" fillId="15" borderId="0" applyNumberFormat="0" applyBorder="0" applyAlignment="0" applyProtection="0">
      <alignment vertical="center"/>
    </xf>
    <xf numFmtId="0" fontId="19" fillId="0" borderId="0" applyNumberFormat="0" applyFill="0" applyBorder="0" applyAlignment="0" applyProtection="0">
      <alignment vertical="center"/>
    </xf>
    <xf numFmtId="42" fontId="0" fillId="0" borderId="0" applyFont="0" applyFill="0" applyBorder="0" applyAlignment="0" applyProtection="0">
      <alignment vertical="center"/>
    </xf>
    <xf numFmtId="0" fontId="12" fillId="12" borderId="0" applyNumberFormat="0" applyBorder="0" applyAlignment="0" applyProtection="0">
      <alignment vertical="center"/>
    </xf>
    <xf numFmtId="43" fontId="0" fillId="0" borderId="0" applyFont="0" applyFill="0" applyBorder="0" applyAlignment="0" applyProtection="0">
      <alignment vertical="center"/>
    </xf>
    <xf numFmtId="0" fontId="21" fillId="0" borderId="0" applyNumberFormat="0" applyFill="0" applyBorder="0" applyAlignment="0" applyProtection="0">
      <alignment vertical="center"/>
    </xf>
    <xf numFmtId="0" fontId="18" fillId="0" borderId="0" applyNumberFormat="0" applyFill="0" applyBorder="0" applyAlignment="0" applyProtection="0">
      <alignment vertical="center"/>
    </xf>
    <xf numFmtId="0" fontId="12" fillId="13" borderId="0" applyNumberFormat="0" applyBorder="0" applyAlignment="0" applyProtection="0">
      <alignment vertical="center"/>
    </xf>
    <xf numFmtId="0" fontId="16" fillId="0" borderId="0" applyNumberFormat="0" applyFill="0" applyBorder="0" applyAlignment="0" applyProtection="0">
      <alignment vertical="center"/>
    </xf>
    <xf numFmtId="0" fontId="13" fillId="30" borderId="0" applyNumberFormat="0" applyBorder="0" applyAlignment="0" applyProtection="0">
      <alignment vertical="center"/>
    </xf>
    <xf numFmtId="0" fontId="0" fillId="17" borderId="5" applyNumberFormat="0" applyFont="0" applyAlignment="0" applyProtection="0">
      <alignment vertical="center"/>
    </xf>
    <xf numFmtId="0" fontId="12" fillId="31" borderId="0" applyNumberFormat="0" applyBorder="0" applyAlignment="0" applyProtection="0">
      <alignment vertical="center"/>
    </xf>
    <xf numFmtId="0" fontId="13" fillId="27" borderId="0" applyNumberFormat="0" applyBorder="0" applyAlignment="0" applyProtection="0">
      <alignment vertical="center"/>
    </xf>
    <xf numFmtId="0" fontId="12" fillId="29" borderId="0" applyNumberFormat="0" applyBorder="0" applyAlignment="0" applyProtection="0">
      <alignment vertical="center"/>
    </xf>
    <xf numFmtId="0" fontId="28" fillId="0" borderId="0" applyNumberFormat="0" applyFill="0" applyBorder="0" applyAlignment="0" applyProtection="0">
      <alignment vertical="center"/>
    </xf>
    <xf numFmtId="41" fontId="0" fillId="0" borderId="0" applyFont="0" applyFill="0" applyBorder="0" applyAlignment="0" applyProtection="0">
      <alignment vertical="center"/>
    </xf>
    <xf numFmtId="0" fontId="15" fillId="0" borderId="2" applyNumberFormat="0" applyFill="0" applyAlignment="0" applyProtection="0">
      <alignment vertical="center"/>
    </xf>
    <xf numFmtId="0" fontId="12" fillId="11" borderId="0" applyNumberFormat="0" applyBorder="0" applyAlignment="0" applyProtection="0">
      <alignment vertical="center"/>
    </xf>
    <xf numFmtId="0" fontId="19" fillId="0" borderId="8" applyNumberFormat="0" applyFill="0" applyAlignment="0" applyProtection="0">
      <alignment vertical="center"/>
    </xf>
    <xf numFmtId="0" fontId="13" fillId="9" borderId="0" applyNumberFormat="0" applyBorder="0" applyAlignment="0" applyProtection="0">
      <alignment vertical="center"/>
    </xf>
    <xf numFmtId="0" fontId="12" fillId="8" borderId="0" applyNumberFormat="0" applyBorder="0" applyAlignment="0" applyProtection="0">
      <alignment vertical="center"/>
    </xf>
    <xf numFmtId="0" fontId="17" fillId="0" borderId="3" applyNumberFormat="0" applyFill="0" applyAlignment="0" applyProtection="0">
      <alignment vertical="center"/>
    </xf>
  </cellStyleXfs>
  <cellXfs count="30">
    <xf numFmtId="0" fontId="0" fillId="0" borderId="0" xfId="0">
      <alignment vertical="center"/>
    </xf>
    <xf numFmtId="0" fontId="1" fillId="0" borderId="1" xfId="0" applyFont="1" applyBorder="1" applyAlignment="1">
      <alignment horizontal="center" vertical="center" wrapText="1"/>
    </xf>
    <xf numFmtId="0" fontId="2" fillId="0" borderId="1" xfId="0" applyFont="1" applyBorder="1" applyAlignment="1">
      <alignment horizontal="center" vertical="center" wrapText="1"/>
    </xf>
    <xf numFmtId="0" fontId="2" fillId="0" borderId="1" xfId="0" applyFont="1" applyBorder="1" applyAlignment="1">
      <alignment horizontal="left" vertical="center" wrapText="1"/>
    </xf>
    <xf numFmtId="0" fontId="3" fillId="2" borderId="1" xfId="0" applyFont="1" applyFill="1" applyBorder="1" applyAlignment="1">
      <alignment horizontal="center" wrapText="1"/>
    </xf>
    <xf numFmtId="0" fontId="3" fillId="2" borderId="1" xfId="0" applyFont="1" applyFill="1" applyBorder="1" applyAlignment="1">
      <alignment horizontal="left" wrapText="1"/>
    </xf>
    <xf numFmtId="22" fontId="4" fillId="2" borderId="1" xfId="0" applyNumberFormat="1" applyFont="1" applyFill="1" applyBorder="1" applyAlignment="1">
      <alignment horizontal="left" vertical="top" wrapText="1"/>
    </xf>
    <xf numFmtId="0" fontId="4" fillId="2" borderId="1" xfId="0" applyFont="1" applyFill="1" applyBorder="1" applyAlignment="1">
      <alignment horizontal="left" vertical="top" wrapText="1"/>
    </xf>
    <xf numFmtId="22" fontId="4" fillId="3" borderId="1" xfId="0" applyNumberFormat="1" applyFont="1" applyFill="1" applyBorder="1" applyAlignment="1">
      <alignment horizontal="left" vertical="top" wrapText="1"/>
    </xf>
    <xf numFmtId="0" fontId="4" fillId="3" borderId="1" xfId="0" applyFont="1" applyFill="1" applyBorder="1" applyAlignment="1">
      <alignment horizontal="left" vertical="top" wrapText="1"/>
    </xf>
    <xf numFmtId="0" fontId="4" fillId="2" borderId="1" xfId="0" applyFont="1" applyFill="1" applyBorder="1" applyAlignment="1">
      <alignment horizontal="center" vertical="top" wrapText="1"/>
    </xf>
    <xf numFmtId="0" fontId="5" fillId="2" borderId="1" xfId="0" applyFont="1" applyFill="1" applyBorder="1" applyAlignment="1">
      <alignment horizontal="center" vertical="top" wrapText="1"/>
    </xf>
    <xf numFmtId="0" fontId="4" fillId="3" borderId="1" xfId="0" applyFont="1" applyFill="1" applyBorder="1" applyAlignment="1">
      <alignment horizontal="center" vertical="top" wrapText="1"/>
    </xf>
    <xf numFmtId="0" fontId="5" fillId="3" borderId="1" xfId="0" applyFont="1" applyFill="1" applyBorder="1" applyAlignment="1">
      <alignment horizontal="center" vertical="top" wrapText="1"/>
    </xf>
    <xf numFmtId="0" fontId="6" fillId="0" borderId="0" xfId="0" applyFont="1" applyAlignment="1">
      <alignment horizontal="center" vertical="center"/>
    </xf>
    <xf numFmtId="0" fontId="0" fillId="0" borderId="0" xfId="0" applyAlignment="1">
      <alignment vertical="center" wrapText="1"/>
    </xf>
    <xf numFmtId="0" fontId="7" fillId="0" borderId="0" xfId="0" applyFont="1" applyFill="1" applyAlignment="1">
      <alignment horizontal="center" vertical="center" wrapText="1"/>
    </xf>
    <xf numFmtId="0" fontId="8" fillId="0" borderId="0" xfId="0" applyFont="1" applyAlignment="1">
      <alignment horizontal="center" vertical="center" wrapText="1"/>
    </xf>
    <xf numFmtId="0" fontId="8" fillId="0" borderId="0" xfId="0" applyFont="1" applyAlignment="1">
      <alignment vertical="center" wrapText="1"/>
    </xf>
    <xf numFmtId="0" fontId="8" fillId="4" borderId="0" xfId="0" applyFont="1" applyFill="1" applyAlignment="1">
      <alignment horizontal="center" vertical="center" wrapText="1"/>
    </xf>
    <xf numFmtId="0" fontId="9" fillId="0" borderId="0" xfId="0" applyFont="1" applyAlignment="1">
      <alignment horizontal="center" vertical="center" wrapText="1"/>
    </xf>
    <xf numFmtId="0" fontId="10" fillId="0" borderId="0" xfId="0" applyFont="1" applyAlignment="1">
      <alignment vertical="center" wrapText="1"/>
    </xf>
    <xf numFmtId="0" fontId="10" fillId="5" borderId="0" xfId="0" applyFont="1" applyFill="1" applyAlignment="1">
      <alignment horizontal="center" vertical="center" wrapText="1"/>
    </xf>
    <xf numFmtId="0" fontId="11" fillId="0" borderId="0" xfId="0" applyFont="1" applyAlignment="1">
      <alignment horizontal="center" vertical="center" wrapText="1"/>
    </xf>
    <xf numFmtId="0" fontId="8" fillId="0" borderId="0" xfId="0" applyFont="1" applyAlignment="1">
      <alignment horizontal="left" vertical="center" wrapText="1"/>
    </xf>
    <xf numFmtId="0" fontId="10" fillId="5" borderId="0" xfId="0" applyFont="1" applyFill="1" applyAlignment="1">
      <alignment vertical="center" wrapText="1"/>
    </xf>
    <xf numFmtId="0" fontId="10" fillId="6" borderId="0" xfId="0" applyFont="1" applyFill="1" applyAlignment="1">
      <alignment horizontal="right" vertical="center" wrapText="1"/>
    </xf>
    <xf numFmtId="0" fontId="0" fillId="0" borderId="0" xfId="0" applyAlignment="1">
      <alignment horizontal="center" vertical="center"/>
    </xf>
    <xf numFmtId="0" fontId="8" fillId="0" borderId="0" xfId="0" applyFont="1" applyAlignment="1">
      <alignment horizontal="center" vertical="center"/>
    </xf>
    <xf numFmtId="0" fontId="8" fillId="7" borderId="0" xfId="0" applyFont="1" applyFill="1" applyAlignment="1">
      <alignment horizontal="center" vertical="center" wrapText="1"/>
    </xf>
  </cellXfs>
  <cellStyles count="49">
    <cellStyle name="常规" xfId="0" builtinId="0"/>
    <cellStyle name="60% - 强调文字颜色 6" xfId="1" builtinId="52"/>
    <cellStyle name="20% - 强调文字颜色 4" xfId="2" builtinId="42"/>
    <cellStyle name="强调文字颜色 4" xfId="3" builtinId="41"/>
    <cellStyle name="输入" xfId="4" builtinId="20"/>
    <cellStyle name="40% - 强调文字颜色 3" xfId="5" builtinId="39"/>
    <cellStyle name="20% - 强调文字颜色 3" xfId="6" builtinId="38"/>
    <cellStyle name="货币" xfId="7" builtinId="4"/>
    <cellStyle name="强调文字颜色 3" xfId="8" builtinId="37"/>
    <cellStyle name="百分比" xfId="9" builtinId="5"/>
    <cellStyle name="60% - 强调文字颜色 2" xfId="10" builtinId="36"/>
    <cellStyle name="60% - 强调文字颜色 5" xfId="11" builtinId="48"/>
    <cellStyle name="强调文字颜色 2" xfId="12" builtinId="33"/>
    <cellStyle name="60% - 强调文字颜色 1" xfId="13" builtinId="32"/>
    <cellStyle name="60% - 强调文字颜色 4" xfId="14" builtinId="44"/>
    <cellStyle name="计算" xfId="15" builtinId="22"/>
    <cellStyle name="强调文字颜色 1" xfId="16" builtinId="29"/>
    <cellStyle name="适中" xfId="17" builtinId="28"/>
    <cellStyle name="20% - 强调文字颜色 5" xfId="18" builtinId="46"/>
    <cellStyle name="好" xfId="19" builtinId="26"/>
    <cellStyle name="20% - 强调文字颜色 1" xfId="20" builtinId="30"/>
    <cellStyle name="汇总" xfId="21" builtinId="25"/>
    <cellStyle name="差" xfId="22" builtinId="27"/>
    <cellStyle name="检查单元格" xfId="23" builtinId="23"/>
    <cellStyle name="输出" xfId="24" builtinId="21"/>
    <cellStyle name="标题 1" xfId="25" builtinId="16"/>
    <cellStyle name="解释性文本" xfId="26" builtinId="53"/>
    <cellStyle name="20% - 强调文字颜色 2" xfId="27" builtinId="34"/>
    <cellStyle name="标题 4" xfId="28" builtinId="19"/>
    <cellStyle name="货币[0]" xfId="29" builtinId="7"/>
    <cellStyle name="40% - 强调文字颜色 4" xfId="30" builtinId="43"/>
    <cellStyle name="千位分隔" xfId="31" builtinId="3"/>
    <cellStyle name="已访问的超链接" xfId="32" builtinId="9"/>
    <cellStyle name="标题" xfId="33" builtinId="15"/>
    <cellStyle name="40% - 强调文字颜色 2" xfId="34" builtinId="35"/>
    <cellStyle name="警告文本" xfId="35" builtinId="11"/>
    <cellStyle name="60% - 强调文字颜色 3" xfId="36" builtinId="40"/>
    <cellStyle name="注释" xfId="37" builtinId="10"/>
    <cellStyle name="20% - 强调文字颜色 6" xfId="38" builtinId="50"/>
    <cellStyle name="强调文字颜色 5" xfId="39" builtinId="45"/>
    <cellStyle name="40% - 强调文字颜色 6" xfId="40" builtinId="51"/>
    <cellStyle name="超链接" xfId="41" builtinId="8"/>
    <cellStyle name="千位分隔[0]" xfId="42" builtinId="6"/>
    <cellStyle name="标题 2" xfId="43" builtinId="17"/>
    <cellStyle name="40% - 强调文字颜色 5" xfId="44" builtinId="47"/>
    <cellStyle name="标题 3" xfId="45" builtinId="18"/>
    <cellStyle name="强调文字颜色 6" xfId="46" builtinId="49"/>
    <cellStyle name="40% - 强调文字颜色 1" xfId="47" builtinId="31"/>
    <cellStyle name="链接单元格" xfId="48" builtinId="24"/>
  </cellStyles>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M32"/>
  <sheetViews>
    <sheetView tabSelected="1" workbookViewId="0">
      <pane ySplit="1" topLeftCell="A14" activePane="bottomLeft" state="frozen"/>
      <selection/>
      <selection pane="bottomLeft" activeCell="L21" sqref="L21"/>
    </sheetView>
  </sheetViews>
  <sheetFormatPr defaultColWidth="9" defaultRowHeight="14.4"/>
  <cols>
    <col min="1" max="1" width="12.375" style="17" customWidth="1"/>
    <col min="2" max="2" width="12.5" style="17" customWidth="1"/>
    <col min="3" max="3" width="15.875" style="17" customWidth="1"/>
    <col min="4" max="4" width="14.75" style="17" customWidth="1"/>
    <col min="5" max="5" width="25" style="17" customWidth="1"/>
    <col min="6" max="6" width="21.125" style="17" customWidth="1"/>
    <col min="7" max="8" width="14.125" style="17" customWidth="1"/>
    <col min="9" max="9" width="12.75" style="17" customWidth="1"/>
    <col min="10" max="10" width="20.875" style="17" customWidth="1"/>
    <col min="11" max="11" width="12.25" style="17" customWidth="1"/>
    <col min="12" max="12" width="14.625" style="17" customWidth="1"/>
    <col min="13" max="13" width="26.375" style="17" customWidth="1"/>
    <col min="14" max="16384" width="9" style="17"/>
  </cols>
  <sheetData>
    <row r="1" s="16" customFormat="1" ht="34" customHeight="1" spans="1:13">
      <c r="A1" s="16" t="s">
        <v>0</v>
      </c>
      <c r="B1" s="16" t="s">
        <v>1</v>
      </c>
      <c r="C1" s="16" t="s">
        <v>2</v>
      </c>
      <c r="D1" s="16" t="s">
        <v>3</v>
      </c>
      <c r="E1" s="16" t="s">
        <v>4</v>
      </c>
      <c r="F1" s="16" t="s">
        <v>5</v>
      </c>
      <c r="G1" s="16" t="s">
        <v>6</v>
      </c>
      <c r="H1" s="16" t="s">
        <v>7</v>
      </c>
      <c r="I1" s="16" t="s">
        <v>8</v>
      </c>
      <c r="J1" s="16" t="s">
        <v>9</v>
      </c>
      <c r="L1" s="16" t="s">
        <v>10</v>
      </c>
      <c r="M1" s="16" t="s">
        <v>11</v>
      </c>
    </row>
    <row r="2" ht="20" customHeight="1" spans="1:13">
      <c r="A2" s="17">
        <v>1</v>
      </c>
      <c r="B2" s="17" t="s">
        <v>12</v>
      </c>
      <c r="C2" s="17" t="s">
        <v>13</v>
      </c>
      <c r="D2" s="17">
        <v>5068</v>
      </c>
      <c r="E2" s="17" t="s">
        <v>14</v>
      </c>
      <c r="F2" s="17" t="s">
        <v>15</v>
      </c>
      <c r="G2" s="17">
        <v>224.64</v>
      </c>
      <c r="H2" s="17">
        <v>0</v>
      </c>
      <c r="I2" s="17">
        <f>SUM(K2,K3,K4,K5)</f>
        <v>364.17</v>
      </c>
      <c r="J2" s="17" t="s">
        <v>16</v>
      </c>
      <c r="K2" s="17">
        <v>47.16</v>
      </c>
      <c r="L2" s="17">
        <f>SUM(G2,I2,H2)</f>
        <v>588.81</v>
      </c>
      <c r="M2" s="24" t="s">
        <v>17</v>
      </c>
    </row>
    <row r="3" ht="20" customHeight="1" spans="5:13">
      <c r="E3" s="27"/>
      <c r="F3"/>
      <c r="G3"/>
      <c r="H3"/>
      <c r="I3"/>
      <c r="J3" s="29" t="s">
        <v>18</v>
      </c>
      <c r="K3" s="17">
        <v>288</v>
      </c>
      <c r="L3"/>
      <c r="M3" s="24"/>
    </row>
    <row r="4" ht="20" customHeight="1" spans="5:13">
      <c r="E4" s="27"/>
      <c r="F4"/>
      <c r="G4"/>
      <c r="H4"/>
      <c r="I4"/>
      <c r="J4" s="17" t="s">
        <v>19</v>
      </c>
      <c r="K4" s="17">
        <v>13.26</v>
      </c>
      <c r="L4"/>
      <c r="M4" s="24"/>
    </row>
    <row r="5" ht="15" customHeight="1" spans="5:13">
      <c r="E5" s="27"/>
      <c r="F5"/>
      <c r="G5"/>
      <c r="H5"/>
      <c r="I5"/>
      <c r="J5" s="17" t="s">
        <v>20</v>
      </c>
      <c r="K5" s="17">
        <v>15.75</v>
      </c>
      <c r="L5"/>
      <c r="M5" s="24"/>
    </row>
    <row r="6" ht="20" customHeight="1" spans="1:13">
      <c r="A6" s="17">
        <v>2</v>
      </c>
      <c r="B6" s="17" t="s">
        <v>21</v>
      </c>
      <c r="C6" s="17" t="s">
        <v>22</v>
      </c>
      <c r="D6" s="17">
        <v>9890</v>
      </c>
      <c r="E6" s="17" t="s">
        <v>23</v>
      </c>
      <c r="F6" s="17" t="s">
        <v>24</v>
      </c>
      <c r="G6" s="17">
        <v>112.86</v>
      </c>
      <c r="H6" s="17">
        <v>-19.55</v>
      </c>
      <c r="I6" s="17">
        <f>SUM(K6,K7,K8)</f>
        <v>483.19</v>
      </c>
      <c r="J6" s="17" t="s">
        <v>25</v>
      </c>
      <c r="K6" s="17">
        <v>73.19</v>
      </c>
      <c r="L6" s="17">
        <f>SUM(G6,I6,H6)</f>
        <v>576.5</v>
      </c>
      <c r="M6" s="24" t="s">
        <v>26</v>
      </c>
    </row>
    <row r="7" ht="15" spans="3:13">
      <c r="C7"/>
      <c r="D7"/>
      <c r="E7"/>
      <c r="F7"/>
      <c r="G7"/>
      <c r="H7"/>
      <c r="I7"/>
      <c r="J7" s="17" t="s">
        <v>27</v>
      </c>
      <c r="K7" s="17">
        <v>282</v>
      </c>
      <c r="M7" s="24"/>
    </row>
    <row r="8" ht="20" customHeight="1" spans="3:13">
      <c r="C8"/>
      <c r="D8"/>
      <c r="E8"/>
      <c r="F8"/>
      <c r="G8"/>
      <c r="H8"/>
      <c r="I8"/>
      <c r="J8" s="17" t="s">
        <v>28</v>
      </c>
      <c r="K8" s="17">
        <v>128</v>
      </c>
      <c r="M8" s="24"/>
    </row>
    <row r="9" ht="15" spans="3:13">
      <c r="C9"/>
      <c r="D9"/>
      <c r="E9"/>
      <c r="F9"/>
      <c r="G9"/>
      <c r="H9"/>
      <c r="I9"/>
      <c r="J9" s="17" t="s">
        <v>29</v>
      </c>
      <c r="K9" s="17">
        <v>0</v>
      </c>
      <c r="M9" s="24"/>
    </row>
    <row r="10" ht="29" spans="3:13">
      <c r="C10"/>
      <c r="D10"/>
      <c r="E10"/>
      <c r="F10"/>
      <c r="G10"/>
      <c r="H10"/>
      <c r="I10"/>
      <c r="J10" s="17" t="s">
        <v>30</v>
      </c>
      <c r="K10" s="17">
        <v>0</v>
      </c>
      <c r="M10" s="24"/>
    </row>
    <row r="11" ht="15" spans="3:13">
      <c r="C11"/>
      <c r="D11"/>
      <c r="E11"/>
      <c r="F11"/>
      <c r="G11"/>
      <c r="H11"/>
      <c r="I11"/>
      <c r="J11" s="17" t="s">
        <v>31</v>
      </c>
      <c r="K11" s="17">
        <v>0</v>
      </c>
      <c r="M11" s="24"/>
    </row>
    <row r="12" ht="15" spans="3:13">
      <c r="C12"/>
      <c r="D12"/>
      <c r="E12"/>
      <c r="F12"/>
      <c r="G12"/>
      <c r="H12"/>
      <c r="I12"/>
      <c r="J12" s="17" t="s">
        <v>32</v>
      </c>
      <c r="K12" s="17">
        <v>0</v>
      </c>
      <c r="M12" s="24"/>
    </row>
    <row r="13" ht="40" customHeight="1" spans="1:13">
      <c r="A13" s="17">
        <v>3</v>
      </c>
      <c r="B13" s="17" t="s">
        <v>33</v>
      </c>
      <c r="C13" s="17" t="s">
        <v>34</v>
      </c>
      <c r="D13" s="17">
        <v>15000</v>
      </c>
      <c r="E13" s="17" t="s">
        <v>35</v>
      </c>
      <c r="F13" s="17">
        <v>4008200410</v>
      </c>
      <c r="G13" s="17">
        <v>0</v>
      </c>
      <c r="H13" s="17">
        <v>0</v>
      </c>
      <c r="I13" s="17">
        <v>0</v>
      </c>
      <c r="J13" s="17" t="s">
        <v>36</v>
      </c>
      <c r="K13" s="17">
        <v>0</v>
      </c>
      <c r="L13" s="17">
        <v>0</v>
      </c>
      <c r="M13" s="24"/>
    </row>
    <row r="14" ht="48" customHeight="1" spans="1:12">
      <c r="A14" s="17">
        <v>4</v>
      </c>
      <c r="B14" s="17" t="s">
        <v>37</v>
      </c>
      <c r="C14" s="17" t="s">
        <v>38</v>
      </c>
      <c r="D14" s="17">
        <v>15500</v>
      </c>
      <c r="E14" s="17" t="s">
        <v>39</v>
      </c>
      <c r="F14" s="17" t="s">
        <v>40</v>
      </c>
      <c r="G14" s="17">
        <v>0</v>
      </c>
      <c r="H14" s="17">
        <v>0</v>
      </c>
      <c r="I14" s="17">
        <f>SUM(K14)</f>
        <v>104</v>
      </c>
      <c r="J14" s="29" t="s">
        <v>41</v>
      </c>
      <c r="K14" s="17">
        <v>104</v>
      </c>
      <c r="L14" s="17">
        <f>SUM(G14,I14,H14)</f>
        <v>104</v>
      </c>
    </row>
    <row r="15" ht="36" customHeight="1" spans="1:12">
      <c r="A15" s="17">
        <v>5</v>
      </c>
      <c r="B15" s="17" t="s">
        <v>42</v>
      </c>
      <c r="C15" s="17" t="s">
        <v>43</v>
      </c>
      <c r="D15" s="17">
        <v>16200</v>
      </c>
      <c r="E15" s="17" t="s">
        <v>44</v>
      </c>
      <c r="F15" s="17" t="s">
        <v>45</v>
      </c>
      <c r="G15" s="17">
        <v>0</v>
      </c>
      <c r="H15" s="17">
        <v>0</v>
      </c>
      <c r="I15" s="17">
        <v>48.63</v>
      </c>
      <c r="J15" s="17" t="s">
        <v>46</v>
      </c>
      <c r="K15" s="17">
        <v>48.63</v>
      </c>
      <c r="L15" s="17">
        <v>48.63</v>
      </c>
    </row>
    <row r="16" ht="72" spans="1:13">
      <c r="A16" s="17">
        <v>6</v>
      </c>
      <c r="B16" s="17" t="s">
        <v>47</v>
      </c>
      <c r="C16" s="17" t="s">
        <v>38</v>
      </c>
      <c r="D16" s="17">
        <v>21696</v>
      </c>
      <c r="E16" s="17" t="s">
        <v>48</v>
      </c>
      <c r="G16" s="17">
        <v>0</v>
      </c>
      <c r="H16" s="17">
        <v>0</v>
      </c>
      <c r="I16" s="17">
        <v>0</v>
      </c>
      <c r="J16" s="17" t="s">
        <v>49</v>
      </c>
      <c r="K16" s="17">
        <v>0</v>
      </c>
      <c r="L16" s="17">
        <v>0</v>
      </c>
      <c r="M16" s="17">
        <v>0</v>
      </c>
    </row>
    <row r="17" ht="29" spans="1:12">
      <c r="A17" s="17">
        <v>7</v>
      </c>
      <c r="B17" s="17" t="s">
        <v>50</v>
      </c>
      <c r="C17" s="17" t="s">
        <v>51</v>
      </c>
      <c r="D17" s="17">
        <v>24885</v>
      </c>
      <c r="E17" s="17" t="s">
        <v>52</v>
      </c>
      <c r="F17" s="28" t="s">
        <v>45</v>
      </c>
      <c r="G17" s="17">
        <v>0</v>
      </c>
      <c r="H17" s="17">
        <v>0</v>
      </c>
      <c r="I17" s="17">
        <v>0</v>
      </c>
      <c r="J17" s="17" t="s">
        <v>53</v>
      </c>
      <c r="K17" s="17">
        <v>199</v>
      </c>
      <c r="L17" s="17">
        <v>358</v>
      </c>
    </row>
    <row r="18" ht="15" spans="6:11">
      <c r="F18" s="28"/>
      <c r="J18" s="17" t="s">
        <v>54</v>
      </c>
      <c r="K18" s="17">
        <v>159</v>
      </c>
    </row>
    <row r="19" ht="20" customHeight="1" spans="1:12">
      <c r="A19" s="17">
        <v>8</v>
      </c>
      <c r="B19" s="17" t="s">
        <v>55</v>
      </c>
      <c r="C19" s="17" t="s">
        <v>43</v>
      </c>
      <c r="D19" s="17">
        <v>24885</v>
      </c>
      <c r="E19" s="17" t="s">
        <v>44</v>
      </c>
      <c r="F19" s="17" t="s">
        <v>45</v>
      </c>
      <c r="G19" s="17">
        <v>0</v>
      </c>
      <c r="H19" s="17">
        <v>0</v>
      </c>
      <c r="I19" s="17">
        <v>53</v>
      </c>
      <c r="J19" s="17" t="s">
        <v>46</v>
      </c>
      <c r="K19" s="17">
        <v>53</v>
      </c>
      <c r="L19" s="17">
        <v>53</v>
      </c>
    </row>
    <row r="20" ht="58" spans="1:12">
      <c r="A20" s="17">
        <v>9</v>
      </c>
      <c r="B20" s="17" t="s">
        <v>56</v>
      </c>
      <c r="C20" s="17" t="s">
        <v>38</v>
      </c>
      <c r="D20" s="17">
        <v>26951</v>
      </c>
      <c r="E20" s="17" t="s">
        <v>52</v>
      </c>
      <c r="G20" s="17">
        <v>39</v>
      </c>
      <c r="H20" s="17">
        <v>-10</v>
      </c>
      <c r="I20" s="17">
        <v>25</v>
      </c>
      <c r="J20" s="17" t="s">
        <v>57</v>
      </c>
      <c r="K20" s="17">
        <v>289</v>
      </c>
      <c r="L20" s="17">
        <f>SUM(G20,K20,I20,H20)</f>
        <v>343</v>
      </c>
    </row>
    <row r="21" ht="15" spans="1:12">
      <c r="A21" s="17">
        <v>10</v>
      </c>
      <c r="B21" s="17" t="s">
        <v>56</v>
      </c>
      <c r="C21" s="17" t="s">
        <v>58</v>
      </c>
      <c r="D21" s="17">
        <v>26951</v>
      </c>
      <c r="E21" s="17" t="s">
        <v>59</v>
      </c>
      <c r="L21" s="17">
        <f>SUM(G21,K21,I21,H21)</f>
        <v>0</v>
      </c>
    </row>
    <row r="22" spans="1:1">
      <c r="A22" s="18"/>
    </row>
    <row r="23" spans="1:1">
      <c r="A23" s="18"/>
    </row>
    <row r="24" spans="1:1">
      <c r="A24" s="18"/>
    </row>
    <row r="25" ht="18" customHeight="1" spans="1:3">
      <c r="A25" s="17" t="s">
        <v>60</v>
      </c>
      <c r="B25" s="24" t="s">
        <v>61</v>
      </c>
      <c r="C25" s="24"/>
    </row>
    <row r="26" ht="18" customHeight="1" spans="1:3">
      <c r="A26" s="17" t="s">
        <v>62</v>
      </c>
      <c r="B26" s="24" t="s">
        <v>63</v>
      </c>
      <c r="C26" s="24"/>
    </row>
    <row r="27" ht="18" customHeight="1" spans="1:3">
      <c r="A27" s="17" t="s">
        <v>64</v>
      </c>
      <c r="B27" s="24" t="s">
        <v>65</v>
      </c>
      <c r="C27" s="24"/>
    </row>
    <row r="28" ht="18" customHeight="1" spans="1:3">
      <c r="A28" s="17" t="s">
        <v>66</v>
      </c>
      <c r="B28" s="24" t="s">
        <v>67</v>
      </c>
      <c r="C28" s="24"/>
    </row>
    <row r="29" ht="18" customHeight="1" spans="1:3">
      <c r="A29" s="17" t="s">
        <v>68</v>
      </c>
      <c r="B29" s="24" t="s">
        <v>69</v>
      </c>
      <c r="C29" s="24"/>
    </row>
    <row r="30" ht="18" customHeight="1"/>
    <row r="31" ht="18" customHeight="1"/>
    <row r="32" ht="18" customHeight="1"/>
  </sheetData>
  <mergeCells count="39">
    <mergeCell ref="J1:K1"/>
    <mergeCell ref="B25:C25"/>
    <mergeCell ref="B26:C26"/>
    <mergeCell ref="B27:C27"/>
    <mergeCell ref="B28:C28"/>
    <mergeCell ref="B29:C29"/>
    <mergeCell ref="A2:A5"/>
    <mergeCell ref="A6:A12"/>
    <mergeCell ref="A17:A18"/>
    <mergeCell ref="B2:B5"/>
    <mergeCell ref="B6:B12"/>
    <mergeCell ref="B17:B18"/>
    <mergeCell ref="C2:C5"/>
    <mergeCell ref="C6:C12"/>
    <mergeCell ref="C17:C18"/>
    <mergeCell ref="D2:D5"/>
    <mergeCell ref="D6:D12"/>
    <mergeCell ref="D17:D18"/>
    <mergeCell ref="E2:E5"/>
    <mergeCell ref="E6:E12"/>
    <mergeCell ref="E17:E18"/>
    <mergeCell ref="F2:F5"/>
    <mergeCell ref="F6:F12"/>
    <mergeCell ref="F17:F18"/>
    <mergeCell ref="G2:G5"/>
    <mergeCell ref="G6:G12"/>
    <mergeCell ref="G17:G18"/>
    <mergeCell ref="H2:H5"/>
    <mergeCell ref="H6:H12"/>
    <mergeCell ref="H17:H18"/>
    <mergeCell ref="I2:I5"/>
    <mergeCell ref="I6:I12"/>
    <mergeCell ref="I17:I18"/>
    <mergeCell ref="L2:L5"/>
    <mergeCell ref="L6:L12"/>
    <mergeCell ref="L17:L18"/>
    <mergeCell ref="M2:M5"/>
    <mergeCell ref="M6:M12"/>
    <mergeCell ref="M17:M18"/>
  </mergeCells>
  <pageMargins left="0.699305555555556" right="0.699305555555556" top="0.75" bottom="0.75" header="0.3" footer="0.3"/>
  <pageSetup paperSize="9" orientation="portrait"/>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XFD30"/>
  <sheetViews>
    <sheetView topLeftCell="B19" workbookViewId="0">
      <selection activeCell="B31" sqref="B31"/>
    </sheetView>
  </sheetViews>
  <sheetFormatPr defaultColWidth="9" defaultRowHeight="14.4"/>
  <cols>
    <col min="1" max="1" width="17" style="17" customWidth="1"/>
    <col min="2" max="2" width="21.75" style="17" customWidth="1"/>
    <col min="3" max="3" width="14.625" style="17" customWidth="1"/>
    <col min="4" max="4" width="26.5" style="17" customWidth="1"/>
    <col min="5" max="5" width="14.75" style="17" customWidth="1"/>
    <col min="6" max="6" width="18" style="17" customWidth="1"/>
    <col min="7" max="7" width="17.25" style="17" customWidth="1"/>
    <col min="8" max="8" width="15.5" style="17" customWidth="1"/>
    <col min="9" max="9" width="14.125" style="17" customWidth="1"/>
    <col min="10" max="10" width="38.25" style="17" customWidth="1"/>
    <col min="11" max="11" width="12.75" style="17" customWidth="1"/>
    <col min="12" max="12" width="20.875" style="17" customWidth="1"/>
    <col min="13" max="13" width="12.25" style="17" customWidth="1"/>
    <col min="14" max="14" width="14.625" style="17" customWidth="1"/>
    <col min="15" max="15" width="26.375" style="17" customWidth="1"/>
    <col min="16" max="16384" width="9" style="17"/>
  </cols>
  <sheetData>
    <row r="1" s="16" customFormat="1" ht="34" customHeight="1" spans="1:14">
      <c r="A1" s="16" t="s">
        <v>0</v>
      </c>
      <c r="B1" s="16" t="s">
        <v>1</v>
      </c>
      <c r="C1" s="16" t="s">
        <v>70</v>
      </c>
      <c r="G1" s="16" t="s">
        <v>7</v>
      </c>
      <c r="H1" s="16" t="s">
        <v>71</v>
      </c>
      <c r="I1" s="16" t="s">
        <v>11</v>
      </c>
      <c r="J1" s="16" t="s">
        <v>72</v>
      </c>
      <c r="L1" s="17"/>
      <c r="M1" s="17"/>
      <c r="N1" s="17"/>
    </row>
    <row r="2" s="17" customFormat="1" ht="20" customHeight="1" spans="1:9">
      <c r="A2" s="17">
        <v>1</v>
      </c>
      <c r="B2" s="17" t="s">
        <v>73</v>
      </c>
      <c r="C2" s="20" t="s">
        <v>74</v>
      </c>
      <c r="D2" s="20" t="s">
        <v>2</v>
      </c>
      <c r="E2" s="20" t="s">
        <v>75</v>
      </c>
      <c r="F2" s="20" t="s">
        <v>76</v>
      </c>
      <c r="H2" s="23">
        <f>SUM(F11)</f>
        <v>5676.81</v>
      </c>
      <c r="I2" s="17" t="s">
        <v>77</v>
      </c>
    </row>
    <row r="3" s="18" customFormat="1" ht="20" customHeight="1" spans="1:10">
      <c r="A3" s="17"/>
      <c r="B3" s="17"/>
      <c r="C3" s="17" t="s">
        <v>78</v>
      </c>
      <c r="D3" s="18" t="s">
        <v>79</v>
      </c>
      <c r="E3" s="24">
        <v>139900</v>
      </c>
      <c r="F3" s="24">
        <v>2378.5</v>
      </c>
      <c r="G3" s="17"/>
      <c r="H3" s="23"/>
      <c r="I3" s="17"/>
      <c r="J3" s="17"/>
    </row>
    <row r="4" s="18" customFormat="1" ht="20" customHeight="1" spans="1:10">
      <c r="A4" s="17"/>
      <c r="B4" s="17"/>
      <c r="C4" s="17"/>
      <c r="D4" s="18" t="s">
        <v>80</v>
      </c>
      <c r="E4" s="18" t="s">
        <v>81</v>
      </c>
      <c r="F4" s="24">
        <v>1679.6</v>
      </c>
      <c r="G4" s="17"/>
      <c r="H4" s="23"/>
      <c r="I4" s="17"/>
      <c r="J4" s="17"/>
    </row>
    <row r="5" s="18" customFormat="1" ht="20" customHeight="1" spans="1:10">
      <c r="A5" s="17"/>
      <c r="B5" s="17"/>
      <c r="C5" s="17"/>
      <c r="D5" s="18" t="s">
        <v>82</v>
      </c>
      <c r="E5" s="24"/>
      <c r="F5" s="24">
        <v>356.77</v>
      </c>
      <c r="G5" s="17"/>
      <c r="H5" s="23"/>
      <c r="I5" s="17"/>
      <c r="J5" s="17"/>
    </row>
    <row r="6" s="18" customFormat="1" ht="20" customHeight="1" spans="1:10">
      <c r="A6" s="17"/>
      <c r="B6" s="17"/>
      <c r="C6" s="17"/>
      <c r="D6" s="18" t="s">
        <v>83</v>
      </c>
      <c r="F6" s="24">
        <v>251.94</v>
      </c>
      <c r="G6" s="17"/>
      <c r="H6" s="23"/>
      <c r="I6" s="17"/>
      <c r="J6" s="17"/>
    </row>
    <row r="7" s="18" customFormat="1" ht="20" customHeight="1" spans="1:10">
      <c r="A7" s="17"/>
      <c r="B7" s="17"/>
      <c r="C7" s="17"/>
      <c r="D7" s="21" t="s">
        <v>84</v>
      </c>
      <c r="E7" s="24"/>
      <c r="F7" s="25">
        <f>SUM(F3:F6)</f>
        <v>4666.81</v>
      </c>
      <c r="G7" s="17"/>
      <c r="H7" s="23"/>
      <c r="I7" s="17"/>
      <c r="J7" s="17"/>
    </row>
    <row r="8" s="18" customFormat="1" ht="20" customHeight="1" spans="1:10">
      <c r="A8" s="17"/>
      <c r="B8" s="17"/>
      <c r="C8" s="17" t="s">
        <v>85</v>
      </c>
      <c r="D8" s="18" t="s">
        <v>86</v>
      </c>
      <c r="E8" s="24">
        <v>122000</v>
      </c>
      <c r="F8" s="24">
        <v>950</v>
      </c>
      <c r="G8" s="17"/>
      <c r="H8" s="23"/>
      <c r="I8" s="17"/>
      <c r="J8" s="17"/>
    </row>
    <row r="9" s="18" customFormat="1" ht="20" customHeight="1" spans="1:10">
      <c r="A9" s="17"/>
      <c r="B9" s="17"/>
      <c r="C9" s="17"/>
      <c r="D9" s="18" t="s">
        <v>87</v>
      </c>
      <c r="E9" s="24"/>
      <c r="F9" s="24">
        <v>60</v>
      </c>
      <c r="G9" s="17"/>
      <c r="H9" s="23"/>
      <c r="I9" s="17"/>
      <c r="J9" s="17"/>
    </row>
    <row r="10" s="18" customFormat="1" ht="20" customHeight="1" spans="1:10">
      <c r="A10" s="17"/>
      <c r="B10" s="17"/>
      <c r="C10" s="17"/>
      <c r="D10" s="21" t="s">
        <v>84</v>
      </c>
      <c r="E10" s="24"/>
      <c r="F10" s="25">
        <f>SUM(F8:F9)</f>
        <v>1010</v>
      </c>
      <c r="G10" s="17"/>
      <c r="H10" s="23"/>
      <c r="I10" s="17"/>
      <c r="J10" s="17"/>
    </row>
    <row r="11" s="18" customFormat="1" ht="20" customHeight="1" spans="1:10">
      <c r="A11" s="17"/>
      <c r="B11" s="17"/>
      <c r="C11" s="22" t="s">
        <v>88</v>
      </c>
      <c r="D11" s="22"/>
      <c r="E11" s="22"/>
      <c r="F11" s="26">
        <f>SUM(F7,F10)</f>
        <v>5676.81</v>
      </c>
      <c r="G11" s="17"/>
      <c r="H11" s="23"/>
      <c r="I11" s="17"/>
      <c r="J11" s="17"/>
    </row>
    <row r="12" s="19" customFormat="1" ht="8" customHeight="1"/>
    <row r="13" s="18" customFormat="1" ht="20" customHeight="1" spans="1:10">
      <c r="A13" s="17"/>
      <c r="B13" s="17" t="s">
        <v>89</v>
      </c>
      <c r="C13" s="17" t="s">
        <v>78</v>
      </c>
      <c r="D13" s="18" t="s">
        <v>90</v>
      </c>
      <c r="E13" s="24">
        <v>130667</v>
      </c>
      <c r="F13" s="24">
        <v>1743.73</v>
      </c>
      <c r="G13" s="17">
        <v>-490</v>
      </c>
      <c r="H13" s="23">
        <f>SUM(F19,G13)</f>
        <v>3640.09</v>
      </c>
      <c r="I13" s="17" t="s">
        <v>91</v>
      </c>
      <c r="J13" s="24" t="s">
        <v>92</v>
      </c>
    </row>
    <row r="14" s="18" customFormat="1" ht="20" customHeight="1" spans="1:10">
      <c r="A14" s="17"/>
      <c r="B14" s="17"/>
      <c r="C14" s="17"/>
      <c r="D14" s="18" t="s">
        <v>93</v>
      </c>
      <c r="E14" s="18" t="s">
        <v>81</v>
      </c>
      <c r="F14" s="24">
        <v>1231.36</v>
      </c>
      <c r="G14" s="17"/>
      <c r="H14" s="23"/>
      <c r="I14" s="17"/>
      <c r="J14" s="24"/>
    </row>
    <row r="15" s="18" customFormat="1" ht="20" customHeight="1" spans="1:10">
      <c r="A15" s="17"/>
      <c r="B15" s="17"/>
      <c r="C15" s="17"/>
      <c r="D15" s="21" t="s">
        <v>84</v>
      </c>
      <c r="E15" s="24"/>
      <c r="F15" s="25">
        <f>SUM(F13:F14)</f>
        <v>2975.09</v>
      </c>
      <c r="G15" s="17"/>
      <c r="H15" s="23"/>
      <c r="I15" s="17"/>
      <c r="J15" s="24"/>
    </row>
    <row r="16" s="18" customFormat="1" ht="20" customHeight="1" spans="1:10">
      <c r="A16" s="17"/>
      <c r="B16" s="17"/>
      <c r="C16" s="17" t="s">
        <v>85</v>
      </c>
      <c r="D16" s="18" t="s">
        <v>86</v>
      </c>
      <c r="E16" s="24">
        <v>122000</v>
      </c>
      <c r="F16" s="24">
        <v>855</v>
      </c>
      <c r="G16" s="17"/>
      <c r="H16" s="23"/>
      <c r="I16" s="17"/>
      <c r="J16" s="24"/>
    </row>
    <row r="17" s="18" customFormat="1" ht="20" customHeight="1" spans="1:10">
      <c r="A17" s="17"/>
      <c r="B17" s="17"/>
      <c r="C17" s="17"/>
      <c r="D17" s="18" t="s">
        <v>87</v>
      </c>
      <c r="E17" s="24"/>
      <c r="F17" s="24">
        <v>300</v>
      </c>
      <c r="G17" s="17"/>
      <c r="H17" s="23"/>
      <c r="I17" s="17"/>
      <c r="J17" s="24"/>
    </row>
    <row r="18" s="18" customFormat="1" ht="20" customHeight="1" spans="1:10">
      <c r="A18" s="17"/>
      <c r="B18" s="17"/>
      <c r="C18" s="17"/>
      <c r="D18" s="21" t="s">
        <v>84</v>
      </c>
      <c r="E18" s="24"/>
      <c r="F18" s="25">
        <f>SUM(F16:F17)</f>
        <v>1155</v>
      </c>
      <c r="G18" s="17"/>
      <c r="H18" s="23"/>
      <c r="I18" s="17"/>
      <c r="J18" s="24"/>
    </row>
    <row r="19" s="18" customFormat="1" ht="74" customHeight="1" spans="1:10">
      <c r="A19" s="17"/>
      <c r="B19" s="17"/>
      <c r="C19" s="22" t="s">
        <v>88</v>
      </c>
      <c r="D19" s="22"/>
      <c r="E19" s="22"/>
      <c r="F19" s="26">
        <f>SUM(F15,F18)</f>
        <v>4130.09</v>
      </c>
      <c r="G19" s="17"/>
      <c r="H19" s="23"/>
      <c r="I19" s="17"/>
      <c r="J19" s="24"/>
    </row>
    <row r="20" s="19" customFormat="1" ht="8" customHeight="1"/>
    <row r="21" s="18" customFormat="1" ht="20" customHeight="1" spans="1:10">
      <c r="A21" s="17"/>
      <c r="B21" s="17" t="s">
        <v>94</v>
      </c>
      <c r="C21" s="17" t="s">
        <v>78</v>
      </c>
      <c r="D21" s="18" t="s">
        <v>79</v>
      </c>
      <c r="E21" s="24">
        <v>120593.8</v>
      </c>
      <c r="F21" s="24">
        <v>1187.05</v>
      </c>
      <c r="G21" s="17">
        <v>-855</v>
      </c>
      <c r="H21" s="23">
        <f>SUM(F29,G21)</f>
        <v>2733.3</v>
      </c>
      <c r="I21" s="17" t="s">
        <v>95</v>
      </c>
      <c r="J21" s="24" t="s">
        <v>96</v>
      </c>
    </row>
    <row r="22" s="18" customFormat="1" ht="20" customHeight="1" spans="1:10">
      <c r="A22" s="17"/>
      <c r="B22" s="17"/>
      <c r="C22" s="17"/>
      <c r="D22" s="18" t="s">
        <v>97</v>
      </c>
      <c r="E22" s="24"/>
      <c r="F22" s="24">
        <v>178.06</v>
      </c>
      <c r="G22" s="17"/>
      <c r="H22" s="23"/>
      <c r="I22" s="17"/>
      <c r="J22" s="24"/>
    </row>
    <row r="23" s="18" customFormat="1" ht="20" customHeight="1" spans="1:10">
      <c r="A23" s="17"/>
      <c r="B23" s="17"/>
      <c r="C23" s="17"/>
      <c r="D23" s="18" t="s">
        <v>80</v>
      </c>
      <c r="E23" s="18" t="s">
        <v>98</v>
      </c>
      <c r="F23" s="24">
        <v>1011.47</v>
      </c>
      <c r="G23" s="17"/>
      <c r="H23" s="23"/>
      <c r="I23" s="17"/>
      <c r="J23" s="24"/>
    </row>
    <row r="24" s="18" customFormat="1" ht="20" customHeight="1" spans="1:10">
      <c r="A24" s="17"/>
      <c r="B24" s="17"/>
      <c r="C24" s="17"/>
      <c r="D24" s="18" t="s">
        <v>97</v>
      </c>
      <c r="F24" s="24">
        <v>151.72</v>
      </c>
      <c r="G24" s="17"/>
      <c r="H24" s="23"/>
      <c r="I24" s="17"/>
      <c r="J24" s="24"/>
    </row>
    <row r="25" s="18" customFormat="1" ht="20" customHeight="1" spans="1:10">
      <c r="A25" s="17"/>
      <c r="B25" s="17"/>
      <c r="C25" s="17"/>
      <c r="D25" s="21" t="s">
        <v>84</v>
      </c>
      <c r="E25" s="24"/>
      <c r="F25" s="25">
        <f>SUM(F21:F24)</f>
        <v>2528.3</v>
      </c>
      <c r="G25" s="17"/>
      <c r="H25" s="23"/>
      <c r="I25" s="17"/>
      <c r="J25" s="24"/>
    </row>
    <row r="26" s="18" customFormat="1" ht="20" customHeight="1" spans="1:10">
      <c r="A26" s="17"/>
      <c r="B26" s="17"/>
      <c r="C26" s="17" t="s">
        <v>85</v>
      </c>
      <c r="D26" s="18" t="s">
        <v>86</v>
      </c>
      <c r="E26" s="24"/>
      <c r="F26" s="24">
        <v>760</v>
      </c>
      <c r="G26" s="17"/>
      <c r="H26" s="23"/>
      <c r="I26" s="17"/>
      <c r="J26" s="24"/>
    </row>
    <row r="27" s="18" customFormat="1" ht="20" customHeight="1" spans="1:10">
      <c r="A27" s="17"/>
      <c r="B27" s="17"/>
      <c r="C27" s="17"/>
      <c r="D27" s="18" t="s">
        <v>87</v>
      </c>
      <c r="E27" s="24"/>
      <c r="F27" s="24">
        <v>300</v>
      </c>
      <c r="G27" s="17"/>
      <c r="H27" s="23"/>
      <c r="I27" s="17"/>
      <c r="J27" s="24"/>
    </row>
    <row r="28" s="18" customFormat="1" ht="20" customHeight="1" spans="1:10">
      <c r="A28" s="17"/>
      <c r="B28" s="17"/>
      <c r="C28" s="17"/>
      <c r="D28" s="21" t="s">
        <v>84</v>
      </c>
      <c r="E28" s="24"/>
      <c r="F28" s="25">
        <f>SUM(F26:F27)</f>
        <v>1060</v>
      </c>
      <c r="G28" s="17"/>
      <c r="H28" s="23"/>
      <c r="I28" s="17"/>
      <c r="J28" s="24"/>
    </row>
    <row r="29" s="18" customFormat="1" ht="74" customHeight="1" spans="1:10">
      <c r="A29" s="17"/>
      <c r="B29" s="17"/>
      <c r="C29" s="22" t="s">
        <v>88</v>
      </c>
      <c r="D29" s="22"/>
      <c r="E29" s="22"/>
      <c r="F29" s="26">
        <f>SUM(F25,F28)</f>
        <v>3588.3</v>
      </c>
      <c r="G29" s="17"/>
      <c r="H29" s="23"/>
      <c r="I29" s="17"/>
      <c r="J29" s="24"/>
    </row>
    <row r="30" s="19" customFormat="1" ht="8" customHeight="1"/>
  </sheetData>
  <mergeCells count="31">
    <mergeCell ref="C1:F1"/>
    <mergeCell ref="C11:E11"/>
    <mergeCell ref="A12:XFD12"/>
    <mergeCell ref="C19:E19"/>
    <mergeCell ref="A20:XFD20"/>
    <mergeCell ref="C29:E29"/>
    <mergeCell ref="A30:XFD30"/>
    <mergeCell ref="A2:A11"/>
    <mergeCell ref="A13:A19"/>
    <mergeCell ref="A21:A29"/>
    <mergeCell ref="B2:B11"/>
    <mergeCell ref="B13:B19"/>
    <mergeCell ref="B21:B29"/>
    <mergeCell ref="C3:C7"/>
    <mergeCell ref="C8:C10"/>
    <mergeCell ref="C13:C15"/>
    <mergeCell ref="C16:C18"/>
    <mergeCell ref="C21:C25"/>
    <mergeCell ref="C26:C28"/>
    <mergeCell ref="G2:G11"/>
    <mergeCell ref="G13:G19"/>
    <mergeCell ref="G21:G29"/>
    <mergeCell ref="H2:H11"/>
    <mergeCell ref="H13:H19"/>
    <mergeCell ref="H21:H29"/>
    <mergeCell ref="I2:I11"/>
    <mergeCell ref="I13:I19"/>
    <mergeCell ref="I21:I29"/>
    <mergeCell ref="J2:J11"/>
    <mergeCell ref="J13:J19"/>
    <mergeCell ref="J21:J29"/>
  </mergeCells>
  <pageMargins left="0.699305555555556" right="0.699305555555556" top="0.75" bottom="0.75" header="0.3" footer="0.3"/>
  <pageSetup paperSize="9" orientation="portrait"/>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4"/>
  <sheetViews>
    <sheetView workbookViewId="0">
      <selection activeCell="C3" sqref="C3"/>
    </sheetView>
  </sheetViews>
  <sheetFormatPr defaultColWidth="9" defaultRowHeight="16.8" outlineLevelRow="3" outlineLevelCol="1"/>
  <cols>
    <col min="1" max="1" width="18.375" customWidth="1"/>
    <col min="2" max="2" width="50.875" customWidth="1"/>
    <col min="3" max="3" width="21.5" customWidth="1"/>
  </cols>
  <sheetData>
    <row r="1" s="14" customFormat="1" ht="20.4" spans="1:2">
      <c r="A1" s="14" t="s">
        <v>2</v>
      </c>
      <c r="B1" s="14" t="s">
        <v>99</v>
      </c>
    </row>
    <row r="2" ht="27" customHeight="1" spans="1:1">
      <c r="A2" t="s">
        <v>100</v>
      </c>
    </row>
    <row r="3" ht="109" customHeight="1" spans="1:2">
      <c r="A3" t="s">
        <v>7</v>
      </c>
      <c r="B3" s="15" t="s">
        <v>101</v>
      </c>
    </row>
    <row r="4" ht="30" customHeight="1"/>
  </sheetData>
  <pageMargins left="0.699305555555556" right="0.699305555555556" top="0.75" bottom="0.75" header="0.3" footer="0.3"/>
  <pageSetup paperSize="9" orientation="portrait"/>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H28"/>
  <sheetViews>
    <sheetView topLeftCell="A17" workbookViewId="0">
      <selection activeCell="G23" sqref="G23"/>
    </sheetView>
  </sheetViews>
  <sheetFormatPr defaultColWidth="9" defaultRowHeight="15.2" outlineLevelCol="7"/>
  <cols>
    <col min="1" max="1" width="9" style="2"/>
    <col min="2" max="2" width="29.625" style="2" customWidth="1"/>
    <col min="3" max="3" width="39.125" style="3" customWidth="1"/>
    <col min="4" max="4" width="66.125" style="3" customWidth="1"/>
    <col min="5" max="5" width="10.125" style="2" customWidth="1"/>
    <col min="6" max="6" width="9.875" style="2" customWidth="1"/>
    <col min="7" max="7" width="30.375" style="3" customWidth="1"/>
    <col min="8" max="16384" width="9" style="2"/>
  </cols>
  <sheetData>
    <row r="1" s="1" customFormat="1" ht="27" customHeight="1" spans="1:8">
      <c r="A1" s="1" t="s">
        <v>0</v>
      </c>
      <c r="B1" s="4" t="s">
        <v>102</v>
      </c>
      <c r="C1" s="5" t="s">
        <v>103</v>
      </c>
      <c r="D1" s="5" t="s">
        <v>104</v>
      </c>
      <c r="E1" s="4" t="s">
        <v>105</v>
      </c>
      <c r="F1" s="4" t="s">
        <v>106</v>
      </c>
      <c r="G1" s="5" t="s">
        <v>107</v>
      </c>
      <c r="H1" s="4" t="s">
        <v>108</v>
      </c>
    </row>
    <row r="2" ht="20" customHeight="1" spans="1:8">
      <c r="A2" s="2">
        <v>1</v>
      </c>
      <c r="B2" s="6">
        <v>43497.7472222222</v>
      </c>
      <c r="C2" s="7" t="s">
        <v>109</v>
      </c>
      <c r="D2" s="7" t="s">
        <v>110</v>
      </c>
      <c r="E2" s="10">
        <v>6</v>
      </c>
      <c r="F2" s="10">
        <v>200</v>
      </c>
      <c r="G2" s="7" t="s">
        <v>111</v>
      </c>
      <c r="H2" s="11" t="s">
        <v>112</v>
      </c>
    </row>
    <row r="3" ht="20" customHeight="1" spans="1:8">
      <c r="A3" s="2">
        <v>2</v>
      </c>
      <c r="B3" s="8">
        <v>43508.7909722222</v>
      </c>
      <c r="C3" s="9" t="s">
        <v>113</v>
      </c>
      <c r="D3" s="9" t="s">
        <v>114</v>
      </c>
      <c r="E3" s="12">
        <v>3</v>
      </c>
      <c r="F3" s="12">
        <v>200</v>
      </c>
      <c r="G3" s="9" t="s">
        <v>115</v>
      </c>
      <c r="H3" s="13" t="s">
        <v>112</v>
      </c>
    </row>
    <row r="4" ht="20" customHeight="1" spans="1:8">
      <c r="A4" s="2">
        <v>3</v>
      </c>
      <c r="B4" s="6">
        <v>43685.35625</v>
      </c>
      <c r="C4" s="7" t="s">
        <v>116</v>
      </c>
      <c r="D4" s="7" t="s">
        <v>117</v>
      </c>
      <c r="E4" s="10">
        <v>0</v>
      </c>
      <c r="F4" s="10">
        <v>200</v>
      </c>
      <c r="G4" s="7" t="s">
        <v>118</v>
      </c>
      <c r="H4" s="11" t="s">
        <v>112</v>
      </c>
    </row>
    <row r="5" ht="20" customHeight="1" spans="1:8">
      <c r="A5" s="2">
        <v>4</v>
      </c>
      <c r="B5" s="8">
        <v>43813.6430555556</v>
      </c>
      <c r="C5" s="9" t="s">
        <v>119</v>
      </c>
      <c r="D5" s="9" t="s">
        <v>117</v>
      </c>
      <c r="E5" s="12">
        <v>0</v>
      </c>
      <c r="F5" s="12">
        <v>200</v>
      </c>
      <c r="G5" s="9" t="s">
        <v>118</v>
      </c>
      <c r="H5" s="13" t="s">
        <v>112</v>
      </c>
    </row>
    <row r="6" ht="38" customHeight="1" spans="1:8">
      <c r="A6" s="2">
        <v>5</v>
      </c>
      <c r="B6" s="6">
        <v>43845.6541666667</v>
      </c>
      <c r="C6" s="7" t="s">
        <v>120</v>
      </c>
      <c r="D6" s="7" t="s">
        <v>121</v>
      </c>
      <c r="E6" s="10">
        <v>0</v>
      </c>
      <c r="F6" s="10">
        <v>100</v>
      </c>
      <c r="G6" s="7" t="s">
        <v>122</v>
      </c>
      <c r="H6" s="11" t="s">
        <v>112</v>
      </c>
    </row>
    <row r="7" ht="40" customHeight="1" spans="1:8">
      <c r="A7" s="2">
        <v>6</v>
      </c>
      <c r="B7" s="8">
        <v>43868.6493055556</v>
      </c>
      <c r="C7" s="9" t="s">
        <v>123</v>
      </c>
      <c r="D7" s="9" t="s">
        <v>124</v>
      </c>
      <c r="E7" s="12">
        <v>6</v>
      </c>
      <c r="F7" s="12">
        <v>200</v>
      </c>
      <c r="G7" s="9" t="s">
        <v>115</v>
      </c>
      <c r="H7" s="13" t="s">
        <v>112</v>
      </c>
    </row>
    <row r="8" ht="39" customHeight="1" spans="1:8">
      <c r="A8" s="2">
        <v>7</v>
      </c>
      <c r="B8" s="6">
        <v>43953.5826388889</v>
      </c>
      <c r="C8" s="7" t="s">
        <v>125</v>
      </c>
      <c r="D8" s="7" t="s">
        <v>124</v>
      </c>
      <c r="E8" s="10">
        <v>6</v>
      </c>
      <c r="F8" s="10">
        <v>100</v>
      </c>
      <c r="G8" s="7" t="s">
        <v>126</v>
      </c>
      <c r="H8" s="11" t="s">
        <v>112</v>
      </c>
    </row>
    <row r="9" ht="20" customHeight="1" spans="1:8">
      <c r="A9" s="2">
        <v>8</v>
      </c>
      <c r="B9" s="8">
        <v>43960.75625</v>
      </c>
      <c r="C9" s="9" t="s">
        <v>127</v>
      </c>
      <c r="D9" s="9" t="s">
        <v>128</v>
      </c>
      <c r="E9" s="12">
        <v>0</v>
      </c>
      <c r="F9" s="12">
        <v>200</v>
      </c>
      <c r="G9" s="9" t="s">
        <v>118</v>
      </c>
      <c r="H9" s="13" t="s">
        <v>112</v>
      </c>
    </row>
    <row r="10" ht="20" customHeight="1" spans="1:8">
      <c r="A10" s="2">
        <v>9</v>
      </c>
      <c r="B10" s="6">
        <v>44019.65625</v>
      </c>
      <c r="C10" s="7" t="s">
        <v>129</v>
      </c>
      <c r="D10" s="7" t="s">
        <v>110</v>
      </c>
      <c r="E10" s="10">
        <v>6</v>
      </c>
      <c r="F10" s="10">
        <v>200</v>
      </c>
      <c r="G10" s="7" t="s">
        <v>130</v>
      </c>
      <c r="H10" s="11" t="s">
        <v>112</v>
      </c>
    </row>
    <row r="11" ht="20" customHeight="1" spans="1:8">
      <c r="A11" s="2">
        <v>10</v>
      </c>
      <c r="B11" s="8">
        <v>44060.3277777778</v>
      </c>
      <c r="C11" s="9" t="s">
        <v>131</v>
      </c>
      <c r="D11" s="9" t="s">
        <v>132</v>
      </c>
      <c r="E11" s="12">
        <v>1</v>
      </c>
      <c r="F11" s="12">
        <v>100</v>
      </c>
      <c r="G11" s="9" t="s">
        <v>115</v>
      </c>
      <c r="H11" s="13" t="s">
        <v>112</v>
      </c>
    </row>
    <row r="12" ht="20" customHeight="1" spans="1:8">
      <c r="A12" s="2">
        <v>11</v>
      </c>
      <c r="B12" s="6">
        <v>44066.4194444444</v>
      </c>
      <c r="C12" s="7" t="s">
        <v>133</v>
      </c>
      <c r="D12" s="7" t="s">
        <v>117</v>
      </c>
      <c r="E12" s="10">
        <v>0</v>
      </c>
      <c r="F12" s="10">
        <v>200</v>
      </c>
      <c r="G12" s="7" t="s">
        <v>134</v>
      </c>
      <c r="H12" s="11" t="s">
        <v>112</v>
      </c>
    </row>
    <row r="13" ht="20" customHeight="1" spans="1:8">
      <c r="A13" s="2">
        <v>12</v>
      </c>
      <c r="B13" s="8">
        <v>44078.6104166667</v>
      </c>
      <c r="C13" s="9" t="s">
        <v>135</v>
      </c>
      <c r="D13" s="9" t="s">
        <v>117</v>
      </c>
      <c r="E13" s="12">
        <v>0</v>
      </c>
      <c r="F13" s="12">
        <v>200</v>
      </c>
      <c r="G13" s="9" t="s">
        <v>118</v>
      </c>
      <c r="H13" s="13" t="s">
        <v>112</v>
      </c>
    </row>
    <row r="14" ht="20" customHeight="1" spans="1:8">
      <c r="A14" s="2">
        <v>13</v>
      </c>
      <c r="B14" s="6">
        <v>44102.6451388889</v>
      </c>
      <c r="C14" s="7" t="s">
        <v>136</v>
      </c>
      <c r="D14" s="7" t="s">
        <v>117</v>
      </c>
      <c r="E14" s="10">
        <v>0</v>
      </c>
      <c r="F14" s="10">
        <v>200</v>
      </c>
      <c r="G14" s="7" t="s">
        <v>118</v>
      </c>
      <c r="H14" s="13" t="s">
        <v>112</v>
      </c>
    </row>
    <row r="15" ht="40" customHeight="1" spans="1:8">
      <c r="A15" s="2">
        <v>14</v>
      </c>
      <c r="B15" s="8">
        <v>44106.6069444444</v>
      </c>
      <c r="C15" s="7" t="s">
        <v>137</v>
      </c>
      <c r="D15" s="7" t="s">
        <v>138</v>
      </c>
      <c r="E15" s="10">
        <v>6</v>
      </c>
      <c r="F15" s="10">
        <v>200</v>
      </c>
      <c r="G15" s="7" t="s">
        <v>139</v>
      </c>
      <c r="H15" s="13" t="s">
        <v>112</v>
      </c>
    </row>
    <row r="16" ht="20" customHeight="1" spans="1:8">
      <c r="A16" s="2">
        <v>15</v>
      </c>
      <c r="B16" s="8">
        <v>44214.4006944444</v>
      </c>
      <c r="C16" s="7" t="s">
        <v>140</v>
      </c>
      <c r="D16" s="7" t="s">
        <v>117</v>
      </c>
      <c r="E16" s="10">
        <v>0</v>
      </c>
      <c r="F16" s="10">
        <v>200</v>
      </c>
      <c r="G16" s="7" t="s">
        <v>118</v>
      </c>
      <c r="H16" s="13" t="s">
        <v>112</v>
      </c>
    </row>
    <row r="17" ht="20" customHeight="1" spans="1:8">
      <c r="A17" s="2">
        <v>16</v>
      </c>
      <c r="B17" s="8">
        <v>44215.3979166667</v>
      </c>
      <c r="C17" s="7" t="s">
        <v>141</v>
      </c>
      <c r="D17" s="7" t="s">
        <v>117</v>
      </c>
      <c r="E17" s="10">
        <v>0</v>
      </c>
      <c r="F17" s="10">
        <v>200</v>
      </c>
      <c r="G17" s="7" t="s">
        <v>142</v>
      </c>
      <c r="H17" s="13" t="s">
        <v>112</v>
      </c>
    </row>
    <row r="18" ht="38" customHeight="1" spans="1:8">
      <c r="A18" s="2">
        <v>17</v>
      </c>
      <c r="B18" s="8">
        <v>44222.6277777778</v>
      </c>
      <c r="C18" s="7" t="s">
        <v>143</v>
      </c>
      <c r="D18" s="7" t="s">
        <v>114</v>
      </c>
      <c r="E18" s="10">
        <v>3</v>
      </c>
      <c r="F18" s="10">
        <v>200</v>
      </c>
      <c r="G18" s="7" t="s">
        <v>144</v>
      </c>
      <c r="H18" s="13" t="s">
        <v>112</v>
      </c>
    </row>
    <row r="19" ht="39" customHeight="1" spans="1:8">
      <c r="A19" s="2">
        <v>18</v>
      </c>
      <c r="B19" s="8">
        <v>44245.3576388889</v>
      </c>
      <c r="C19" s="7" t="s">
        <v>145</v>
      </c>
      <c r="D19" s="7" t="s">
        <v>146</v>
      </c>
      <c r="E19" s="10">
        <v>3</v>
      </c>
      <c r="F19" s="10">
        <v>100</v>
      </c>
      <c r="G19" s="7" t="s">
        <v>147</v>
      </c>
      <c r="H19" s="13" t="s">
        <v>112</v>
      </c>
    </row>
    <row r="20" ht="20" customHeight="1" spans="1:8">
      <c r="A20" s="2">
        <v>19</v>
      </c>
      <c r="B20" s="8">
        <v>44257.5472222222</v>
      </c>
      <c r="C20" s="7" t="s">
        <v>148</v>
      </c>
      <c r="D20" s="7" t="s">
        <v>117</v>
      </c>
      <c r="E20" s="10">
        <v>0</v>
      </c>
      <c r="F20" s="10">
        <v>200</v>
      </c>
      <c r="G20" s="7" t="s">
        <v>149</v>
      </c>
      <c r="H20" s="13" t="s">
        <v>112</v>
      </c>
    </row>
    <row r="21" ht="19" customHeight="1" spans="1:8">
      <c r="A21" s="2">
        <v>20</v>
      </c>
      <c r="B21" s="8">
        <v>44342.76875</v>
      </c>
      <c r="C21" s="7" t="s">
        <v>127</v>
      </c>
      <c r="D21" s="7" t="s">
        <v>128</v>
      </c>
      <c r="E21" s="10">
        <v>0</v>
      </c>
      <c r="F21" s="10">
        <v>200</v>
      </c>
      <c r="G21" s="7" t="s">
        <v>118</v>
      </c>
      <c r="H21" s="13" t="s">
        <v>112</v>
      </c>
    </row>
    <row r="22" ht="15" customHeight="1"/>
    <row r="23" ht="15" customHeight="1"/>
    <row r="24" ht="15" customHeight="1"/>
    <row r="25" ht="15" customHeight="1"/>
    <row r="26" ht="15" customHeight="1" spans="6:6">
      <c r="F26" s="2">
        <f>SUM(F2:F25)</f>
        <v>3600</v>
      </c>
    </row>
    <row r="27" ht="15" customHeight="1"/>
    <row r="28" ht="15" customHeight="1"/>
  </sheetData>
  <sortState ref="A2:H15">
    <sortCondition ref="B2"/>
  </sortState>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车辆</vt:lpstr>
      <vt:lpstr>保险</vt:lpstr>
      <vt:lpstr>报价</vt:lpstr>
      <vt:lpstr>罚款</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知因</cp:lastModifiedBy>
  <dcterms:created xsi:type="dcterms:W3CDTF">2020-07-22T08:37:00Z</dcterms:created>
  <dcterms:modified xsi:type="dcterms:W3CDTF">2021-09-11T10:54:45Z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2052-3.8.1.6116</vt:lpwstr>
  </property>
</Properties>
</file>