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40" windowWidth="19815" windowHeight="11190"/>
  </bookViews>
  <sheets>
    <sheet name="Logs Save Email" sheetId="1" r:id="rId1"/>
  </sheets>
  <calcPr calcId="145621"/>
</workbook>
</file>

<file path=xl/calcChain.xml><?xml version="1.0" encoding="utf-8"?>
<calcChain xmlns="http://schemas.openxmlformats.org/spreadsheetml/2006/main">
  <c r="G685" i="1" l="1"/>
  <c r="F685" i="1"/>
  <c r="C685" i="1"/>
  <c r="G684" i="1"/>
  <c r="F684" i="1"/>
  <c r="C684" i="1"/>
  <c r="G683" i="1"/>
  <c r="F683" i="1"/>
  <c r="C683" i="1"/>
  <c r="G682" i="1"/>
  <c r="F682" i="1"/>
  <c r="C682" i="1"/>
  <c r="G681" i="1"/>
  <c r="F681" i="1"/>
  <c r="C681" i="1"/>
  <c r="G680" i="1"/>
  <c r="F680" i="1"/>
  <c r="C680" i="1"/>
  <c r="G679" i="1"/>
  <c r="F679" i="1"/>
  <c r="C679" i="1"/>
  <c r="G678" i="1"/>
  <c r="F678" i="1"/>
  <c r="C678" i="1"/>
  <c r="G677" i="1"/>
  <c r="F677" i="1"/>
  <c r="C677" i="1"/>
  <c r="G676" i="1"/>
  <c r="F676" i="1"/>
  <c r="C676" i="1"/>
  <c r="G675" i="1"/>
  <c r="F675" i="1"/>
  <c r="C675" i="1"/>
  <c r="G674" i="1"/>
  <c r="F674" i="1"/>
  <c r="C674" i="1"/>
  <c r="G673" i="1"/>
  <c r="F673" i="1"/>
  <c r="C673" i="1"/>
  <c r="G672" i="1"/>
  <c r="F672" i="1"/>
  <c r="C672" i="1"/>
  <c r="G671" i="1"/>
  <c r="F671" i="1"/>
  <c r="C671" i="1"/>
  <c r="G670" i="1"/>
  <c r="F670" i="1"/>
  <c r="C670" i="1"/>
  <c r="G669" i="1"/>
  <c r="F669" i="1"/>
  <c r="C669" i="1"/>
  <c r="G668" i="1"/>
  <c r="F668" i="1"/>
  <c r="C668" i="1"/>
  <c r="G667" i="1"/>
  <c r="F667" i="1"/>
  <c r="C667" i="1"/>
  <c r="G666" i="1"/>
  <c r="F666" i="1"/>
  <c r="C666" i="1"/>
  <c r="G665" i="1"/>
  <c r="F665" i="1"/>
  <c r="C665" i="1"/>
  <c r="G664" i="1"/>
  <c r="F664" i="1"/>
  <c r="C664" i="1"/>
  <c r="G663" i="1"/>
  <c r="F663" i="1"/>
  <c r="C663" i="1"/>
  <c r="G662" i="1"/>
  <c r="F662" i="1"/>
  <c r="C662" i="1"/>
  <c r="G661" i="1"/>
  <c r="F661" i="1"/>
  <c r="C661" i="1"/>
  <c r="G660" i="1"/>
  <c r="F660" i="1"/>
  <c r="C660" i="1"/>
  <c r="G659" i="1"/>
  <c r="F659" i="1"/>
  <c r="C659" i="1"/>
  <c r="G658" i="1"/>
  <c r="F658" i="1"/>
  <c r="C658" i="1"/>
  <c r="G657" i="1"/>
  <c r="F657" i="1"/>
  <c r="C657" i="1"/>
  <c r="G656" i="1"/>
  <c r="F656" i="1"/>
  <c r="C656" i="1"/>
  <c r="G655" i="1"/>
  <c r="F655" i="1"/>
  <c r="C655" i="1"/>
  <c r="G654" i="1"/>
  <c r="F654" i="1"/>
  <c r="C654" i="1"/>
  <c r="G653" i="1"/>
  <c r="F653" i="1"/>
  <c r="C653" i="1"/>
  <c r="G652" i="1"/>
  <c r="F652" i="1"/>
  <c r="C652" i="1"/>
  <c r="G651" i="1"/>
  <c r="F651" i="1"/>
  <c r="C651" i="1"/>
  <c r="G650" i="1"/>
  <c r="F650" i="1"/>
  <c r="C650" i="1"/>
  <c r="G649" i="1"/>
  <c r="F649" i="1"/>
  <c r="C649" i="1"/>
  <c r="G648" i="1"/>
  <c r="F648" i="1"/>
  <c r="C648" i="1"/>
  <c r="G647" i="1"/>
  <c r="F647" i="1"/>
  <c r="C647" i="1"/>
  <c r="G646" i="1"/>
  <c r="F646" i="1"/>
  <c r="C646" i="1"/>
  <c r="G645" i="1"/>
  <c r="F645" i="1"/>
  <c r="C645" i="1"/>
  <c r="G644" i="1"/>
  <c r="F644" i="1"/>
  <c r="C644" i="1"/>
  <c r="G643" i="1"/>
  <c r="F643" i="1"/>
  <c r="C643" i="1"/>
  <c r="G642" i="1"/>
  <c r="F642" i="1"/>
  <c r="C642" i="1"/>
  <c r="G641" i="1"/>
  <c r="F641" i="1"/>
  <c r="C641" i="1"/>
  <c r="G640" i="1"/>
  <c r="F640" i="1"/>
  <c r="C640" i="1"/>
  <c r="G639" i="1"/>
  <c r="F639" i="1"/>
  <c r="C639" i="1"/>
  <c r="G638" i="1"/>
  <c r="F638" i="1"/>
  <c r="C638" i="1"/>
  <c r="G637" i="1"/>
  <c r="F637" i="1"/>
  <c r="C637" i="1"/>
  <c r="G636" i="1"/>
  <c r="F636" i="1"/>
  <c r="C636" i="1"/>
  <c r="G635" i="1"/>
  <c r="F635" i="1"/>
  <c r="C635" i="1"/>
  <c r="G634" i="1"/>
  <c r="F634" i="1"/>
  <c r="C634" i="1"/>
  <c r="G633" i="1"/>
  <c r="F633" i="1"/>
  <c r="C633" i="1"/>
  <c r="G632" i="1"/>
  <c r="F632" i="1"/>
  <c r="C632" i="1"/>
  <c r="G631" i="1"/>
  <c r="F631" i="1"/>
  <c r="C631" i="1"/>
  <c r="G630" i="1"/>
  <c r="F630" i="1"/>
  <c r="C630" i="1"/>
  <c r="G629" i="1"/>
  <c r="F629" i="1"/>
  <c r="C629" i="1"/>
  <c r="G628" i="1"/>
  <c r="F628" i="1"/>
  <c r="C628" i="1"/>
  <c r="G627" i="1"/>
  <c r="F627" i="1"/>
  <c r="C627" i="1"/>
  <c r="G626" i="1"/>
  <c r="F626" i="1"/>
  <c r="C626" i="1"/>
  <c r="G625" i="1"/>
  <c r="F625" i="1"/>
  <c r="C625" i="1"/>
  <c r="G624" i="1"/>
  <c r="F624" i="1"/>
  <c r="C624" i="1"/>
  <c r="G623" i="1"/>
  <c r="F623" i="1"/>
  <c r="C623" i="1"/>
  <c r="G622" i="1"/>
  <c r="F622" i="1"/>
  <c r="C622" i="1"/>
  <c r="G621" i="1"/>
  <c r="F621" i="1"/>
  <c r="C621" i="1"/>
  <c r="G620" i="1"/>
  <c r="F620" i="1"/>
  <c r="C620" i="1"/>
  <c r="G619" i="1"/>
  <c r="F619" i="1"/>
  <c r="C619" i="1"/>
  <c r="G618" i="1"/>
  <c r="F618" i="1"/>
  <c r="C618" i="1"/>
  <c r="G617" i="1"/>
  <c r="F617" i="1"/>
  <c r="C617" i="1"/>
  <c r="G616" i="1"/>
  <c r="F616" i="1"/>
  <c r="C616" i="1"/>
  <c r="G615" i="1"/>
  <c r="F615" i="1"/>
  <c r="C615" i="1"/>
  <c r="G614" i="1"/>
  <c r="F614" i="1"/>
  <c r="C614" i="1"/>
  <c r="G613" i="1"/>
  <c r="F613" i="1"/>
  <c r="C613" i="1"/>
  <c r="G612" i="1"/>
  <c r="F612" i="1"/>
  <c r="C612" i="1"/>
  <c r="G611" i="1"/>
  <c r="F611" i="1"/>
  <c r="C611" i="1"/>
  <c r="G610" i="1"/>
  <c r="F610" i="1"/>
  <c r="C610" i="1"/>
  <c r="G609" i="1"/>
  <c r="F609" i="1"/>
  <c r="C609" i="1"/>
  <c r="G608" i="1"/>
  <c r="F608" i="1"/>
  <c r="C608" i="1"/>
  <c r="G607" i="1"/>
  <c r="F607" i="1"/>
  <c r="C607" i="1"/>
  <c r="G606" i="1"/>
  <c r="F606" i="1"/>
  <c r="C606" i="1"/>
  <c r="G605" i="1"/>
  <c r="F605" i="1"/>
  <c r="C605" i="1"/>
  <c r="G604" i="1"/>
  <c r="F604" i="1"/>
  <c r="C604" i="1"/>
  <c r="G603" i="1"/>
  <c r="F603" i="1"/>
  <c r="C603" i="1"/>
  <c r="G602" i="1"/>
  <c r="F602" i="1"/>
  <c r="C602" i="1"/>
  <c r="G601" i="1"/>
  <c r="F601" i="1"/>
  <c r="C601" i="1"/>
  <c r="G600" i="1"/>
  <c r="F600" i="1"/>
  <c r="C600" i="1"/>
  <c r="G599" i="1"/>
  <c r="F599" i="1"/>
  <c r="C599" i="1"/>
  <c r="G598" i="1"/>
  <c r="F598" i="1"/>
  <c r="C598" i="1"/>
  <c r="G597" i="1"/>
  <c r="F597" i="1"/>
  <c r="C597" i="1"/>
  <c r="G596" i="1"/>
  <c r="F596" i="1"/>
  <c r="C596" i="1"/>
  <c r="G595" i="1"/>
  <c r="F595" i="1"/>
  <c r="C595" i="1"/>
  <c r="G594" i="1"/>
  <c r="F594" i="1"/>
  <c r="C594" i="1"/>
  <c r="G593" i="1"/>
  <c r="F593" i="1"/>
  <c r="C593" i="1"/>
  <c r="G592" i="1"/>
  <c r="F592" i="1"/>
  <c r="C592" i="1"/>
  <c r="G591" i="1"/>
  <c r="F591" i="1"/>
  <c r="C591" i="1"/>
  <c r="G590" i="1"/>
  <c r="F590" i="1"/>
  <c r="C590" i="1"/>
  <c r="G589" i="1"/>
  <c r="F589" i="1"/>
  <c r="C589" i="1"/>
  <c r="G588" i="1"/>
  <c r="F588" i="1"/>
  <c r="C588" i="1"/>
  <c r="G587" i="1"/>
  <c r="F587" i="1"/>
  <c r="C587" i="1"/>
  <c r="G586" i="1"/>
  <c r="F586" i="1"/>
  <c r="C586" i="1"/>
  <c r="G585" i="1"/>
  <c r="F585" i="1"/>
  <c r="C585" i="1"/>
  <c r="G584" i="1"/>
  <c r="F584" i="1"/>
  <c r="C584" i="1"/>
  <c r="G583" i="1"/>
  <c r="F583" i="1"/>
  <c r="C583" i="1"/>
  <c r="G582" i="1"/>
  <c r="F582" i="1"/>
  <c r="C582" i="1"/>
  <c r="G581" i="1"/>
  <c r="F581" i="1"/>
  <c r="C581" i="1"/>
  <c r="G580" i="1"/>
  <c r="F580" i="1"/>
  <c r="C580" i="1"/>
  <c r="G579" i="1"/>
  <c r="F579" i="1"/>
  <c r="C579" i="1"/>
  <c r="G578" i="1"/>
  <c r="F578" i="1"/>
  <c r="C578" i="1"/>
  <c r="G577" i="1"/>
  <c r="F577" i="1"/>
  <c r="C577" i="1"/>
  <c r="G576" i="1"/>
  <c r="F576" i="1"/>
  <c r="C576" i="1"/>
  <c r="G575" i="1"/>
  <c r="F575" i="1"/>
  <c r="C575" i="1"/>
  <c r="G574" i="1"/>
  <c r="F574" i="1"/>
  <c r="C574" i="1"/>
  <c r="G573" i="1"/>
  <c r="F573" i="1"/>
  <c r="C573" i="1"/>
  <c r="G572" i="1"/>
  <c r="F572" i="1"/>
  <c r="C572" i="1"/>
  <c r="G571" i="1"/>
  <c r="F571" i="1"/>
  <c r="C571" i="1"/>
  <c r="G570" i="1"/>
  <c r="F570" i="1"/>
  <c r="C570" i="1"/>
  <c r="G569" i="1"/>
  <c r="F569" i="1"/>
  <c r="C569" i="1"/>
  <c r="G568" i="1"/>
  <c r="F568" i="1"/>
  <c r="C568" i="1"/>
  <c r="G567" i="1"/>
  <c r="F567" i="1"/>
  <c r="C567" i="1"/>
  <c r="G566" i="1"/>
  <c r="F566" i="1"/>
  <c r="C566" i="1"/>
  <c r="G565" i="1"/>
  <c r="F565" i="1"/>
  <c r="C565" i="1"/>
  <c r="G564" i="1"/>
  <c r="F564" i="1"/>
  <c r="C564" i="1"/>
  <c r="G563" i="1"/>
  <c r="F563" i="1"/>
  <c r="C563" i="1"/>
  <c r="G562" i="1"/>
  <c r="F562" i="1"/>
  <c r="C562" i="1"/>
  <c r="G561" i="1"/>
  <c r="F561" i="1"/>
  <c r="C561" i="1"/>
  <c r="G560" i="1"/>
  <c r="F560" i="1"/>
  <c r="C560" i="1"/>
  <c r="G559" i="1"/>
  <c r="F559" i="1"/>
  <c r="C559" i="1"/>
  <c r="G558" i="1"/>
  <c r="F558" i="1"/>
  <c r="C558" i="1"/>
  <c r="G557" i="1"/>
  <c r="F557" i="1"/>
  <c r="C557" i="1"/>
  <c r="G556" i="1"/>
  <c r="F556" i="1"/>
  <c r="C556" i="1"/>
  <c r="G555" i="1"/>
  <c r="F555" i="1"/>
  <c r="C555" i="1"/>
  <c r="G554" i="1"/>
  <c r="F554" i="1"/>
  <c r="C554" i="1"/>
  <c r="G553" i="1"/>
  <c r="F553" i="1"/>
  <c r="C553" i="1"/>
  <c r="G552" i="1"/>
  <c r="F552" i="1"/>
  <c r="C552" i="1"/>
  <c r="G551" i="1"/>
  <c r="F551" i="1"/>
  <c r="C551" i="1"/>
  <c r="G550" i="1"/>
  <c r="F550" i="1"/>
  <c r="C550" i="1"/>
  <c r="G549" i="1"/>
  <c r="F549" i="1"/>
  <c r="C549" i="1"/>
  <c r="G548" i="1"/>
  <c r="F548" i="1"/>
  <c r="C548" i="1"/>
  <c r="G547" i="1"/>
  <c r="F547" i="1"/>
  <c r="C547" i="1"/>
  <c r="G546" i="1"/>
  <c r="F546" i="1"/>
  <c r="C546" i="1"/>
  <c r="G545" i="1"/>
  <c r="F545" i="1"/>
  <c r="C545" i="1"/>
  <c r="G544" i="1"/>
  <c r="F544" i="1"/>
  <c r="C544" i="1"/>
  <c r="G543" i="1"/>
  <c r="F543" i="1"/>
  <c r="C543" i="1"/>
  <c r="G542" i="1"/>
  <c r="F542" i="1"/>
  <c r="C542" i="1"/>
  <c r="G541" i="1"/>
  <c r="F541" i="1"/>
  <c r="C541" i="1"/>
  <c r="G540" i="1"/>
  <c r="F540" i="1"/>
  <c r="C540" i="1"/>
  <c r="G539" i="1"/>
  <c r="F539" i="1"/>
  <c r="C539" i="1"/>
  <c r="G538" i="1"/>
  <c r="F538" i="1"/>
  <c r="C538" i="1"/>
  <c r="G537" i="1"/>
  <c r="F537" i="1"/>
  <c r="C537" i="1"/>
  <c r="G536" i="1"/>
  <c r="F536" i="1"/>
  <c r="C536" i="1"/>
  <c r="G535" i="1"/>
  <c r="F535" i="1"/>
  <c r="C535" i="1"/>
  <c r="G534" i="1"/>
  <c r="F534" i="1"/>
  <c r="C534" i="1"/>
  <c r="G533" i="1"/>
  <c r="F533" i="1"/>
  <c r="C533" i="1"/>
  <c r="G532" i="1"/>
  <c r="F532" i="1"/>
  <c r="C532" i="1"/>
  <c r="G531" i="1"/>
  <c r="F531" i="1"/>
  <c r="C531" i="1"/>
  <c r="G530" i="1"/>
  <c r="F530" i="1"/>
  <c r="C530" i="1"/>
  <c r="G529" i="1"/>
  <c r="F529" i="1"/>
  <c r="C529" i="1"/>
  <c r="G528" i="1"/>
  <c r="F528" i="1"/>
  <c r="C528" i="1"/>
  <c r="G527" i="1"/>
  <c r="F527" i="1"/>
  <c r="C527" i="1"/>
  <c r="G526" i="1"/>
  <c r="F526" i="1"/>
  <c r="C526" i="1"/>
  <c r="G525" i="1"/>
  <c r="F525" i="1"/>
  <c r="C525" i="1"/>
  <c r="G524" i="1"/>
  <c r="F524" i="1"/>
  <c r="C524" i="1"/>
  <c r="G523" i="1"/>
  <c r="F523" i="1"/>
  <c r="C523" i="1"/>
  <c r="G522" i="1"/>
  <c r="F522" i="1"/>
  <c r="C522" i="1"/>
  <c r="G521" i="1"/>
  <c r="F521" i="1"/>
  <c r="C521" i="1"/>
  <c r="G520" i="1"/>
  <c r="F520" i="1"/>
  <c r="C520" i="1"/>
  <c r="G519" i="1"/>
  <c r="F519" i="1"/>
  <c r="C519" i="1"/>
  <c r="G518" i="1"/>
  <c r="F518" i="1"/>
  <c r="C518" i="1"/>
  <c r="G517" i="1"/>
  <c r="F517" i="1"/>
  <c r="C517" i="1"/>
  <c r="G516" i="1"/>
  <c r="F516" i="1"/>
  <c r="C516" i="1"/>
  <c r="G515" i="1"/>
  <c r="F515" i="1"/>
  <c r="C515" i="1"/>
  <c r="G514" i="1"/>
  <c r="F514" i="1"/>
  <c r="C514" i="1"/>
  <c r="G513" i="1"/>
  <c r="F513" i="1"/>
  <c r="C513" i="1"/>
  <c r="G512" i="1"/>
  <c r="F512" i="1"/>
  <c r="C512" i="1"/>
  <c r="G511" i="1"/>
  <c r="F511" i="1"/>
  <c r="C511" i="1"/>
  <c r="G510" i="1"/>
  <c r="F510" i="1"/>
  <c r="C510" i="1"/>
  <c r="G509" i="1"/>
  <c r="F509" i="1"/>
  <c r="C509" i="1"/>
  <c r="G508" i="1"/>
  <c r="F508" i="1"/>
  <c r="C508" i="1"/>
  <c r="G507" i="1"/>
  <c r="F507" i="1"/>
  <c r="C507" i="1"/>
  <c r="G506" i="1"/>
  <c r="F506" i="1"/>
  <c r="C506" i="1"/>
  <c r="G505" i="1"/>
  <c r="F505" i="1"/>
  <c r="C505" i="1"/>
  <c r="G504" i="1"/>
  <c r="F504" i="1"/>
  <c r="C504" i="1"/>
  <c r="G503" i="1"/>
  <c r="F503" i="1"/>
  <c r="C503" i="1"/>
  <c r="G502" i="1"/>
  <c r="F502" i="1"/>
  <c r="C502" i="1"/>
  <c r="G501" i="1"/>
  <c r="F501" i="1"/>
  <c r="C501" i="1"/>
  <c r="G500" i="1"/>
  <c r="F500" i="1"/>
  <c r="C500" i="1"/>
  <c r="G499" i="1"/>
  <c r="F499" i="1"/>
  <c r="C499" i="1"/>
  <c r="G498" i="1"/>
  <c r="F498" i="1"/>
  <c r="C498" i="1"/>
  <c r="G497" i="1"/>
  <c r="F497" i="1"/>
  <c r="C497" i="1"/>
  <c r="G496" i="1"/>
  <c r="F496" i="1"/>
  <c r="C496" i="1"/>
  <c r="G495" i="1"/>
  <c r="F495" i="1"/>
  <c r="C495" i="1"/>
  <c r="G494" i="1"/>
  <c r="F494" i="1"/>
  <c r="C494" i="1"/>
  <c r="G493" i="1"/>
  <c r="F493" i="1"/>
  <c r="C493" i="1"/>
  <c r="G492" i="1"/>
  <c r="F492" i="1"/>
  <c r="C492" i="1"/>
  <c r="G491" i="1"/>
  <c r="F491" i="1"/>
  <c r="C491" i="1"/>
  <c r="G490" i="1"/>
  <c r="F490" i="1"/>
  <c r="C490" i="1"/>
  <c r="G489" i="1"/>
  <c r="F489" i="1"/>
  <c r="C489" i="1"/>
  <c r="G488" i="1"/>
  <c r="F488" i="1"/>
  <c r="C488" i="1"/>
  <c r="G487" i="1"/>
  <c r="F487" i="1"/>
  <c r="C487" i="1"/>
  <c r="G486" i="1"/>
  <c r="F486" i="1"/>
  <c r="C486" i="1"/>
  <c r="G485" i="1"/>
  <c r="F485" i="1"/>
  <c r="C485" i="1"/>
  <c r="G484" i="1"/>
  <c r="F484" i="1"/>
  <c r="C484" i="1"/>
  <c r="G483" i="1"/>
  <c r="F483" i="1"/>
  <c r="C483" i="1"/>
  <c r="G482" i="1"/>
  <c r="F482" i="1"/>
  <c r="C482" i="1"/>
  <c r="G481" i="1"/>
  <c r="F481" i="1"/>
  <c r="C481" i="1"/>
  <c r="G480" i="1"/>
  <c r="F480" i="1"/>
  <c r="C480" i="1"/>
  <c r="G479" i="1"/>
  <c r="F479" i="1"/>
  <c r="C479" i="1"/>
  <c r="G478" i="1"/>
  <c r="F478" i="1"/>
  <c r="C478" i="1"/>
  <c r="G477" i="1"/>
  <c r="F477" i="1"/>
  <c r="C477" i="1"/>
  <c r="G476" i="1"/>
  <c r="F476" i="1"/>
  <c r="C476" i="1"/>
  <c r="G475" i="1"/>
  <c r="F475" i="1"/>
  <c r="C475" i="1"/>
  <c r="G474" i="1"/>
  <c r="F474" i="1"/>
  <c r="C474" i="1"/>
  <c r="G473" i="1"/>
  <c r="F473" i="1"/>
  <c r="C473" i="1"/>
  <c r="G472" i="1"/>
  <c r="F472" i="1"/>
  <c r="C472" i="1"/>
  <c r="G471" i="1"/>
  <c r="F471" i="1"/>
  <c r="C471" i="1"/>
  <c r="G470" i="1"/>
  <c r="F470" i="1"/>
  <c r="C470" i="1"/>
  <c r="G469" i="1"/>
  <c r="F469" i="1"/>
  <c r="C469" i="1"/>
  <c r="G468" i="1"/>
  <c r="F468" i="1"/>
  <c r="C468" i="1"/>
  <c r="G467" i="1"/>
  <c r="F467" i="1"/>
  <c r="C467" i="1"/>
  <c r="G466" i="1"/>
  <c r="F466" i="1"/>
  <c r="C466" i="1"/>
  <c r="G465" i="1"/>
  <c r="F465" i="1"/>
  <c r="C465" i="1"/>
  <c r="G464" i="1"/>
  <c r="F464" i="1"/>
  <c r="C464" i="1"/>
  <c r="G463" i="1"/>
  <c r="F463" i="1"/>
  <c r="C463" i="1"/>
  <c r="G462" i="1"/>
  <c r="F462" i="1"/>
  <c r="C462" i="1"/>
  <c r="G461" i="1"/>
  <c r="F461" i="1"/>
  <c r="C461" i="1"/>
  <c r="G460" i="1"/>
  <c r="F460" i="1"/>
  <c r="C460" i="1"/>
  <c r="G459" i="1"/>
  <c r="F459" i="1"/>
  <c r="C459" i="1"/>
  <c r="G458" i="1"/>
  <c r="F458" i="1"/>
  <c r="C458" i="1"/>
  <c r="G457" i="1"/>
  <c r="F457" i="1"/>
  <c r="C457" i="1"/>
  <c r="G456" i="1"/>
  <c r="F456" i="1"/>
  <c r="C456" i="1"/>
  <c r="G455" i="1"/>
  <c r="F455" i="1"/>
  <c r="C455" i="1"/>
  <c r="G454" i="1"/>
  <c r="F454" i="1"/>
  <c r="C454" i="1"/>
  <c r="G453" i="1"/>
  <c r="F453" i="1"/>
  <c r="C453" i="1"/>
  <c r="G452" i="1"/>
  <c r="F452" i="1"/>
  <c r="C452" i="1"/>
  <c r="G451" i="1"/>
  <c r="F451" i="1"/>
  <c r="C451" i="1"/>
  <c r="G450" i="1"/>
  <c r="F450" i="1"/>
  <c r="C450" i="1"/>
  <c r="G449" i="1"/>
  <c r="F449" i="1"/>
  <c r="C449" i="1"/>
  <c r="G448" i="1"/>
  <c r="F448" i="1"/>
  <c r="C448" i="1"/>
  <c r="G447" i="1"/>
  <c r="F447" i="1"/>
  <c r="C447" i="1"/>
  <c r="G446" i="1"/>
  <c r="F446" i="1"/>
  <c r="C446" i="1"/>
  <c r="G445" i="1"/>
  <c r="F445" i="1"/>
  <c r="C445" i="1"/>
  <c r="G444" i="1"/>
  <c r="F444" i="1"/>
  <c r="C444" i="1"/>
  <c r="G443" i="1"/>
  <c r="F443" i="1"/>
  <c r="C443" i="1"/>
  <c r="G442" i="1"/>
  <c r="F442" i="1"/>
  <c r="C442" i="1"/>
  <c r="G441" i="1"/>
  <c r="F441" i="1"/>
  <c r="C441" i="1"/>
  <c r="G440" i="1"/>
  <c r="F440" i="1"/>
  <c r="C440" i="1"/>
  <c r="G439" i="1"/>
  <c r="F439" i="1"/>
  <c r="C439" i="1"/>
  <c r="G438" i="1"/>
  <c r="F438" i="1"/>
  <c r="C438" i="1"/>
  <c r="G437" i="1"/>
  <c r="F437" i="1"/>
  <c r="C437" i="1"/>
  <c r="G436" i="1"/>
  <c r="F436" i="1"/>
  <c r="C436" i="1"/>
  <c r="G435" i="1"/>
  <c r="F435" i="1"/>
  <c r="C435" i="1"/>
  <c r="G434" i="1"/>
  <c r="F434" i="1"/>
  <c r="C434" i="1"/>
  <c r="G433" i="1"/>
  <c r="F433" i="1"/>
  <c r="C433" i="1"/>
  <c r="G432" i="1"/>
  <c r="F432" i="1"/>
  <c r="C432" i="1"/>
  <c r="G431" i="1"/>
  <c r="F431" i="1"/>
  <c r="C431" i="1"/>
  <c r="G430" i="1"/>
  <c r="F430" i="1"/>
  <c r="C430" i="1"/>
  <c r="G429" i="1"/>
  <c r="F429" i="1"/>
  <c r="C429" i="1"/>
  <c r="G428" i="1"/>
  <c r="F428" i="1"/>
  <c r="C428" i="1"/>
  <c r="G427" i="1"/>
  <c r="F427" i="1"/>
  <c r="C427" i="1"/>
  <c r="G426" i="1"/>
  <c r="F426" i="1"/>
  <c r="C426" i="1"/>
  <c r="G425" i="1"/>
  <c r="F425" i="1"/>
  <c r="C425" i="1"/>
  <c r="G424" i="1"/>
  <c r="F424" i="1"/>
  <c r="C424" i="1"/>
  <c r="G423" i="1"/>
  <c r="F423" i="1"/>
  <c r="C423" i="1"/>
  <c r="G422" i="1"/>
  <c r="F422" i="1"/>
  <c r="C422" i="1"/>
  <c r="G421" i="1"/>
  <c r="F421" i="1"/>
  <c r="C421" i="1"/>
  <c r="G420" i="1"/>
  <c r="F420" i="1"/>
  <c r="C420" i="1"/>
  <c r="G419" i="1"/>
  <c r="F419" i="1"/>
  <c r="C419" i="1"/>
  <c r="G418" i="1"/>
  <c r="F418" i="1"/>
  <c r="C418" i="1"/>
  <c r="G417" i="1"/>
  <c r="F417" i="1"/>
  <c r="C417" i="1"/>
  <c r="G416" i="1"/>
  <c r="F416" i="1"/>
  <c r="C416" i="1"/>
  <c r="G415" i="1"/>
  <c r="F415" i="1"/>
  <c r="C415" i="1"/>
  <c r="G414" i="1"/>
  <c r="F414" i="1"/>
  <c r="C414" i="1"/>
  <c r="G413" i="1"/>
  <c r="F413" i="1"/>
  <c r="C413" i="1"/>
  <c r="G412" i="1"/>
  <c r="F412" i="1"/>
  <c r="C412" i="1"/>
  <c r="G411" i="1"/>
  <c r="F411" i="1"/>
  <c r="C411" i="1"/>
  <c r="G410" i="1"/>
  <c r="F410" i="1"/>
  <c r="C410" i="1"/>
  <c r="G409" i="1"/>
  <c r="F409" i="1"/>
  <c r="C409" i="1"/>
  <c r="G408" i="1"/>
  <c r="F408" i="1"/>
  <c r="C408" i="1"/>
  <c r="G407" i="1"/>
  <c r="F407" i="1"/>
  <c r="C407" i="1"/>
  <c r="G406" i="1"/>
  <c r="F406" i="1"/>
  <c r="C406" i="1"/>
  <c r="G405" i="1"/>
  <c r="F405" i="1"/>
  <c r="C405" i="1"/>
  <c r="G404" i="1"/>
  <c r="F404" i="1"/>
  <c r="C404" i="1"/>
  <c r="G403" i="1"/>
  <c r="F403" i="1"/>
  <c r="C403" i="1"/>
  <c r="G402" i="1"/>
  <c r="F402" i="1"/>
  <c r="C402" i="1"/>
  <c r="G401" i="1"/>
  <c r="F401" i="1"/>
  <c r="C401" i="1"/>
  <c r="G400" i="1"/>
  <c r="F400" i="1"/>
  <c r="C400" i="1"/>
  <c r="G399" i="1"/>
  <c r="F399" i="1"/>
  <c r="C399" i="1"/>
  <c r="G398" i="1"/>
  <c r="F398" i="1"/>
  <c r="C398" i="1"/>
  <c r="G397" i="1"/>
  <c r="F397" i="1"/>
  <c r="C397" i="1"/>
  <c r="G396" i="1"/>
  <c r="F396" i="1"/>
  <c r="C396" i="1"/>
  <c r="G395" i="1"/>
  <c r="F395" i="1"/>
  <c r="C395" i="1"/>
  <c r="G394" i="1"/>
  <c r="F394" i="1"/>
  <c r="C394" i="1"/>
  <c r="G393" i="1"/>
  <c r="F393" i="1"/>
  <c r="C393" i="1"/>
  <c r="G392" i="1"/>
  <c r="F392" i="1"/>
  <c r="C392" i="1"/>
  <c r="G391" i="1"/>
  <c r="F391" i="1"/>
  <c r="C391" i="1"/>
  <c r="G390" i="1"/>
  <c r="F390" i="1"/>
  <c r="C390" i="1"/>
  <c r="G389" i="1"/>
  <c r="F389" i="1"/>
  <c r="C389" i="1"/>
  <c r="G388" i="1"/>
  <c r="F388" i="1"/>
  <c r="C388" i="1"/>
  <c r="G387" i="1"/>
  <c r="F387" i="1"/>
  <c r="C387" i="1"/>
  <c r="G386" i="1"/>
  <c r="F386" i="1"/>
  <c r="C386" i="1"/>
  <c r="G385" i="1"/>
  <c r="F385" i="1"/>
  <c r="C385" i="1"/>
  <c r="G384" i="1"/>
  <c r="F384" i="1"/>
  <c r="C384" i="1"/>
  <c r="G383" i="1"/>
  <c r="F383" i="1"/>
  <c r="C383" i="1"/>
  <c r="G382" i="1"/>
  <c r="F382" i="1"/>
  <c r="C382" i="1"/>
  <c r="G381" i="1"/>
  <c r="F381" i="1"/>
  <c r="C381" i="1"/>
  <c r="G380" i="1"/>
  <c r="F380" i="1"/>
  <c r="C380" i="1"/>
  <c r="G379" i="1"/>
  <c r="F379" i="1"/>
  <c r="C379" i="1"/>
  <c r="G378" i="1"/>
  <c r="F378" i="1"/>
  <c r="C378" i="1"/>
  <c r="G377" i="1"/>
  <c r="F377" i="1"/>
  <c r="C377" i="1"/>
  <c r="G376" i="1"/>
  <c r="F376" i="1"/>
  <c r="C376" i="1"/>
  <c r="G375" i="1"/>
  <c r="F375" i="1"/>
  <c r="C375" i="1"/>
  <c r="G374" i="1"/>
  <c r="F374" i="1"/>
  <c r="C374" i="1"/>
  <c r="G373" i="1"/>
  <c r="F373" i="1"/>
  <c r="C373" i="1"/>
  <c r="G372" i="1"/>
  <c r="F372" i="1"/>
  <c r="C372" i="1"/>
  <c r="G371" i="1"/>
  <c r="F371" i="1"/>
  <c r="C371" i="1"/>
  <c r="G370" i="1"/>
  <c r="F370" i="1"/>
  <c r="C370" i="1"/>
  <c r="G369" i="1"/>
  <c r="F369" i="1"/>
  <c r="C369" i="1"/>
  <c r="G368" i="1"/>
  <c r="F368" i="1"/>
  <c r="C368" i="1"/>
  <c r="G367" i="1"/>
  <c r="F367" i="1"/>
  <c r="C367" i="1"/>
  <c r="G366" i="1"/>
  <c r="F366" i="1"/>
  <c r="C366" i="1"/>
  <c r="G365" i="1"/>
  <c r="F365" i="1"/>
  <c r="C365" i="1"/>
  <c r="G364" i="1"/>
  <c r="F364" i="1"/>
  <c r="C364" i="1"/>
  <c r="G363" i="1"/>
  <c r="F363" i="1"/>
  <c r="C363" i="1"/>
  <c r="G362" i="1"/>
  <c r="F362" i="1"/>
  <c r="C362" i="1"/>
  <c r="G361" i="1"/>
  <c r="F361" i="1"/>
  <c r="C361" i="1"/>
  <c r="G360" i="1"/>
  <c r="F360" i="1"/>
  <c r="C360" i="1"/>
  <c r="G359" i="1"/>
  <c r="F359" i="1"/>
  <c r="C359" i="1"/>
  <c r="G358" i="1"/>
  <c r="F358" i="1"/>
  <c r="C358" i="1"/>
  <c r="G357" i="1"/>
  <c r="F357" i="1"/>
  <c r="C357" i="1"/>
  <c r="G356" i="1"/>
  <c r="F356" i="1"/>
  <c r="C356" i="1"/>
  <c r="G355" i="1"/>
  <c r="F355" i="1"/>
  <c r="C355" i="1"/>
  <c r="G354" i="1"/>
  <c r="F354" i="1"/>
  <c r="C354" i="1"/>
  <c r="G353" i="1"/>
  <c r="F353" i="1"/>
  <c r="C353" i="1"/>
  <c r="G352" i="1"/>
  <c r="F352" i="1"/>
  <c r="C352" i="1"/>
  <c r="G351" i="1"/>
  <c r="F351" i="1"/>
  <c r="C351" i="1"/>
  <c r="G350" i="1"/>
  <c r="F350" i="1"/>
  <c r="C350" i="1"/>
  <c r="G349" i="1"/>
  <c r="F349" i="1"/>
  <c r="C349" i="1"/>
  <c r="G348" i="1"/>
  <c r="F348" i="1"/>
  <c r="C348" i="1"/>
  <c r="G347" i="1"/>
  <c r="F347" i="1"/>
  <c r="C347" i="1"/>
  <c r="G346" i="1"/>
  <c r="F346" i="1"/>
  <c r="C346" i="1"/>
  <c r="G345" i="1"/>
  <c r="F345" i="1"/>
  <c r="C345" i="1"/>
  <c r="G344" i="1"/>
  <c r="F344" i="1"/>
  <c r="C344" i="1"/>
  <c r="G343" i="1"/>
  <c r="F343" i="1"/>
  <c r="C343" i="1"/>
  <c r="G342" i="1"/>
  <c r="F342" i="1"/>
  <c r="C342" i="1"/>
  <c r="G341" i="1"/>
  <c r="F341" i="1"/>
  <c r="C341" i="1"/>
  <c r="G340" i="1"/>
  <c r="F340" i="1"/>
  <c r="C340" i="1"/>
  <c r="G339" i="1"/>
  <c r="F339" i="1"/>
  <c r="C339" i="1"/>
  <c r="G338" i="1"/>
  <c r="F338" i="1"/>
  <c r="C338" i="1"/>
  <c r="G337" i="1"/>
  <c r="F337" i="1"/>
  <c r="C337" i="1"/>
  <c r="G336" i="1"/>
  <c r="F336" i="1"/>
  <c r="C336" i="1"/>
  <c r="G335" i="1"/>
  <c r="F335" i="1"/>
  <c r="C335" i="1"/>
  <c r="G334" i="1"/>
  <c r="F334" i="1"/>
  <c r="C334" i="1"/>
  <c r="G333" i="1"/>
  <c r="F333" i="1"/>
  <c r="C333" i="1"/>
  <c r="G332" i="1"/>
  <c r="F332" i="1"/>
  <c r="C332" i="1"/>
  <c r="G331" i="1"/>
  <c r="F331" i="1"/>
  <c r="C331" i="1"/>
  <c r="G330" i="1"/>
  <c r="F330" i="1"/>
  <c r="C330" i="1"/>
  <c r="G329" i="1"/>
  <c r="F329" i="1"/>
  <c r="C329" i="1"/>
  <c r="G328" i="1"/>
  <c r="F328" i="1"/>
  <c r="C328" i="1"/>
  <c r="G327" i="1"/>
  <c r="F327" i="1"/>
  <c r="C327" i="1"/>
  <c r="G326" i="1"/>
  <c r="F326" i="1"/>
  <c r="C326" i="1"/>
  <c r="G325" i="1"/>
  <c r="F325" i="1"/>
  <c r="C325" i="1"/>
  <c r="G324" i="1"/>
  <c r="F324" i="1"/>
  <c r="C324" i="1"/>
  <c r="G323" i="1"/>
  <c r="F323" i="1"/>
  <c r="C323" i="1"/>
  <c r="G322" i="1"/>
  <c r="F322" i="1"/>
  <c r="C322" i="1"/>
  <c r="G321" i="1"/>
  <c r="F321" i="1"/>
  <c r="C321" i="1"/>
  <c r="G320" i="1"/>
  <c r="F320" i="1"/>
  <c r="C320" i="1"/>
  <c r="G319" i="1"/>
  <c r="F319" i="1"/>
  <c r="C319" i="1"/>
  <c r="G318" i="1"/>
  <c r="F318" i="1"/>
  <c r="C318" i="1"/>
  <c r="G317" i="1"/>
  <c r="F317" i="1"/>
  <c r="C317" i="1"/>
  <c r="G316" i="1"/>
  <c r="F316" i="1"/>
  <c r="C316" i="1"/>
  <c r="G315" i="1"/>
  <c r="F315" i="1"/>
  <c r="C315" i="1"/>
  <c r="G314" i="1"/>
  <c r="F314" i="1"/>
  <c r="C314" i="1"/>
  <c r="G313" i="1"/>
  <c r="F313" i="1"/>
  <c r="C313" i="1"/>
  <c r="G312" i="1"/>
  <c r="F312" i="1"/>
  <c r="C312" i="1"/>
  <c r="G311" i="1"/>
  <c r="F311" i="1"/>
  <c r="C311" i="1"/>
  <c r="G310" i="1"/>
  <c r="F310" i="1"/>
  <c r="C310" i="1"/>
  <c r="G309" i="1"/>
  <c r="F309" i="1"/>
  <c r="C309" i="1"/>
  <c r="G308" i="1"/>
  <c r="F308" i="1"/>
  <c r="C308" i="1"/>
  <c r="G307" i="1"/>
  <c r="F307" i="1"/>
  <c r="C307" i="1"/>
  <c r="G306" i="1"/>
  <c r="F306" i="1"/>
  <c r="C306" i="1"/>
  <c r="G305" i="1"/>
  <c r="F305" i="1"/>
  <c r="C305" i="1"/>
  <c r="G304" i="1"/>
  <c r="F304" i="1"/>
  <c r="C304" i="1"/>
  <c r="G303" i="1"/>
  <c r="F303" i="1"/>
  <c r="C303" i="1"/>
  <c r="G302" i="1"/>
  <c r="F302" i="1"/>
  <c r="C302" i="1"/>
  <c r="G301" i="1"/>
  <c r="F301" i="1"/>
  <c r="C301" i="1"/>
  <c r="G300" i="1"/>
  <c r="F300" i="1"/>
  <c r="C300" i="1"/>
  <c r="G299" i="1"/>
  <c r="F299" i="1"/>
  <c r="C299" i="1"/>
  <c r="G298" i="1"/>
  <c r="F298" i="1"/>
  <c r="C298" i="1"/>
  <c r="G297" i="1"/>
  <c r="F297" i="1"/>
  <c r="C297" i="1"/>
  <c r="G296" i="1"/>
  <c r="F296" i="1"/>
  <c r="C296" i="1"/>
  <c r="G295" i="1"/>
  <c r="F295" i="1"/>
  <c r="C295" i="1"/>
  <c r="G294" i="1"/>
  <c r="F294" i="1"/>
  <c r="C294" i="1"/>
  <c r="G293" i="1"/>
  <c r="F293" i="1"/>
  <c r="C293" i="1"/>
  <c r="G292" i="1"/>
  <c r="F292" i="1"/>
  <c r="C292" i="1"/>
  <c r="G291" i="1"/>
  <c r="F291" i="1"/>
  <c r="C291" i="1"/>
  <c r="G290" i="1"/>
  <c r="F290" i="1"/>
  <c r="C290" i="1"/>
  <c r="G289" i="1"/>
  <c r="F289" i="1"/>
  <c r="C289" i="1"/>
  <c r="G288" i="1"/>
  <c r="F288" i="1"/>
  <c r="C288" i="1"/>
  <c r="G287" i="1"/>
  <c r="F287" i="1"/>
  <c r="C287" i="1"/>
  <c r="G286" i="1"/>
  <c r="F286" i="1"/>
  <c r="C286" i="1"/>
  <c r="G285" i="1"/>
  <c r="F285" i="1"/>
  <c r="C285" i="1"/>
  <c r="G284" i="1"/>
  <c r="F284" i="1"/>
  <c r="C284" i="1"/>
  <c r="G283" i="1"/>
  <c r="F283" i="1"/>
  <c r="C283" i="1"/>
  <c r="G282" i="1"/>
  <c r="F282" i="1"/>
  <c r="C282" i="1"/>
  <c r="G281" i="1"/>
  <c r="F281" i="1"/>
  <c r="C281" i="1"/>
  <c r="G280" i="1"/>
  <c r="F280" i="1"/>
  <c r="C280" i="1"/>
  <c r="G279" i="1"/>
  <c r="F279" i="1"/>
  <c r="C279" i="1"/>
  <c r="G278" i="1"/>
  <c r="F278" i="1"/>
  <c r="C278" i="1"/>
  <c r="G277" i="1"/>
  <c r="F277" i="1"/>
  <c r="C277" i="1"/>
  <c r="G276" i="1"/>
  <c r="F276" i="1"/>
  <c r="C276" i="1"/>
  <c r="G275" i="1"/>
  <c r="F275" i="1"/>
  <c r="C275" i="1"/>
  <c r="G274" i="1"/>
  <c r="F274" i="1"/>
  <c r="C274" i="1"/>
  <c r="G273" i="1"/>
  <c r="F273" i="1"/>
  <c r="C273" i="1"/>
  <c r="G272" i="1"/>
  <c r="F272" i="1"/>
  <c r="C272" i="1"/>
  <c r="G271" i="1"/>
  <c r="F271" i="1"/>
  <c r="C271" i="1"/>
  <c r="G270" i="1"/>
  <c r="F270" i="1"/>
  <c r="C270" i="1"/>
  <c r="G269" i="1"/>
  <c r="F269" i="1"/>
  <c r="C269" i="1"/>
  <c r="G268" i="1"/>
  <c r="F268" i="1"/>
  <c r="C268" i="1"/>
  <c r="G267" i="1"/>
  <c r="F267" i="1"/>
  <c r="C267" i="1"/>
  <c r="G266" i="1"/>
  <c r="F266" i="1"/>
  <c r="C266" i="1"/>
  <c r="G265" i="1"/>
  <c r="F265" i="1"/>
  <c r="C265" i="1"/>
  <c r="G264" i="1"/>
  <c r="F264" i="1"/>
  <c r="C264" i="1"/>
  <c r="G263" i="1"/>
  <c r="F263" i="1"/>
  <c r="C263" i="1"/>
  <c r="G262" i="1"/>
  <c r="F262" i="1"/>
  <c r="C262" i="1"/>
  <c r="G261" i="1"/>
  <c r="F261" i="1"/>
  <c r="C261" i="1"/>
  <c r="G260" i="1"/>
  <c r="F260" i="1"/>
  <c r="C260" i="1"/>
  <c r="G259" i="1"/>
  <c r="F259" i="1"/>
  <c r="C259" i="1"/>
  <c r="G258" i="1"/>
  <c r="F258" i="1"/>
  <c r="C258" i="1"/>
  <c r="G257" i="1"/>
  <c r="F257" i="1"/>
  <c r="C257" i="1"/>
  <c r="G256" i="1"/>
  <c r="F256" i="1"/>
  <c r="C256" i="1"/>
  <c r="G255" i="1"/>
  <c r="F255" i="1"/>
  <c r="C255" i="1"/>
  <c r="G254" i="1"/>
  <c r="F254" i="1"/>
  <c r="C254" i="1"/>
  <c r="G253" i="1"/>
  <c r="F253" i="1"/>
  <c r="C253" i="1"/>
  <c r="G252" i="1"/>
  <c r="F252" i="1"/>
  <c r="C252" i="1"/>
  <c r="G251" i="1"/>
  <c r="F251" i="1"/>
  <c r="C251" i="1"/>
  <c r="G250" i="1"/>
  <c r="F250" i="1"/>
  <c r="C250" i="1"/>
  <c r="G249" i="1"/>
  <c r="F249" i="1"/>
  <c r="C249" i="1"/>
  <c r="G248" i="1"/>
  <c r="F248" i="1"/>
  <c r="C248" i="1"/>
  <c r="G247" i="1"/>
  <c r="F247" i="1"/>
  <c r="C247" i="1"/>
  <c r="G246" i="1"/>
  <c r="F246" i="1"/>
  <c r="C246" i="1"/>
  <c r="G245" i="1"/>
  <c r="F245" i="1"/>
  <c r="C245" i="1"/>
  <c r="G244" i="1"/>
  <c r="F244" i="1"/>
  <c r="C244" i="1"/>
  <c r="G243" i="1"/>
  <c r="F243" i="1"/>
  <c r="C243" i="1"/>
  <c r="G242" i="1"/>
  <c r="F242" i="1"/>
  <c r="C242" i="1"/>
  <c r="G241" i="1"/>
  <c r="F241" i="1"/>
  <c r="C241" i="1"/>
  <c r="G240" i="1"/>
  <c r="F240" i="1"/>
  <c r="C240" i="1"/>
  <c r="G239" i="1"/>
  <c r="F239" i="1"/>
  <c r="C239" i="1"/>
  <c r="G238" i="1"/>
  <c r="F238" i="1"/>
  <c r="C238" i="1"/>
  <c r="G237" i="1"/>
  <c r="F237" i="1"/>
  <c r="C237" i="1"/>
  <c r="G236" i="1"/>
  <c r="F236" i="1"/>
  <c r="C236" i="1"/>
  <c r="G235" i="1"/>
  <c r="F235" i="1"/>
  <c r="C235" i="1"/>
  <c r="G234" i="1"/>
  <c r="F234" i="1"/>
  <c r="C234" i="1"/>
  <c r="G233" i="1"/>
  <c r="F233" i="1"/>
  <c r="C233" i="1"/>
  <c r="G232" i="1"/>
  <c r="F232" i="1"/>
  <c r="C232" i="1"/>
  <c r="G231" i="1"/>
  <c r="F231" i="1"/>
  <c r="C231" i="1"/>
  <c r="G230" i="1"/>
  <c r="F230" i="1"/>
  <c r="C230" i="1"/>
  <c r="G229" i="1"/>
  <c r="F229" i="1"/>
  <c r="C229" i="1"/>
  <c r="G228" i="1"/>
  <c r="F228" i="1"/>
  <c r="C228" i="1"/>
  <c r="G227" i="1"/>
  <c r="F227" i="1"/>
  <c r="C227" i="1"/>
  <c r="G226" i="1"/>
  <c r="F226" i="1"/>
  <c r="C226" i="1"/>
  <c r="G225" i="1"/>
  <c r="F225" i="1"/>
  <c r="C225" i="1"/>
  <c r="G224" i="1"/>
  <c r="F224" i="1"/>
  <c r="C224" i="1"/>
  <c r="G223" i="1"/>
  <c r="F223" i="1"/>
  <c r="C223" i="1"/>
  <c r="G222" i="1"/>
  <c r="F222" i="1"/>
  <c r="C222" i="1"/>
  <c r="G221" i="1"/>
  <c r="F221" i="1"/>
  <c r="C221" i="1"/>
  <c r="G220" i="1"/>
  <c r="F220" i="1"/>
  <c r="C220" i="1"/>
  <c r="G219" i="1"/>
  <c r="F219" i="1"/>
  <c r="C219" i="1"/>
  <c r="G218" i="1"/>
  <c r="F218" i="1"/>
  <c r="C218" i="1"/>
  <c r="G217" i="1"/>
  <c r="F217" i="1"/>
  <c r="C217" i="1"/>
  <c r="G216" i="1"/>
  <c r="F216" i="1"/>
  <c r="C216" i="1"/>
  <c r="G215" i="1"/>
  <c r="F215" i="1"/>
  <c r="C215" i="1"/>
  <c r="G214" i="1"/>
  <c r="F214" i="1"/>
  <c r="C214" i="1"/>
  <c r="G213" i="1"/>
  <c r="F213" i="1"/>
  <c r="C213" i="1"/>
  <c r="G212" i="1"/>
  <c r="F212" i="1"/>
  <c r="C212" i="1"/>
  <c r="G211" i="1"/>
  <c r="F211" i="1"/>
  <c r="C211" i="1"/>
  <c r="G210" i="1"/>
  <c r="F210" i="1"/>
  <c r="C210" i="1"/>
  <c r="G209" i="1"/>
  <c r="F209" i="1"/>
  <c r="C209" i="1"/>
  <c r="G208" i="1"/>
  <c r="F208" i="1"/>
  <c r="C208" i="1"/>
  <c r="G207" i="1"/>
  <c r="F207" i="1"/>
  <c r="C207" i="1"/>
  <c r="G206" i="1"/>
  <c r="F206" i="1"/>
  <c r="C206" i="1"/>
  <c r="G205" i="1"/>
  <c r="F205" i="1"/>
  <c r="C205" i="1"/>
  <c r="G204" i="1"/>
  <c r="F204" i="1"/>
  <c r="C204" i="1"/>
  <c r="G203" i="1"/>
  <c r="F203" i="1"/>
  <c r="C203" i="1"/>
  <c r="G202" i="1"/>
  <c r="F202" i="1"/>
  <c r="C202" i="1"/>
  <c r="G201" i="1"/>
  <c r="F201" i="1"/>
  <c r="C201" i="1"/>
  <c r="G200" i="1"/>
  <c r="F200" i="1"/>
  <c r="C200" i="1"/>
  <c r="G199" i="1"/>
  <c r="F199" i="1"/>
  <c r="C199" i="1"/>
  <c r="G198" i="1"/>
  <c r="F198" i="1"/>
  <c r="C198" i="1"/>
  <c r="G197" i="1"/>
  <c r="F197" i="1"/>
  <c r="C197" i="1"/>
  <c r="G196" i="1"/>
  <c r="F196" i="1"/>
  <c r="C196" i="1"/>
  <c r="G195" i="1"/>
  <c r="F195" i="1"/>
  <c r="C195" i="1"/>
  <c r="G194" i="1"/>
  <c r="F194" i="1"/>
  <c r="C194" i="1"/>
  <c r="G193" i="1"/>
  <c r="F193" i="1"/>
  <c r="C193" i="1"/>
  <c r="G192" i="1"/>
  <c r="F192" i="1"/>
  <c r="C192" i="1"/>
  <c r="G191" i="1"/>
  <c r="F191" i="1"/>
  <c r="C191" i="1"/>
  <c r="G190" i="1"/>
  <c r="F190" i="1"/>
  <c r="C190" i="1"/>
  <c r="G189" i="1"/>
  <c r="F189" i="1"/>
  <c r="C189" i="1"/>
  <c r="G188" i="1"/>
  <c r="F188" i="1"/>
  <c r="C188" i="1"/>
  <c r="G187" i="1"/>
  <c r="F187" i="1"/>
  <c r="C187" i="1"/>
  <c r="G186" i="1"/>
  <c r="F186" i="1"/>
  <c r="C186" i="1"/>
  <c r="G185" i="1"/>
  <c r="F185" i="1"/>
  <c r="C185" i="1"/>
  <c r="G184" i="1"/>
  <c r="F184" i="1"/>
  <c r="C184" i="1"/>
  <c r="G183" i="1"/>
  <c r="F183" i="1"/>
  <c r="C183" i="1"/>
  <c r="G182" i="1"/>
  <c r="F182" i="1"/>
  <c r="C182" i="1"/>
  <c r="G181" i="1"/>
  <c r="F181" i="1"/>
  <c r="C181" i="1"/>
  <c r="G180" i="1"/>
  <c r="F180" i="1"/>
  <c r="C180" i="1"/>
  <c r="G179" i="1"/>
  <c r="F179" i="1"/>
  <c r="C179" i="1"/>
  <c r="G178" i="1"/>
  <c r="F178" i="1"/>
  <c r="C178" i="1"/>
  <c r="G177" i="1"/>
  <c r="F177" i="1"/>
  <c r="C177" i="1"/>
  <c r="G176" i="1"/>
  <c r="F176" i="1"/>
  <c r="C176" i="1"/>
  <c r="G175" i="1"/>
  <c r="F175" i="1"/>
  <c r="C175" i="1"/>
  <c r="G174" i="1"/>
  <c r="F174" i="1"/>
  <c r="C174" i="1"/>
  <c r="G173" i="1"/>
  <c r="F173" i="1"/>
  <c r="C173" i="1"/>
  <c r="G172" i="1"/>
  <c r="F172" i="1"/>
  <c r="C172" i="1"/>
  <c r="G171" i="1"/>
  <c r="F171" i="1"/>
  <c r="C171" i="1"/>
  <c r="G170" i="1"/>
  <c r="F170" i="1"/>
  <c r="C170" i="1"/>
  <c r="G169" i="1"/>
  <c r="F169" i="1"/>
  <c r="C169" i="1"/>
  <c r="G168" i="1"/>
  <c r="F168" i="1"/>
  <c r="C168" i="1"/>
  <c r="G167" i="1"/>
  <c r="F167" i="1"/>
  <c r="C167" i="1"/>
  <c r="G166" i="1"/>
  <c r="F166" i="1"/>
  <c r="C166" i="1"/>
  <c r="G165" i="1"/>
  <c r="F165" i="1"/>
  <c r="C165" i="1"/>
  <c r="G164" i="1"/>
  <c r="F164" i="1"/>
  <c r="C164" i="1"/>
  <c r="G163" i="1"/>
  <c r="F163" i="1"/>
  <c r="C163" i="1"/>
  <c r="G162" i="1"/>
  <c r="F162" i="1"/>
  <c r="C162" i="1"/>
  <c r="G161" i="1"/>
  <c r="F161" i="1"/>
  <c r="C161" i="1"/>
  <c r="G160" i="1"/>
  <c r="F160" i="1"/>
  <c r="C160" i="1"/>
  <c r="G159" i="1"/>
  <c r="F159" i="1"/>
  <c r="C159" i="1"/>
  <c r="G158" i="1"/>
  <c r="F158" i="1"/>
  <c r="C158" i="1"/>
  <c r="G157" i="1"/>
  <c r="F157" i="1"/>
  <c r="C157" i="1"/>
  <c r="G156" i="1"/>
  <c r="F156" i="1"/>
  <c r="C156" i="1"/>
  <c r="G155" i="1"/>
  <c r="F155" i="1"/>
  <c r="C155" i="1"/>
  <c r="G154" i="1"/>
  <c r="F154" i="1"/>
  <c r="C154" i="1"/>
  <c r="G153" i="1"/>
  <c r="F153" i="1"/>
  <c r="C153" i="1"/>
  <c r="G152" i="1"/>
  <c r="F152" i="1"/>
  <c r="C152" i="1"/>
  <c r="G151" i="1"/>
  <c r="F151" i="1"/>
  <c r="C151" i="1"/>
  <c r="G150" i="1"/>
  <c r="F150" i="1"/>
  <c r="C150" i="1"/>
  <c r="G149" i="1"/>
  <c r="F149" i="1"/>
  <c r="C149" i="1"/>
  <c r="G148" i="1"/>
  <c r="F148" i="1"/>
  <c r="C148" i="1"/>
  <c r="G147" i="1"/>
  <c r="F147" i="1"/>
  <c r="C147" i="1"/>
  <c r="G146" i="1"/>
  <c r="F146" i="1"/>
  <c r="C146" i="1"/>
  <c r="G145" i="1"/>
  <c r="F145" i="1"/>
  <c r="C145" i="1"/>
  <c r="G144" i="1"/>
  <c r="F144" i="1"/>
  <c r="C144" i="1"/>
  <c r="G143" i="1"/>
  <c r="F143" i="1"/>
  <c r="C143" i="1"/>
  <c r="G142" i="1"/>
  <c r="F142" i="1"/>
  <c r="C142" i="1"/>
  <c r="G141" i="1"/>
  <c r="F141" i="1"/>
  <c r="C141" i="1"/>
  <c r="G140" i="1"/>
  <c r="F140" i="1"/>
  <c r="C140" i="1"/>
  <c r="G139" i="1"/>
  <c r="F139" i="1"/>
  <c r="C139" i="1"/>
  <c r="G138" i="1"/>
  <c r="F138" i="1"/>
  <c r="C138" i="1"/>
  <c r="G137" i="1"/>
  <c r="F137" i="1"/>
  <c r="C137" i="1"/>
  <c r="G136" i="1"/>
  <c r="F136" i="1"/>
  <c r="C136" i="1"/>
  <c r="G135" i="1"/>
  <c r="F135" i="1"/>
  <c r="C135" i="1"/>
  <c r="G134" i="1"/>
  <c r="F134" i="1"/>
  <c r="C134" i="1"/>
  <c r="G133" i="1"/>
  <c r="F133" i="1"/>
  <c r="C133" i="1"/>
  <c r="G132" i="1"/>
  <c r="F132" i="1"/>
  <c r="C132" i="1"/>
  <c r="G131" i="1"/>
  <c r="F131" i="1"/>
  <c r="C131" i="1"/>
  <c r="G130" i="1"/>
  <c r="F130" i="1"/>
  <c r="C130" i="1"/>
  <c r="G129" i="1"/>
  <c r="F129" i="1"/>
  <c r="C129" i="1"/>
  <c r="G128" i="1"/>
  <c r="F128" i="1"/>
  <c r="C128" i="1"/>
  <c r="G127" i="1"/>
  <c r="F127" i="1"/>
  <c r="C127" i="1"/>
  <c r="G126" i="1"/>
  <c r="F126" i="1"/>
  <c r="C126" i="1"/>
  <c r="G125" i="1"/>
  <c r="F125" i="1"/>
  <c r="C125" i="1"/>
  <c r="G124" i="1"/>
  <c r="F124" i="1"/>
  <c r="C124" i="1"/>
  <c r="G123" i="1"/>
  <c r="F123" i="1"/>
  <c r="C123" i="1"/>
  <c r="G122" i="1"/>
  <c r="F122" i="1"/>
  <c r="C122" i="1"/>
  <c r="G121" i="1"/>
  <c r="F121" i="1"/>
  <c r="C121" i="1"/>
  <c r="G120" i="1"/>
  <c r="F120" i="1"/>
  <c r="C120" i="1"/>
  <c r="G119" i="1"/>
  <c r="F119" i="1"/>
  <c r="C119" i="1"/>
  <c r="G118" i="1"/>
  <c r="F118" i="1"/>
  <c r="C118" i="1"/>
  <c r="G117" i="1"/>
  <c r="F117" i="1"/>
  <c r="C117" i="1"/>
  <c r="G116" i="1"/>
  <c r="F116" i="1"/>
  <c r="C116" i="1"/>
  <c r="G115" i="1"/>
  <c r="F115" i="1"/>
  <c r="C115" i="1"/>
  <c r="G114" i="1"/>
  <c r="F114" i="1"/>
  <c r="C114" i="1"/>
  <c r="G113" i="1"/>
  <c r="F113" i="1"/>
  <c r="C113" i="1"/>
  <c r="G112" i="1"/>
  <c r="F112" i="1"/>
  <c r="C112" i="1"/>
  <c r="G111" i="1"/>
  <c r="F111" i="1"/>
  <c r="C111" i="1"/>
  <c r="G110" i="1"/>
  <c r="F110" i="1"/>
  <c r="C110" i="1"/>
  <c r="G109" i="1"/>
  <c r="F109" i="1"/>
  <c r="C109" i="1"/>
  <c r="G108" i="1"/>
  <c r="F108" i="1"/>
  <c r="C108" i="1"/>
  <c r="G107" i="1"/>
  <c r="F107" i="1"/>
  <c r="C107" i="1"/>
  <c r="G106" i="1"/>
  <c r="F106" i="1"/>
  <c r="C106" i="1"/>
  <c r="G105" i="1"/>
  <c r="F105" i="1"/>
  <c r="C105" i="1"/>
  <c r="G104" i="1"/>
  <c r="F104" i="1"/>
  <c r="C104" i="1"/>
  <c r="G103" i="1"/>
  <c r="F103" i="1"/>
  <c r="C103" i="1"/>
  <c r="G102" i="1"/>
  <c r="F102" i="1"/>
  <c r="C102" i="1"/>
  <c r="G101" i="1"/>
  <c r="F101" i="1"/>
  <c r="C101" i="1"/>
  <c r="G100" i="1"/>
  <c r="F100" i="1"/>
  <c r="C100" i="1"/>
  <c r="G99" i="1"/>
  <c r="F99" i="1"/>
  <c r="C99" i="1"/>
  <c r="G98" i="1"/>
  <c r="F98" i="1"/>
  <c r="C98" i="1"/>
  <c r="G97" i="1"/>
  <c r="F97" i="1"/>
  <c r="C97" i="1"/>
  <c r="G96" i="1"/>
  <c r="F96" i="1"/>
  <c r="C96" i="1"/>
  <c r="G95" i="1"/>
  <c r="F95" i="1"/>
  <c r="C95" i="1"/>
  <c r="G94" i="1"/>
  <c r="F94" i="1"/>
  <c r="C94" i="1"/>
  <c r="G93" i="1"/>
  <c r="F93" i="1"/>
  <c r="C93" i="1"/>
  <c r="G92" i="1"/>
  <c r="F92" i="1"/>
  <c r="C92" i="1"/>
  <c r="G91" i="1"/>
  <c r="F91" i="1"/>
  <c r="C91" i="1"/>
  <c r="G90" i="1"/>
  <c r="F90" i="1"/>
  <c r="C90" i="1"/>
  <c r="G89" i="1"/>
  <c r="F89" i="1"/>
  <c r="C89" i="1"/>
  <c r="G88" i="1"/>
  <c r="F88" i="1"/>
  <c r="C88" i="1"/>
  <c r="G87" i="1"/>
  <c r="F87" i="1"/>
  <c r="C87" i="1"/>
  <c r="G86" i="1"/>
  <c r="F86" i="1"/>
  <c r="C86" i="1"/>
  <c r="G85" i="1"/>
  <c r="F85" i="1"/>
  <c r="C85" i="1"/>
  <c r="G84" i="1"/>
  <c r="F84" i="1"/>
  <c r="C84" i="1"/>
  <c r="G83" i="1"/>
  <c r="F83" i="1"/>
  <c r="C83" i="1"/>
  <c r="G82" i="1"/>
  <c r="F82" i="1"/>
  <c r="C82" i="1"/>
  <c r="G81" i="1"/>
  <c r="F81" i="1"/>
  <c r="C81" i="1"/>
  <c r="G80" i="1"/>
  <c r="F80" i="1"/>
  <c r="C80" i="1"/>
  <c r="G79" i="1"/>
  <c r="F79" i="1"/>
  <c r="C79" i="1"/>
  <c r="G78" i="1"/>
  <c r="F78" i="1"/>
  <c r="C78" i="1"/>
  <c r="G77" i="1"/>
  <c r="F77" i="1"/>
  <c r="C77" i="1"/>
  <c r="G76" i="1"/>
  <c r="F76" i="1"/>
  <c r="C76" i="1"/>
  <c r="G75" i="1"/>
  <c r="F75" i="1"/>
  <c r="C75" i="1"/>
  <c r="G74" i="1"/>
  <c r="F74" i="1"/>
  <c r="C74" i="1"/>
  <c r="G73" i="1"/>
  <c r="F73" i="1"/>
  <c r="C73" i="1"/>
  <c r="G72" i="1"/>
  <c r="F72" i="1"/>
  <c r="C72" i="1"/>
  <c r="G71" i="1"/>
  <c r="F71" i="1"/>
  <c r="C71" i="1"/>
  <c r="G70" i="1"/>
  <c r="F70" i="1"/>
  <c r="C70" i="1"/>
  <c r="G69" i="1"/>
  <c r="F69" i="1"/>
  <c r="C69" i="1"/>
  <c r="G68" i="1"/>
  <c r="F68" i="1"/>
  <c r="C68" i="1"/>
  <c r="G67" i="1"/>
  <c r="F67" i="1"/>
  <c r="C67" i="1"/>
  <c r="G66" i="1"/>
  <c r="F66" i="1"/>
  <c r="C66" i="1"/>
  <c r="G65" i="1"/>
  <c r="F65" i="1"/>
  <c r="C65" i="1"/>
  <c r="G64" i="1"/>
  <c r="F64" i="1"/>
  <c r="C64" i="1"/>
  <c r="G63" i="1"/>
  <c r="F63" i="1"/>
  <c r="C63" i="1"/>
  <c r="G62" i="1"/>
  <c r="F62" i="1"/>
  <c r="C62" i="1"/>
  <c r="G61" i="1"/>
  <c r="F61" i="1"/>
  <c r="C61" i="1"/>
  <c r="G60" i="1"/>
  <c r="F60" i="1"/>
  <c r="C60" i="1"/>
  <c r="G59" i="1"/>
  <c r="F59" i="1"/>
  <c r="C59" i="1"/>
  <c r="G58" i="1"/>
  <c r="F58" i="1"/>
  <c r="C58" i="1"/>
  <c r="G57" i="1"/>
  <c r="F57" i="1"/>
  <c r="C57" i="1"/>
  <c r="G56" i="1"/>
  <c r="F56" i="1"/>
  <c r="C56" i="1"/>
  <c r="G55" i="1"/>
  <c r="F55" i="1"/>
  <c r="C55" i="1"/>
  <c r="G54" i="1"/>
  <c r="F54" i="1"/>
  <c r="C54" i="1"/>
  <c r="G53" i="1"/>
  <c r="F53" i="1"/>
  <c r="C53" i="1"/>
  <c r="G52" i="1"/>
  <c r="F52" i="1"/>
  <c r="C52" i="1"/>
  <c r="G51" i="1"/>
  <c r="F51" i="1"/>
  <c r="C51" i="1"/>
  <c r="G50" i="1"/>
  <c r="F50" i="1"/>
  <c r="C50" i="1"/>
  <c r="G49" i="1"/>
  <c r="F49" i="1"/>
  <c r="C49" i="1"/>
  <c r="G48" i="1"/>
  <c r="F48" i="1"/>
  <c r="C48" i="1"/>
  <c r="G47" i="1"/>
  <c r="F47" i="1"/>
  <c r="C47" i="1"/>
  <c r="G46" i="1"/>
  <c r="F46" i="1"/>
  <c r="C46" i="1"/>
  <c r="G45" i="1"/>
  <c r="F45" i="1"/>
  <c r="C45" i="1"/>
  <c r="G44" i="1"/>
  <c r="F44" i="1"/>
  <c r="C44" i="1"/>
  <c r="G43" i="1"/>
  <c r="F43" i="1"/>
  <c r="C43" i="1"/>
  <c r="G42" i="1"/>
  <c r="F42" i="1"/>
  <c r="C42" i="1"/>
  <c r="G41" i="1"/>
  <c r="F41" i="1"/>
  <c r="C41" i="1"/>
  <c r="G40" i="1"/>
  <c r="F40" i="1"/>
  <c r="C40" i="1"/>
  <c r="G39" i="1"/>
  <c r="F39" i="1"/>
  <c r="C39" i="1"/>
  <c r="G38" i="1"/>
  <c r="F38" i="1"/>
  <c r="C38" i="1"/>
  <c r="G37" i="1"/>
  <c r="F37" i="1"/>
  <c r="C37" i="1"/>
  <c r="G36" i="1"/>
  <c r="F36" i="1"/>
  <c r="C36" i="1"/>
  <c r="G35" i="1"/>
  <c r="F35" i="1"/>
  <c r="C35" i="1"/>
  <c r="G34" i="1"/>
  <c r="F34" i="1"/>
  <c r="C34" i="1"/>
  <c r="G33" i="1"/>
  <c r="F33" i="1"/>
  <c r="C33" i="1"/>
  <c r="G32" i="1"/>
  <c r="F32" i="1"/>
  <c r="C32" i="1"/>
  <c r="G31" i="1"/>
  <c r="F31" i="1"/>
  <c r="C31" i="1"/>
  <c r="G30" i="1"/>
  <c r="F30" i="1"/>
  <c r="C30" i="1"/>
  <c r="G29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C24" i="1"/>
  <c r="G23" i="1"/>
  <c r="F23" i="1"/>
  <c r="C23" i="1"/>
  <c r="G22" i="1"/>
  <c r="F22" i="1"/>
  <c r="C22" i="1"/>
  <c r="G21" i="1"/>
  <c r="F21" i="1"/>
  <c r="C21" i="1"/>
  <c r="G20" i="1"/>
  <c r="F20" i="1"/>
  <c r="C20" i="1"/>
  <c r="G19" i="1"/>
  <c r="F19" i="1"/>
  <c r="C19" i="1"/>
  <c r="G18" i="1"/>
  <c r="F18" i="1"/>
  <c r="C18" i="1"/>
  <c r="G17" i="1"/>
  <c r="F17" i="1"/>
  <c r="C17" i="1"/>
  <c r="G16" i="1"/>
  <c r="F16" i="1"/>
  <c r="C16" i="1"/>
  <c r="G15" i="1"/>
  <c r="F15" i="1"/>
  <c r="C15" i="1"/>
  <c r="G14" i="1"/>
  <c r="F14" i="1"/>
  <c r="C14" i="1"/>
  <c r="G13" i="1"/>
  <c r="F13" i="1"/>
  <c r="C13" i="1"/>
  <c r="G12" i="1"/>
  <c r="F12" i="1"/>
  <c r="C12" i="1"/>
  <c r="G11" i="1"/>
  <c r="F11" i="1"/>
  <c r="C11" i="1"/>
  <c r="G10" i="1"/>
  <c r="F10" i="1"/>
  <c r="C10" i="1"/>
  <c r="G9" i="1"/>
  <c r="F9" i="1"/>
  <c r="C9" i="1"/>
  <c r="G8" i="1"/>
  <c r="F8" i="1"/>
  <c r="C8" i="1"/>
  <c r="G7" i="1"/>
  <c r="F7" i="1"/>
  <c r="C7" i="1"/>
  <c r="G6" i="1"/>
  <c r="F6" i="1"/>
  <c r="C6" i="1"/>
  <c r="G5" i="1"/>
  <c r="F5" i="1"/>
  <c r="C5" i="1"/>
</calcChain>
</file>

<file path=xl/sharedStrings.xml><?xml version="1.0" encoding="utf-8"?>
<sst xmlns="http://schemas.openxmlformats.org/spreadsheetml/2006/main" count="1458" uniqueCount="296">
  <si>
    <t>S A V E   G M A I L   T O   G O O G L E   D R I V E</t>
  </si>
  <si>
    <t>Support: amit@labnol.org</t>
  </si>
  <si>
    <t>Log Date</t>
  </si>
  <si>
    <t>Email Date</t>
  </si>
  <si>
    <t>Email ID</t>
  </si>
  <si>
    <t>Sender</t>
  </si>
  <si>
    <t>Subject</t>
  </si>
  <si>
    <t>File</t>
  </si>
  <si>
    <t>Folder</t>
  </si>
  <si>
    <t>Dec-12 04:44 PM</t>
  </si>
  <si>
    <t>Trigger created for saving emails</t>
  </si>
  <si>
    <t>December 12, 2016 at 11:42 AM America/Los_Angeles</t>
  </si>
  <si>
    <t>Jaime Alberto Gutiérrez Mejía</t>
  </si>
  <si>
    <t>AYUDA JAVASCRIPT</t>
  </si>
  <si>
    <t>December 12, 2016 at 11:11 AM America/Los_Angeles</t>
  </si>
  <si>
    <t>FORMATOS DE AUTORIZACIÓN PARA EL PAGO</t>
  </si>
  <si>
    <t>December 10, 2016 at 3:49 AM America/Los_Angeles</t>
  </si>
  <si>
    <t>ERROR EN CARGUE</t>
  </si>
  <si>
    <t>December 11, 2016 at 11:06 AM America/Los_Angeles</t>
  </si>
  <si>
    <t>Ricardo Alberto Reyes Jiménez</t>
  </si>
  <si>
    <t>Re: ERROR EN CARGUE</t>
  </si>
  <si>
    <t>December 11, 2016 at 11:14 AM America/Los_Angeles</t>
  </si>
  <si>
    <t>December 10, 2016 at 1:14 AM America/Los_Angeles</t>
  </si>
  <si>
    <t>ANALISIS SERVICIO</t>
  </si>
  <si>
    <t>December 09, 2016 at 9:13 PM America/Los_Angeles</t>
  </si>
  <si>
    <t>CARGUE DE BASES ENTREGADAS PARA EL SISTEMA DE INFORMACIÓN CNCFLORA ADAPTACIÓN INSTITUTO VON HUMBOLDT</t>
  </si>
  <si>
    <t>December 09, 2016 at 1:36 PM America/Los_Angeles</t>
  </si>
  <si>
    <t>COMPROMISO PORTAL</t>
  </si>
  <si>
    <t>SOLICITUD CERTIFICACIÓN CONTRATO</t>
  </si>
  <si>
    <t>December 09, 2016 at 8:07 AM America/Los_Angeles</t>
  </si>
  <si>
    <t>Re: Contenidos plataforma</t>
  </si>
  <si>
    <t>December 09, 2016 at 9:52 AM America/Los_Angeles</t>
  </si>
  <si>
    <t>Carolina Castellanos Castro</t>
  </si>
  <si>
    <t>Contenidos plataforma</t>
  </si>
  <si>
    <t>December 06, 2016 at 12:38 PM America/Los_Angeles</t>
  </si>
  <si>
    <t>HOJA DE VIDA SIGEP ACTUALIZADA 2016 - DICIEMBRE</t>
  </si>
  <si>
    <t>December 02, 2016 at 9:05 AM America/Los_Angeles</t>
  </si>
  <si>
    <t>December 02, 2016 at 9:06 AM America/Los_Angeles</t>
  </si>
  <si>
    <t>December 02, 2016 at 9:07 AM America/Los_Angeles</t>
  </si>
  <si>
    <t>December 02, 2016 at 9:13 AM America/Los_Angeles</t>
  </si>
  <si>
    <t>December 02, 2016 at 9:14 AM America/Los_Angeles</t>
  </si>
  <si>
    <t>December 02, 2016 at 9:15 AM America/Los_Angeles</t>
  </si>
  <si>
    <t>December 02, 2016 at 9:16 AM America/Los_Angeles</t>
  </si>
  <si>
    <t>December 02, 2016 at 9:59 AM America/Los_Angeles</t>
  </si>
  <si>
    <t>December 02, 2016 at 10:00 AM America/Los_Angeles</t>
  </si>
  <si>
    <t>December 02, 2016 at 10:01 AM America/Los_Angeles</t>
  </si>
  <si>
    <t>December 01, 2016 at 6:35 AM America/Los_Angeles</t>
  </si>
  <si>
    <t>DESPLIEGUE DE LA SOLUCIÓN CNCFLORA EN AMBIENTE DE PRUEBAS</t>
  </si>
  <si>
    <t>December 01, 2016 at 7:44 AM America/Los_Angeles</t>
  </si>
  <si>
    <t>Maria Piedad Baptiste</t>
  </si>
  <si>
    <t>Re: DESPLIEGUE DE LA SOLUCIÓN CNCFLORA EN AMBIENTE DE PRUEBAS</t>
  </si>
  <si>
    <t>December 01, 2016 at 1:40 PM America/Los_Angeles</t>
  </si>
  <si>
    <t>November 30, 2016 at 12:52 PM America/Los_Angeles</t>
  </si>
  <si>
    <t>HOJA DE VIDA ALEXANDER PEÑARANDA</t>
  </si>
  <si>
    <t>Servidor de pruebas</t>
  </si>
  <si>
    <t>November 28, 2016 at 1:20 PM America/Los_Angeles</t>
  </si>
  <si>
    <t>ESTRUCTURA PORTAL ACTUAL - RECOMENDACIONES Y MATERIAL ADICIONAL QUE SEA REQUERIDO PARA PRUEBAS Y PRODUCCIÓN</t>
  </si>
  <si>
    <t>November 28, 2016 at 1:08 PM America/Los_Angeles</t>
  </si>
  <si>
    <t>Fwd: Requerimientos Data Center</t>
  </si>
  <si>
    <t>November 28, 2016 at 1:04 PM America/Los_Angeles</t>
  </si>
  <si>
    <t>ESTRUCTURA PARA EL CARGUE DE ARCHIVOS (RECORTES O BASES DE GRUPO DE ESPECIES EN CNCFLORA)</t>
  </si>
  <si>
    <t>November 28, 2016 at 9:59 AM America/Los_Angeles</t>
  </si>
  <si>
    <t>November 28, 2016 at 10:00 AM America/Los_Angeles</t>
  </si>
  <si>
    <t>November 28, 2016 at 10:03 AM America/Los_Angeles</t>
  </si>
  <si>
    <t>November 28, 2016 at 10:04 AM America/Los_Angeles</t>
  </si>
  <si>
    <t>November 28, 2016 at 10:46 AM America/Los_Angeles</t>
  </si>
  <si>
    <t>November 28, 2016 at 10:55 AM America/Los_Angeles</t>
  </si>
  <si>
    <t>November 28, 2016 at 10:56 AM America/Los_Angeles</t>
  </si>
  <si>
    <t>ESTADO DEL PROYECTO DE CNCFLORA</t>
  </si>
  <si>
    <t>November 26, 2016 at 1:14 AM America/Los_Angeles</t>
  </si>
  <si>
    <t>ERRORES AL ARRANCAR CADA SERVICIO DE FORMA INDIVIDUALIZADA</t>
  </si>
  <si>
    <t>November 29, 2016 at 9:12 AM America/Los_Angeles</t>
  </si>
  <si>
    <t>Ícaro de Carvalho</t>
  </si>
  <si>
    <t>Re: ERRORES AL ARRANCAR CADA SERVICIO DE FORMA INDIVIDUALIZADA</t>
  </si>
  <si>
    <t>November 25, 2016 at 7:53 PM America/Los_Angeles</t>
  </si>
  <si>
    <t>INQUIETUD DE INTEGRACIÓN</t>
  </si>
  <si>
    <t>November 29, 2016 at 9:13 AM America/Los_Angeles</t>
  </si>
  <si>
    <t>Re: INQUIETUD DE INTEGRACIÓN</t>
  </si>
  <si>
    <t>November 25, 2016 at 11:13 AM America/Los_Angeles</t>
  </si>
  <si>
    <t>INQUIETUDES DEL CARGUE DE REGISTROS</t>
  </si>
  <si>
    <t>November 28, 2016 at 1:12 PM America/Los_Angeles</t>
  </si>
  <si>
    <t>Re: INQUIETUDES DEL CARGUE DE REGISTROS</t>
  </si>
  <si>
    <t>November 29, 2016 at 9:09 AM America/Los_Angeles</t>
  </si>
  <si>
    <t>December 03, 2016 at 9:37 AM America/Los_Angeles</t>
  </si>
  <si>
    <t>December 05, 2016 at 5:22 AM America/Los_Angeles</t>
  </si>
  <si>
    <t>November 25, 2016 at 9:50 AM America/Los_Angeles</t>
  </si>
  <si>
    <t>November 25, 2016 at 9:51 AM America/Los_Angeles</t>
  </si>
  <si>
    <t>November 25, 2016 at 10:13 AM America/Los_Angeles</t>
  </si>
  <si>
    <t>November 25, 2016 at 10:14 AM America/Los_Angeles</t>
  </si>
  <si>
    <t>ESTRUCTURA DEL ARCHIVO DE PERFIL</t>
  </si>
  <si>
    <t>Reunión lunes 28 de noviembre 8am.</t>
  </si>
  <si>
    <t>INFORME DE CARGUE DE REGISTROS DEL PROYECTO DE CNCFLORA INSTITUTO HUMBOLDT</t>
  </si>
  <si>
    <t>VERIFICACIÓN Y RESOLUCIÓN DE DUDAS</t>
  </si>
  <si>
    <t>DUDAS BASE DE DATOS CNCFLORA</t>
  </si>
  <si>
    <t>Insumos y avances plataforma</t>
  </si>
  <si>
    <t>ERROR DEL DIÁLOGO DE AUTENTICACIÓN</t>
  </si>
  <si>
    <t>Fwd: CIERRE DE FACTURACIÓN MES DE NOVIEMBRE DE 2016</t>
  </si>
  <si>
    <t>November 15, 2016 at 9:21 AM America/Los_Angeles</t>
  </si>
  <si>
    <t>November 15, 2016 at 9:23 AM America/Los_Angeles</t>
  </si>
  <si>
    <t>November 15, 2016 at 9:24 AM America/Los_Angeles</t>
  </si>
  <si>
    <t>Fwd: Cronograma ajustado a mes de noviembre.</t>
  </si>
  <si>
    <t>ORGANIZACIÓN DE USUARIOS CNCFLORA - AMBIENTE DE PRUEBAS</t>
  </si>
  <si>
    <t>VERIFICACIÓN DE LOS MÓDULOS DE CNCFLORA - PREGUNTAS SOBRE EL MODELO DE SEGURIDAD Y PERMISOS DE USUARIO DEL SISTEMA</t>
  </si>
  <si>
    <t>DOCUMENTO DE REQUERIMIENTOS Y CRONOGRAMA DE ACTIVIDADES</t>
  </si>
  <si>
    <t>COMPROMISO MÁQUINA VIRTUAL</t>
  </si>
  <si>
    <t>UBICACIÓN DE LA BASE DE DATOS DE NUEVOS USUARIOS LOCALES</t>
  </si>
  <si>
    <t>ERROR 502 BAD GATEWAY EN MIGRACIÓN DE DATOS</t>
  </si>
  <si>
    <t>October 26, 2016 at 10:01 AM America/Los_Angeles</t>
  </si>
  <si>
    <t>October 26, 2016 at 10:04 AM America/Los_Angeles</t>
  </si>
  <si>
    <t>October 26, 2016 at 10:06 AM America/Los_Angeles</t>
  </si>
  <si>
    <t>October 26, 2016 at 11:16 AM America/Los_Angeles</t>
  </si>
  <si>
    <t>October 26, 2016 at 11:17 AM America/Los_Angeles</t>
  </si>
  <si>
    <t>October 26, 2016 at 11:18 AM America/Los_Angeles</t>
  </si>
  <si>
    <t>October 26, 2016 at 11:19 AM America/Los_Angeles</t>
  </si>
  <si>
    <t>October 26, 2016 at 11:21 AM America/Los_Angeles</t>
  </si>
  <si>
    <t>October 26, 2016 at 11:24 AM America/Los_Angeles</t>
  </si>
  <si>
    <t>October 26, 2016 at 11:25 AM America/Los_Angeles</t>
  </si>
  <si>
    <t>October 26, 2016 at 11:26 AM America/Los_Angeles</t>
  </si>
  <si>
    <t>October 26, 2016 at 11:34 AM America/Los_Angeles</t>
  </si>
  <si>
    <t>October 26, 2016 at 11:39 AM America/Los_Angeles</t>
  </si>
  <si>
    <t>October 26, 2016 at 11:44 AM America/Los_Angeles</t>
  </si>
  <si>
    <t>October 26, 2016 at 11:45 AM America/Los_Angeles</t>
  </si>
  <si>
    <t>October 26, 2016 at 11:46 AM America/Los_Angeles</t>
  </si>
  <si>
    <t>October 26, 2016 at 11:47 AM America/Los_Angeles</t>
  </si>
  <si>
    <t>October 26, 2016 at 12:00 PM America/Los_Angeles</t>
  </si>
  <si>
    <t>October 26, 2016 at 12:41 PM America/Los_Angeles</t>
  </si>
  <si>
    <t>October 26, 2016 at 12:47 PM America/Los_Angeles</t>
  </si>
  <si>
    <t>October 26, 2016 at 12:48 PM America/Los_Angeles</t>
  </si>
  <si>
    <t>October 26, 2016 at 12:56 PM America/Los_Angeles</t>
  </si>
  <si>
    <t>October 26, 2016 at 12:57 PM America/Los_Angeles</t>
  </si>
  <si>
    <t>October 26, 2016 at 1:11 PM America/Los_Angeles</t>
  </si>
  <si>
    <t>ERRORES ASOCIADOS AL 502 BAD GATEWAY</t>
  </si>
  <si>
    <t>TV</t>
  </si>
  <si>
    <t>ACCESOS Y PANTALLAS CNCFLORA</t>
  </si>
  <si>
    <t>species</t>
  </si>
  <si>
    <t>Fwd: Re: A big favor.</t>
  </si>
  <si>
    <t>Technical questionf about CNCFlora</t>
  </si>
  <si>
    <t>Meeting: questions about Flora.</t>
  </si>
  <si>
    <t>PREGUNTAS TÉCNICAS PARA ICARO CNCFLORA</t>
  </si>
  <si>
    <t>INFORME EN WORD</t>
  </si>
  <si>
    <t>RELACIÓN DE PRODUCTOS ENTREGADOS HASTA EL MOMENTO EN LA EJECUCIÓN CONTRACTUAL - CONTRATO SNIARES - ING. JAIME GUTIÉRREZ - IIRBAVH</t>
  </si>
  <si>
    <t>Re: Reunión avances aplicación análisis de riesgo</t>
  </si>
  <si>
    <t>Fwd: Productos Jaime</t>
  </si>
  <si>
    <t>ENTREGABLES Y COMPROMISOS PROYECTO SNIAES ALEXANDER VON HUMBOLDT</t>
  </si>
  <si>
    <t>CONSUMO DE SERVICIOS PARA CNCFLORA COLOMBIA</t>
  </si>
  <si>
    <t>About CNCFlora</t>
  </si>
  <si>
    <t>INQUIETUD TÉCNICA PARA ICARO</t>
  </si>
  <si>
    <t>Ajuste primeros tres productos.</t>
  </si>
  <si>
    <t>October 06, 2016 at 7:11 AM America/Los_Angeles</t>
  </si>
  <si>
    <t>October 06, 2016 at 7:12 AM America/Los_Angeles</t>
  </si>
  <si>
    <t>October 06, 2016 at 7:43 AM America/Los_Angeles</t>
  </si>
  <si>
    <t>October 06, 2016 at 7:44 AM America/Los_Angeles</t>
  </si>
  <si>
    <t>Couch</t>
  </si>
  <si>
    <t>October 03, 2016 at 3:17 PM America/Los_Angeles</t>
  </si>
  <si>
    <t>October 03, 2016 at 3:18 PM America/Los_Angeles</t>
  </si>
  <si>
    <t>October 03, 2016 at 3:19 PM America/Los_Angeles</t>
  </si>
  <si>
    <t>October 03, 2016 at 3:21 PM America/Los_Angeles</t>
  </si>
  <si>
    <t>October 03, 2016 at 3:49 PM America/Los_Angeles</t>
  </si>
  <si>
    <t>October 03, 2016 at 3:50 PM America/Los_Angeles</t>
  </si>
  <si>
    <t>October 03, 2016 at 3:51 PM America/Los_Angeles</t>
  </si>
  <si>
    <t>Formato solicitud datacenter.</t>
  </si>
  <si>
    <t>Skype meeting - 5th October</t>
  </si>
  <si>
    <t>September 29, 2016 at 11:18 AM America/Los_Angeles</t>
  </si>
  <si>
    <t>September 29, 2016 at 11:19 AM America/Los_Angeles</t>
  </si>
  <si>
    <t>September 29, 2016 at 11:20 AM America/Los_Angeles</t>
  </si>
  <si>
    <t>ESTRUCTURA DE CONTENIDO PARA EL APLICATIVO DE CNCFLORA ADAPTADO PARA EL INSTITUTO HUMBOLDT</t>
  </si>
  <si>
    <t>PREGUNTAS TÉCNICAS PARA DIOGO/ÍCARO</t>
  </si>
  <si>
    <t>September 29, 2016 at 6:45 AM America/Los_Angeles</t>
  </si>
  <si>
    <t>September 29, 2016 at 6:46 AM America/Los_Angeles</t>
  </si>
  <si>
    <t>September 29, 2016 at 6:47 AM America/Los_Angeles</t>
  </si>
  <si>
    <t>September 27, 2016 at 11:44 AM America/Los_Angeles</t>
  </si>
  <si>
    <t>September 27, 2016 at 11:45 AM America/Los_Angeles</t>
  </si>
  <si>
    <t>September 27, 2016 at 11:46 AM America/Los_Angeles</t>
  </si>
  <si>
    <t>September 27, 2016 at 12:16 PM America/Los_Angeles</t>
  </si>
  <si>
    <t>September 27, 2016 at 12:59 PM America/Los_Angeles</t>
  </si>
  <si>
    <t>September 27, 2016 at 1:00 PM America/Los_Angeles</t>
  </si>
  <si>
    <t>September 23, 2016 at 11:41 AM America/Los_Angeles</t>
  </si>
  <si>
    <t>September 23, 2016 at 11:42 AM America/Los_Angeles</t>
  </si>
  <si>
    <t>September 23, 2016 at 12:13 PM America/Los_Angeles</t>
  </si>
  <si>
    <t>September 23, 2016 at 12:22 PM America/Los_Angeles</t>
  </si>
  <si>
    <t>September 23, 2016 at 12:28 PM America/Los_Angeles</t>
  </si>
  <si>
    <t>September 23, 2016 at 12:29 PM America/Los_Angeles</t>
  </si>
  <si>
    <t>September 23, 2016 at 12:34 PM America/Los_Angeles</t>
  </si>
  <si>
    <t>September 23, 2016 at 12:35 PM America/Los_Angeles</t>
  </si>
  <si>
    <t>September 23, 2016 at 12:39 PM America/Los_Angeles</t>
  </si>
  <si>
    <t>September 23, 2016 at 12:41 PM America/Los_Angeles</t>
  </si>
  <si>
    <t>September 23, 2016 at 12:43 PM America/Los_Angeles</t>
  </si>
  <si>
    <t>September 23, 2016 at 1:03 PM America/Los_Angeles</t>
  </si>
  <si>
    <t>VERSIÓN ESPAÑOL SOLICITUD A DIOGO</t>
  </si>
  <si>
    <t>INFORMATION REQUEST FOR CNCFLORA BRASIL</t>
  </si>
  <si>
    <t>Fwd:</t>
  </si>
  <si>
    <t>ESTADO DE CONFIGURACIÓN DE LA SOLUCIÓN DE CNCFLORA</t>
  </si>
  <si>
    <t>Fwd: Software antiplagio</t>
  </si>
  <si>
    <t>September 16, 2016 at 9:42 AM America/Los_Angeles</t>
  </si>
  <si>
    <t>September 16, 2016 at 9:43 AM America/Los_Angeles</t>
  </si>
  <si>
    <t>September 16, 2016 at 9:46 AM America/Los_Angeles</t>
  </si>
  <si>
    <t>September 16, 2016 at 9:53 AM America/Los_Angeles</t>
  </si>
  <si>
    <t>September 16, 2016 at 9:54 AM America/Los_Angeles</t>
  </si>
  <si>
    <t>September 16, 2016 at 9:56 AM America/Los_Angeles</t>
  </si>
  <si>
    <t>September 16, 2016 at 10:08 AM America/Los_Angeles</t>
  </si>
  <si>
    <t>September 16, 2016 at 10:09 AM America/Los_Angeles</t>
  </si>
  <si>
    <t>September 16, 2016 at 10:10 AM America/Los_Angeles</t>
  </si>
  <si>
    <t>September 16, 2016 at 10:12 AM America/Los_Angeles</t>
  </si>
  <si>
    <t>September 16, 2016 at 10:19 AM America/Los_Angeles</t>
  </si>
  <si>
    <t>September 16, 2016 at 10:20 AM America/Los_Angeles</t>
  </si>
  <si>
    <t>September 16, 2016 at 10:21 AM America/Los_Angeles</t>
  </si>
  <si>
    <t>September 16, 2016 at 10:24 AM America/Los_Angeles</t>
  </si>
  <si>
    <t>September 16, 2016 at 10:25 AM America/Los_Angeles</t>
  </si>
  <si>
    <t>September 16, 2016 at 10:28 AM America/Los_Angeles</t>
  </si>
  <si>
    <t>September 15, 2016 at 9:03 AM America/Los_Angeles</t>
  </si>
  <si>
    <t>September 15, 2016 at 9:04 AM America/Los_Angeles</t>
  </si>
  <si>
    <t>September 15, 2016 at 9:05 AM America/Los_Angeles</t>
  </si>
  <si>
    <t>September 15, 2016 at 10:35 AM America/Los_Angeles</t>
  </si>
  <si>
    <t>September 15, 2016 at 10:36 AM America/Los_Angeles</t>
  </si>
  <si>
    <t>September 15, 2016 at 10:37 AM America/Los_Angeles</t>
  </si>
  <si>
    <t>September 15, 2016 at 10:38 AM America/Los_Angeles</t>
  </si>
  <si>
    <t>September 15, 2016 at 10:39 AM America/Los_Angeles</t>
  </si>
  <si>
    <t>September 15, 2016 at 10:51 AM America/Los_Angeles</t>
  </si>
  <si>
    <t>September 15, 2016 at 10:52 AM America/Los_Angeles</t>
  </si>
  <si>
    <t>September 15, 2016 at 10:53 AM America/Los_Angeles</t>
  </si>
  <si>
    <t>September 15, 2016 at 10:56 AM America/Los_Angeles</t>
  </si>
  <si>
    <t>PREGUNTAS ORIENTADORAS TEMAS TÉCNICOS PARA SOPORTE MESA DE AYUDA BRASIL CNCFLORA</t>
  </si>
  <si>
    <t>JSON ejemplo</t>
  </si>
  <si>
    <t>analisis</t>
  </si>
  <si>
    <t>Reunión: Actualización.</t>
  </si>
  <si>
    <t>Reunión avances de contrato.</t>
  </si>
  <si>
    <t>Clara Cecilia Gonzalez</t>
  </si>
  <si>
    <t>Segundo pago contrato 16-148</t>
  </si>
  <si>
    <t>Reunión avances.</t>
  </si>
  <si>
    <t>September 03, 2016 at 5:59 PM America/Los_Angeles</t>
  </si>
  <si>
    <t>September 03, 2016 at 6:00 PM America/Los_Angeles</t>
  </si>
  <si>
    <t>September 03, 2016 at 6:01 PM America/Los_Angeles</t>
  </si>
  <si>
    <t>September 03, 2016 at 6:19 PM America/Los_Angeles</t>
  </si>
  <si>
    <t>September 03, 2016 at 6:20 PM America/Los_Angeles</t>
  </si>
  <si>
    <t>September 03, 2016 at 6:25 PM America/Los_Angeles</t>
  </si>
  <si>
    <t>September 03, 2016 at 6:27 PM America/Los_Angeles</t>
  </si>
  <si>
    <t>September 03, 2016 at 6:30 PM America/Los_Angeles</t>
  </si>
  <si>
    <t>September 03, 2016 at 6:31 PM America/Los_Angeles</t>
  </si>
  <si>
    <t>September 03, 2016 at 6:32 PM America/Los_Angeles</t>
  </si>
  <si>
    <t>September 03, 2016 at 6:33 PM America/Los_Angeles</t>
  </si>
  <si>
    <t>September 03, 2016 at 6:50 PM America/Los_Angeles</t>
  </si>
  <si>
    <t>PRIMER PAGO CONTRATO 16-148</t>
  </si>
  <si>
    <t>MANUAL BASE INICIAL</t>
  </si>
  <si>
    <t>INFORME DE INSTALACIÓN Y PUESTA PUNTO DEL AMBIENTE LOCAL DE CNCFLORA BRASIL EN EL INSTITUTO ALEXANDER VON HUMBOLDT (SEDE CALLE 28) CENTRO</t>
  </si>
  <si>
    <t>August 29, 2016 at 7:24 PM America/Los_Angeles</t>
  </si>
  <si>
    <t>August 29, 2016 at 7:25 PM America/Los_Angeles</t>
  </si>
  <si>
    <t>August 29, 2016 at 7:26 PM America/Los_Angeles</t>
  </si>
  <si>
    <t>August 29, 2016 at 7:27 PM America/Los_Angeles</t>
  </si>
  <si>
    <t>August 29, 2016 at 7:28 PM America/Los_Angeles</t>
  </si>
  <si>
    <t>August 29, 2016 at 8:41 PM America/Los_Angeles</t>
  </si>
  <si>
    <t>August 29, 2016 at 8:42 PM America/Los_Angeles</t>
  </si>
  <si>
    <t>DENUNCIA DE ROBO - CELULAR JAIME ALBERTO GUTIÉRREZ MEJÍA 9733675</t>
  </si>
  <si>
    <t>Technical questions about CNCFlora (part two :)).</t>
  </si>
  <si>
    <t>INQUIETUDES TÉCNICAS CNCFLORA</t>
  </si>
  <si>
    <t>Technical questions about CNCFlora.</t>
  </si>
  <si>
    <t>Fwd: Solicitud de Pago No. 1 al Ctt No. 16-148 Jaime Gutiérrez</t>
  </si>
  <si>
    <t>Reunión martes 30 de agosto - 9am</t>
  </si>
  <si>
    <t>Entrega de producto 1 (pago 1) y productos 2-3 (pago 2).</t>
  </si>
  <si>
    <t>PARAFISCALES JULIO Y AGOSTO 2016</t>
  </si>
  <si>
    <t>PORTADAS DEL DVD DE ENTREGABLES</t>
  </si>
  <si>
    <t>DEFINICIÓN DE PRODUCTOS SEGUNDO PAGO</t>
  </si>
  <si>
    <t>RELACIÓN DOCUMENTOS ENTREGABLES PAGO 1 CONTRATO 16-16-0081-148PS</t>
  </si>
  <si>
    <t>ENTES DE CONTROL A CORTE DE 2016</t>
  </si>
  <si>
    <t>AMBIENTE DE PRUEBAS DE CNCFLORA PARA EL PROYECTO</t>
  </si>
  <si>
    <t>TEXTOS DE LAS OBLIGACIONES DEL CONTRATO</t>
  </si>
  <si>
    <t>Contrato</t>
  </si>
  <si>
    <t>Informe de actividades producto 1.</t>
  </si>
  <si>
    <t>BORRADOR DOCUMENTO DE ANÁLISIS DE CASOS DE USO Y FUNCIONALIDADES DEL SISTEMA NACIONAL DE ANÁLISIS DE RIESGO DE EXTINCIÓN DE ESPECIES</t>
  </si>
  <si>
    <t>SOLICITUD DE CONTACTO SOPORTE CNCFLORA BRASIL</t>
  </si>
  <si>
    <t>Fwd: CIERRE DE FACTURACIÓN MES DE AGOSTO DE 2016</t>
  </si>
  <si>
    <t>Análisis de casos de uso.</t>
  </si>
  <si>
    <t>Revisión casos de uso</t>
  </si>
  <si>
    <t>COMUNICACIÓN Y ESTADO DE PROYECTO</t>
  </si>
  <si>
    <t>INFORME DE AVANCE 2 - INSTALACIÓN DE COMPONENTES CNCFLORA</t>
  </si>
  <si>
    <t>Reunión adelanto producto 1</t>
  </si>
  <si>
    <t>Reunió adelanto del producto del contrato de Riesgo.</t>
  </si>
  <si>
    <t>INFORME DE AVANCE - ENTREGABLE OBLIGACIÓN 1 - CONTRATO JAIME GUTIÉRREZ (PORTAL LOCAL CNCFLORA)</t>
  </si>
  <si>
    <t>Luz Angela Benavides Cristancho</t>
  </si>
  <si>
    <t>ENVIÓ CERTIFICADO AFILIACIÓN ARL CONTRATO 16-148 JAIME ALBERTO GUTIERREZ MEJIA</t>
  </si>
  <si>
    <t>"Entrega del Acta de Reunión No. 001 - PROYECTO SISTEMA DE INFORMACIÓN DE ANALISIS DE RIESGO DE EXTINCIÓN DE ESPECIES"</t>
  </si>
  <si>
    <t>PARCHE DE PYTHON PARA REACTIVACIÓN DE FUNCIONES</t>
  </si>
  <si>
    <t>SOLICITUD DOCUMENTOS PARA AFILIACIÓN ARL POSITIVA</t>
  </si>
  <si>
    <t>Re: Insumos aplicación análisis de riesgo de extinción</t>
  </si>
  <si>
    <t>AVANCE ENTREGABLE FASE I - PROYECTO SISTEMA DE INFORMACIÓN DE ANÁLISIS DE RIESGO DE EXTINCIÓN DE ESPECIES (INSTITUTO ALEXANDER VON HUMBOLD) - CORREO NO. 001</t>
  </si>
  <si>
    <t>Primera reunión con Jaime</t>
  </si>
  <si>
    <t>Fuera de la oficina Re: SOLICITUD DE PÓLIZA PARA EL CONTRATO 16-16-0081-148PPS ENTRE EL INSTITUTO ALEXANDER VON HUMBOLDT Y JAIME ALBERTO GUTIÉRREZ MEJÍA</t>
  </si>
  <si>
    <t>SOLICITUD DE PÓLIZA PARA EL CONTRATO 16-16-0081-148PPS ENTRE EL INSTITUTO ALEXANDER VON HUMBOLDT Y JAIME ALBERTO GUTIÉRREZ MEJÍA</t>
  </si>
  <si>
    <t>Martha Trujillo</t>
  </si>
  <si>
    <t>CONTRATO No. 16-148 INSTITUTO HUMBOLDT-JAIME ALBERTO GUTIERREZ MEJIA</t>
  </si>
  <si>
    <t>Contrato "aplicación de análisis de riesgo de extinción".</t>
  </si>
  <si>
    <t>Insumos aplicación análisis de riesgo de extinción</t>
  </si>
  <si>
    <t>Reunión aplicación análisis de riesgo</t>
  </si>
  <si>
    <t>Paula Alejandra Ardila Farfan</t>
  </si>
  <si>
    <t>Solicitud de documentos para elaboración de contrato</t>
  </si>
  <si>
    <t>CERTIFICACIONES LABORALES PENDIENTES</t>
  </si>
  <si>
    <t>ENVÍO DE DOCUMENTACIÓN PROCESO DE CONTRATACIÓN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</si>
</sst>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d\ hh:mm"/>
    <numFmt numFmtId="165" formatCode="yyyy\-mm\-dd"/>
  </numFmts>
  <fonts count="8">
    <font>
      <sz val="10"/>
      <color rgb="FF000000"/>
      <name val="Arial"/>
    </font>
    <font>
      <sz val="10"/>
      <color rgb="FFFFFFFF"/>
      <name val="Droid Sans"/>
    </font>
    <font>
      <sz val="9"/>
      <color rgb="FFFFFFFF"/>
      <name val="Droid Sans"/>
    </font>
    <font>
      <sz val="8"/>
      <name val="Droid Sans"/>
    </font>
    <font>
      <u/>
      <sz val="8"/>
      <color rgb="FF0000FF"/>
      <name val="Droid Sans"/>
    </font>
    <font>
      <u/>
      <sz val="8"/>
      <color rgb="FF0000FF"/>
      <name val="Droid Sans"/>
    </font>
    <font>
      <u/>
      <sz val="8"/>
      <color rgb="FF0000FF"/>
      <name val="Droid Sans"/>
    </font>
    <font>
      <u/>
      <sz val="8"/>
      <color rgb="FF0000FF"/>
      <name val="Droid Sans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165" fontId="3" fillId="0" borderId="0" xfId="0" applyNumberFormat="1" applyFont="1" applyAlignment="1"/>
    <xf numFmtId="0" fontId="7" fillId="0" borderId="0" xfId="0" applyFont="1" applyAlignme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mail.google.com/mail?extsrc=sync&amp;client=docs&amp;plid=ACUX6DNeQ-1OPnOG01iOX3r7XEtncHEqwXi9Ih0" TargetMode="External"/><Relationship Id="rId1827" Type="http://schemas.openxmlformats.org/officeDocument/2006/relationships/hyperlink" Target="https://drive.google.com/drive/folders/0B0BPbRDGpTfba0p4dFNQeWIzMkk" TargetMode="External"/><Relationship Id="rId21" Type="http://schemas.openxmlformats.org/officeDocument/2006/relationships/hyperlink" Target="https://drive.google.com/drive/folders/0B0BPbRDGpTfba0p4dFNQeWIzMkk" TargetMode="External"/><Relationship Id="rId170" Type="http://schemas.openxmlformats.org/officeDocument/2006/relationships/hyperlink" Target="https://drive.google.com/file/d/0B0BPbRDGpTfbVUNqRkFSUVRMd1E/view?usp=drivesdk" TargetMode="External"/><Relationship Id="rId268" Type="http://schemas.openxmlformats.org/officeDocument/2006/relationships/hyperlink" Target="https://mail.google.com/mail?extsrc=sync&amp;client=docs&amp;plid=ACUX6DM9FEdtmm00VK7EH9hNJinmEWJgg3nyECg" TargetMode="External"/><Relationship Id="rId475" Type="http://schemas.openxmlformats.org/officeDocument/2006/relationships/hyperlink" Target="https://mail.google.com/mail?extsrc=sync&amp;client=docs&amp;plid=ACUX6DMaDXz6ie8vAWkMzAluPtfa3S1N46cRPII" TargetMode="External"/><Relationship Id="rId682" Type="http://schemas.openxmlformats.org/officeDocument/2006/relationships/hyperlink" Target="https://mail.google.com/mail?extsrc=sync&amp;client=docs&amp;plid=ACUX6DOHVT88wfDlOBVJ65HxKx2N7DMeXfm_En0" TargetMode="External"/><Relationship Id="rId128" Type="http://schemas.openxmlformats.org/officeDocument/2006/relationships/hyperlink" Target="https://drive.google.com/file/d/0B0BPbRDGpTfbNHBNckhqYVZLZ28/view?usp=drivesdk" TargetMode="External"/><Relationship Id="rId335" Type="http://schemas.openxmlformats.org/officeDocument/2006/relationships/hyperlink" Target="https://drive.google.com/file/d/0B0BPbRDGpTfbVkVReU5TRFl5Mnc/view?usp=drivesdk" TargetMode="External"/><Relationship Id="rId542" Type="http://schemas.openxmlformats.org/officeDocument/2006/relationships/hyperlink" Target="https://drive.google.com/file/d/0B0BPbRDGpTfbS1IyTEIxeTFmYmM/view?usp=drivesdk" TargetMode="External"/><Relationship Id="rId987" Type="http://schemas.openxmlformats.org/officeDocument/2006/relationships/hyperlink" Target="https://drive.google.com/drive/folders/0B0BPbRDGpTfba0p4dFNQeWIzMkk" TargetMode="External"/><Relationship Id="rId1172" Type="http://schemas.openxmlformats.org/officeDocument/2006/relationships/hyperlink" Target="https://drive.google.com/file/d/0B0BPbRDGpTfbZjl5NlpHTUlGV3M/view?usp=drivesdk" TargetMode="External"/><Relationship Id="rId2016" Type="http://schemas.openxmlformats.org/officeDocument/2006/relationships/hyperlink" Target="https://drive.google.com/drive/folders/0B0BPbRDGpTfba0p4dFNQeWIzMkk" TargetMode="External"/><Relationship Id="rId402" Type="http://schemas.openxmlformats.org/officeDocument/2006/relationships/hyperlink" Target="https://drive.google.com/drive/folders/0B0BPbRDGpTfba0p4dFNQeWIzMkk" TargetMode="External"/><Relationship Id="rId847" Type="http://schemas.openxmlformats.org/officeDocument/2006/relationships/hyperlink" Target="https://mail.google.com/mail?extsrc=sync&amp;client=docs&amp;plid=ACUX6DOHVT88wfDlOBVJ65HxKx2N7DMeXfm_En0" TargetMode="External"/><Relationship Id="rId1032" Type="http://schemas.openxmlformats.org/officeDocument/2006/relationships/hyperlink" Target="https://drive.google.com/drive/folders/0B0BPbRDGpTfba0p4dFNQeWIzMkk" TargetMode="External"/><Relationship Id="rId1477" Type="http://schemas.openxmlformats.org/officeDocument/2006/relationships/hyperlink" Target="https://mail.google.com/mail?extsrc=sync&amp;client=docs&amp;plid=ACUX6DPSjuzUXSA6jGkE_pqHAk_uXzfxIid_4qs" TargetMode="External"/><Relationship Id="rId1684" Type="http://schemas.openxmlformats.org/officeDocument/2006/relationships/hyperlink" Target="https://mail.google.com/mail?extsrc=sync&amp;client=docs&amp;plid=ACUX6DNEPdP1vzZbf_BDFfMEGqQ1IolGpPiuxJk" TargetMode="External"/><Relationship Id="rId1891" Type="http://schemas.openxmlformats.org/officeDocument/2006/relationships/hyperlink" Target="https://mail.google.com/mail?extsrc=sync&amp;client=docs&amp;plid=ACUX6DOibOnfFygkWglicFIPJ_hA2hbzLWGn5zk" TargetMode="External"/><Relationship Id="rId707" Type="http://schemas.openxmlformats.org/officeDocument/2006/relationships/hyperlink" Target="https://drive.google.com/file/d/0B0BPbRDGpTfbeWF6aHloa2dxNkk/view?usp=drivesdk" TargetMode="External"/><Relationship Id="rId914" Type="http://schemas.openxmlformats.org/officeDocument/2006/relationships/hyperlink" Target="https://drive.google.com/file/d/0B0BPbRDGpTfbZ093enFaVmFuX1U/view?usp=drivesdk" TargetMode="External"/><Relationship Id="rId1337" Type="http://schemas.openxmlformats.org/officeDocument/2006/relationships/hyperlink" Target="https://drive.google.com/file/d/0B0BPbRDGpTfbbW1jZDVVbzExaWM/view?usp=drivesdk" TargetMode="External"/><Relationship Id="rId1544" Type="http://schemas.openxmlformats.org/officeDocument/2006/relationships/hyperlink" Target="https://drive.google.com/file/d/0B0BPbRDGpTfbMWlFZlFtZ0owZTA/view?usp=drivesdk" TargetMode="External"/><Relationship Id="rId1751" Type="http://schemas.openxmlformats.org/officeDocument/2006/relationships/hyperlink" Target="https://drive.google.com/file/d/0B0BPbRDGpTfbU2xUVGV2a3liY1E/view?usp=drivesdk" TargetMode="External"/><Relationship Id="rId1989" Type="http://schemas.openxmlformats.org/officeDocument/2006/relationships/hyperlink" Target="https://drive.google.com/drive/folders/0B0BPbRDGpTfba0p4dFNQeWIzMkk" TargetMode="External"/><Relationship Id="rId43" Type="http://schemas.openxmlformats.org/officeDocument/2006/relationships/hyperlink" Target="https://mail.google.com/mail?extsrc=sync&amp;client=docs&amp;plid=ACUX6DNomiqMGdqGGPH3THOESbhmIWC4SfHcWs8" TargetMode="External"/><Relationship Id="rId1404" Type="http://schemas.openxmlformats.org/officeDocument/2006/relationships/hyperlink" Target="https://drive.google.com/drive/folders/0B0BPbRDGpTfba0p4dFNQeWIzMkk" TargetMode="External"/><Relationship Id="rId1611" Type="http://schemas.openxmlformats.org/officeDocument/2006/relationships/hyperlink" Target="https://drive.google.com/drive/folders/0B0BPbRDGpTfba0p4dFNQeWIzMkk" TargetMode="External"/><Relationship Id="rId1849" Type="http://schemas.openxmlformats.org/officeDocument/2006/relationships/hyperlink" Target="https://mail.google.com/mail?extsrc=sync&amp;client=docs&amp;plid=ACUX6DOibOnfFygkWglicFIPJ_hA2hbzLWGn5zk" TargetMode="External"/><Relationship Id="rId192" Type="http://schemas.openxmlformats.org/officeDocument/2006/relationships/hyperlink" Target="https://drive.google.com/drive/folders/0B0BPbRDGpTfba0p4dFNQeWIzMkk" TargetMode="External"/><Relationship Id="rId1709" Type="http://schemas.openxmlformats.org/officeDocument/2006/relationships/hyperlink" Target="https://drive.google.com/file/d/0B0BPbRDGpTfbR0I3THlQRW9sU1E/view?usp=drivesdk" TargetMode="External"/><Relationship Id="rId1916" Type="http://schemas.openxmlformats.org/officeDocument/2006/relationships/hyperlink" Target="https://drive.google.com/file/d/0B0BPbRDGpTfbaGg3LTYwYmZVRFU/view?usp=drivesdk" TargetMode="External"/><Relationship Id="rId497" Type="http://schemas.openxmlformats.org/officeDocument/2006/relationships/hyperlink" Target="https://drive.google.com/file/d/0B0BPbRDGpTfbU290X3RnRnN4YjQ/view?usp=drivesdk" TargetMode="External"/><Relationship Id="rId357" Type="http://schemas.openxmlformats.org/officeDocument/2006/relationships/hyperlink" Target="https://drive.google.com/drive/folders/0B0BPbRDGpTfba0p4dFNQeWIzMkk" TargetMode="External"/><Relationship Id="rId1194" Type="http://schemas.openxmlformats.org/officeDocument/2006/relationships/hyperlink" Target="https://drive.google.com/drive/folders/0B0BPbRDGpTfba0p4dFNQeWIzMkk" TargetMode="External"/><Relationship Id="rId2038" Type="http://schemas.openxmlformats.org/officeDocument/2006/relationships/hyperlink" Target="https://mail.google.com/mail?extsrc=sync&amp;client=docs&amp;plid=ACUX6DPvuUPtprY3IsNALm-15SINgDMQ0aj0nUc" TargetMode="External"/><Relationship Id="rId217" Type="http://schemas.openxmlformats.org/officeDocument/2006/relationships/hyperlink" Target="https://mail.google.com/mail?extsrc=sync&amp;client=docs&amp;plid=ACUX6DOMjeIdbZri_RV_W3yISL6HYJX4pJfnAOk" TargetMode="External"/><Relationship Id="rId564" Type="http://schemas.openxmlformats.org/officeDocument/2006/relationships/hyperlink" Target="https://drive.google.com/drive/folders/0B0BPbRDGpTfba0p4dFNQeWIzMkk" TargetMode="External"/><Relationship Id="rId771" Type="http://schemas.openxmlformats.org/officeDocument/2006/relationships/hyperlink" Target="https://drive.google.com/drive/folders/0B0BPbRDGpTfba0p4dFNQeWIzMkk" TargetMode="External"/><Relationship Id="rId869" Type="http://schemas.openxmlformats.org/officeDocument/2006/relationships/hyperlink" Target="https://drive.google.com/file/d/0B0BPbRDGpTfbVG9Fb3A1OHZJd2M/view?usp=drivesdk" TargetMode="External"/><Relationship Id="rId1499" Type="http://schemas.openxmlformats.org/officeDocument/2006/relationships/hyperlink" Target="https://drive.google.com/file/d/0B0BPbRDGpTfbaXFpTlJKU3RBNVk/view?usp=drivesdk" TargetMode="External"/><Relationship Id="rId424" Type="http://schemas.openxmlformats.org/officeDocument/2006/relationships/hyperlink" Target="https://mail.google.com/mail?extsrc=sync&amp;client=docs&amp;plid=ACUX6DOCJad45LQ-LCASXMwuHIxJ0Wc_2gAAIVk" TargetMode="External"/><Relationship Id="rId631" Type="http://schemas.openxmlformats.org/officeDocument/2006/relationships/hyperlink" Target="https://mail.google.com/mail?extsrc=sync&amp;client=docs&amp;plid=ACUX6DOyv8UgzuFiBFuVnvtzOTHciP-BOiaMsOs" TargetMode="External"/><Relationship Id="rId729" Type="http://schemas.openxmlformats.org/officeDocument/2006/relationships/hyperlink" Target="https://drive.google.com/drive/folders/0B0BPbRDGpTfba0p4dFNQeWIzMkk" TargetMode="External"/><Relationship Id="rId1054" Type="http://schemas.openxmlformats.org/officeDocument/2006/relationships/hyperlink" Target="https://mail.google.com/mail?extsrc=sync&amp;client=docs&amp;plid=ACUX6DM_ZKAZ1JTUA7q4Yy-QnnXjIGVZ2YBLtTM" TargetMode="External"/><Relationship Id="rId1261" Type="http://schemas.openxmlformats.org/officeDocument/2006/relationships/hyperlink" Target="https://mail.google.com/mail?extsrc=sync&amp;client=docs&amp;plid=ACUX6DMlja8rKLTMx0PxHP8bogMbGq2l8afrkho" TargetMode="External"/><Relationship Id="rId1359" Type="http://schemas.openxmlformats.org/officeDocument/2006/relationships/hyperlink" Target="https://drive.google.com/drive/folders/0B0BPbRDGpTfba0p4dFNQeWIzMkk" TargetMode="External"/><Relationship Id="rId936" Type="http://schemas.openxmlformats.org/officeDocument/2006/relationships/hyperlink" Target="https://drive.google.com/drive/folders/0B0BPbRDGpTfba0p4dFNQeWIzMkk" TargetMode="External"/><Relationship Id="rId1121" Type="http://schemas.openxmlformats.org/officeDocument/2006/relationships/hyperlink" Target="https://drive.google.com/file/d/0B0BPbRDGpTfbVDJtODRrbEFHaFk/view?usp=drivesdk" TargetMode="External"/><Relationship Id="rId1219" Type="http://schemas.openxmlformats.org/officeDocument/2006/relationships/hyperlink" Target="https://mail.google.com/mail?extsrc=sync&amp;client=docs&amp;plid=ACUX6DMlja8rKLTMx0PxHP8bogMbGq2l8afrkho" TargetMode="External"/><Relationship Id="rId1566" Type="http://schemas.openxmlformats.org/officeDocument/2006/relationships/hyperlink" Target="https://drive.google.com/drive/folders/0B0BPbRDGpTfba0p4dFNQeWIzMkk" TargetMode="External"/><Relationship Id="rId1773" Type="http://schemas.openxmlformats.org/officeDocument/2006/relationships/hyperlink" Target="https://drive.google.com/drive/folders/0B0BPbRDGpTfba0p4dFNQeWIzMkk" TargetMode="External"/><Relationship Id="rId1980" Type="http://schemas.openxmlformats.org/officeDocument/2006/relationships/hyperlink" Target="https://drive.google.com/drive/folders/0B0BPbRDGpTfba0p4dFNQeWIzMkk" TargetMode="External"/><Relationship Id="rId65" Type="http://schemas.openxmlformats.org/officeDocument/2006/relationships/hyperlink" Target="https://drive.google.com/file/d/0B0BPbRDGpTfbdUJpOEJOemx4T28/view?usp=drivesdk" TargetMode="External"/><Relationship Id="rId1426" Type="http://schemas.openxmlformats.org/officeDocument/2006/relationships/hyperlink" Target="https://mail.google.com/mail?extsrc=sync&amp;client=docs&amp;plid=ACUX6DPSjuzUXSA6jGkE_pqHAk_uXzfxIid_4qs" TargetMode="External"/><Relationship Id="rId1633" Type="http://schemas.openxmlformats.org/officeDocument/2006/relationships/hyperlink" Target="https://mail.google.com/mail?extsrc=sync&amp;client=docs&amp;plid=ACUX6DO1hdF4cO4GkVqKZZ2n1n4hAHmxg_5zHTo" TargetMode="External"/><Relationship Id="rId1840" Type="http://schemas.openxmlformats.org/officeDocument/2006/relationships/hyperlink" Target="https://mail.google.com/mail?extsrc=sync&amp;client=docs&amp;plid=ACUX6DOibOnfFygkWglicFIPJ_hA2hbzLWGn5zk" TargetMode="External"/><Relationship Id="rId1700" Type="http://schemas.openxmlformats.org/officeDocument/2006/relationships/hyperlink" Target="https://drive.google.com/file/d/0B0BPbRDGpTfbWjBCX2FSbFIwSlk/view?usp=drivesdk" TargetMode="External"/><Relationship Id="rId1938" Type="http://schemas.openxmlformats.org/officeDocument/2006/relationships/hyperlink" Target="https://drive.google.com/drive/folders/0B0BPbRDGpTfba0p4dFNQeWIzMkk" TargetMode="External"/><Relationship Id="rId281" Type="http://schemas.openxmlformats.org/officeDocument/2006/relationships/hyperlink" Target="https://drive.google.com/file/d/0B0BPbRDGpTfbcG9sNVNYdlV0SDg/view?usp=drivesdk" TargetMode="External"/><Relationship Id="rId141" Type="http://schemas.openxmlformats.org/officeDocument/2006/relationships/hyperlink" Target="https://drive.google.com/drive/folders/0B0BPbRDGpTfba0p4dFNQeWIzMkk" TargetMode="External"/><Relationship Id="rId379" Type="http://schemas.openxmlformats.org/officeDocument/2006/relationships/hyperlink" Target="https://mail.google.com/mail?extsrc=sync&amp;client=docs&amp;plid=ACUX6DO6pb3V0kNnHb-e1cbh2YELsFTyHsl-T3Q" TargetMode="External"/><Relationship Id="rId586" Type="http://schemas.openxmlformats.org/officeDocument/2006/relationships/hyperlink" Target="https://mail.google.com/mail?extsrc=sync&amp;client=docs&amp;plid=ACUX6DPahwvTnFI9b4mLcuvCYWRdc7IZkCkuooQ" TargetMode="External"/><Relationship Id="rId793" Type="http://schemas.openxmlformats.org/officeDocument/2006/relationships/hyperlink" Target="https://mail.google.com/mail?extsrc=sync&amp;client=docs&amp;plid=ACUX6DOHVT88wfDlOBVJ65HxKx2N7DMeXfm_En0" TargetMode="External"/><Relationship Id="rId7" Type="http://schemas.openxmlformats.org/officeDocument/2006/relationships/hyperlink" Target="https://mail.google.com/mail?extsrc=sync&amp;client=docs&amp;plid=ACUX6DP74aSSs0eLt8JlyjsQ-I9B6QBzACP1UxY" TargetMode="External"/><Relationship Id="rId239" Type="http://schemas.openxmlformats.org/officeDocument/2006/relationships/hyperlink" Target="https://drive.google.com/file/d/0B0BPbRDGpTfbTXFuT2tscTUtM1U/view?usp=drivesdk" TargetMode="External"/><Relationship Id="rId446" Type="http://schemas.openxmlformats.org/officeDocument/2006/relationships/hyperlink" Target="https://drive.google.com/file/d/0B0BPbRDGpTfbb1M5S043STVYREk/view?usp=drivesdk" TargetMode="External"/><Relationship Id="rId653" Type="http://schemas.openxmlformats.org/officeDocument/2006/relationships/hyperlink" Target="https://drive.google.com/file/d/0B0BPbRDGpTfbaF9SLXJTaWRMd1E/view?usp=drivesdk" TargetMode="External"/><Relationship Id="rId1076" Type="http://schemas.openxmlformats.org/officeDocument/2006/relationships/hyperlink" Target="https://drive.google.com/file/d/0B0BPbRDGpTfbZlZjLVlHZWpNSmM/view?usp=drivesdk" TargetMode="External"/><Relationship Id="rId1283" Type="http://schemas.openxmlformats.org/officeDocument/2006/relationships/hyperlink" Target="https://drive.google.com/file/d/0B0BPbRDGpTfbX01XQ3NtbnJzZ3c/view?usp=drivesdk" TargetMode="External"/><Relationship Id="rId1490" Type="http://schemas.openxmlformats.org/officeDocument/2006/relationships/hyperlink" Target="https://drive.google.com/file/d/0B0BPbRDGpTfbYnoyeDQyX0t0eTA/view?usp=drivesdk" TargetMode="External"/><Relationship Id="rId306" Type="http://schemas.openxmlformats.org/officeDocument/2006/relationships/hyperlink" Target="https://drive.google.com/drive/folders/0B0BPbRDGpTfba0p4dFNQeWIzMkk" TargetMode="External"/><Relationship Id="rId860" Type="http://schemas.openxmlformats.org/officeDocument/2006/relationships/hyperlink" Target="https://drive.google.com/file/d/0B0BPbRDGpTfbMDNxV0FlTjNLbVE/view?usp=drivesdk" TargetMode="External"/><Relationship Id="rId958" Type="http://schemas.openxmlformats.org/officeDocument/2006/relationships/hyperlink" Target="https://mail.google.com/mail?extsrc=sync&amp;client=docs&amp;plid=ACUX6DP7lg3bihctvdNCkamstm7QX5U16-gJ0NM" TargetMode="External"/><Relationship Id="rId1143" Type="http://schemas.openxmlformats.org/officeDocument/2006/relationships/hyperlink" Target="https://drive.google.com/drive/folders/0B0BPbRDGpTfba0p4dFNQeWIzMkk" TargetMode="External"/><Relationship Id="rId1588" Type="http://schemas.openxmlformats.org/officeDocument/2006/relationships/hyperlink" Target="https://mail.google.com/mail?extsrc=sync&amp;client=docs&amp;plid=ACUX6DNeQ-1OPnOG01iOX3r7XEtncHEqwXi9Ih0" TargetMode="External"/><Relationship Id="rId1795" Type="http://schemas.openxmlformats.org/officeDocument/2006/relationships/hyperlink" Target="https://mail.google.com/mail?extsrc=sync&amp;client=docs&amp;plid=ACUX6DOibOnfFygkWglicFIPJ_hA2hbzLWGn5zk" TargetMode="External"/><Relationship Id="rId87" Type="http://schemas.openxmlformats.org/officeDocument/2006/relationships/hyperlink" Target="https://drive.google.com/drive/folders/0B0BPbRDGpTfba0p4dFNQeWIzMkk" TargetMode="External"/><Relationship Id="rId513" Type="http://schemas.openxmlformats.org/officeDocument/2006/relationships/hyperlink" Target="https://drive.google.com/drive/folders/0B0BPbRDGpTfba0p4dFNQeWIzMkk" TargetMode="External"/><Relationship Id="rId720" Type="http://schemas.openxmlformats.org/officeDocument/2006/relationships/hyperlink" Target="https://drive.google.com/drive/folders/0B0BPbRDGpTfba0p4dFNQeWIzMkk" TargetMode="External"/><Relationship Id="rId818" Type="http://schemas.openxmlformats.org/officeDocument/2006/relationships/hyperlink" Target="https://drive.google.com/file/d/0B0BPbRDGpTfbZS1DODllOGw4NjQ/view?usp=drivesdk" TargetMode="External"/><Relationship Id="rId1350" Type="http://schemas.openxmlformats.org/officeDocument/2006/relationships/hyperlink" Target="https://drive.google.com/drive/folders/0B0BPbRDGpTfba0p4dFNQeWIzMkk" TargetMode="External"/><Relationship Id="rId1448" Type="http://schemas.openxmlformats.org/officeDocument/2006/relationships/hyperlink" Target="https://drive.google.com/file/d/0B0BPbRDGpTfbbDhoV2UxSlBzWEk/view?usp=drivesdk" TargetMode="External"/><Relationship Id="rId1655" Type="http://schemas.openxmlformats.org/officeDocument/2006/relationships/hyperlink" Target="https://drive.google.com/file/d/0B0BPbRDGpTfbSlFySjhoU0RaVm8/view?usp=drivesdk" TargetMode="External"/><Relationship Id="rId1003" Type="http://schemas.openxmlformats.org/officeDocument/2006/relationships/hyperlink" Target="https://mail.google.com/mail?extsrc=sync&amp;client=docs&amp;plid=ACUX6DO_wDj5obzpaOKHlYzZIqQ9S50w7qZWUFA" TargetMode="External"/><Relationship Id="rId1210" Type="http://schemas.openxmlformats.org/officeDocument/2006/relationships/hyperlink" Target="https://mail.google.com/mail?extsrc=sync&amp;client=docs&amp;plid=ACUX6DPmc7LJMfscid-dDjST-gqTLtcIzKqQWEc" TargetMode="External"/><Relationship Id="rId1308" Type="http://schemas.openxmlformats.org/officeDocument/2006/relationships/hyperlink" Target="https://drive.google.com/drive/folders/0B0BPbRDGpTfba0p4dFNQeWIzMkk" TargetMode="External"/><Relationship Id="rId1862" Type="http://schemas.openxmlformats.org/officeDocument/2006/relationships/hyperlink" Target="https://drive.google.com/file/d/0B0BPbRDGpTfbdmc2Ynk3QWFOc28/view?usp=drivesdk" TargetMode="External"/><Relationship Id="rId1515" Type="http://schemas.openxmlformats.org/officeDocument/2006/relationships/hyperlink" Target="https://drive.google.com/drive/folders/0B0BPbRDGpTfba0p4dFNQeWIzMkk" TargetMode="External"/><Relationship Id="rId1722" Type="http://schemas.openxmlformats.org/officeDocument/2006/relationships/hyperlink" Target="https://drive.google.com/drive/folders/0B0BPbRDGpTfba0p4dFNQeWIzMkk" TargetMode="External"/><Relationship Id="rId14" Type="http://schemas.openxmlformats.org/officeDocument/2006/relationships/hyperlink" Target="https://drive.google.com/file/d/0B0BPbRDGpTfbWGs2S2hJOHFBVGc/view?usp=drivesdk" TargetMode="External"/><Relationship Id="rId163" Type="http://schemas.openxmlformats.org/officeDocument/2006/relationships/hyperlink" Target="https://mail.google.com/mail?extsrc=sync&amp;client=docs&amp;plid=ACUX6DNaSmJ-d56SDvEo-h_3pyWJgzT4ZX_KOt0" TargetMode="External"/><Relationship Id="rId370" Type="http://schemas.openxmlformats.org/officeDocument/2006/relationships/hyperlink" Target="https://mail.google.com/mail?extsrc=sync&amp;client=docs&amp;plid=ACUX6DO6pb3V0kNnHb-e1cbh2YELsFTyHsl-T3Q" TargetMode="External"/><Relationship Id="rId230" Type="http://schemas.openxmlformats.org/officeDocument/2006/relationships/hyperlink" Target="https://drive.google.com/file/d/0B0BPbRDGpTfbbGYxZWRKejZKZXc/view?usp=drivesdk" TargetMode="External"/><Relationship Id="rId468" Type="http://schemas.openxmlformats.org/officeDocument/2006/relationships/hyperlink" Target="https://drive.google.com/drive/folders/0B0BPbRDGpTfba0p4dFNQeWIzMkk" TargetMode="External"/><Relationship Id="rId675" Type="http://schemas.openxmlformats.org/officeDocument/2006/relationships/hyperlink" Target="https://drive.google.com/drive/folders/0B0BPbRDGpTfba0p4dFNQeWIzMkk" TargetMode="External"/><Relationship Id="rId882" Type="http://schemas.openxmlformats.org/officeDocument/2006/relationships/hyperlink" Target="https://drive.google.com/drive/folders/0B0BPbRDGpTfba0p4dFNQeWIzMkk" TargetMode="External"/><Relationship Id="rId1098" Type="http://schemas.openxmlformats.org/officeDocument/2006/relationships/hyperlink" Target="https://drive.google.com/drive/folders/0B0BPbRDGpTfba0p4dFNQeWIzMkk" TargetMode="External"/><Relationship Id="rId328" Type="http://schemas.openxmlformats.org/officeDocument/2006/relationships/hyperlink" Target="https://mail.google.com/mail?extsrc=sync&amp;client=docs&amp;plid=ACUX6DNfTn0wlXA0KJ-5k0gwYleKr0kQLj7Ysq4" TargetMode="External"/><Relationship Id="rId535" Type="http://schemas.openxmlformats.org/officeDocument/2006/relationships/hyperlink" Target="https://mail.google.com/mail?extsrc=sync&amp;client=docs&amp;plid=ACUX6DNNxxMiMTwQf3tTspJUmKt-kiwOwgOD5qI" TargetMode="External"/><Relationship Id="rId742" Type="http://schemas.openxmlformats.org/officeDocument/2006/relationships/hyperlink" Target="https://mail.google.com/mail?extsrc=sync&amp;client=docs&amp;plid=ACUX6DOHVT88wfDlOBVJ65HxKx2N7DMeXfm_En0" TargetMode="External"/><Relationship Id="rId1165" Type="http://schemas.openxmlformats.org/officeDocument/2006/relationships/hyperlink" Target="https://mail.google.com/mail?extsrc=sync&amp;client=docs&amp;plid=ACUX6DPmc7LJMfscid-dDjST-gqTLtcIzKqQWEc" TargetMode="External"/><Relationship Id="rId1372" Type="http://schemas.openxmlformats.org/officeDocument/2006/relationships/hyperlink" Target="https://mail.google.com/mail?extsrc=sync&amp;client=docs&amp;plid=ACUX6DPSjuzUXSA6jGkE_pqHAk_uXzfxIid_4qs" TargetMode="External"/><Relationship Id="rId2009" Type="http://schemas.openxmlformats.org/officeDocument/2006/relationships/hyperlink" Target="https://drive.google.com/file/d/0B0BPbRDGpTfbTE82aEpkN0M0a1U/view?usp=drivesdk" TargetMode="External"/><Relationship Id="rId602" Type="http://schemas.openxmlformats.org/officeDocument/2006/relationships/hyperlink" Target="https://drive.google.com/file/d/0B0BPbRDGpTfbUGYtaTdrSDl0LVk/view?usp=drivesdk" TargetMode="External"/><Relationship Id="rId1025" Type="http://schemas.openxmlformats.org/officeDocument/2006/relationships/hyperlink" Target="https://drive.google.com/file/d/0B0BPbRDGpTfbdUZla0J5N3l1c3M/view?usp=drivesdk" TargetMode="External"/><Relationship Id="rId1232" Type="http://schemas.openxmlformats.org/officeDocument/2006/relationships/hyperlink" Target="https://drive.google.com/file/d/0B0BPbRDGpTfbakdKNm8zanBaZlU/view?usp=drivesdk" TargetMode="External"/><Relationship Id="rId1677" Type="http://schemas.openxmlformats.org/officeDocument/2006/relationships/hyperlink" Target="https://drive.google.com/drive/folders/0B0BPbRDGpTfba0p4dFNQeWIzMkk" TargetMode="External"/><Relationship Id="rId1884" Type="http://schemas.openxmlformats.org/officeDocument/2006/relationships/hyperlink" Target="https://drive.google.com/drive/folders/0B0BPbRDGpTfba0p4dFNQeWIzMkk" TargetMode="External"/><Relationship Id="rId907" Type="http://schemas.openxmlformats.org/officeDocument/2006/relationships/hyperlink" Target="https://mail.google.com/mail?extsrc=sync&amp;client=docs&amp;plid=ACUX6DN4U0JRL0mc8sf1fyL_GtyMmrqLVB1IzWs" TargetMode="External"/><Relationship Id="rId1537" Type="http://schemas.openxmlformats.org/officeDocument/2006/relationships/hyperlink" Target="https://mail.google.com/mail?extsrc=sync&amp;client=docs&amp;plid=ACUX6DNeQ-1OPnOG01iOX3r7XEtncHEqwXi9Ih0" TargetMode="External"/><Relationship Id="rId1744" Type="http://schemas.openxmlformats.org/officeDocument/2006/relationships/hyperlink" Target="https://mail.google.com/mail?extsrc=sync&amp;client=docs&amp;plid=ACUX6DNEPdP1vzZbf_BDFfMEGqQ1IolGpPiuxJk" TargetMode="External"/><Relationship Id="rId1951" Type="http://schemas.openxmlformats.org/officeDocument/2006/relationships/hyperlink" Target="https://mail.google.com/mail?extsrc=sync&amp;client=docs&amp;plid=ACUX6DMD6YRd3idGUsB8yK7-BtovR5szWEdNgVw" TargetMode="External"/><Relationship Id="rId36" Type="http://schemas.openxmlformats.org/officeDocument/2006/relationships/hyperlink" Target="https://drive.google.com/drive/folders/0B0BPbRDGpTfba0p4dFNQeWIzMkk" TargetMode="External"/><Relationship Id="rId1604" Type="http://schemas.openxmlformats.org/officeDocument/2006/relationships/hyperlink" Target="https://drive.google.com/file/d/0B0BPbRDGpTfbYjRBYmc3aFIxbWs/view?usp=drivesdk" TargetMode="External"/><Relationship Id="rId185" Type="http://schemas.openxmlformats.org/officeDocument/2006/relationships/hyperlink" Target="https://drive.google.com/file/d/0B0BPbRDGpTfbdGJ6V3lnMWwwZUE/view?usp=drivesdk" TargetMode="External"/><Relationship Id="rId1811" Type="http://schemas.openxmlformats.org/officeDocument/2006/relationships/hyperlink" Target="https://drive.google.com/file/d/0B0BPbRDGpTfbR3F2N3ZDVVcyUkE/view?usp=drivesdk" TargetMode="External"/><Relationship Id="rId1909" Type="http://schemas.openxmlformats.org/officeDocument/2006/relationships/hyperlink" Target="https://mail.google.com/mail?extsrc=sync&amp;client=docs&amp;plid=ACUX6DNaDAg2pzTryixyqu5y2iIyEFKdYVuZ1gg" TargetMode="External"/><Relationship Id="rId392" Type="http://schemas.openxmlformats.org/officeDocument/2006/relationships/hyperlink" Target="https://drive.google.com/file/d/0B0BPbRDGpTfbQ283V1UwYnB2UTQ/view?usp=drivesdk" TargetMode="External"/><Relationship Id="rId697" Type="http://schemas.openxmlformats.org/officeDocument/2006/relationships/hyperlink" Target="https://mail.google.com/mail?extsrc=sync&amp;client=docs&amp;plid=ACUX6DOHVT88wfDlOBVJ65HxKx2N7DMeXfm_En0" TargetMode="External"/><Relationship Id="rId252" Type="http://schemas.openxmlformats.org/officeDocument/2006/relationships/hyperlink" Target="https://drive.google.com/drive/folders/0B0BPbRDGpTfba0p4dFNQeWIzMkk" TargetMode="External"/><Relationship Id="rId1187" Type="http://schemas.openxmlformats.org/officeDocument/2006/relationships/hyperlink" Target="https://drive.google.com/file/d/0B0BPbRDGpTfbc3NEZVhZZGdZYVE/view?usp=drivesdk" TargetMode="External"/><Relationship Id="rId112" Type="http://schemas.openxmlformats.org/officeDocument/2006/relationships/hyperlink" Target="https://mail.google.com/mail?extsrc=sync&amp;client=docs&amp;plid=ACUX6DNaSmJ-d56SDvEo-h_3pyWJgzT4ZX_KOt0" TargetMode="External"/><Relationship Id="rId557" Type="http://schemas.openxmlformats.org/officeDocument/2006/relationships/hyperlink" Target="https://drive.google.com/file/d/0B0BPbRDGpTfbRlFiV1k5WFRiaGc/view?usp=drivesdk" TargetMode="External"/><Relationship Id="rId764" Type="http://schemas.openxmlformats.org/officeDocument/2006/relationships/hyperlink" Target="https://drive.google.com/file/d/0B0BPbRDGpTfbVVhCQi1lMy1KSVE/view?usp=drivesdk" TargetMode="External"/><Relationship Id="rId971" Type="http://schemas.openxmlformats.org/officeDocument/2006/relationships/hyperlink" Target="https://drive.google.com/file/d/0B0BPbRDGpTfbM0psUXZIR2Y2SnM/view?usp=drivesdk" TargetMode="External"/><Relationship Id="rId1394" Type="http://schemas.openxmlformats.org/officeDocument/2006/relationships/hyperlink" Target="https://drive.google.com/file/d/0B0BPbRDGpTfbbGZpOWpzbGoxMG8/view?usp=drivesdk" TargetMode="External"/><Relationship Id="rId1699" Type="http://schemas.openxmlformats.org/officeDocument/2006/relationships/hyperlink" Target="https://mail.google.com/mail?extsrc=sync&amp;client=docs&amp;plid=ACUX6DNEPdP1vzZbf_BDFfMEGqQ1IolGpPiuxJk" TargetMode="External"/><Relationship Id="rId2000" Type="http://schemas.openxmlformats.org/officeDocument/2006/relationships/hyperlink" Target="https://drive.google.com/file/d/0B0BPbRDGpTfbWGVQaWZyS3NfUEE/view?usp=drivesdk" TargetMode="External"/><Relationship Id="rId417" Type="http://schemas.openxmlformats.org/officeDocument/2006/relationships/hyperlink" Target="https://drive.google.com/drive/folders/0B0BPbRDGpTfba0p4dFNQeWIzMkk" TargetMode="External"/><Relationship Id="rId624" Type="http://schemas.openxmlformats.org/officeDocument/2006/relationships/hyperlink" Target="https://drive.google.com/drive/folders/0B0BPbRDGpTfba0p4dFNQeWIzMkk" TargetMode="External"/><Relationship Id="rId831" Type="http://schemas.openxmlformats.org/officeDocument/2006/relationships/hyperlink" Target="https://drive.google.com/drive/folders/0B0BPbRDGpTfba0p4dFNQeWIzMkk" TargetMode="External"/><Relationship Id="rId1047" Type="http://schemas.openxmlformats.org/officeDocument/2006/relationships/hyperlink" Target="https://drive.google.com/drive/folders/0B0BPbRDGpTfba0p4dFNQeWIzMkk" TargetMode="External"/><Relationship Id="rId1254" Type="http://schemas.openxmlformats.org/officeDocument/2006/relationships/hyperlink" Target="https://drive.google.com/drive/folders/0B0BPbRDGpTfba0p4dFNQeWIzMkk" TargetMode="External"/><Relationship Id="rId1461" Type="http://schemas.openxmlformats.org/officeDocument/2006/relationships/hyperlink" Target="https://drive.google.com/drive/folders/0B0BPbRDGpTfba0p4dFNQeWIzMkk" TargetMode="External"/><Relationship Id="rId929" Type="http://schemas.openxmlformats.org/officeDocument/2006/relationships/hyperlink" Target="https://drive.google.com/file/d/0B0BPbRDGpTfbWEhReFV2SEl4MUk/view?usp=drivesdk" TargetMode="External"/><Relationship Id="rId1114" Type="http://schemas.openxmlformats.org/officeDocument/2006/relationships/hyperlink" Target="https://mail.google.com/mail?extsrc=sync&amp;client=docs&amp;plid=ACUX6DMzPQhxMk6zZYKVFg0jGRm52x5DlTn25kc" TargetMode="External"/><Relationship Id="rId1321" Type="http://schemas.openxmlformats.org/officeDocument/2006/relationships/hyperlink" Target="https://mail.google.com/mail?extsrc=sync&amp;client=docs&amp;plid=ACUX6DPn6jvln2JBTumN13iqbChDn_CZ8lpOYqk" TargetMode="External"/><Relationship Id="rId1559" Type="http://schemas.openxmlformats.org/officeDocument/2006/relationships/hyperlink" Target="https://drive.google.com/file/d/0B0BPbRDGpTfbUDI2YXdmUG1lUVU/view?usp=drivesdk" TargetMode="External"/><Relationship Id="rId1766" Type="http://schemas.openxmlformats.org/officeDocument/2006/relationships/hyperlink" Target="https://drive.google.com/file/d/0B0BPbRDGpTfbVldvREZ5czZHRGM/view?usp=drivesdk" TargetMode="External"/><Relationship Id="rId1973" Type="http://schemas.openxmlformats.org/officeDocument/2006/relationships/hyperlink" Target="https://drive.google.com/file/d/0B0BPbRDGpTfbRW9PSU0xNE40djg/view?usp=drivesdk" TargetMode="External"/><Relationship Id="rId58" Type="http://schemas.openxmlformats.org/officeDocument/2006/relationships/hyperlink" Target="https://mail.google.com/mail?extsrc=sync&amp;client=docs&amp;plid=ACUX6DOIcj6ueF3ESnjG0d-D2IJCnKf0qbPmkC8" TargetMode="External"/><Relationship Id="rId1419" Type="http://schemas.openxmlformats.org/officeDocument/2006/relationships/hyperlink" Target="https://drive.google.com/drive/folders/0B0BPbRDGpTfba0p4dFNQeWIzMkk" TargetMode="External"/><Relationship Id="rId1626" Type="http://schemas.openxmlformats.org/officeDocument/2006/relationships/hyperlink" Target="https://drive.google.com/drive/folders/0B0BPbRDGpTfba0p4dFNQeWIzMkk" TargetMode="External"/><Relationship Id="rId1833" Type="http://schemas.openxmlformats.org/officeDocument/2006/relationships/hyperlink" Target="https://drive.google.com/drive/folders/0B0BPbRDGpTfba0p4dFNQeWIzMkk" TargetMode="External"/><Relationship Id="rId1900" Type="http://schemas.openxmlformats.org/officeDocument/2006/relationships/hyperlink" Target="https://mail.google.com/mail?extsrc=sync&amp;client=docs&amp;plid=ACUX6DMesoaaugHRHJvb4pWa43tw1JJbGnuwM8Q" TargetMode="External"/><Relationship Id="rId274" Type="http://schemas.openxmlformats.org/officeDocument/2006/relationships/hyperlink" Target="https://mail.google.com/mail?extsrc=sync&amp;client=docs&amp;plid=ACUX6DNfTn0wlXA0KJ-5k0gwYleKr0kQLj7Ysq4" TargetMode="External"/><Relationship Id="rId481" Type="http://schemas.openxmlformats.org/officeDocument/2006/relationships/hyperlink" Target="https://mail.google.com/mail?extsrc=sync&amp;client=docs&amp;plid=ACUX6DMaDXz6ie8vAWkMzAluPtfa3S1N46cRPII" TargetMode="External"/><Relationship Id="rId134" Type="http://schemas.openxmlformats.org/officeDocument/2006/relationships/hyperlink" Target="https://drive.google.com/file/d/0B0BPbRDGpTfbc0NsNlRaN1JuUnM/view?usp=drivesdk" TargetMode="External"/><Relationship Id="rId579" Type="http://schemas.openxmlformats.org/officeDocument/2006/relationships/hyperlink" Target="https://drive.google.com/drive/folders/0B0BPbRDGpTfba0p4dFNQeWIzMkk" TargetMode="External"/><Relationship Id="rId786" Type="http://schemas.openxmlformats.org/officeDocument/2006/relationships/hyperlink" Target="https://drive.google.com/drive/folders/0B0BPbRDGpTfba0p4dFNQeWIzMkk" TargetMode="External"/><Relationship Id="rId993" Type="http://schemas.openxmlformats.org/officeDocument/2006/relationships/hyperlink" Target="https://drive.google.com/drive/folders/0B0BPbRDGpTfba0p4dFNQeWIzMkk" TargetMode="External"/><Relationship Id="rId341" Type="http://schemas.openxmlformats.org/officeDocument/2006/relationships/hyperlink" Target="https://drive.google.com/file/d/0B0BPbRDGpTfbR05pOFlacTJObjQ/view?usp=drivesdk" TargetMode="External"/><Relationship Id="rId439" Type="http://schemas.openxmlformats.org/officeDocument/2006/relationships/hyperlink" Target="https://mail.google.com/mail?extsrc=sync&amp;client=docs&amp;plid=ACUX6DMaDXz6ie8vAWkMzAluPtfa3S1N46cRPII" TargetMode="External"/><Relationship Id="rId646" Type="http://schemas.openxmlformats.org/officeDocument/2006/relationships/hyperlink" Target="https://mail.google.com/mail?extsrc=sync&amp;client=docs&amp;plid=ACUX6DOf8qZCHod3zZXV6Y9TRfEm-Npwa3WgSIo" TargetMode="External"/><Relationship Id="rId1069" Type="http://schemas.openxmlformats.org/officeDocument/2006/relationships/hyperlink" Target="https://mail.google.com/mail?extsrc=sync&amp;client=docs&amp;plid=ACUX6DMYOqK6ZpyI3GpkLVIDzByqI8dn9wKUWmQ" TargetMode="External"/><Relationship Id="rId1276" Type="http://schemas.openxmlformats.org/officeDocument/2006/relationships/hyperlink" Target="https://mail.google.com/mail?extsrc=sync&amp;client=docs&amp;plid=ACUX6DMlja8rKLTMx0PxHP8bogMbGq2l8afrkho" TargetMode="External"/><Relationship Id="rId1483" Type="http://schemas.openxmlformats.org/officeDocument/2006/relationships/hyperlink" Target="https://mail.google.com/mail?extsrc=sync&amp;client=docs&amp;plid=ACUX6DNeQ-1OPnOG01iOX3r7XEtncHEqwXi9Ih0" TargetMode="External"/><Relationship Id="rId2022" Type="http://schemas.openxmlformats.org/officeDocument/2006/relationships/hyperlink" Target="https://drive.google.com/drive/folders/0B0BPbRDGpTfba0p4dFNQeWIzMkk" TargetMode="External"/><Relationship Id="rId201" Type="http://schemas.openxmlformats.org/officeDocument/2006/relationships/hyperlink" Target="https://drive.google.com/drive/folders/0B0BPbRDGpTfba0p4dFNQeWIzMkk" TargetMode="External"/><Relationship Id="rId506" Type="http://schemas.openxmlformats.org/officeDocument/2006/relationships/hyperlink" Target="https://drive.google.com/file/d/0B0BPbRDGpTfbMWFOOEJERU5OSFU/view?usp=drivesdk" TargetMode="External"/><Relationship Id="rId853" Type="http://schemas.openxmlformats.org/officeDocument/2006/relationships/hyperlink" Target="https://mail.google.com/mail?extsrc=sync&amp;client=docs&amp;plid=ACUX6DOHVT88wfDlOBVJ65HxKx2N7DMeXfm_En0" TargetMode="External"/><Relationship Id="rId1136" Type="http://schemas.openxmlformats.org/officeDocument/2006/relationships/hyperlink" Target="https://drive.google.com/file/d/0B0BPbRDGpTfbaGxEZzJGLVY5M3c/view?usp=drivesdk" TargetMode="External"/><Relationship Id="rId1690" Type="http://schemas.openxmlformats.org/officeDocument/2006/relationships/hyperlink" Target="https://mail.google.com/mail?extsrc=sync&amp;client=docs&amp;plid=ACUX6DNEPdP1vzZbf_BDFfMEGqQ1IolGpPiuxJk" TargetMode="External"/><Relationship Id="rId1788" Type="http://schemas.openxmlformats.org/officeDocument/2006/relationships/hyperlink" Target="https://drive.google.com/drive/folders/0B0BPbRDGpTfba0p4dFNQeWIzMkk" TargetMode="External"/><Relationship Id="rId1995" Type="http://schemas.openxmlformats.org/officeDocument/2006/relationships/hyperlink" Target="https://drive.google.com/drive/folders/0B0BPbRDGpTfba0p4dFNQeWIzMkk" TargetMode="External"/><Relationship Id="rId713" Type="http://schemas.openxmlformats.org/officeDocument/2006/relationships/hyperlink" Target="https://drive.google.com/file/d/0B0BPbRDGpTfbaFFnQWxPRDJhWVU/view?usp=drivesdk" TargetMode="External"/><Relationship Id="rId920" Type="http://schemas.openxmlformats.org/officeDocument/2006/relationships/hyperlink" Target="https://drive.google.com/file/d/0B0BPbRDGpTfbWVV4LWFHengta2M/view?usp=drivesdk" TargetMode="External"/><Relationship Id="rId1343" Type="http://schemas.openxmlformats.org/officeDocument/2006/relationships/hyperlink" Target="https://drive.google.com/file/d/0B0BPbRDGpTfbckxYMWVjTWNIUlE/view?usp=drivesdk" TargetMode="External"/><Relationship Id="rId1550" Type="http://schemas.openxmlformats.org/officeDocument/2006/relationships/hyperlink" Target="https://drive.google.com/file/d/0B0BPbRDGpTfbdlprOVB4OFZTcUU/view?usp=drivesdk" TargetMode="External"/><Relationship Id="rId1648" Type="http://schemas.openxmlformats.org/officeDocument/2006/relationships/hyperlink" Target="https://mail.google.com/mail?extsrc=sync&amp;client=docs&amp;plid=ACUX6DNEPdP1vzZbf_BDFfMEGqQ1IolGpPiuxJk" TargetMode="External"/><Relationship Id="rId1203" Type="http://schemas.openxmlformats.org/officeDocument/2006/relationships/hyperlink" Target="https://drive.google.com/drive/folders/0B0BPbRDGpTfba0p4dFNQeWIzMkk" TargetMode="External"/><Relationship Id="rId1410" Type="http://schemas.openxmlformats.org/officeDocument/2006/relationships/hyperlink" Target="https://drive.google.com/drive/folders/0B0BPbRDGpTfba0p4dFNQeWIzMkk" TargetMode="External"/><Relationship Id="rId1508" Type="http://schemas.openxmlformats.org/officeDocument/2006/relationships/hyperlink" Target="https://drive.google.com/file/d/0B0BPbRDGpTfbSUtfNHRRWlZ1NUk/view?usp=drivesdk" TargetMode="External"/><Relationship Id="rId1855" Type="http://schemas.openxmlformats.org/officeDocument/2006/relationships/hyperlink" Target="https://mail.google.com/mail?extsrc=sync&amp;client=docs&amp;plid=ACUX6DOibOnfFygkWglicFIPJ_hA2hbzLWGn5zk" TargetMode="External"/><Relationship Id="rId1715" Type="http://schemas.openxmlformats.org/officeDocument/2006/relationships/hyperlink" Target="https://drive.google.com/file/d/0B0BPbRDGpTfbaFN0Z3hNSVJoZUE/view?usp=drivesdk" TargetMode="External"/><Relationship Id="rId1922" Type="http://schemas.openxmlformats.org/officeDocument/2006/relationships/hyperlink" Target="https://drive.google.com/file/d/0B0BPbRDGpTfbcWNaZjFEZUxpdHc/view?usp=drivesdk" TargetMode="External"/><Relationship Id="rId296" Type="http://schemas.openxmlformats.org/officeDocument/2006/relationships/hyperlink" Target="https://drive.google.com/file/d/0B0BPbRDGpTfbMkNpV0dXVGNRTEE/view?usp=drivesdk" TargetMode="External"/><Relationship Id="rId156" Type="http://schemas.openxmlformats.org/officeDocument/2006/relationships/hyperlink" Target="https://drive.google.com/drive/folders/0B0BPbRDGpTfba0p4dFNQeWIzMkk" TargetMode="External"/><Relationship Id="rId363" Type="http://schemas.openxmlformats.org/officeDocument/2006/relationships/hyperlink" Target="https://drive.google.com/drive/folders/0B0BPbRDGpTfba0p4dFNQeWIzMkk" TargetMode="External"/><Relationship Id="rId570" Type="http://schemas.openxmlformats.org/officeDocument/2006/relationships/hyperlink" Target="https://drive.google.com/drive/folders/0B0BPbRDGpTfba0p4dFNQeWIzMkk" TargetMode="External"/><Relationship Id="rId2044" Type="http://schemas.openxmlformats.org/officeDocument/2006/relationships/printerSettings" Target="../printerSettings/printerSettings1.bin"/><Relationship Id="rId223" Type="http://schemas.openxmlformats.org/officeDocument/2006/relationships/hyperlink" Target="https://mail.google.com/mail?extsrc=sync&amp;client=docs&amp;plid=ACUX6DOirABFR2l3uqKoqg8-lUyo-oqxLSgflfk" TargetMode="External"/><Relationship Id="rId430" Type="http://schemas.openxmlformats.org/officeDocument/2006/relationships/hyperlink" Target="https://mail.google.com/mail?extsrc=sync&amp;client=docs&amp;plid=ACUX6DMaDXz6ie8vAWkMzAluPtfa3S1N46cRPII" TargetMode="External"/><Relationship Id="rId668" Type="http://schemas.openxmlformats.org/officeDocument/2006/relationships/hyperlink" Target="https://drive.google.com/file/d/0B0BPbRDGpTfbaHd1X1FmZUFCVDA/view?usp=drivesdk" TargetMode="External"/><Relationship Id="rId875" Type="http://schemas.openxmlformats.org/officeDocument/2006/relationships/hyperlink" Target="https://drive.google.com/file/d/0B0BPbRDGpTfbSTdzMlJZLWVmR2M/view?usp=drivesdk" TargetMode="External"/><Relationship Id="rId1060" Type="http://schemas.openxmlformats.org/officeDocument/2006/relationships/hyperlink" Target="https://mail.google.com/mail?extsrc=sync&amp;client=docs&amp;plid=ACUX6DMYOqK6ZpyI3GpkLVIDzByqI8dn9wKUWmQ" TargetMode="External"/><Relationship Id="rId1298" Type="http://schemas.openxmlformats.org/officeDocument/2006/relationships/hyperlink" Target="https://drive.google.com/file/d/0B0BPbRDGpTfbSVBOdFAzZE5iQU0/view?usp=drivesdk" TargetMode="External"/><Relationship Id="rId528" Type="http://schemas.openxmlformats.org/officeDocument/2006/relationships/hyperlink" Target="https://drive.google.com/drive/folders/0B0BPbRDGpTfba0p4dFNQeWIzMkk" TargetMode="External"/><Relationship Id="rId735" Type="http://schemas.openxmlformats.org/officeDocument/2006/relationships/hyperlink" Target="https://drive.google.com/drive/folders/0B0BPbRDGpTfba0p4dFNQeWIzMkk" TargetMode="External"/><Relationship Id="rId942" Type="http://schemas.openxmlformats.org/officeDocument/2006/relationships/hyperlink" Target="https://drive.google.com/drive/folders/0B0BPbRDGpTfba0p4dFNQeWIzMkk" TargetMode="External"/><Relationship Id="rId1158" Type="http://schemas.openxmlformats.org/officeDocument/2006/relationships/hyperlink" Target="https://drive.google.com/drive/folders/0B0BPbRDGpTfba0p4dFNQeWIzMkk" TargetMode="External"/><Relationship Id="rId1365" Type="http://schemas.openxmlformats.org/officeDocument/2006/relationships/hyperlink" Target="https://drive.google.com/drive/folders/0B0BPbRDGpTfba0p4dFNQeWIzMkk" TargetMode="External"/><Relationship Id="rId1572" Type="http://schemas.openxmlformats.org/officeDocument/2006/relationships/hyperlink" Target="https://drive.google.com/drive/folders/0B0BPbRDGpTfba0p4dFNQeWIzMkk" TargetMode="External"/><Relationship Id="rId1018" Type="http://schemas.openxmlformats.org/officeDocument/2006/relationships/hyperlink" Target="https://mail.google.com/mail?extsrc=sync&amp;client=docs&amp;plid=ACUX6DO_wDj5obzpaOKHlYzZIqQ9S50w7qZWUFA" TargetMode="External"/><Relationship Id="rId1225" Type="http://schemas.openxmlformats.org/officeDocument/2006/relationships/hyperlink" Target="https://mail.google.com/mail?extsrc=sync&amp;client=docs&amp;plid=ACUX6DMlja8rKLTMx0PxHP8bogMbGq2l8afrkho" TargetMode="External"/><Relationship Id="rId1432" Type="http://schemas.openxmlformats.org/officeDocument/2006/relationships/hyperlink" Target="https://mail.google.com/mail?extsrc=sync&amp;client=docs&amp;plid=ACUX6DPSjuzUXSA6jGkE_pqHAk_uXzfxIid_4qs" TargetMode="External"/><Relationship Id="rId1877" Type="http://schemas.openxmlformats.org/officeDocument/2006/relationships/hyperlink" Target="https://drive.google.com/file/d/0B0BPbRDGpTfbU1FZa1Y1SHRtS2c/view?usp=drivesdk" TargetMode="External"/><Relationship Id="rId71" Type="http://schemas.openxmlformats.org/officeDocument/2006/relationships/hyperlink" Target="https://drive.google.com/file/d/0B0BPbRDGpTfbZjRFWU1SNGRmT1k/view?usp=drivesdk" TargetMode="External"/><Relationship Id="rId802" Type="http://schemas.openxmlformats.org/officeDocument/2006/relationships/hyperlink" Target="https://mail.google.com/mail?extsrc=sync&amp;client=docs&amp;plid=ACUX6DOHVT88wfDlOBVJ65HxKx2N7DMeXfm_En0" TargetMode="External"/><Relationship Id="rId1737" Type="http://schemas.openxmlformats.org/officeDocument/2006/relationships/hyperlink" Target="https://drive.google.com/drive/folders/0B0BPbRDGpTfba0p4dFNQeWIzMkk" TargetMode="External"/><Relationship Id="rId1944" Type="http://schemas.openxmlformats.org/officeDocument/2006/relationships/hyperlink" Target="https://drive.google.com/drive/folders/0B0BPbRDGpTfba0p4dFNQeWIzMkk" TargetMode="External"/><Relationship Id="rId29" Type="http://schemas.openxmlformats.org/officeDocument/2006/relationships/hyperlink" Target="https://drive.google.com/file/d/0B0BPbRDGpTfbQnI1T0dXM1hDU0k/view?usp=drivesdk" TargetMode="External"/><Relationship Id="rId178" Type="http://schemas.openxmlformats.org/officeDocument/2006/relationships/hyperlink" Target="https://mail.google.com/mail?extsrc=sync&amp;client=docs&amp;plid=ACUX6DNaSmJ-d56SDvEo-h_3pyWJgzT4ZX_KOt0" TargetMode="External"/><Relationship Id="rId1804" Type="http://schemas.openxmlformats.org/officeDocument/2006/relationships/hyperlink" Target="https://mail.google.com/mail?extsrc=sync&amp;client=docs&amp;plid=ACUX6DOibOnfFygkWglicFIPJ_hA2hbzLWGn5zk" TargetMode="External"/><Relationship Id="rId385" Type="http://schemas.openxmlformats.org/officeDocument/2006/relationships/hyperlink" Target="https://mail.google.com/mail?extsrc=sync&amp;client=docs&amp;plid=ACUX6DO6pb3V0kNnHb-e1cbh2YELsFTyHsl-T3Q" TargetMode="External"/><Relationship Id="rId592" Type="http://schemas.openxmlformats.org/officeDocument/2006/relationships/hyperlink" Target="https://mail.google.com/mail?extsrc=sync&amp;client=docs&amp;plid=ACUX6DPbGd1jv3XjoMaYLt5AxUl7vr10tEO_6bg" TargetMode="External"/><Relationship Id="rId245" Type="http://schemas.openxmlformats.org/officeDocument/2006/relationships/hyperlink" Target="https://drive.google.com/file/d/0B0BPbRDGpTfbME9qQ3hpeGF6MDg/view?usp=drivesdk" TargetMode="External"/><Relationship Id="rId452" Type="http://schemas.openxmlformats.org/officeDocument/2006/relationships/hyperlink" Target="https://drive.google.com/file/d/0B0BPbRDGpTfbWVNBaDFSTnQxX2c/view?usp=drivesdk" TargetMode="External"/><Relationship Id="rId897" Type="http://schemas.openxmlformats.org/officeDocument/2006/relationships/hyperlink" Target="https://drive.google.com/drive/folders/0B0BPbRDGpTfba0p4dFNQeWIzMkk" TargetMode="External"/><Relationship Id="rId1082" Type="http://schemas.openxmlformats.org/officeDocument/2006/relationships/hyperlink" Target="https://drive.google.com/file/d/0B0BPbRDGpTfbYUR5WXN6QmxDNnM/view?usp=drivesdk" TargetMode="External"/><Relationship Id="rId105" Type="http://schemas.openxmlformats.org/officeDocument/2006/relationships/hyperlink" Target="https://drive.google.com/drive/folders/0B0BPbRDGpTfba0p4dFNQeWIzMkk" TargetMode="External"/><Relationship Id="rId312" Type="http://schemas.openxmlformats.org/officeDocument/2006/relationships/hyperlink" Target="https://drive.google.com/drive/folders/0B0BPbRDGpTfba0p4dFNQeWIzMkk" TargetMode="External"/><Relationship Id="rId757" Type="http://schemas.openxmlformats.org/officeDocument/2006/relationships/hyperlink" Target="https://mail.google.com/mail?extsrc=sync&amp;client=docs&amp;plid=ACUX6DOHVT88wfDlOBVJ65HxKx2N7DMeXfm_En0" TargetMode="External"/><Relationship Id="rId964" Type="http://schemas.openxmlformats.org/officeDocument/2006/relationships/hyperlink" Target="https://mail.google.com/mail?extsrc=sync&amp;client=docs&amp;plid=ACUX6DP7lg3bihctvdNCkamstm7QX5U16-gJ0NM" TargetMode="External"/><Relationship Id="rId1387" Type="http://schemas.openxmlformats.org/officeDocument/2006/relationships/hyperlink" Target="https://mail.google.com/mail?extsrc=sync&amp;client=docs&amp;plid=ACUX6DPSjuzUXSA6jGkE_pqHAk_uXzfxIid_4qs" TargetMode="External"/><Relationship Id="rId1594" Type="http://schemas.openxmlformats.org/officeDocument/2006/relationships/hyperlink" Target="https://mail.google.com/mail?extsrc=sync&amp;client=docs&amp;plid=ACUX6DNeQ-1OPnOG01iOX3r7XEtncHEqwXi9Ih0" TargetMode="External"/><Relationship Id="rId93" Type="http://schemas.openxmlformats.org/officeDocument/2006/relationships/hyperlink" Target="https://drive.google.com/drive/folders/0B0BPbRDGpTfba0p4dFNQeWIzMkk" TargetMode="External"/><Relationship Id="rId617" Type="http://schemas.openxmlformats.org/officeDocument/2006/relationships/hyperlink" Target="https://drive.google.com/file/d/0B0BPbRDGpTfbc2pTSXZLQlpEanM/view?usp=drivesdk" TargetMode="External"/><Relationship Id="rId824" Type="http://schemas.openxmlformats.org/officeDocument/2006/relationships/hyperlink" Target="https://drive.google.com/file/d/0B0BPbRDGpTfbWlZ4ZVQ0dUJCVHc/view?usp=drivesdk" TargetMode="External"/><Relationship Id="rId1247" Type="http://schemas.openxmlformats.org/officeDocument/2006/relationships/hyperlink" Target="https://drive.google.com/file/d/0B0BPbRDGpTfbVllUWHpFUFFYams/view?usp=drivesdk" TargetMode="External"/><Relationship Id="rId1454" Type="http://schemas.openxmlformats.org/officeDocument/2006/relationships/hyperlink" Target="https://drive.google.com/file/d/0B0BPbRDGpTfbcWpQUDNNc0FKNFk/view?usp=drivesdk" TargetMode="External"/><Relationship Id="rId1661" Type="http://schemas.openxmlformats.org/officeDocument/2006/relationships/hyperlink" Target="https://drive.google.com/file/d/0B0BPbRDGpTfbb3R3emFNcV9EQTg/view?usp=drivesdk" TargetMode="External"/><Relationship Id="rId1899" Type="http://schemas.openxmlformats.org/officeDocument/2006/relationships/hyperlink" Target="https://drive.google.com/drive/folders/0B0BPbRDGpTfba0p4dFNQeWIzMkk" TargetMode="External"/><Relationship Id="rId1107" Type="http://schemas.openxmlformats.org/officeDocument/2006/relationships/hyperlink" Target="https://drive.google.com/drive/folders/0B0BPbRDGpTfba0p4dFNQeWIzMkk" TargetMode="External"/><Relationship Id="rId1314" Type="http://schemas.openxmlformats.org/officeDocument/2006/relationships/hyperlink" Target="https://drive.google.com/drive/folders/0B0BPbRDGpTfba0p4dFNQeWIzMkk" TargetMode="External"/><Relationship Id="rId1521" Type="http://schemas.openxmlformats.org/officeDocument/2006/relationships/hyperlink" Target="https://drive.google.com/drive/folders/0B0BPbRDGpTfba0p4dFNQeWIzMkk" TargetMode="External"/><Relationship Id="rId1759" Type="http://schemas.openxmlformats.org/officeDocument/2006/relationships/hyperlink" Target="https://mail.google.com/mail?extsrc=sync&amp;client=docs&amp;plid=ACUX6DPYyVsd1RrmgQtktuDR8f0bppLKsh__JZ0" TargetMode="External"/><Relationship Id="rId1966" Type="http://schemas.openxmlformats.org/officeDocument/2006/relationships/hyperlink" Target="https://mail.google.com/mail?extsrc=sync&amp;client=docs&amp;plid=ACUX6DNF1w9pNo4NNA7Xz4lFUEcWrt23pVWrGSg" TargetMode="External"/><Relationship Id="rId1619" Type="http://schemas.openxmlformats.org/officeDocument/2006/relationships/hyperlink" Target="https://drive.google.com/file/d/0B0BPbRDGpTfbMjBqOThGQ0VfbU0/view?usp=drivesdk" TargetMode="External"/><Relationship Id="rId1826" Type="http://schemas.openxmlformats.org/officeDocument/2006/relationships/hyperlink" Target="https://drive.google.com/file/d/0B0BPbRDGpTfbWVFadU8xMzR4WEU/view?usp=drivesdk" TargetMode="External"/><Relationship Id="rId20" Type="http://schemas.openxmlformats.org/officeDocument/2006/relationships/hyperlink" Target="https://drive.google.com/file/d/0B0BPbRDGpTfbQndaa0EyTFRma1k/view?usp=drivesdk" TargetMode="External"/><Relationship Id="rId267" Type="http://schemas.openxmlformats.org/officeDocument/2006/relationships/hyperlink" Target="https://drive.google.com/drive/folders/0B0BPbRDGpTfba0p4dFNQeWIzMkk" TargetMode="External"/><Relationship Id="rId474" Type="http://schemas.openxmlformats.org/officeDocument/2006/relationships/hyperlink" Target="https://drive.google.com/drive/folders/0B0BPbRDGpTfba0p4dFNQeWIzMkk" TargetMode="External"/><Relationship Id="rId127" Type="http://schemas.openxmlformats.org/officeDocument/2006/relationships/hyperlink" Target="https://mail.google.com/mail?extsrc=sync&amp;client=docs&amp;plid=ACUX6DNaSmJ-d56SDvEo-h_3pyWJgzT4ZX_KOt0" TargetMode="External"/><Relationship Id="rId681" Type="http://schemas.openxmlformats.org/officeDocument/2006/relationships/hyperlink" Target="https://drive.google.com/drive/folders/0B0BPbRDGpTfba0p4dFNQeWIzMkk" TargetMode="External"/><Relationship Id="rId779" Type="http://schemas.openxmlformats.org/officeDocument/2006/relationships/hyperlink" Target="https://drive.google.com/file/d/0B0BPbRDGpTfbdklBYzZ1X0dnMjA/view?usp=drivesdk" TargetMode="External"/><Relationship Id="rId986" Type="http://schemas.openxmlformats.org/officeDocument/2006/relationships/hyperlink" Target="https://drive.google.com/file/d/0B0BPbRDGpTfbcGZ3elRzdGVKd1E/view?usp=drivesdk" TargetMode="External"/><Relationship Id="rId334" Type="http://schemas.openxmlformats.org/officeDocument/2006/relationships/hyperlink" Target="https://mail.google.com/mail?extsrc=sync&amp;client=docs&amp;plid=ACUX6DNfTn0wlXA0KJ-5k0gwYleKr0kQLj7Ysq4" TargetMode="External"/><Relationship Id="rId541" Type="http://schemas.openxmlformats.org/officeDocument/2006/relationships/hyperlink" Target="https://mail.google.com/mail?extsrc=sync&amp;client=docs&amp;plid=ACUX6DNNxxMiMTwQf3tTspJUmKt-kiwOwgOD5qI" TargetMode="External"/><Relationship Id="rId639" Type="http://schemas.openxmlformats.org/officeDocument/2006/relationships/hyperlink" Target="https://drive.google.com/drive/folders/0B0BPbRDGpTfba0p4dFNQeWIzMkk" TargetMode="External"/><Relationship Id="rId1171" Type="http://schemas.openxmlformats.org/officeDocument/2006/relationships/hyperlink" Target="https://mail.google.com/mail?extsrc=sync&amp;client=docs&amp;plid=ACUX6DPmc7LJMfscid-dDjST-gqTLtcIzKqQWEc" TargetMode="External"/><Relationship Id="rId1269" Type="http://schemas.openxmlformats.org/officeDocument/2006/relationships/hyperlink" Target="https://drive.google.com/drive/folders/0B0BPbRDGpTfba0p4dFNQeWIzMkk" TargetMode="External"/><Relationship Id="rId1476" Type="http://schemas.openxmlformats.org/officeDocument/2006/relationships/hyperlink" Target="https://drive.google.com/drive/folders/0B0BPbRDGpTfba0p4dFNQeWIzMkk" TargetMode="External"/><Relationship Id="rId2015" Type="http://schemas.openxmlformats.org/officeDocument/2006/relationships/hyperlink" Target="https://drive.google.com/file/d/0B0BPbRDGpTfbbWxZSk53cEExdGM/view?usp=drivesdk" TargetMode="External"/><Relationship Id="rId401" Type="http://schemas.openxmlformats.org/officeDocument/2006/relationships/hyperlink" Target="https://drive.google.com/file/d/0B0BPbRDGpTfbdE5uOXpiWGlfNUE/view?usp=drivesdk" TargetMode="External"/><Relationship Id="rId846" Type="http://schemas.openxmlformats.org/officeDocument/2006/relationships/hyperlink" Target="https://drive.google.com/drive/folders/0B0BPbRDGpTfba0p4dFNQeWIzMkk" TargetMode="External"/><Relationship Id="rId1031" Type="http://schemas.openxmlformats.org/officeDocument/2006/relationships/hyperlink" Target="https://drive.google.com/file/d/0B0BPbRDGpTfbLWI4UjBuMjVsX1E/view?usp=drivesdk" TargetMode="External"/><Relationship Id="rId1129" Type="http://schemas.openxmlformats.org/officeDocument/2006/relationships/hyperlink" Target="https://mail.google.com/mail?extsrc=sync&amp;client=docs&amp;plid=ACUX6DMB_NHijyRCMvcg0eKaPDFWY5pE0qHxnRA" TargetMode="External"/><Relationship Id="rId1683" Type="http://schemas.openxmlformats.org/officeDocument/2006/relationships/hyperlink" Target="https://drive.google.com/drive/folders/0B0BPbRDGpTfba0p4dFNQeWIzMkk" TargetMode="External"/><Relationship Id="rId1890" Type="http://schemas.openxmlformats.org/officeDocument/2006/relationships/hyperlink" Target="https://drive.google.com/drive/folders/0B0BPbRDGpTfba0p4dFNQeWIzMkk" TargetMode="External"/><Relationship Id="rId1988" Type="http://schemas.openxmlformats.org/officeDocument/2006/relationships/hyperlink" Target="https://drive.google.com/file/d/0B0BPbRDGpTfbczZzWklFVkFjemM/view?usp=drivesdk" TargetMode="External"/><Relationship Id="rId706" Type="http://schemas.openxmlformats.org/officeDocument/2006/relationships/hyperlink" Target="https://mail.google.com/mail?extsrc=sync&amp;client=docs&amp;plid=ACUX6DOHVT88wfDlOBVJ65HxKx2N7DMeXfm_En0" TargetMode="External"/><Relationship Id="rId913" Type="http://schemas.openxmlformats.org/officeDocument/2006/relationships/hyperlink" Target="https://mail.google.com/mail?extsrc=sync&amp;client=docs&amp;plid=ACUX6DM9EA8g2fEtUh1oI6rM8PiMgP9WnlP1PXU" TargetMode="External"/><Relationship Id="rId1336" Type="http://schemas.openxmlformats.org/officeDocument/2006/relationships/hyperlink" Target="https://mail.google.com/mail?extsrc=sync&amp;client=docs&amp;plid=ACUX6DPSjuzUXSA6jGkE_pqHAk_uXzfxIid_4qs" TargetMode="External"/><Relationship Id="rId1543" Type="http://schemas.openxmlformats.org/officeDocument/2006/relationships/hyperlink" Target="https://mail.google.com/mail?extsrc=sync&amp;client=docs&amp;plid=ACUX6DNeQ-1OPnOG01iOX3r7XEtncHEqwXi9Ih0" TargetMode="External"/><Relationship Id="rId1750" Type="http://schemas.openxmlformats.org/officeDocument/2006/relationships/hyperlink" Target="https://mail.google.com/mail?extsrc=sync&amp;client=docs&amp;plid=ACUX6DNEPdP1vzZbf_BDFfMEGqQ1IolGpPiuxJk" TargetMode="External"/><Relationship Id="rId42" Type="http://schemas.openxmlformats.org/officeDocument/2006/relationships/hyperlink" Target="https://drive.google.com/drive/folders/0B0BPbRDGpTfba0p4dFNQeWIzMkk" TargetMode="External"/><Relationship Id="rId1403" Type="http://schemas.openxmlformats.org/officeDocument/2006/relationships/hyperlink" Target="https://drive.google.com/file/d/0B0BPbRDGpTfbR01PMzRDVGF3WTA/view?usp=drivesdk" TargetMode="External"/><Relationship Id="rId1610" Type="http://schemas.openxmlformats.org/officeDocument/2006/relationships/hyperlink" Target="https://drive.google.com/file/d/0B0BPbRDGpTfbUVFHVDYxcWl2MFU/view?usp=drivesdk" TargetMode="External"/><Relationship Id="rId1848" Type="http://schemas.openxmlformats.org/officeDocument/2006/relationships/hyperlink" Target="https://drive.google.com/drive/folders/0B0BPbRDGpTfba0p4dFNQeWIzMkk" TargetMode="External"/><Relationship Id="rId191" Type="http://schemas.openxmlformats.org/officeDocument/2006/relationships/hyperlink" Target="https://drive.google.com/file/d/0B0BPbRDGpTfbQlNMZ29DZXJKMTA/view?usp=drivesdk" TargetMode="External"/><Relationship Id="rId1708" Type="http://schemas.openxmlformats.org/officeDocument/2006/relationships/hyperlink" Target="https://mail.google.com/mail?extsrc=sync&amp;client=docs&amp;plid=ACUX6DNEPdP1vzZbf_BDFfMEGqQ1IolGpPiuxJk" TargetMode="External"/><Relationship Id="rId1915" Type="http://schemas.openxmlformats.org/officeDocument/2006/relationships/hyperlink" Target="https://mail.google.com/mail?extsrc=sync&amp;client=docs&amp;plid=ACUX6DNrW0USfuS8CCcrY4J7zUR-VishMeWNOb8" TargetMode="External"/><Relationship Id="rId289" Type="http://schemas.openxmlformats.org/officeDocument/2006/relationships/hyperlink" Target="https://mail.google.com/mail?extsrc=sync&amp;client=docs&amp;plid=ACUX6DNfTn0wlXA0KJ-5k0gwYleKr0kQLj7Ysq4" TargetMode="External"/><Relationship Id="rId496" Type="http://schemas.openxmlformats.org/officeDocument/2006/relationships/hyperlink" Target="https://mail.google.com/mail?extsrc=sync&amp;client=docs&amp;plid=ACUX6DNNxxMiMTwQf3tTspJUmKt-kiwOwgOD5qI" TargetMode="External"/><Relationship Id="rId149" Type="http://schemas.openxmlformats.org/officeDocument/2006/relationships/hyperlink" Target="https://drive.google.com/file/d/0B0BPbRDGpTfbTnJuZFpCdkRNTG8/view?usp=drivesdk" TargetMode="External"/><Relationship Id="rId356" Type="http://schemas.openxmlformats.org/officeDocument/2006/relationships/hyperlink" Target="https://drive.google.com/file/d/0B0BPbRDGpTfbU0Vxa3o0eUxyWkU/view?usp=drivesdk" TargetMode="External"/><Relationship Id="rId563" Type="http://schemas.openxmlformats.org/officeDocument/2006/relationships/hyperlink" Target="https://drive.google.com/file/d/0B0BPbRDGpTfbMEc2QzcwNFVpd2c/view?usp=drivesdk" TargetMode="External"/><Relationship Id="rId770" Type="http://schemas.openxmlformats.org/officeDocument/2006/relationships/hyperlink" Target="https://drive.google.com/file/d/0B0BPbRDGpTfbc05VX0JZX01FeUE/view?usp=drivesdk" TargetMode="External"/><Relationship Id="rId1193" Type="http://schemas.openxmlformats.org/officeDocument/2006/relationships/hyperlink" Target="https://drive.google.com/file/d/0B0BPbRDGpTfbdC03RTlCTmJBWE0/view?usp=drivesdk" TargetMode="External"/><Relationship Id="rId2037" Type="http://schemas.openxmlformats.org/officeDocument/2006/relationships/hyperlink" Target="https://drive.google.com/drive/folders/0B0BPbRDGpTfba0p4dFNQeWIzMkk" TargetMode="External"/><Relationship Id="rId216" Type="http://schemas.openxmlformats.org/officeDocument/2006/relationships/hyperlink" Target="https://drive.google.com/drive/folders/0B0BPbRDGpTfba0p4dFNQeWIzMkk" TargetMode="External"/><Relationship Id="rId423" Type="http://schemas.openxmlformats.org/officeDocument/2006/relationships/hyperlink" Target="https://drive.google.com/drive/folders/0B0BPbRDGpTfba0p4dFNQeWIzMkk" TargetMode="External"/><Relationship Id="rId868" Type="http://schemas.openxmlformats.org/officeDocument/2006/relationships/hyperlink" Target="https://mail.google.com/mail?extsrc=sync&amp;client=docs&amp;plid=ACUX6DOHVT88wfDlOBVJ65HxKx2N7DMeXfm_En0" TargetMode="External"/><Relationship Id="rId1053" Type="http://schemas.openxmlformats.org/officeDocument/2006/relationships/hyperlink" Target="https://drive.google.com/drive/folders/0B0BPbRDGpTfba0p4dFNQeWIzMkk" TargetMode="External"/><Relationship Id="rId1260" Type="http://schemas.openxmlformats.org/officeDocument/2006/relationships/hyperlink" Target="https://drive.google.com/drive/folders/0B0BPbRDGpTfba0p4dFNQeWIzMkk" TargetMode="External"/><Relationship Id="rId1498" Type="http://schemas.openxmlformats.org/officeDocument/2006/relationships/hyperlink" Target="https://mail.google.com/mail?extsrc=sync&amp;client=docs&amp;plid=ACUX6DNeQ-1OPnOG01iOX3r7XEtncHEqwXi9Ih0" TargetMode="External"/><Relationship Id="rId630" Type="http://schemas.openxmlformats.org/officeDocument/2006/relationships/hyperlink" Target="https://drive.google.com/drive/folders/0B0BPbRDGpTfba0p4dFNQeWIzMkk" TargetMode="External"/><Relationship Id="rId728" Type="http://schemas.openxmlformats.org/officeDocument/2006/relationships/hyperlink" Target="https://drive.google.com/file/d/0B0BPbRDGpTfbOGpKSVhUelVQbUE/view?usp=drivesdk" TargetMode="External"/><Relationship Id="rId935" Type="http://schemas.openxmlformats.org/officeDocument/2006/relationships/hyperlink" Target="https://drive.google.com/file/d/0B0BPbRDGpTfbLWxiaS15dnhTTTg/view?usp=drivesdk" TargetMode="External"/><Relationship Id="rId1358" Type="http://schemas.openxmlformats.org/officeDocument/2006/relationships/hyperlink" Target="https://drive.google.com/file/d/0B0BPbRDGpTfbRGlqdHR2QVdOWGs/view?usp=drivesdk" TargetMode="External"/><Relationship Id="rId1565" Type="http://schemas.openxmlformats.org/officeDocument/2006/relationships/hyperlink" Target="https://drive.google.com/file/d/0B0BPbRDGpTfbV1ZESjNPTVluSEU/view?usp=drivesdk" TargetMode="External"/><Relationship Id="rId1772" Type="http://schemas.openxmlformats.org/officeDocument/2006/relationships/hyperlink" Target="https://drive.google.com/file/d/0B0BPbRDGpTfbLUF2ZURiX2N6SlU/view?usp=drivesdk" TargetMode="External"/><Relationship Id="rId64" Type="http://schemas.openxmlformats.org/officeDocument/2006/relationships/hyperlink" Target="https://mail.google.com/mail?extsrc=sync&amp;client=docs&amp;plid=ACUX6DOIcj6ueF3ESnjG0d-D2IJCnKf0qbPmkC8" TargetMode="External"/><Relationship Id="rId1120" Type="http://schemas.openxmlformats.org/officeDocument/2006/relationships/hyperlink" Target="https://mail.google.com/mail?extsrc=sync&amp;client=docs&amp;plid=ACUX6DMB_NHijyRCMvcg0eKaPDFWY5pE0qHxnRA" TargetMode="External"/><Relationship Id="rId1218" Type="http://schemas.openxmlformats.org/officeDocument/2006/relationships/hyperlink" Target="https://drive.google.com/drive/folders/0B0BPbRDGpTfba0p4dFNQeWIzMkk" TargetMode="External"/><Relationship Id="rId1425" Type="http://schemas.openxmlformats.org/officeDocument/2006/relationships/hyperlink" Target="https://drive.google.com/drive/folders/0B0BPbRDGpTfba0p4dFNQeWIzMkk" TargetMode="External"/><Relationship Id="rId1632" Type="http://schemas.openxmlformats.org/officeDocument/2006/relationships/hyperlink" Target="https://drive.google.com/drive/folders/0B0BPbRDGpTfba0p4dFNQeWIzMkk" TargetMode="External"/><Relationship Id="rId1937" Type="http://schemas.openxmlformats.org/officeDocument/2006/relationships/hyperlink" Target="https://drive.google.com/file/d/0B0BPbRDGpTfbSnFJV3V3TlZNSlU/view?usp=drivesdk" TargetMode="External"/><Relationship Id="rId280" Type="http://schemas.openxmlformats.org/officeDocument/2006/relationships/hyperlink" Target="https://mail.google.com/mail?extsrc=sync&amp;client=docs&amp;plid=ACUX6DNfTn0wlXA0KJ-5k0gwYleKr0kQLj7Ysq4" TargetMode="External"/><Relationship Id="rId140" Type="http://schemas.openxmlformats.org/officeDocument/2006/relationships/hyperlink" Target="https://drive.google.com/file/d/0B0BPbRDGpTfbeDZGcklleTNJOEU/view?usp=drivesdk" TargetMode="External"/><Relationship Id="rId378" Type="http://schemas.openxmlformats.org/officeDocument/2006/relationships/hyperlink" Target="https://drive.google.com/drive/folders/0B0BPbRDGpTfba0p4dFNQeWIzMkk" TargetMode="External"/><Relationship Id="rId585" Type="http://schemas.openxmlformats.org/officeDocument/2006/relationships/hyperlink" Target="https://drive.google.com/drive/folders/0B0BPbRDGpTfba0p4dFNQeWIzMkk" TargetMode="External"/><Relationship Id="rId792" Type="http://schemas.openxmlformats.org/officeDocument/2006/relationships/hyperlink" Target="https://drive.google.com/drive/folders/0B0BPbRDGpTfba0p4dFNQeWIzMkk" TargetMode="External"/><Relationship Id="rId6" Type="http://schemas.openxmlformats.org/officeDocument/2006/relationships/hyperlink" Target="https://drive.google.com/drive/folders/0B0BPbRDGpTfba0p4dFNQeWIzMkk" TargetMode="External"/><Relationship Id="rId238" Type="http://schemas.openxmlformats.org/officeDocument/2006/relationships/hyperlink" Target="https://mail.google.com/mail?extsrc=sync&amp;client=docs&amp;plid=ACUX6DOirABFR2l3uqKoqg8-lUyo-oqxLSgflfk" TargetMode="External"/><Relationship Id="rId445" Type="http://schemas.openxmlformats.org/officeDocument/2006/relationships/hyperlink" Target="https://mail.google.com/mail?extsrc=sync&amp;client=docs&amp;plid=ACUX6DMaDXz6ie8vAWkMzAluPtfa3S1N46cRPII" TargetMode="External"/><Relationship Id="rId652" Type="http://schemas.openxmlformats.org/officeDocument/2006/relationships/hyperlink" Target="https://mail.google.com/mail?extsrc=sync&amp;client=docs&amp;plid=ACUX6DOHVT88wfDlOBVJ65HxKx2N7DMeXfm_En0" TargetMode="External"/><Relationship Id="rId1075" Type="http://schemas.openxmlformats.org/officeDocument/2006/relationships/hyperlink" Target="https://mail.google.com/mail?extsrc=sync&amp;client=docs&amp;plid=ACUX6DMYOqK6ZpyI3GpkLVIDzByqI8dn9wKUWmQ" TargetMode="External"/><Relationship Id="rId1282" Type="http://schemas.openxmlformats.org/officeDocument/2006/relationships/hyperlink" Target="https://mail.google.com/mail?extsrc=sync&amp;client=docs&amp;plid=ACUX6DMlja8rKLTMx0PxHP8bogMbGq2l8afrkho" TargetMode="External"/><Relationship Id="rId305" Type="http://schemas.openxmlformats.org/officeDocument/2006/relationships/hyperlink" Target="https://drive.google.com/file/d/0B0BPbRDGpTfbdUY0eUxJSkluQUU/view?usp=drivesdk" TargetMode="External"/><Relationship Id="rId512" Type="http://schemas.openxmlformats.org/officeDocument/2006/relationships/hyperlink" Target="https://drive.google.com/file/d/0B0BPbRDGpTfbNU0xMVhoZU51TEk/view?usp=drivesdk" TargetMode="External"/><Relationship Id="rId957" Type="http://schemas.openxmlformats.org/officeDocument/2006/relationships/hyperlink" Target="https://drive.google.com/drive/folders/0B0BPbRDGpTfba0p4dFNQeWIzMkk" TargetMode="External"/><Relationship Id="rId1142" Type="http://schemas.openxmlformats.org/officeDocument/2006/relationships/hyperlink" Target="https://drive.google.com/file/d/0B0BPbRDGpTfbSkdMRmJMZ21JTWM/view?usp=drivesdk" TargetMode="External"/><Relationship Id="rId1587" Type="http://schemas.openxmlformats.org/officeDocument/2006/relationships/hyperlink" Target="https://drive.google.com/drive/folders/0B0BPbRDGpTfba0p4dFNQeWIzMkk" TargetMode="External"/><Relationship Id="rId1794" Type="http://schemas.openxmlformats.org/officeDocument/2006/relationships/hyperlink" Target="https://drive.google.com/drive/folders/0B0BPbRDGpTfba0p4dFNQeWIzMkk" TargetMode="External"/><Relationship Id="rId86" Type="http://schemas.openxmlformats.org/officeDocument/2006/relationships/hyperlink" Target="https://drive.google.com/file/d/0B0BPbRDGpTfbb2pxNE5XZDQ5Zlk/view?usp=drivesdk" TargetMode="External"/><Relationship Id="rId817" Type="http://schemas.openxmlformats.org/officeDocument/2006/relationships/hyperlink" Target="https://mail.google.com/mail?extsrc=sync&amp;client=docs&amp;plid=ACUX6DOHVT88wfDlOBVJ65HxKx2N7DMeXfm_En0" TargetMode="External"/><Relationship Id="rId1002" Type="http://schemas.openxmlformats.org/officeDocument/2006/relationships/hyperlink" Target="https://drive.google.com/drive/folders/0B0BPbRDGpTfba0p4dFNQeWIzMkk" TargetMode="External"/><Relationship Id="rId1447" Type="http://schemas.openxmlformats.org/officeDocument/2006/relationships/hyperlink" Target="https://mail.google.com/mail?extsrc=sync&amp;client=docs&amp;plid=ACUX6DPSjuzUXSA6jGkE_pqHAk_uXzfxIid_4qs" TargetMode="External"/><Relationship Id="rId1654" Type="http://schemas.openxmlformats.org/officeDocument/2006/relationships/hyperlink" Target="https://mail.google.com/mail?extsrc=sync&amp;client=docs&amp;plid=ACUX6DNEPdP1vzZbf_BDFfMEGqQ1IolGpPiuxJk" TargetMode="External"/><Relationship Id="rId1861" Type="http://schemas.openxmlformats.org/officeDocument/2006/relationships/hyperlink" Target="https://mail.google.com/mail?extsrc=sync&amp;client=docs&amp;plid=ACUX6DOibOnfFygkWglicFIPJ_hA2hbzLWGn5zk" TargetMode="External"/><Relationship Id="rId1307" Type="http://schemas.openxmlformats.org/officeDocument/2006/relationships/hyperlink" Target="https://drive.google.com/file/d/0B0BPbRDGpTfbQk5sRVM2TFNhVG8/view?usp=drivesdk" TargetMode="External"/><Relationship Id="rId1514" Type="http://schemas.openxmlformats.org/officeDocument/2006/relationships/hyperlink" Target="https://drive.google.com/file/d/0B0BPbRDGpTfbdVFUUE5XTmtJd2M/view?usp=drivesdk" TargetMode="External"/><Relationship Id="rId1721" Type="http://schemas.openxmlformats.org/officeDocument/2006/relationships/hyperlink" Target="https://drive.google.com/file/d/0B0BPbRDGpTfbMEE2TjlBX1FlYW8/view?usp=drivesdk" TargetMode="External"/><Relationship Id="rId1959" Type="http://schemas.openxmlformats.org/officeDocument/2006/relationships/hyperlink" Target="https://drive.google.com/drive/folders/0B0BPbRDGpTfba0p4dFNQeWIzMkk" TargetMode="External"/><Relationship Id="rId13" Type="http://schemas.openxmlformats.org/officeDocument/2006/relationships/hyperlink" Target="https://mail.google.com/mail?extsrc=sync&amp;client=docs&amp;plid=ACUX6DP74aSSs0eLt8JlyjsQ-I9B6QBzACP1UxY" TargetMode="External"/><Relationship Id="rId1819" Type="http://schemas.openxmlformats.org/officeDocument/2006/relationships/hyperlink" Target="https://mail.google.com/mail?extsrc=sync&amp;client=docs&amp;plid=ACUX6DOibOnfFygkWglicFIPJ_hA2hbzLWGn5zk" TargetMode="External"/><Relationship Id="rId162" Type="http://schemas.openxmlformats.org/officeDocument/2006/relationships/hyperlink" Target="https://drive.google.com/drive/folders/0B0BPbRDGpTfba0p4dFNQeWIzMkk" TargetMode="External"/><Relationship Id="rId467" Type="http://schemas.openxmlformats.org/officeDocument/2006/relationships/hyperlink" Target="https://drive.google.com/file/d/0B0BPbRDGpTfbbWJXQk1sbmVaZFk/view?usp=drivesdk" TargetMode="External"/><Relationship Id="rId1097" Type="http://schemas.openxmlformats.org/officeDocument/2006/relationships/hyperlink" Target="https://drive.google.com/file/d/0B0BPbRDGpTfbM3JQQ3NMaHVycGM/view?usp=drivesdk" TargetMode="External"/><Relationship Id="rId674" Type="http://schemas.openxmlformats.org/officeDocument/2006/relationships/hyperlink" Target="https://drive.google.com/file/d/0B0BPbRDGpTfbNE9VQUVXNzlxb2s/view?usp=drivesdk" TargetMode="External"/><Relationship Id="rId881" Type="http://schemas.openxmlformats.org/officeDocument/2006/relationships/hyperlink" Target="https://drive.google.com/file/d/0B0BPbRDGpTfbWkktU2NmM041WmM/view?usp=drivesdk" TargetMode="External"/><Relationship Id="rId979" Type="http://schemas.openxmlformats.org/officeDocument/2006/relationships/hyperlink" Target="https://mail.google.com/mail?extsrc=sync&amp;client=docs&amp;plid=ACUX6DO_wDj5obzpaOKHlYzZIqQ9S50w7qZWUFA" TargetMode="External"/><Relationship Id="rId327" Type="http://schemas.openxmlformats.org/officeDocument/2006/relationships/hyperlink" Target="https://drive.google.com/drive/folders/0B0BPbRDGpTfba0p4dFNQeWIzMkk" TargetMode="External"/><Relationship Id="rId534" Type="http://schemas.openxmlformats.org/officeDocument/2006/relationships/hyperlink" Target="https://drive.google.com/drive/folders/0B0BPbRDGpTfba0p4dFNQeWIzMkk" TargetMode="External"/><Relationship Id="rId741" Type="http://schemas.openxmlformats.org/officeDocument/2006/relationships/hyperlink" Target="https://drive.google.com/drive/folders/0B0BPbRDGpTfba0p4dFNQeWIzMkk" TargetMode="External"/><Relationship Id="rId839" Type="http://schemas.openxmlformats.org/officeDocument/2006/relationships/hyperlink" Target="https://drive.google.com/file/d/0B0BPbRDGpTfbZ2wwYXRXc0laYU0/view?usp=drivesdk" TargetMode="External"/><Relationship Id="rId1164" Type="http://schemas.openxmlformats.org/officeDocument/2006/relationships/hyperlink" Target="https://drive.google.com/drive/folders/0B0BPbRDGpTfba0p4dFNQeWIzMkk" TargetMode="External"/><Relationship Id="rId1371" Type="http://schemas.openxmlformats.org/officeDocument/2006/relationships/hyperlink" Target="https://drive.google.com/drive/folders/0B0BPbRDGpTfba0p4dFNQeWIzMkk" TargetMode="External"/><Relationship Id="rId1469" Type="http://schemas.openxmlformats.org/officeDocument/2006/relationships/hyperlink" Target="https://drive.google.com/file/d/0B0BPbRDGpTfbQTd5SmtCdmFjOE0/view?usp=drivesdk" TargetMode="External"/><Relationship Id="rId2008" Type="http://schemas.openxmlformats.org/officeDocument/2006/relationships/hyperlink" Target="https://mail.google.com/mail?extsrc=sync&amp;client=docs&amp;plid=ACUX6DM-nm53LUwQPWAf7aBxJBy7hCGcguXtZUU" TargetMode="External"/><Relationship Id="rId173" Type="http://schemas.openxmlformats.org/officeDocument/2006/relationships/hyperlink" Target="https://drive.google.com/file/d/0B0BPbRDGpTfbMlotWHotdHJST00/view?usp=drivesdk" TargetMode="External"/><Relationship Id="rId380" Type="http://schemas.openxmlformats.org/officeDocument/2006/relationships/hyperlink" Target="https://drive.google.com/file/d/0B0BPbRDGpTfbNFQyR0V1ZkdnUVU/view?usp=drivesdk" TargetMode="External"/><Relationship Id="rId601" Type="http://schemas.openxmlformats.org/officeDocument/2006/relationships/hyperlink" Target="https://mail.google.com/mail?extsrc=sync&amp;client=docs&amp;plid=ACUX6DPbGd1jv3XjoMaYLt5AxUl7vr10tEO_6bg" TargetMode="External"/><Relationship Id="rId1024" Type="http://schemas.openxmlformats.org/officeDocument/2006/relationships/hyperlink" Target="https://mail.google.com/mail?extsrc=sync&amp;client=docs&amp;plid=ACUX6DO_wDj5obzpaOKHlYzZIqQ9S50w7qZWUFA" TargetMode="External"/><Relationship Id="rId1231" Type="http://schemas.openxmlformats.org/officeDocument/2006/relationships/hyperlink" Target="https://mail.google.com/mail?extsrc=sync&amp;client=docs&amp;plid=ACUX6DMlja8rKLTMx0PxHP8bogMbGq2l8afrkho" TargetMode="External"/><Relationship Id="rId1676" Type="http://schemas.openxmlformats.org/officeDocument/2006/relationships/hyperlink" Target="https://drive.google.com/file/d/0B0BPbRDGpTfbeGxJcTBqazRPVUU/view?usp=drivesdk" TargetMode="External"/><Relationship Id="rId1883" Type="http://schemas.openxmlformats.org/officeDocument/2006/relationships/hyperlink" Target="https://drive.google.com/file/d/0B0BPbRDGpTfbYzVYV2NvejVZSG8/view?usp=drivesdk" TargetMode="External"/><Relationship Id="rId240" Type="http://schemas.openxmlformats.org/officeDocument/2006/relationships/hyperlink" Target="https://drive.google.com/drive/folders/0B0BPbRDGpTfba0p4dFNQeWIzMkk" TargetMode="External"/><Relationship Id="rId478" Type="http://schemas.openxmlformats.org/officeDocument/2006/relationships/hyperlink" Target="https://mail.google.com/mail?extsrc=sync&amp;client=docs&amp;plid=ACUX6DMaDXz6ie8vAWkMzAluPtfa3S1N46cRPII" TargetMode="External"/><Relationship Id="rId685" Type="http://schemas.openxmlformats.org/officeDocument/2006/relationships/hyperlink" Target="https://mail.google.com/mail?extsrc=sync&amp;client=docs&amp;plid=ACUX6DOHVT88wfDlOBVJ65HxKx2N7DMeXfm_En0" TargetMode="External"/><Relationship Id="rId892" Type="http://schemas.openxmlformats.org/officeDocument/2006/relationships/hyperlink" Target="https://mail.google.com/mail?extsrc=sync&amp;client=docs&amp;plid=ACUX6DOxGm5gQpUJGNE9x6IRlTMVvSM1wIsF-w8" TargetMode="External"/><Relationship Id="rId906" Type="http://schemas.openxmlformats.org/officeDocument/2006/relationships/hyperlink" Target="https://drive.google.com/drive/folders/0B0BPbRDGpTfba0p4dFNQeWIzMkk" TargetMode="External"/><Relationship Id="rId1329" Type="http://schemas.openxmlformats.org/officeDocument/2006/relationships/hyperlink" Target="https://drive.google.com/drive/folders/0B0BPbRDGpTfba0p4dFNQeWIzMkk" TargetMode="External"/><Relationship Id="rId1536" Type="http://schemas.openxmlformats.org/officeDocument/2006/relationships/hyperlink" Target="https://drive.google.com/drive/folders/0B0BPbRDGpTfba0p4dFNQeWIzMkk" TargetMode="External"/><Relationship Id="rId1743" Type="http://schemas.openxmlformats.org/officeDocument/2006/relationships/hyperlink" Target="https://drive.google.com/drive/folders/0B0BPbRDGpTfba0p4dFNQeWIzMkk" TargetMode="External"/><Relationship Id="rId1950" Type="http://schemas.openxmlformats.org/officeDocument/2006/relationships/hyperlink" Target="https://drive.google.com/drive/folders/0B0BPbRDGpTfba0p4dFNQeWIzMkk" TargetMode="External"/><Relationship Id="rId35" Type="http://schemas.openxmlformats.org/officeDocument/2006/relationships/hyperlink" Target="https://drive.google.com/file/d/0B0BPbRDGpTfbeExHM0dSNXA3OU0/view?usp=drivesdk" TargetMode="External"/><Relationship Id="rId100" Type="http://schemas.openxmlformats.org/officeDocument/2006/relationships/hyperlink" Target="https://mail.google.com/mail?extsrc=sync&amp;client=docs&amp;plid=ACUX6DMPE-Awt0-JGsXhq127hX8no-mpnlg5a3M" TargetMode="External"/><Relationship Id="rId338" Type="http://schemas.openxmlformats.org/officeDocument/2006/relationships/hyperlink" Target="https://drive.google.com/file/d/0B0BPbRDGpTfbWE1jY2hCMkNXNHc/view?usp=drivesdk" TargetMode="External"/><Relationship Id="rId545" Type="http://schemas.openxmlformats.org/officeDocument/2006/relationships/hyperlink" Target="https://drive.google.com/file/d/0B0BPbRDGpTfbZWJ5RHU0cmZWcUU/view?usp=drivesdk" TargetMode="External"/><Relationship Id="rId752" Type="http://schemas.openxmlformats.org/officeDocument/2006/relationships/hyperlink" Target="https://drive.google.com/file/d/0B0BPbRDGpTfbVzZfWEN0M0lhQlE/view?usp=drivesdk" TargetMode="External"/><Relationship Id="rId1175" Type="http://schemas.openxmlformats.org/officeDocument/2006/relationships/hyperlink" Target="https://drive.google.com/file/d/0B0BPbRDGpTfbR2Ffem1EZVZBWkE/view?usp=drivesdk" TargetMode="External"/><Relationship Id="rId1382" Type="http://schemas.openxmlformats.org/officeDocument/2006/relationships/hyperlink" Target="https://drive.google.com/file/d/0B0BPbRDGpTfbcE1iOGxYN0pzX1U/view?usp=drivesdk" TargetMode="External"/><Relationship Id="rId1603" Type="http://schemas.openxmlformats.org/officeDocument/2006/relationships/hyperlink" Target="https://mail.google.com/mail?extsrc=sync&amp;client=docs&amp;plid=ACUX6DNeQ-1OPnOG01iOX3r7XEtncHEqwXi9Ih0" TargetMode="External"/><Relationship Id="rId1810" Type="http://schemas.openxmlformats.org/officeDocument/2006/relationships/hyperlink" Target="https://mail.google.com/mail?extsrc=sync&amp;client=docs&amp;plid=ACUX6DOibOnfFygkWglicFIPJ_hA2hbzLWGn5zk" TargetMode="External"/><Relationship Id="rId2019" Type="http://schemas.openxmlformats.org/officeDocument/2006/relationships/hyperlink" Target="https://drive.google.com/drive/folders/0B0BPbRDGpTfba0p4dFNQeWIzMkk" TargetMode="External"/><Relationship Id="rId184" Type="http://schemas.openxmlformats.org/officeDocument/2006/relationships/hyperlink" Target="https://mail.google.com/mail?extsrc=sync&amp;client=docs&amp;plid=ACUX6DPz4oxYjRQ2NMbm3kFcw5cOblULLfg-T8w" TargetMode="External"/><Relationship Id="rId391" Type="http://schemas.openxmlformats.org/officeDocument/2006/relationships/hyperlink" Target="https://mail.google.com/mail?extsrc=sync&amp;client=docs&amp;plid=ACUX6DO6pb3V0kNnHb-e1cbh2YELsFTyHsl-T3Q" TargetMode="External"/><Relationship Id="rId405" Type="http://schemas.openxmlformats.org/officeDocument/2006/relationships/hyperlink" Target="https://drive.google.com/drive/folders/0B0BPbRDGpTfba0p4dFNQeWIzMkk" TargetMode="External"/><Relationship Id="rId612" Type="http://schemas.openxmlformats.org/officeDocument/2006/relationships/hyperlink" Target="https://drive.google.com/drive/folders/0B0BPbRDGpTfba0p4dFNQeWIzMkk" TargetMode="External"/><Relationship Id="rId1035" Type="http://schemas.openxmlformats.org/officeDocument/2006/relationships/hyperlink" Target="https://drive.google.com/drive/folders/0B0BPbRDGpTfba0p4dFNQeWIzMkk" TargetMode="External"/><Relationship Id="rId1242" Type="http://schemas.openxmlformats.org/officeDocument/2006/relationships/hyperlink" Target="https://drive.google.com/drive/folders/0B0BPbRDGpTfba0p4dFNQeWIzMkk" TargetMode="External"/><Relationship Id="rId1687" Type="http://schemas.openxmlformats.org/officeDocument/2006/relationships/hyperlink" Target="https://mail.google.com/mail?extsrc=sync&amp;client=docs&amp;plid=ACUX6DNEPdP1vzZbf_BDFfMEGqQ1IolGpPiuxJk" TargetMode="External"/><Relationship Id="rId1894" Type="http://schemas.openxmlformats.org/officeDocument/2006/relationships/hyperlink" Target="https://mail.google.com/mail?extsrc=sync&amp;client=docs&amp;plid=ACUX6DOibOnfFygkWglicFIPJ_hA2hbzLWGn5zk" TargetMode="External"/><Relationship Id="rId1908" Type="http://schemas.openxmlformats.org/officeDocument/2006/relationships/hyperlink" Target="https://drive.google.com/drive/folders/0B0BPbRDGpTfba0p4dFNQeWIzMkk" TargetMode="External"/><Relationship Id="rId251" Type="http://schemas.openxmlformats.org/officeDocument/2006/relationships/hyperlink" Target="https://drive.google.com/file/d/0B0BPbRDGpTfbQUk4TlFnOHRkZjQ/view?usp=drivesdk" TargetMode="External"/><Relationship Id="rId489" Type="http://schemas.openxmlformats.org/officeDocument/2006/relationships/hyperlink" Target="https://drive.google.com/drive/folders/0B0BPbRDGpTfba0p4dFNQeWIzMkk" TargetMode="External"/><Relationship Id="rId696" Type="http://schemas.openxmlformats.org/officeDocument/2006/relationships/hyperlink" Target="https://drive.google.com/drive/folders/0B0BPbRDGpTfba0p4dFNQeWIzMkk" TargetMode="External"/><Relationship Id="rId917" Type="http://schemas.openxmlformats.org/officeDocument/2006/relationships/hyperlink" Target="https://drive.google.com/file/d/0B0BPbRDGpTfbcHpzMXBPd0Y5aFU/view?usp=drivesdk" TargetMode="External"/><Relationship Id="rId1102" Type="http://schemas.openxmlformats.org/officeDocument/2006/relationships/hyperlink" Target="https://mail.google.com/mail?extsrc=sync&amp;client=docs&amp;plid=ACUX6DMYOqK6ZpyI3GpkLVIDzByqI8dn9wKUWmQ" TargetMode="External"/><Relationship Id="rId1547" Type="http://schemas.openxmlformats.org/officeDocument/2006/relationships/hyperlink" Target="https://drive.google.com/file/d/0B0BPbRDGpTfbNW9HbFVVNlhLV1k/view?usp=drivesdk" TargetMode="External"/><Relationship Id="rId1754" Type="http://schemas.openxmlformats.org/officeDocument/2006/relationships/hyperlink" Target="https://drive.google.com/file/d/0B0BPbRDGpTfbRlNteDhzaHBUY2c/view?usp=drivesdk" TargetMode="External"/><Relationship Id="rId1961" Type="http://schemas.openxmlformats.org/officeDocument/2006/relationships/hyperlink" Target="https://drive.google.com/file/d/0B0BPbRDGpTfbaHVOQ1M1LWdDZ0k/view?usp=drivesdk" TargetMode="External"/><Relationship Id="rId46" Type="http://schemas.openxmlformats.org/officeDocument/2006/relationships/hyperlink" Target="https://mail.google.com/mail?extsrc=sync&amp;client=docs&amp;plid=ACUX6DOMOcky3rG-D97XCUcnVMgZ1AFVDCcBS1o" TargetMode="External"/><Relationship Id="rId349" Type="http://schemas.openxmlformats.org/officeDocument/2006/relationships/hyperlink" Target="https://mail.google.com/mail?extsrc=sync&amp;client=docs&amp;plid=ACUX6DO_NAznElvRqhAPHEKoahwz824OEJm8xLw" TargetMode="External"/><Relationship Id="rId556" Type="http://schemas.openxmlformats.org/officeDocument/2006/relationships/hyperlink" Target="https://mail.google.com/mail?extsrc=sync&amp;client=docs&amp;plid=ACUX6DNNxxMiMTwQf3tTspJUmKt-kiwOwgOD5qI" TargetMode="External"/><Relationship Id="rId763" Type="http://schemas.openxmlformats.org/officeDocument/2006/relationships/hyperlink" Target="https://mail.google.com/mail?extsrc=sync&amp;client=docs&amp;plid=ACUX6DOHVT88wfDlOBVJ65HxKx2N7DMeXfm_En0" TargetMode="External"/><Relationship Id="rId1186" Type="http://schemas.openxmlformats.org/officeDocument/2006/relationships/hyperlink" Target="https://mail.google.com/mail?extsrc=sync&amp;client=docs&amp;plid=ACUX6DPmc7LJMfscid-dDjST-gqTLtcIzKqQWEc" TargetMode="External"/><Relationship Id="rId1393" Type="http://schemas.openxmlformats.org/officeDocument/2006/relationships/hyperlink" Target="https://mail.google.com/mail?extsrc=sync&amp;client=docs&amp;plid=ACUX6DPSjuzUXSA6jGkE_pqHAk_uXzfxIid_4qs" TargetMode="External"/><Relationship Id="rId1407" Type="http://schemas.openxmlformats.org/officeDocument/2006/relationships/hyperlink" Target="https://drive.google.com/drive/folders/0B0BPbRDGpTfba0p4dFNQeWIzMkk" TargetMode="External"/><Relationship Id="rId1614" Type="http://schemas.openxmlformats.org/officeDocument/2006/relationships/hyperlink" Target="https://drive.google.com/drive/folders/0B0BPbRDGpTfba0p4dFNQeWIzMkk" TargetMode="External"/><Relationship Id="rId1821" Type="http://schemas.openxmlformats.org/officeDocument/2006/relationships/hyperlink" Target="https://drive.google.com/drive/folders/0B0BPbRDGpTfba0p4dFNQeWIzMkk" TargetMode="External"/><Relationship Id="rId111" Type="http://schemas.openxmlformats.org/officeDocument/2006/relationships/hyperlink" Target="https://drive.google.com/drive/folders/0B0BPbRDGpTfba0p4dFNQeWIzMkk" TargetMode="External"/><Relationship Id="rId195" Type="http://schemas.openxmlformats.org/officeDocument/2006/relationships/hyperlink" Target="https://drive.google.com/drive/folders/0B0BPbRDGpTfba0p4dFNQeWIzMkk" TargetMode="External"/><Relationship Id="rId209" Type="http://schemas.openxmlformats.org/officeDocument/2006/relationships/hyperlink" Target="https://drive.google.com/file/d/0B0BPbRDGpTfbUWpJajFRaXpMRXc/view?usp=drivesdk" TargetMode="External"/><Relationship Id="rId416" Type="http://schemas.openxmlformats.org/officeDocument/2006/relationships/hyperlink" Target="https://drive.google.com/file/d/0B0BPbRDGpTfbRTdsTGV6d05kdG8/view?usp=drivesdk" TargetMode="External"/><Relationship Id="rId970" Type="http://schemas.openxmlformats.org/officeDocument/2006/relationships/hyperlink" Target="https://mail.google.com/mail?extsrc=sync&amp;client=docs&amp;plid=ACUX6DP7lg3bihctvdNCkamstm7QX5U16-gJ0NM" TargetMode="External"/><Relationship Id="rId1046" Type="http://schemas.openxmlformats.org/officeDocument/2006/relationships/hyperlink" Target="https://drive.google.com/file/d/0B0BPbRDGpTfbOC1qb01JNHZmOGs/view?usp=drivesdk" TargetMode="External"/><Relationship Id="rId1253" Type="http://schemas.openxmlformats.org/officeDocument/2006/relationships/hyperlink" Target="https://drive.google.com/file/d/0B0BPbRDGpTfbNmd0RWUxVmxOUGc/view?usp=drivesdk" TargetMode="External"/><Relationship Id="rId1698" Type="http://schemas.openxmlformats.org/officeDocument/2006/relationships/hyperlink" Target="https://drive.google.com/drive/folders/0B0BPbRDGpTfba0p4dFNQeWIzMkk" TargetMode="External"/><Relationship Id="rId1919" Type="http://schemas.openxmlformats.org/officeDocument/2006/relationships/hyperlink" Target="https://drive.google.com/file/d/0B0BPbRDGpTfbVWF4d29CT2E0cm8/view?usp=drivesdk" TargetMode="External"/><Relationship Id="rId623" Type="http://schemas.openxmlformats.org/officeDocument/2006/relationships/hyperlink" Target="https://drive.google.com/file/d/0B0BPbRDGpTfbY1V0LUhzZnAwYjg/view?usp=drivesdk" TargetMode="External"/><Relationship Id="rId830" Type="http://schemas.openxmlformats.org/officeDocument/2006/relationships/hyperlink" Target="https://drive.google.com/file/d/0B0BPbRDGpTfbQVlaWU54M0hqMGs/view?usp=drivesdk" TargetMode="External"/><Relationship Id="rId928" Type="http://schemas.openxmlformats.org/officeDocument/2006/relationships/hyperlink" Target="https://mail.google.com/mail?extsrc=sync&amp;client=docs&amp;plid=ACUX6DM14akhghYd6WbjQANelnyrS3xkyQ2i3_U" TargetMode="External"/><Relationship Id="rId1460" Type="http://schemas.openxmlformats.org/officeDocument/2006/relationships/hyperlink" Target="https://drive.google.com/file/d/0B0BPbRDGpTfbNGFpaS1uWnRhQWc/view?usp=drivesdk" TargetMode="External"/><Relationship Id="rId1558" Type="http://schemas.openxmlformats.org/officeDocument/2006/relationships/hyperlink" Target="https://mail.google.com/mail?extsrc=sync&amp;client=docs&amp;plid=ACUX6DNeQ-1OPnOG01iOX3r7XEtncHEqwXi9Ih0" TargetMode="External"/><Relationship Id="rId1765" Type="http://schemas.openxmlformats.org/officeDocument/2006/relationships/hyperlink" Target="https://mail.google.com/mail?extsrc=sync&amp;client=docs&amp;plid=ACUX6DNj4s6unWmYwqOD-kQhMUwDe_GbCZza4Kc" TargetMode="External"/><Relationship Id="rId57" Type="http://schemas.openxmlformats.org/officeDocument/2006/relationships/hyperlink" Target="https://drive.google.com/drive/folders/0B0BPbRDGpTfba0p4dFNQeWIzMkk" TargetMode="External"/><Relationship Id="rId262" Type="http://schemas.openxmlformats.org/officeDocument/2006/relationships/hyperlink" Target="https://mail.google.com/mail?extsrc=sync&amp;client=docs&amp;plid=ACUX6DM9FEdtmm00VK7EH9hNJinmEWJgg3nyECg" TargetMode="External"/><Relationship Id="rId567" Type="http://schemas.openxmlformats.org/officeDocument/2006/relationships/hyperlink" Target="https://drive.google.com/drive/folders/0B0BPbRDGpTfba0p4dFNQeWIzMkk" TargetMode="External"/><Relationship Id="rId1113" Type="http://schemas.openxmlformats.org/officeDocument/2006/relationships/hyperlink" Target="https://drive.google.com/drive/folders/0B0BPbRDGpTfba0p4dFNQeWIzMkk" TargetMode="External"/><Relationship Id="rId1197" Type="http://schemas.openxmlformats.org/officeDocument/2006/relationships/hyperlink" Target="https://drive.google.com/drive/folders/0B0BPbRDGpTfba0p4dFNQeWIzMkk" TargetMode="External"/><Relationship Id="rId1320" Type="http://schemas.openxmlformats.org/officeDocument/2006/relationships/hyperlink" Target="https://drive.google.com/drive/folders/0B0BPbRDGpTfba0p4dFNQeWIzMkk" TargetMode="External"/><Relationship Id="rId1418" Type="http://schemas.openxmlformats.org/officeDocument/2006/relationships/hyperlink" Target="https://drive.google.com/file/d/0B0BPbRDGpTfbVGlwN0NSSnBfY0k/view?usp=drivesdk" TargetMode="External"/><Relationship Id="rId1972" Type="http://schemas.openxmlformats.org/officeDocument/2006/relationships/hyperlink" Target="https://mail.google.com/mail?extsrc=sync&amp;client=docs&amp;plid=ACUX6DPvaYCmpUfVjUKvQsPw2NCUBVEIzK9oYao" TargetMode="External"/><Relationship Id="rId122" Type="http://schemas.openxmlformats.org/officeDocument/2006/relationships/hyperlink" Target="https://drive.google.com/file/d/0B0BPbRDGpTfbeGl2a3RPSXRyelE/view?usp=drivesdk" TargetMode="External"/><Relationship Id="rId774" Type="http://schemas.openxmlformats.org/officeDocument/2006/relationships/hyperlink" Target="https://drive.google.com/drive/folders/0B0BPbRDGpTfba0p4dFNQeWIzMkk" TargetMode="External"/><Relationship Id="rId981" Type="http://schemas.openxmlformats.org/officeDocument/2006/relationships/hyperlink" Target="https://drive.google.com/drive/folders/0B0BPbRDGpTfba0p4dFNQeWIzMkk" TargetMode="External"/><Relationship Id="rId1057" Type="http://schemas.openxmlformats.org/officeDocument/2006/relationships/hyperlink" Target="https://mail.google.com/mail?extsrc=sync&amp;client=docs&amp;plid=ACUX6DO7BR00uj9-2k77gIX-qvuZbvILkBf4Cjw" TargetMode="External"/><Relationship Id="rId1625" Type="http://schemas.openxmlformats.org/officeDocument/2006/relationships/hyperlink" Target="https://drive.google.com/file/d/0B0BPbRDGpTfbRURwMGRvTzlkYzg/view?usp=drivesdk" TargetMode="External"/><Relationship Id="rId1832" Type="http://schemas.openxmlformats.org/officeDocument/2006/relationships/hyperlink" Target="https://drive.google.com/file/d/0B0BPbRDGpTfbXzgxZmFEX3RTdVE/view?usp=drivesdk" TargetMode="External"/><Relationship Id="rId2010" Type="http://schemas.openxmlformats.org/officeDocument/2006/relationships/hyperlink" Target="https://drive.google.com/drive/folders/0B0BPbRDGpTfba0p4dFNQeWIzMkk" TargetMode="External"/><Relationship Id="rId427" Type="http://schemas.openxmlformats.org/officeDocument/2006/relationships/hyperlink" Target="https://mail.google.com/mail?extsrc=sync&amp;client=docs&amp;plid=ACUX6DNsLir7HegAzilHa1Wv7baxyquWkL-rw7o" TargetMode="External"/><Relationship Id="rId634" Type="http://schemas.openxmlformats.org/officeDocument/2006/relationships/hyperlink" Target="https://mail.google.com/mail?extsrc=sync&amp;client=docs&amp;plid=ACUX6DNnp-cvGaWbg5DB3d_Q9iEMzthLVaKEBg8" TargetMode="External"/><Relationship Id="rId841" Type="http://schemas.openxmlformats.org/officeDocument/2006/relationships/hyperlink" Target="https://mail.google.com/mail?extsrc=sync&amp;client=docs&amp;plid=ACUX6DOHVT88wfDlOBVJ65HxKx2N7DMeXfm_En0" TargetMode="External"/><Relationship Id="rId1264" Type="http://schemas.openxmlformats.org/officeDocument/2006/relationships/hyperlink" Target="https://mail.google.com/mail?extsrc=sync&amp;client=docs&amp;plid=ACUX6DMlja8rKLTMx0PxHP8bogMbGq2l8afrkho" TargetMode="External"/><Relationship Id="rId1471" Type="http://schemas.openxmlformats.org/officeDocument/2006/relationships/hyperlink" Target="https://mail.google.com/mail?extsrc=sync&amp;client=docs&amp;plid=ACUX6DPSjuzUXSA6jGkE_pqHAk_uXzfxIid_4qs" TargetMode="External"/><Relationship Id="rId1569" Type="http://schemas.openxmlformats.org/officeDocument/2006/relationships/hyperlink" Target="https://drive.google.com/drive/folders/0B0BPbRDGpTfba0p4dFNQeWIzMkk" TargetMode="External"/><Relationship Id="rId273" Type="http://schemas.openxmlformats.org/officeDocument/2006/relationships/hyperlink" Target="https://drive.google.com/drive/folders/0B0BPbRDGpTfba0p4dFNQeWIzMkk" TargetMode="External"/><Relationship Id="rId480" Type="http://schemas.openxmlformats.org/officeDocument/2006/relationships/hyperlink" Target="https://drive.google.com/drive/folders/0B0BPbRDGpTfba0p4dFNQeWIzMkk" TargetMode="External"/><Relationship Id="rId701" Type="http://schemas.openxmlformats.org/officeDocument/2006/relationships/hyperlink" Target="https://drive.google.com/file/d/0B0BPbRDGpTfbQkQ4U1V2OHh2ME0/view?usp=drivesdk" TargetMode="External"/><Relationship Id="rId939" Type="http://schemas.openxmlformats.org/officeDocument/2006/relationships/hyperlink" Target="https://drive.google.com/drive/folders/0B0BPbRDGpTfba0p4dFNQeWIzMkk" TargetMode="External"/><Relationship Id="rId1124" Type="http://schemas.openxmlformats.org/officeDocument/2006/relationships/hyperlink" Target="https://drive.google.com/file/d/0B0BPbRDGpTfbRTBOYloyNm43OFU/view?usp=drivesdk" TargetMode="External"/><Relationship Id="rId1331" Type="http://schemas.openxmlformats.org/officeDocument/2006/relationships/hyperlink" Target="https://drive.google.com/file/d/0B0BPbRDGpTfbb0wyUm5jSXQxVnc/view?usp=drivesdk" TargetMode="External"/><Relationship Id="rId1776" Type="http://schemas.openxmlformats.org/officeDocument/2006/relationships/hyperlink" Target="https://drive.google.com/drive/folders/0B0BPbRDGpTfba0p4dFNQeWIzMkk" TargetMode="External"/><Relationship Id="rId1983" Type="http://schemas.openxmlformats.org/officeDocument/2006/relationships/hyperlink" Target="https://drive.google.com/drive/folders/0B0BPbRDGpTfba0p4dFNQeWIzMkk" TargetMode="External"/><Relationship Id="rId68" Type="http://schemas.openxmlformats.org/officeDocument/2006/relationships/hyperlink" Target="https://drive.google.com/file/d/0B0BPbRDGpTfbU01QbkVYR2kzRmc/view?usp=drivesdk" TargetMode="External"/><Relationship Id="rId133" Type="http://schemas.openxmlformats.org/officeDocument/2006/relationships/hyperlink" Target="https://mail.google.com/mail?extsrc=sync&amp;client=docs&amp;plid=ACUX6DNaSmJ-d56SDvEo-h_3pyWJgzT4ZX_KOt0" TargetMode="External"/><Relationship Id="rId340" Type="http://schemas.openxmlformats.org/officeDocument/2006/relationships/hyperlink" Target="https://mail.google.com/mail?extsrc=sync&amp;client=docs&amp;plid=ACUX6DNfTn0wlXA0KJ-5k0gwYleKr0kQLj7Ysq4" TargetMode="External"/><Relationship Id="rId578" Type="http://schemas.openxmlformats.org/officeDocument/2006/relationships/hyperlink" Target="https://drive.google.com/file/d/0B0BPbRDGpTfbNmcwTFE1SHh1M3c/view?usp=drivesdk" TargetMode="External"/><Relationship Id="rId785" Type="http://schemas.openxmlformats.org/officeDocument/2006/relationships/hyperlink" Target="https://drive.google.com/file/d/0B0BPbRDGpTfbbUNkYzZ4bUxrSWc/view?usp=drivesdk" TargetMode="External"/><Relationship Id="rId992" Type="http://schemas.openxmlformats.org/officeDocument/2006/relationships/hyperlink" Target="https://drive.google.com/file/d/0B0BPbRDGpTfbWUx1amFidDk3MmM/view?usp=drivesdk" TargetMode="External"/><Relationship Id="rId1429" Type="http://schemas.openxmlformats.org/officeDocument/2006/relationships/hyperlink" Target="https://mail.google.com/mail?extsrc=sync&amp;client=docs&amp;plid=ACUX6DPSjuzUXSA6jGkE_pqHAk_uXzfxIid_4qs" TargetMode="External"/><Relationship Id="rId1636" Type="http://schemas.openxmlformats.org/officeDocument/2006/relationships/hyperlink" Target="https://mail.google.com/mail?extsrc=sync&amp;client=docs&amp;plid=ACUX6DOwPx2atdlcAnCSlI7gg2U8MxLAtb4t_10" TargetMode="External"/><Relationship Id="rId1843" Type="http://schemas.openxmlformats.org/officeDocument/2006/relationships/hyperlink" Target="https://mail.google.com/mail?extsrc=sync&amp;client=docs&amp;plid=ACUX6DOibOnfFygkWglicFIPJ_hA2hbzLWGn5zk" TargetMode="External"/><Relationship Id="rId2021" Type="http://schemas.openxmlformats.org/officeDocument/2006/relationships/hyperlink" Target="https://drive.google.com/file/d/0B0BPbRDGpTfbRDY4M29IM2tzUDQ/view?usp=drivesdk" TargetMode="External"/><Relationship Id="rId200" Type="http://schemas.openxmlformats.org/officeDocument/2006/relationships/hyperlink" Target="https://drive.google.com/file/d/0B0BPbRDGpTfbTll4b1lLVWtJVUk/view?usp=drivesdk" TargetMode="External"/><Relationship Id="rId438" Type="http://schemas.openxmlformats.org/officeDocument/2006/relationships/hyperlink" Target="https://drive.google.com/drive/folders/0B0BPbRDGpTfba0p4dFNQeWIzMkk" TargetMode="External"/><Relationship Id="rId645" Type="http://schemas.openxmlformats.org/officeDocument/2006/relationships/hyperlink" Target="https://drive.google.com/drive/folders/0B0BPbRDGpTfba0p4dFNQeWIzMkk" TargetMode="External"/><Relationship Id="rId852" Type="http://schemas.openxmlformats.org/officeDocument/2006/relationships/hyperlink" Target="https://drive.google.com/drive/folders/0B0BPbRDGpTfba0p4dFNQeWIzMkk" TargetMode="External"/><Relationship Id="rId1068" Type="http://schemas.openxmlformats.org/officeDocument/2006/relationships/hyperlink" Target="https://drive.google.com/drive/folders/0B0BPbRDGpTfba0p4dFNQeWIzMkk" TargetMode="External"/><Relationship Id="rId1275" Type="http://schemas.openxmlformats.org/officeDocument/2006/relationships/hyperlink" Target="https://drive.google.com/drive/folders/0B0BPbRDGpTfba0p4dFNQeWIzMkk" TargetMode="External"/><Relationship Id="rId1482" Type="http://schemas.openxmlformats.org/officeDocument/2006/relationships/hyperlink" Target="https://drive.google.com/drive/folders/0B0BPbRDGpTfba0p4dFNQeWIzMkk" TargetMode="External"/><Relationship Id="rId1703" Type="http://schemas.openxmlformats.org/officeDocument/2006/relationships/hyperlink" Target="https://drive.google.com/file/d/0B0BPbRDGpTfbbW1TNFlVckdiRzQ/view?usp=drivesdk" TargetMode="External"/><Relationship Id="rId1910" Type="http://schemas.openxmlformats.org/officeDocument/2006/relationships/hyperlink" Target="https://drive.google.com/file/d/0B0BPbRDGpTfbYmtyTnYtQUdLZHc/view?usp=drivesdk" TargetMode="External"/><Relationship Id="rId284" Type="http://schemas.openxmlformats.org/officeDocument/2006/relationships/hyperlink" Target="https://drive.google.com/file/d/0B0BPbRDGpTfbcUNjcmx1QVhseFU/view?usp=drivesdk" TargetMode="External"/><Relationship Id="rId491" Type="http://schemas.openxmlformats.org/officeDocument/2006/relationships/hyperlink" Target="https://drive.google.com/file/d/0B0BPbRDGpTfbdHlqamhoejJrZUE/view?usp=drivesdk" TargetMode="External"/><Relationship Id="rId505" Type="http://schemas.openxmlformats.org/officeDocument/2006/relationships/hyperlink" Target="https://mail.google.com/mail?extsrc=sync&amp;client=docs&amp;plid=ACUX6DNNxxMiMTwQf3tTspJUmKt-kiwOwgOD5qI" TargetMode="External"/><Relationship Id="rId712" Type="http://schemas.openxmlformats.org/officeDocument/2006/relationships/hyperlink" Target="https://mail.google.com/mail?extsrc=sync&amp;client=docs&amp;plid=ACUX6DOHVT88wfDlOBVJ65HxKx2N7DMeXfm_En0" TargetMode="External"/><Relationship Id="rId1135" Type="http://schemas.openxmlformats.org/officeDocument/2006/relationships/hyperlink" Target="https://mail.google.com/mail?extsrc=sync&amp;client=docs&amp;plid=ACUX6DMB_NHijyRCMvcg0eKaPDFWY5pE0qHxnRA" TargetMode="External"/><Relationship Id="rId1342" Type="http://schemas.openxmlformats.org/officeDocument/2006/relationships/hyperlink" Target="https://mail.google.com/mail?extsrc=sync&amp;client=docs&amp;plid=ACUX6DPSjuzUXSA6jGkE_pqHAk_uXzfxIid_4qs" TargetMode="External"/><Relationship Id="rId1787" Type="http://schemas.openxmlformats.org/officeDocument/2006/relationships/hyperlink" Target="https://drive.google.com/file/d/0B0BPbRDGpTfbYWZMVnhTTjhNTTg/view?usp=drivesdk" TargetMode="External"/><Relationship Id="rId1994" Type="http://schemas.openxmlformats.org/officeDocument/2006/relationships/hyperlink" Target="https://drive.google.com/file/d/0B0BPbRDGpTfbcTFZc0cxN014OWc/view?usp=drivesdk" TargetMode="External"/><Relationship Id="rId79" Type="http://schemas.openxmlformats.org/officeDocument/2006/relationships/hyperlink" Target="https://mail.google.com/mail?extsrc=sync&amp;client=docs&amp;plid=ACUX6DOIcj6ueF3ESnjG0d-D2IJCnKf0qbPmkC8" TargetMode="External"/><Relationship Id="rId144" Type="http://schemas.openxmlformats.org/officeDocument/2006/relationships/hyperlink" Target="https://drive.google.com/drive/folders/0B0BPbRDGpTfba0p4dFNQeWIzMkk" TargetMode="External"/><Relationship Id="rId589" Type="http://schemas.openxmlformats.org/officeDocument/2006/relationships/hyperlink" Target="https://mail.google.com/mail?extsrc=sync&amp;client=docs&amp;plid=ACUX6DN3-h4P4foWtBtdmchPI9-uU7FLw5vySc8" TargetMode="External"/><Relationship Id="rId796" Type="http://schemas.openxmlformats.org/officeDocument/2006/relationships/hyperlink" Target="https://mail.google.com/mail?extsrc=sync&amp;client=docs&amp;plid=ACUX6DOHVT88wfDlOBVJ65HxKx2N7DMeXfm_En0" TargetMode="External"/><Relationship Id="rId1202" Type="http://schemas.openxmlformats.org/officeDocument/2006/relationships/hyperlink" Target="https://drive.google.com/file/d/0B0BPbRDGpTfbZkxfR3BZY2FVUkk/view?usp=drivesdk" TargetMode="External"/><Relationship Id="rId1647" Type="http://schemas.openxmlformats.org/officeDocument/2006/relationships/hyperlink" Target="https://drive.google.com/drive/folders/0B0BPbRDGpTfba0p4dFNQeWIzMkk" TargetMode="External"/><Relationship Id="rId1854" Type="http://schemas.openxmlformats.org/officeDocument/2006/relationships/hyperlink" Target="https://drive.google.com/drive/folders/0B0BPbRDGpTfba0p4dFNQeWIzMkk" TargetMode="External"/><Relationship Id="rId351" Type="http://schemas.openxmlformats.org/officeDocument/2006/relationships/hyperlink" Target="https://drive.google.com/drive/folders/0B0BPbRDGpTfba0p4dFNQeWIzMkk" TargetMode="External"/><Relationship Id="rId449" Type="http://schemas.openxmlformats.org/officeDocument/2006/relationships/hyperlink" Target="https://drive.google.com/file/d/0B0BPbRDGpTfbejZTYkpHRkRQOXM/view?usp=drivesdk" TargetMode="External"/><Relationship Id="rId656" Type="http://schemas.openxmlformats.org/officeDocument/2006/relationships/hyperlink" Target="https://drive.google.com/file/d/0B0BPbRDGpTfbdmdZby01SE5FdWs/view?usp=drivesdk" TargetMode="External"/><Relationship Id="rId863" Type="http://schemas.openxmlformats.org/officeDocument/2006/relationships/hyperlink" Target="https://drive.google.com/file/d/0B0BPbRDGpTfbT0lLRWpQZi1pOWc/view?usp=drivesdk" TargetMode="External"/><Relationship Id="rId1079" Type="http://schemas.openxmlformats.org/officeDocument/2006/relationships/hyperlink" Target="https://drive.google.com/file/d/0B0BPbRDGpTfbZVlzMXdObTY2blU/view?usp=drivesdk" TargetMode="External"/><Relationship Id="rId1286" Type="http://schemas.openxmlformats.org/officeDocument/2006/relationships/hyperlink" Target="https://drive.google.com/file/d/0B0BPbRDGpTfbcm1nN1VRQ1Z1UnM/view?usp=drivesdk" TargetMode="External"/><Relationship Id="rId1493" Type="http://schemas.openxmlformats.org/officeDocument/2006/relationships/hyperlink" Target="https://drive.google.com/file/d/0B0BPbRDGpTfbNGxqQnpaYkxpMkE/view?usp=drivesdk" TargetMode="External"/><Relationship Id="rId1507" Type="http://schemas.openxmlformats.org/officeDocument/2006/relationships/hyperlink" Target="https://mail.google.com/mail?extsrc=sync&amp;client=docs&amp;plid=ACUX6DNeQ-1OPnOG01iOX3r7XEtncHEqwXi9Ih0" TargetMode="External"/><Relationship Id="rId1714" Type="http://schemas.openxmlformats.org/officeDocument/2006/relationships/hyperlink" Target="https://mail.google.com/mail?extsrc=sync&amp;client=docs&amp;plid=ACUX6DNEPdP1vzZbf_BDFfMEGqQ1IolGpPiuxJk" TargetMode="External"/><Relationship Id="rId2032" Type="http://schemas.openxmlformats.org/officeDocument/2006/relationships/hyperlink" Target="https://mail.google.com/mail?extsrc=sync&amp;client=docs&amp;plid=ACUX6DM6Y2RFRJCdro_QOHbH-oWiepBxFeTs9VI" TargetMode="External"/><Relationship Id="rId211" Type="http://schemas.openxmlformats.org/officeDocument/2006/relationships/hyperlink" Target="https://mail.google.com/mail?extsrc=sync&amp;client=docs&amp;plid=ACUX6DPsAuE9P8o_LdPAhG15Z_eI9AVZotGQbXk" TargetMode="External"/><Relationship Id="rId295" Type="http://schemas.openxmlformats.org/officeDocument/2006/relationships/hyperlink" Target="https://mail.google.com/mail?extsrc=sync&amp;client=docs&amp;plid=ACUX6DNfTn0wlXA0KJ-5k0gwYleKr0kQLj7Ysq4" TargetMode="External"/><Relationship Id="rId309" Type="http://schemas.openxmlformats.org/officeDocument/2006/relationships/hyperlink" Target="https://drive.google.com/drive/folders/0B0BPbRDGpTfba0p4dFNQeWIzMkk" TargetMode="External"/><Relationship Id="rId516" Type="http://schemas.openxmlformats.org/officeDocument/2006/relationships/hyperlink" Target="https://drive.google.com/drive/folders/0B0BPbRDGpTfba0p4dFNQeWIzMkk" TargetMode="External"/><Relationship Id="rId1146" Type="http://schemas.openxmlformats.org/officeDocument/2006/relationships/hyperlink" Target="https://drive.google.com/drive/folders/0B0BPbRDGpTfba0p4dFNQeWIzMkk" TargetMode="External"/><Relationship Id="rId1798" Type="http://schemas.openxmlformats.org/officeDocument/2006/relationships/hyperlink" Target="https://mail.google.com/mail?extsrc=sync&amp;client=docs&amp;plid=ACUX6DOibOnfFygkWglicFIPJ_hA2hbzLWGn5zk" TargetMode="External"/><Relationship Id="rId1921" Type="http://schemas.openxmlformats.org/officeDocument/2006/relationships/hyperlink" Target="https://mail.google.com/mail?extsrc=sync&amp;client=docs&amp;plid=ACUX6DOV9Pp2YZrpRPYZWlIk23uCz8YmEnbBodo" TargetMode="External"/><Relationship Id="rId723" Type="http://schemas.openxmlformats.org/officeDocument/2006/relationships/hyperlink" Target="https://drive.google.com/drive/folders/0B0BPbRDGpTfba0p4dFNQeWIzMkk" TargetMode="External"/><Relationship Id="rId930" Type="http://schemas.openxmlformats.org/officeDocument/2006/relationships/hyperlink" Target="https://drive.google.com/drive/folders/0B0BPbRDGpTfba0p4dFNQeWIzMkk" TargetMode="External"/><Relationship Id="rId1006" Type="http://schemas.openxmlformats.org/officeDocument/2006/relationships/hyperlink" Target="https://mail.google.com/mail?extsrc=sync&amp;client=docs&amp;plid=ACUX6DO_wDj5obzpaOKHlYzZIqQ9S50w7qZWUFA" TargetMode="External"/><Relationship Id="rId1353" Type="http://schemas.openxmlformats.org/officeDocument/2006/relationships/hyperlink" Target="https://drive.google.com/drive/folders/0B0BPbRDGpTfba0p4dFNQeWIzMkk" TargetMode="External"/><Relationship Id="rId1560" Type="http://schemas.openxmlformats.org/officeDocument/2006/relationships/hyperlink" Target="https://drive.google.com/drive/folders/0B0BPbRDGpTfba0p4dFNQeWIzMkk" TargetMode="External"/><Relationship Id="rId1658" Type="http://schemas.openxmlformats.org/officeDocument/2006/relationships/hyperlink" Target="https://drive.google.com/file/d/0B0BPbRDGpTfbUGo3M1A5T3NkejQ/view?usp=drivesdk" TargetMode="External"/><Relationship Id="rId1865" Type="http://schemas.openxmlformats.org/officeDocument/2006/relationships/hyperlink" Target="https://drive.google.com/file/d/0B0BPbRDGpTfbTW50d0Vfd29Mbjg/view?usp=drivesdk" TargetMode="External"/><Relationship Id="rId155" Type="http://schemas.openxmlformats.org/officeDocument/2006/relationships/hyperlink" Target="https://drive.google.com/file/d/0B0BPbRDGpTfbdl80SDBvTWY0Qzg/view?usp=drivesdk" TargetMode="External"/><Relationship Id="rId362" Type="http://schemas.openxmlformats.org/officeDocument/2006/relationships/hyperlink" Target="https://drive.google.com/file/d/0B0BPbRDGpTfbR0V0X0ttb1prNWs/view?usp=drivesdk" TargetMode="External"/><Relationship Id="rId1213" Type="http://schemas.openxmlformats.org/officeDocument/2006/relationships/hyperlink" Target="https://mail.google.com/mail?extsrc=sync&amp;client=docs&amp;plid=ACUX6DMlja8rKLTMx0PxHP8bogMbGq2l8afrkho" TargetMode="External"/><Relationship Id="rId1297" Type="http://schemas.openxmlformats.org/officeDocument/2006/relationships/hyperlink" Target="https://mail.google.com/mail?extsrc=sync&amp;client=docs&amp;plid=ACUX6DMlja8rKLTMx0PxHP8bogMbGq2l8afrkho" TargetMode="External"/><Relationship Id="rId1420" Type="http://schemas.openxmlformats.org/officeDocument/2006/relationships/hyperlink" Target="https://mail.google.com/mail?extsrc=sync&amp;client=docs&amp;plid=ACUX6DPSjuzUXSA6jGkE_pqHAk_uXzfxIid_4qs" TargetMode="External"/><Relationship Id="rId1518" Type="http://schemas.openxmlformats.org/officeDocument/2006/relationships/hyperlink" Target="https://drive.google.com/drive/folders/0B0BPbRDGpTfba0p4dFNQeWIzMkk" TargetMode="External"/><Relationship Id="rId2043" Type="http://schemas.openxmlformats.org/officeDocument/2006/relationships/hyperlink" Target="https://drive.google.com/drive/folders/0B0BPbRDGpTfba0p4dFNQeWIzMkk" TargetMode="External"/><Relationship Id="rId222" Type="http://schemas.openxmlformats.org/officeDocument/2006/relationships/hyperlink" Target="https://drive.google.com/drive/folders/0B0BPbRDGpTfba0p4dFNQeWIzMkk" TargetMode="External"/><Relationship Id="rId667" Type="http://schemas.openxmlformats.org/officeDocument/2006/relationships/hyperlink" Target="https://mail.google.com/mail?extsrc=sync&amp;client=docs&amp;plid=ACUX6DOHVT88wfDlOBVJ65HxKx2N7DMeXfm_En0" TargetMode="External"/><Relationship Id="rId874" Type="http://schemas.openxmlformats.org/officeDocument/2006/relationships/hyperlink" Target="https://mail.google.com/mail?extsrc=sync&amp;client=docs&amp;plid=ACUX6DOHVT88wfDlOBVJ65HxKx2N7DMeXfm_En0" TargetMode="External"/><Relationship Id="rId1725" Type="http://schemas.openxmlformats.org/officeDocument/2006/relationships/hyperlink" Target="https://drive.google.com/drive/folders/0B0BPbRDGpTfba0p4dFNQeWIzMkk" TargetMode="External"/><Relationship Id="rId1932" Type="http://schemas.openxmlformats.org/officeDocument/2006/relationships/hyperlink" Target="https://drive.google.com/drive/folders/0B0BPbRDGpTfba0p4dFNQeWIzMkk" TargetMode="External"/><Relationship Id="rId17" Type="http://schemas.openxmlformats.org/officeDocument/2006/relationships/hyperlink" Target="https://drive.google.com/file/d/0B0BPbRDGpTfbYzVJempNRzB3YU0/view?usp=drivesdk" TargetMode="External"/><Relationship Id="rId527" Type="http://schemas.openxmlformats.org/officeDocument/2006/relationships/hyperlink" Target="https://drive.google.com/file/d/0B0BPbRDGpTfbRFQzeWNsZ1Fxc1k/view?usp=drivesdk" TargetMode="External"/><Relationship Id="rId734" Type="http://schemas.openxmlformats.org/officeDocument/2006/relationships/hyperlink" Target="https://drive.google.com/file/d/0B0BPbRDGpTfbcW80QVplZG9IcjA/view?usp=drivesdk" TargetMode="External"/><Relationship Id="rId941" Type="http://schemas.openxmlformats.org/officeDocument/2006/relationships/hyperlink" Target="https://drive.google.com/file/d/0B0BPbRDGpTfbSXA1WWxGUk1zZk0/view?usp=drivesdk" TargetMode="External"/><Relationship Id="rId1157" Type="http://schemas.openxmlformats.org/officeDocument/2006/relationships/hyperlink" Target="https://drive.google.com/file/d/0B0BPbRDGpTfbNXZpWFFHZjZOcHM/view?usp=drivesdk" TargetMode="External"/><Relationship Id="rId1364" Type="http://schemas.openxmlformats.org/officeDocument/2006/relationships/hyperlink" Target="https://drive.google.com/file/d/0B0BPbRDGpTfbV0VCcXNsSUo2blk/view?usp=drivesdk" TargetMode="External"/><Relationship Id="rId1571" Type="http://schemas.openxmlformats.org/officeDocument/2006/relationships/hyperlink" Target="https://drive.google.com/file/d/0B0BPbRDGpTfbNV93WEJqeGhoUDg/view?usp=drivesdk" TargetMode="External"/><Relationship Id="rId70" Type="http://schemas.openxmlformats.org/officeDocument/2006/relationships/hyperlink" Target="https://mail.google.com/mail?extsrc=sync&amp;client=docs&amp;plid=ACUX6DOIcj6ueF3ESnjG0d-D2IJCnKf0qbPmkC8" TargetMode="External"/><Relationship Id="rId166" Type="http://schemas.openxmlformats.org/officeDocument/2006/relationships/hyperlink" Target="https://mail.google.com/mail?extsrc=sync&amp;client=docs&amp;plid=ACUX6DNaSmJ-d56SDvEo-h_3pyWJgzT4ZX_KOt0" TargetMode="External"/><Relationship Id="rId373" Type="http://schemas.openxmlformats.org/officeDocument/2006/relationships/hyperlink" Target="https://mail.google.com/mail?extsrc=sync&amp;client=docs&amp;plid=ACUX6DO6pb3V0kNnHb-e1cbh2YELsFTyHsl-T3Q" TargetMode="External"/><Relationship Id="rId580" Type="http://schemas.openxmlformats.org/officeDocument/2006/relationships/hyperlink" Target="https://mail.google.com/mail?extsrc=sync&amp;client=docs&amp;plid=ACUX6DO_aNY1ZUffG8IGlicgW7tUMYK78iWszwY" TargetMode="External"/><Relationship Id="rId801" Type="http://schemas.openxmlformats.org/officeDocument/2006/relationships/hyperlink" Target="https://drive.google.com/drive/folders/0B0BPbRDGpTfba0p4dFNQeWIzMkk" TargetMode="External"/><Relationship Id="rId1017" Type="http://schemas.openxmlformats.org/officeDocument/2006/relationships/hyperlink" Target="https://drive.google.com/drive/folders/0B0BPbRDGpTfba0p4dFNQeWIzMkk" TargetMode="External"/><Relationship Id="rId1224" Type="http://schemas.openxmlformats.org/officeDocument/2006/relationships/hyperlink" Target="https://drive.google.com/drive/folders/0B0BPbRDGpTfba0p4dFNQeWIzMkk" TargetMode="External"/><Relationship Id="rId1431" Type="http://schemas.openxmlformats.org/officeDocument/2006/relationships/hyperlink" Target="https://drive.google.com/drive/folders/0B0BPbRDGpTfba0p4dFNQeWIzMkk" TargetMode="External"/><Relationship Id="rId1669" Type="http://schemas.openxmlformats.org/officeDocument/2006/relationships/hyperlink" Target="https://mail.google.com/mail?extsrc=sync&amp;client=docs&amp;plid=ACUX6DNEPdP1vzZbf_BDFfMEGqQ1IolGpPiuxJk" TargetMode="External"/><Relationship Id="rId1876" Type="http://schemas.openxmlformats.org/officeDocument/2006/relationships/hyperlink" Target="https://mail.google.com/mail?extsrc=sync&amp;client=docs&amp;plid=ACUX6DOibOnfFygkWglicFIPJ_hA2hbzLWGn5zk" TargetMode="External"/><Relationship Id="rId1" Type="http://schemas.openxmlformats.org/officeDocument/2006/relationships/hyperlink" Target="https://mail.google.com/mail?extsrc=sync&amp;client=docs&amp;plid=ACUX6DMQnwOn1ZZL-bGvz1aziFR-ObXocBOKm44" TargetMode="External"/><Relationship Id="rId233" Type="http://schemas.openxmlformats.org/officeDocument/2006/relationships/hyperlink" Target="https://drive.google.com/file/d/0B0BPbRDGpTfbRUszU0hxZ3VmUGM/view?usp=drivesdk" TargetMode="External"/><Relationship Id="rId440" Type="http://schemas.openxmlformats.org/officeDocument/2006/relationships/hyperlink" Target="https://drive.google.com/file/d/0B0BPbRDGpTfbNVpzR2s0MTVZR0k/view?usp=drivesdk" TargetMode="External"/><Relationship Id="rId678" Type="http://schemas.openxmlformats.org/officeDocument/2006/relationships/hyperlink" Target="https://drive.google.com/drive/folders/0B0BPbRDGpTfba0p4dFNQeWIzMkk" TargetMode="External"/><Relationship Id="rId885" Type="http://schemas.openxmlformats.org/officeDocument/2006/relationships/hyperlink" Target="https://drive.google.com/drive/folders/0B0BPbRDGpTfba0p4dFNQeWIzMkk" TargetMode="External"/><Relationship Id="rId1070" Type="http://schemas.openxmlformats.org/officeDocument/2006/relationships/hyperlink" Target="https://drive.google.com/file/d/0B0BPbRDGpTfbdU9iU05IVHNOQXM/view?usp=drivesdk" TargetMode="External"/><Relationship Id="rId1529" Type="http://schemas.openxmlformats.org/officeDocument/2006/relationships/hyperlink" Target="https://drive.google.com/file/d/0B0BPbRDGpTfbWGlkcHU1UnNBbWM/view?usp=drivesdk" TargetMode="External"/><Relationship Id="rId1736" Type="http://schemas.openxmlformats.org/officeDocument/2006/relationships/hyperlink" Target="https://drive.google.com/file/d/0B0BPbRDGpTfbLXREUGlNTUdBUTQ/view?usp=drivesdk" TargetMode="External"/><Relationship Id="rId1943" Type="http://schemas.openxmlformats.org/officeDocument/2006/relationships/hyperlink" Target="https://drive.google.com/file/d/0B0BPbRDGpTfbZzM4WDZ1UWY5QzQ/view?usp=drivesdk" TargetMode="External"/><Relationship Id="rId28" Type="http://schemas.openxmlformats.org/officeDocument/2006/relationships/hyperlink" Target="https://mail.google.com/mail?extsrc=sync&amp;client=docs&amp;plid=ACUX6DMbIvFEHutBRYGkCtUv8kXSCAnj-METIT0" TargetMode="External"/><Relationship Id="rId300" Type="http://schemas.openxmlformats.org/officeDocument/2006/relationships/hyperlink" Target="https://drive.google.com/drive/folders/0B0BPbRDGpTfba0p4dFNQeWIzMkk" TargetMode="External"/><Relationship Id="rId538" Type="http://schemas.openxmlformats.org/officeDocument/2006/relationships/hyperlink" Target="https://mail.google.com/mail?extsrc=sync&amp;client=docs&amp;plid=ACUX6DNNxxMiMTwQf3tTspJUmKt-kiwOwgOD5qI" TargetMode="External"/><Relationship Id="rId745" Type="http://schemas.openxmlformats.org/officeDocument/2006/relationships/hyperlink" Target="https://mail.google.com/mail?extsrc=sync&amp;client=docs&amp;plid=ACUX6DOHVT88wfDlOBVJ65HxKx2N7DMeXfm_En0" TargetMode="External"/><Relationship Id="rId952" Type="http://schemas.openxmlformats.org/officeDocument/2006/relationships/hyperlink" Target="https://mail.google.com/mail?extsrc=sync&amp;client=docs&amp;plid=ACUX6DP7lg3bihctvdNCkamstm7QX5U16-gJ0NM" TargetMode="External"/><Relationship Id="rId1168" Type="http://schemas.openxmlformats.org/officeDocument/2006/relationships/hyperlink" Target="https://mail.google.com/mail?extsrc=sync&amp;client=docs&amp;plid=ACUX6DPmc7LJMfscid-dDjST-gqTLtcIzKqQWEc" TargetMode="External"/><Relationship Id="rId1375" Type="http://schemas.openxmlformats.org/officeDocument/2006/relationships/hyperlink" Target="https://mail.google.com/mail?extsrc=sync&amp;client=docs&amp;plid=ACUX6DPSjuzUXSA6jGkE_pqHAk_uXzfxIid_4qs" TargetMode="External"/><Relationship Id="rId1582" Type="http://schemas.openxmlformats.org/officeDocument/2006/relationships/hyperlink" Target="https://mail.google.com/mail?extsrc=sync&amp;client=docs&amp;plid=ACUX6DNeQ-1OPnOG01iOX3r7XEtncHEqwXi9Ih0" TargetMode="External"/><Relationship Id="rId1803" Type="http://schemas.openxmlformats.org/officeDocument/2006/relationships/hyperlink" Target="https://drive.google.com/drive/folders/0B0BPbRDGpTfba0p4dFNQeWIzMkk" TargetMode="External"/><Relationship Id="rId81" Type="http://schemas.openxmlformats.org/officeDocument/2006/relationships/hyperlink" Target="https://drive.google.com/drive/folders/0B0BPbRDGpTfba0p4dFNQeWIzMkk" TargetMode="External"/><Relationship Id="rId177" Type="http://schemas.openxmlformats.org/officeDocument/2006/relationships/hyperlink" Target="https://drive.google.com/drive/folders/0B0BPbRDGpTfba0p4dFNQeWIzMkk" TargetMode="External"/><Relationship Id="rId384" Type="http://schemas.openxmlformats.org/officeDocument/2006/relationships/hyperlink" Target="https://drive.google.com/drive/folders/0B0BPbRDGpTfba0p4dFNQeWIzMkk" TargetMode="External"/><Relationship Id="rId591" Type="http://schemas.openxmlformats.org/officeDocument/2006/relationships/hyperlink" Target="https://drive.google.com/drive/folders/0B0BPbRDGpTfba0p4dFNQeWIzMkk" TargetMode="External"/><Relationship Id="rId605" Type="http://schemas.openxmlformats.org/officeDocument/2006/relationships/hyperlink" Target="https://drive.google.com/file/d/0B0BPbRDGpTfbYnZTeHhyOFhOT2c/view?usp=drivesdk" TargetMode="External"/><Relationship Id="rId812" Type="http://schemas.openxmlformats.org/officeDocument/2006/relationships/hyperlink" Target="https://drive.google.com/file/d/0B0BPbRDGpTfbQVNEd3UySDltU0k/view?usp=drivesdk" TargetMode="External"/><Relationship Id="rId1028" Type="http://schemas.openxmlformats.org/officeDocument/2006/relationships/hyperlink" Target="https://drive.google.com/file/d/0B0BPbRDGpTfbNXFhQ2syd0FaVkk/view?usp=drivesdk" TargetMode="External"/><Relationship Id="rId1235" Type="http://schemas.openxmlformats.org/officeDocument/2006/relationships/hyperlink" Target="https://drive.google.com/file/d/0B0BPbRDGpTfbWkpXSjBmUk5yUGs/view?usp=drivesdk" TargetMode="External"/><Relationship Id="rId1442" Type="http://schemas.openxmlformats.org/officeDocument/2006/relationships/hyperlink" Target="https://drive.google.com/file/d/0B0BPbRDGpTfbMXpHa3hGSVFWcnM/view?usp=drivesdk" TargetMode="External"/><Relationship Id="rId1887" Type="http://schemas.openxmlformats.org/officeDocument/2006/relationships/hyperlink" Target="https://drive.google.com/drive/folders/0B0BPbRDGpTfba0p4dFNQeWIzMkk" TargetMode="External"/><Relationship Id="rId244" Type="http://schemas.openxmlformats.org/officeDocument/2006/relationships/hyperlink" Target="https://mail.google.com/mail?extsrc=sync&amp;client=docs&amp;plid=ACUX6DOirABFR2l3uqKoqg8-lUyo-oqxLSgflfk" TargetMode="External"/><Relationship Id="rId689" Type="http://schemas.openxmlformats.org/officeDocument/2006/relationships/hyperlink" Target="https://drive.google.com/file/d/0B0BPbRDGpTfbTnU0RTBtekZVcG8/view?usp=drivesdk" TargetMode="External"/><Relationship Id="rId896" Type="http://schemas.openxmlformats.org/officeDocument/2006/relationships/hyperlink" Target="https://drive.google.com/file/d/0B0BPbRDGpTfbNEJQc1dVWE01ekE/view?usp=drivesdk" TargetMode="External"/><Relationship Id="rId1081" Type="http://schemas.openxmlformats.org/officeDocument/2006/relationships/hyperlink" Target="https://mail.google.com/mail?extsrc=sync&amp;client=docs&amp;plid=ACUX6DMYOqK6ZpyI3GpkLVIDzByqI8dn9wKUWmQ" TargetMode="External"/><Relationship Id="rId1302" Type="http://schemas.openxmlformats.org/officeDocument/2006/relationships/hyperlink" Target="https://drive.google.com/drive/folders/0B0BPbRDGpTfba0p4dFNQeWIzMkk" TargetMode="External"/><Relationship Id="rId1747" Type="http://schemas.openxmlformats.org/officeDocument/2006/relationships/hyperlink" Target="https://mail.google.com/mail?extsrc=sync&amp;client=docs&amp;plid=ACUX6DNEPdP1vzZbf_BDFfMEGqQ1IolGpPiuxJk" TargetMode="External"/><Relationship Id="rId1954" Type="http://schemas.openxmlformats.org/officeDocument/2006/relationships/hyperlink" Target="https://mail.google.com/mail?extsrc=sync&amp;client=docs&amp;plid=ACUX6DPYWPSCnxqwOV83iZI8Ejw3Pr8ppKx8b1o" TargetMode="External"/><Relationship Id="rId39" Type="http://schemas.openxmlformats.org/officeDocument/2006/relationships/hyperlink" Target="https://drive.google.com/drive/folders/0B0BPbRDGpTfba0p4dFNQeWIzMkk" TargetMode="External"/><Relationship Id="rId451" Type="http://schemas.openxmlformats.org/officeDocument/2006/relationships/hyperlink" Target="https://mail.google.com/mail?extsrc=sync&amp;client=docs&amp;plid=ACUX6DMaDXz6ie8vAWkMzAluPtfa3S1N46cRPII" TargetMode="External"/><Relationship Id="rId549" Type="http://schemas.openxmlformats.org/officeDocument/2006/relationships/hyperlink" Target="https://drive.google.com/drive/folders/0B0BPbRDGpTfba0p4dFNQeWIzMkk" TargetMode="External"/><Relationship Id="rId756" Type="http://schemas.openxmlformats.org/officeDocument/2006/relationships/hyperlink" Target="https://drive.google.com/drive/folders/0B0BPbRDGpTfba0p4dFNQeWIzMkk" TargetMode="External"/><Relationship Id="rId1179" Type="http://schemas.openxmlformats.org/officeDocument/2006/relationships/hyperlink" Target="https://drive.google.com/drive/folders/0B0BPbRDGpTfba0p4dFNQeWIzMkk" TargetMode="External"/><Relationship Id="rId1386" Type="http://schemas.openxmlformats.org/officeDocument/2006/relationships/hyperlink" Target="https://drive.google.com/drive/folders/0B0BPbRDGpTfba0p4dFNQeWIzMkk" TargetMode="External"/><Relationship Id="rId1593" Type="http://schemas.openxmlformats.org/officeDocument/2006/relationships/hyperlink" Target="https://drive.google.com/drive/folders/0B0BPbRDGpTfba0p4dFNQeWIzMkk" TargetMode="External"/><Relationship Id="rId1607" Type="http://schemas.openxmlformats.org/officeDocument/2006/relationships/hyperlink" Target="https://drive.google.com/file/d/0B0BPbRDGpTfbOFRtRmVXX0Rqam8/view?usp=drivesdk" TargetMode="External"/><Relationship Id="rId1814" Type="http://schemas.openxmlformats.org/officeDocument/2006/relationships/hyperlink" Target="https://drive.google.com/file/d/0B0BPbRDGpTfbNFRQYm0ycDUtQjg/view?usp=drivesdk" TargetMode="External"/><Relationship Id="rId104" Type="http://schemas.openxmlformats.org/officeDocument/2006/relationships/hyperlink" Target="https://drive.google.com/file/d/0B0BPbRDGpTfbWWhRbE1fNGhhdHM/view?usp=drivesdk" TargetMode="External"/><Relationship Id="rId188" Type="http://schemas.openxmlformats.org/officeDocument/2006/relationships/hyperlink" Target="https://drive.google.com/file/d/0B0BPbRDGpTfbYUlFMUpZWkNtMlk/view?usp=drivesdk" TargetMode="External"/><Relationship Id="rId311" Type="http://schemas.openxmlformats.org/officeDocument/2006/relationships/hyperlink" Target="https://drive.google.com/file/d/0B0BPbRDGpTfbVDdmTWtWdlpPNVE/view?usp=drivesdk" TargetMode="External"/><Relationship Id="rId395" Type="http://schemas.openxmlformats.org/officeDocument/2006/relationships/hyperlink" Target="https://drive.google.com/file/d/0B0BPbRDGpTfba3N5ZVZaOFhvaDg/view?usp=drivesdk" TargetMode="External"/><Relationship Id="rId409" Type="http://schemas.openxmlformats.org/officeDocument/2006/relationships/hyperlink" Target="https://mail.google.com/mail?extsrc=sync&amp;client=docs&amp;plid=ACUX6DO6pb3V0kNnHb-e1cbh2YELsFTyHsl-T3Q" TargetMode="External"/><Relationship Id="rId963" Type="http://schemas.openxmlformats.org/officeDocument/2006/relationships/hyperlink" Target="https://drive.google.com/drive/folders/0B0BPbRDGpTfba0p4dFNQeWIzMkk" TargetMode="External"/><Relationship Id="rId1039" Type="http://schemas.openxmlformats.org/officeDocument/2006/relationships/hyperlink" Target="https://mail.google.com/mail?extsrc=sync&amp;client=docs&amp;plid=ACUX6DO_wDj5obzpaOKHlYzZIqQ9S50w7qZWUFA" TargetMode="External"/><Relationship Id="rId1246" Type="http://schemas.openxmlformats.org/officeDocument/2006/relationships/hyperlink" Target="https://mail.google.com/mail?extsrc=sync&amp;client=docs&amp;plid=ACUX6DMlja8rKLTMx0PxHP8bogMbGq2l8afrkho" TargetMode="External"/><Relationship Id="rId1898" Type="http://schemas.openxmlformats.org/officeDocument/2006/relationships/hyperlink" Target="https://drive.google.com/file/d/0B0BPbRDGpTfbejhhd3FzeWtLRWc/view?usp=drivesdk" TargetMode="External"/><Relationship Id="rId92" Type="http://schemas.openxmlformats.org/officeDocument/2006/relationships/hyperlink" Target="https://drive.google.com/file/d/0B0BPbRDGpTfbdVZ6dXZEZkFBeE0/view?usp=drivesdk" TargetMode="External"/><Relationship Id="rId616" Type="http://schemas.openxmlformats.org/officeDocument/2006/relationships/hyperlink" Target="https://mail.google.com/mail?extsrc=sync&amp;client=docs&amp;plid=ACUX6DPbGd1jv3XjoMaYLt5AxUl7vr10tEO_6bg" TargetMode="External"/><Relationship Id="rId823" Type="http://schemas.openxmlformats.org/officeDocument/2006/relationships/hyperlink" Target="https://mail.google.com/mail?extsrc=sync&amp;client=docs&amp;plid=ACUX6DOHVT88wfDlOBVJ65HxKx2N7DMeXfm_En0" TargetMode="External"/><Relationship Id="rId1453" Type="http://schemas.openxmlformats.org/officeDocument/2006/relationships/hyperlink" Target="https://mail.google.com/mail?extsrc=sync&amp;client=docs&amp;plid=ACUX6DPSjuzUXSA6jGkE_pqHAk_uXzfxIid_4qs" TargetMode="External"/><Relationship Id="rId1660" Type="http://schemas.openxmlformats.org/officeDocument/2006/relationships/hyperlink" Target="https://mail.google.com/mail?extsrc=sync&amp;client=docs&amp;plid=ACUX6DNEPdP1vzZbf_BDFfMEGqQ1IolGpPiuxJk" TargetMode="External"/><Relationship Id="rId1758" Type="http://schemas.openxmlformats.org/officeDocument/2006/relationships/hyperlink" Target="https://drive.google.com/drive/folders/0B0BPbRDGpTfba0p4dFNQeWIzMkk" TargetMode="External"/><Relationship Id="rId255" Type="http://schemas.openxmlformats.org/officeDocument/2006/relationships/hyperlink" Target="https://drive.google.com/drive/folders/0B0BPbRDGpTfba0p4dFNQeWIzMkk" TargetMode="External"/><Relationship Id="rId462" Type="http://schemas.openxmlformats.org/officeDocument/2006/relationships/hyperlink" Target="https://drive.google.com/drive/folders/0B0BPbRDGpTfba0p4dFNQeWIzMkk" TargetMode="External"/><Relationship Id="rId1092" Type="http://schemas.openxmlformats.org/officeDocument/2006/relationships/hyperlink" Target="https://drive.google.com/drive/folders/0B0BPbRDGpTfba0p4dFNQeWIzMkk" TargetMode="External"/><Relationship Id="rId1106" Type="http://schemas.openxmlformats.org/officeDocument/2006/relationships/hyperlink" Target="https://drive.google.com/file/d/0B0BPbRDGpTfbUnBKNTJURHNJQUE/view?usp=drivesdk" TargetMode="External"/><Relationship Id="rId1313" Type="http://schemas.openxmlformats.org/officeDocument/2006/relationships/hyperlink" Target="https://drive.google.com/file/d/0B0BPbRDGpTfbZUYzdFI0bVVzMms/view?usp=drivesdk" TargetMode="External"/><Relationship Id="rId1397" Type="http://schemas.openxmlformats.org/officeDocument/2006/relationships/hyperlink" Target="https://drive.google.com/file/d/0B0BPbRDGpTfbVFExeExZS3JNVG8/view?usp=drivesdk" TargetMode="External"/><Relationship Id="rId1520" Type="http://schemas.openxmlformats.org/officeDocument/2006/relationships/hyperlink" Target="https://drive.google.com/file/d/0B0BPbRDGpTfbcFpuUFcxcjVqUkE/view?usp=drivesdk" TargetMode="External"/><Relationship Id="rId1965" Type="http://schemas.openxmlformats.org/officeDocument/2006/relationships/hyperlink" Target="https://drive.google.com/drive/folders/0B0BPbRDGpTfba0p4dFNQeWIzMkk" TargetMode="External"/><Relationship Id="rId115" Type="http://schemas.openxmlformats.org/officeDocument/2006/relationships/hyperlink" Target="https://mail.google.com/mail?extsrc=sync&amp;client=docs&amp;plid=ACUX6DNaSmJ-d56SDvEo-h_3pyWJgzT4ZX_KOt0" TargetMode="External"/><Relationship Id="rId322" Type="http://schemas.openxmlformats.org/officeDocument/2006/relationships/hyperlink" Target="https://mail.google.com/mail?extsrc=sync&amp;client=docs&amp;plid=ACUX6DNfTn0wlXA0KJ-5k0gwYleKr0kQLj7Ysq4" TargetMode="External"/><Relationship Id="rId767" Type="http://schemas.openxmlformats.org/officeDocument/2006/relationships/hyperlink" Target="https://drive.google.com/file/d/0B0BPbRDGpTfbS2dXbUZ0SHJwV2M/view?usp=drivesdk" TargetMode="External"/><Relationship Id="rId974" Type="http://schemas.openxmlformats.org/officeDocument/2006/relationships/hyperlink" Target="https://drive.google.com/file/d/0B0BPbRDGpTfbMC14bXFVT0ZINGM/view?usp=drivesdk" TargetMode="External"/><Relationship Id="rId1618" Type="http://schemas.openxmlformats.org/officeDocument/2006/relationships/hyperlink" Target="https://mail.google.com/mail?extsrc=sync&amp;client=docs&amp;plid=ACUX6DNgmineWRvTeQNaYs_d7da7u51JbHlkAjs" TargetMode="External"/><Relationship Id="rId1825" Type="http://schemas.openxmlformats.org/officeDocument/2006/relationships/hyperlink" Target="https://mail.google.com/mail?extsrc=sync&amp;client=docs&amp;plid=ACUX6DOibOnfFygkWglicFIPJ_hA2hbzLWGn5zk" TargetMode="External"/><Relationship Id="rId2003" Type="http://schemas.openxmlformats.org/officeDocument/2006/relationships/hyperlink" Target="https://drive.google.com/file/d/0B0BPbRDGpTfbNGRjTDdkaV9rdnM/view?usp=drivesdk" TargetMode="External"/><Relationship Id="rId199" Type="http://schemas.openxmlformats.org/officeDocument/2006/relationships/hyperlink" Target="https://mail.google.com/mail?extsrc=sync&amp;client=docs&amp;plid=ACUX6DPz4oxYjRQ2NMbm3kFcw5cOblULLfg-T8w" TargetMode="External"/><Relationship Id="rId627" Type="http://schemas.openxmlformats.org/officeDocument/2006/relationships/hyperlink" Target="https://drive.google.com/drive/folders/0B0BPbRDGpTfba0p4dFNQeWIzMkk" TargetMode="External"/><Relationship Id="rId834" Type="http://schemas.openxmlformats.org/officeDocument/2006/relationships/hyperlink" Target="https://drive.google.com/drive/folders/0B0BPbRDGpTfba0p4dFNQeWIzMkk" TargetMode="External"/><Relationship Id="rId1257" Type="http://schemas.openxmlformats.org/officeDocument/2006/relationships/hyperlink" Target="https://drive.google.com/drive/folders/0B0BPbRDGpTfba0p4dFNQeWIzMkk" TargetMode="External"/><Relationship Id="rId1464" Type="http://schemas.openxmlformats.org/officeDocument/2006/relationships/hyperlink" Target="https://drive.google.com/drive/folders/0B0BPbRDGpTfba0p4dFNQeWIzMkk" TargetMode="External"/><Relationship Id="rId1671" Type="http://schemas.openxmlformats.org/officeDocument/2006/relationships/hyperlink" Target="https://drive.google.com/drive/folders/0B0BPbRDGpTfba0p4dFNQeWIzMkk" TargetMode="External"/><Relationship Id="rId266" Type="http://schemas.openxmlformats.org/officeDocument/2006/relationships/hyperlink" Target="https://drive.google.com/file/d/0B0BPbRDGpTfbbVBNNnJ0NmRyMjg/view?usp=drivesdk" TargetMode="External"/><Relationship Id="rId473" Type="http://schemas.openxmlformats.org/officeDocument/2006/relationships/hyperlink" Target="https://drive.google.com/file/d/0B0BPbRDGpTfbd3ZOOG92X0p6VkU/view?usp=drivesdk" TargetMode="External"/><Relationship Id="rId680" Type="http://schemas.openxmlformats.org/officeDocument/2006/relationships/hyperlink" Target="https://drive.google.com/file/d/0B0BPbRDGpTfbRDJvVUFfN1BReTg/view?usp=drivesdk" TargetMode="External"/><Relationship Id="rId901" Type="http://schemas.openxmlformats.org/officeDocument/2006/relationships/hyperlink" Target="https://mail.google.com/mail?extsrc=sync&amp;client=docs&amp;plid=ACUX6DPl9DK6eEuC1LB1cLjKnT2eEe13P3VKSro" TargetMode="External"/><Relationship Id="rId1117" Type="http://schemas.openxmlformats.org/officeDocument/2006/relationships/hyperlink" Target="https://mail.google.com/mail?extsrc=sync&amp;client=docs&amp;plid=ACUX6DNT0GbYUROMQMKpEgi50HcB__D24FPoVy4" TargetMode="External"/><Relationship Id="rId1324" Type="http://schemas.openxmlformats.org/officeDocument/2006/relationships/hyperlink" Target="https://mail.google.com/mail?extsrc=sync&amp;client=docs&amp;plid=ACUX6DMpU_0YMoE3dBZbXiu3mmwYrpRf2E_Oesw" TargetMode="External"/><Relationship Id="rId1531" Type="http://schemas.openxmlformats.org/officeDocument/2006/relationships/hyperlink" Target="https://mail.google.com/mail?extsrc=sync&amp;client=docs&amp;plid=ACUX6DNeQ-1OPnOG01iOX3r7XEtncHEqwXi9Ih0" TargetMode="External"/><Relationship Id="rId1769" Type="http://schemas.openxmlformats.org/officeDocument/2006/relationships/hyperlink" Target="https://drive.google.com/file/d/0B0BPbRDGpTfbMnp5NlkzaldFVnM/view?usp=drivesdk" TargetMode="External"/><Relationship Id="rId1976" Type="http://schemas.openxmlformats.org/officeDocument/2006/relationships/hyperlink" Target="https://drive.google.com/file/d/0B0BPbRDGpTfbeDZ3UXdwY1l6Nlk/view?usp=drivesdk" TargetMode="External"/><Relationship Id="rId30" Type="http://schemas.openxmlformats.org/officeDocument/2006/relationships/hyperlink" Target="https://drive.google.com/drive/folders/0B0BPbRDGpTfba0p4dFNQeWIzMkk" TargetMode="External"/><Relationship Id="rId126" Type="http://schemas.openxmlformats.org/officeDocument/2006/relationships/hyperlink" Target="https://drive.google.com/drive/folders/0B0BPbRDGpTfba0p4dFNQeWIzMkk" TargetMode="External"/><Relationship Id="rId333" Type="http://schemas.openxmlformats.org/officeDocument/2006/relationships/hyperlink" Target="https://drive.google.com/drive/folders/0B0BPbRDGpTfba0p4dFNQeWIzMkk" TargetMode="External"/><Relationship Id="rId540" Type="http://schemas.openxmlformats.org/officeDocument/2006/relationships/hyperlink" Target="https://drive.google.com/drive/folders/0B0BPbRDGpTfba0p4dFNQeWIzMkk" TargetMode="External"/><Relationship Id="rId778" Type="http://schemas.openxmlformats.org/officeDocument/2006/relationships/hyperlink" Target="https://mail.google.com/mail?extsrc=sync&amp;client=docs&amp;plid=ACUX6DOHVT88wfDlOBVJ65HxKx2N7DMeXfm_En0" TargetMode="External"/><Relationship Id="rId985" Type="http://schemas.openxmlformats.org/officeDocument/2006/relationships/hyperlink" Target="https://mail.google.com/mail?extsrc=sync&amp;client=docs&amp;plid=ACUX6DO_wDj5obzpaOKHlYzZIqQ9S50w7qZWUFA" TargetMode="External"/><Relationship Id="rId1170" Type="http://schemas.openxmlformats.org/officeDocument/2006/relationships/hyperlink" Target="https://drive.google.com/drive/folders/0B0BPbRDGpTfba0p4dFNQeWIzMkk" TargetMode="External"/><Relationship Id="rId1629" Type="http://schemas.openxmlformats.org/officeDocument/2006/relationships/hyperlink" Target="https://drive.google.com/drive/folders/0B0BPbRDGpTfba0p4dFNQeWIzMkk" TargetMode="External"/><Relationship Id="rId1836" Type="http://schemas.openxmlformats.org/officeDocument/2006/relationships/hyperlink" Target="https://drive.google.com/drive/folders/0B0BPbRDGpTfba0p4dFNQeWIzMkk" TargetMode="External"/><Relationship Id="rId2014" Type="http://schemas.openxmlformats.org/officeDocument/2006/relationships/hyperlink" Target="https://mail.google.com/mail?extsrc=sync&amp;client=docs&amp;plid=ACUX6DMtf-F_xvhv_VztjlRZ2BWcBFok9u42NhE" TargetMode="External"/><Relationship Id="rId638" Type="http://schemas.openxmlformats.org/officeDocument/2006/relationships/hyperlink" Target="https://drive.google.com/file/d/0B0BPbRDGpTfbUmk3NGQ4bVhDMmc/view?usp=drivesdk" TargetMode="External"/><Relationship Id="rId845" Type="http://schemas.openxmlformats.org/officeDocument/2006/relationships/hyperlink" Target="https://drive.google.com/file/d/0B0BPbRDGpTfbMnRsOVdKWUlkaDQ/view?usp=drivesdk" TargetMode="External"/><Relationship Id="rId1030" Type="http://schemas.openxmlformats.org/officeDocument/2006/relationships/hyperlink" Target="https://mail.google.com/mail?extsrc=sync&amp;client=docs&amp;plid=ACUX6DO_wDj5obzpaOKHlYzZIqQ9S50w7qZWUFA" TargetMode="External"/><Relationship Id="rId1268" Type="http://schemas.openxmlformats.org/officeDocument/2006/relationships/hyperlink" Target="https://drive.google.com/file/d/0B0BPbRDGpTfbQ2UzMExrUWVnakU/view?usp=drivesdk" TargetMode="External"/><Relationship Id="rId1475" Type="http://schemas.openxmlformats.org/officeDocument/2006/relationships/hyperlink" Target="https://drive.google.com/file/d/0B0BPbRDGpTfbY3ZnQzNhN2hBQW8/view?usp=drivesdk" TargetMode="External"/><Relationship Id="rId1682" Type="http://schemas.openxmlformats.org/officeDocument/2006/relationships/hyperlink" Target="https://drive.google.com/file/d/0B0BPbRDGpTfbQ1JhSkFLVjNDT0U/view?usp=drivesdk" TargetMode="External"/><Relationship Id="rId1903" Type="http://schemas.openxmlformats.org/officeDocument/2006/relationships/hyperlink" Target="https://mail.google.com/mail?extsrc=sync&amp;client=docs&amp;plid=ACUX6DOId46vGSyAPu8c7tH626Sjffx0371RcY4" TargetMode="External"/><Relationship Id="rId277" Type="http://schemas.openxmlformats.org/officeDocument/2006/relationships/hyperlink" Target="https://mail.google.com/mail?extsrc=sync&amp;client=docs&amp;plid=ACUX6DNfTn0wlXA0KJ-5k0gwYleKr0kQLj7Ysq4" TargetMode="External"/><Relationship Id="rId400" Type="http://schemas.openxmlformats.org/officeDocument/2006/relationships/hyperlink" Target="https://mail.google.com/mail?extsrc=sync&amp;client=docs&amp;plid=ACUX6DO6pb3V0kNnHb-e1cbh2YELsFTyHsl-T3Q" TargetMode="External"/><Relationship Id="rId484" Type="http://schemas.openxmlformats.org/officeDocument/2006/relationships/hyperlink" Target="https://mail.google.com/mail?extsrc=sync&amp;client=docs&amp;plid=ACUX6DMaDXz6ie8vAWkMzAluPtfa3S1N46cRPII" TargetMode="External"/><Relationship Id="rId705" Type="http://schemas.openxmlformats.org/officeDocument/2006/relationships/hyperlink" Target="https://drive.google.com/drive/folders/0B0BPbRDGpTfba0p4dFNQeWIzMkk" TargetMode="External"/><Relationship Id="rId1128" Type="http://schemas.openxmlformats.org/officeDocument/2006/relationships/hyperlink" Target="https://drive.google.com/drive/folders/0B0BPbRDGpTfba0p4dFNQeWIzMkk" TargetMode="External"/><Relationship Id="rId1335" Type="http://schemas.openxmlformats.org/officeDocument/2006/relationships/hyperlink" Target="https://drive.google.com/drive/folders/0B0BPbRDGpTfba0p4dFNQeWIzMkk" TargetMode="External"/><Relationship Id="rId1542" Type="http://schemas.openxmlformats.org/officeDocument/2006/relationships/hyperlink" Target="https://drive.google.com/drive/folders/0B0BPbRDGpTfba0p4dFNQeWIzMkk" TargetMode="External"/><Relationship Id="rId1987" Type="http://schemas.openxmlformats.org/officeDocument/2006/relationships/hyperlink" Target="https://mail.google.com/mail?extsrc=sync&amp;client=docs&amp;plid=ACUX6DPEli_HZltTfxoz3MzvxgBnU9F93s0bvus" TargetMode="External"/><Relationship Id="rId137" Type="http://schemas.openxmlformats.org/officeDocument/2006/relationships/hyperlink" Target="https://drive.google.com/file/d/0B0BPbRDGpTfbcGFZa3ZHN1RrYUU/view?usp=drivesdk" TargetMode="External"/><Relationship Id="rId344" Type="http://schemas.openxmlformats.org/officeDocument/2006/relationships/hyperlink" Target="https://drive.google.com/file/d/0B0BPbRDGpTfbd1VQYkdlN0dibHc/view?usp=drivesdk" TargetMode="External"/><Relationship Id="rId691" Type="http://schemas.openxmlformats.org/officeDocument/2006/relationships/hyperlink" Target="https://mail.google.com/mail?extsrc=sync&amp;client=docs&amp;plid=ACUX6DOHVT88wfDlOBVJ65HxKx2N7DMeXfm_En0" TargetMode="External"/><Relationship Id="rId789" Type="http://schemas.openxmlformats.org/officeDocument/2006/relationships/hyperlink" Target="https://drive.google.com/drive/folders/0B0BPbRDGpTfba0p4dFNQeWIzMkk" TargetMode="External"/><Relationship Id="rId912" Type="http://schemas.openxmlformats.org/officeDocument/2006/relationships/hyperlink" Target="https://drive.google.com/drive/folders/0B0BPbRDGpTfba0p4dFNQeWIzMkk" TargetMode="External"/><Relationship Id="rId996" Type="http://schemas.openxmlformats.org/officeDocument/2006/relationships/hyperlink" Target="https://drive.google.com/drive/folders/0B0BPbRDGpTfba0p4dFNQeWIzMkk" TargetMode="External"/><Relationship Id="rId1847" Type="http://schemas.openxmlformats.org/officeDocument/2006/relationships/hyperlink" Target="https://drive.google.com/file/d/0B0BPbRDGpTfbSWFqSEJuaDRGWlU/view?usp=drivesdk" TargetMode="External"/><Relationship Id="rId2025" Type="http://schemas.openxmlformats.org/officeDocument/2006/relationships/hyperlink" Target="https://drive.google.com/drive/folders/0B0BPbRDGpTfba0p4dFNQeWIzMkk" TargetMode="External"/><Relationship Id="rId41" Type="http://schemas.openxmlformats.org/officeDocument/2006/relationships/hyperlink" Target="https://drive.google.com/file/d/0B0BPbRDGpTfbdGVkT0h0WGtHRUE/view?usp=drivesdk" TargetMode="External"/><Relationship Id="rId551" Type="http://schemas.openxmlformats.org/officeDocument/2006/relationships/hyperlink" Target="https://drive.google.com/file/d/0B0BPbRDGpTfbcDh1ODI4TTU0MFE/view?usp=drivesdk" TargetMode="External"/><Relationship Id="rId649" Type="http://schemas.openxmlformats.org/officeDocument/2006/relationships/hyperlink" Target="https://mail.google.com/mail?extsrc=sync&amp;client=docs&amp;plid=ACUX6DMUP33dh-C2Vl4VWeQTT1YLZel5Cp_iAv0" TargetMode="External"/><Relationship Id="rId856" Type="http://schemas.openxmlformats.org/officeDocument/2006/relationships/hyperlink" Target="https://mail.google.com/mail?extsrc=sync&amp;client=docs&amp;plid=ACUX6DOHVT88wfDlOBVJ65HxKx2N7DMeXfm_En0" TargetMode="External"/><Relationship Id="rId1181" Type="http://schemas.openxmlformats.org/officeDocument/2006/relationships/hyperlink" Target="https://drive.google.com/file/d/0B0BPbRDGpTfbX29wekRENTlrQU0/view?usp=drivesdk" TargetMode="External"/><Relationship Id="rId1279" Type="http://schemas.openxmlformats.org/officeDocument/2006/relationships/hyperlink" Target="https://mail.google.com/mail?extsrc=sync&amp;client=docs&amp;plid=ACUX6DMlja8rKLTMx0PxHP8bogMbGq2l8afrkho" TargetMode="External"/><Relationship Id="rId1402" Type="http://schemas.openxmlformats.org/officeDocument/2006/relationships/hyperlink" Target="https://mail.google.com/mail?extsrc=sync&amp;client=docs&amp;plid=ACUX6DPSjuzUXSA6jGkE_pqHAk_uXzfxIid_4qs" TargetMode="External"/><Relationship Id="rId1486" Type="http://schemas.openxmlformats.org/officeDocument/2006/relationships/hyperlink" Target="https://mail.google.com/mail?extsrc=sync&amp;client=docs&amp;plid=ACUX6DNeQ-1OPnOG01iOX3r7XEtncHEqwXi9Ih0" TargetMode="External"/><Relationship Id="rId1707" Type="http://schemas.openxmlformats.org/officeDocument/2006/relationships/hyperlink" Target="https://drive.google.com/drive/folders/0B0BPbRDGpTfba0p4dFNQeWIzMkk" TargetMode="External"/><Relationship Id="rId190" Type="http://schemas.openxmlformats.org/officeDocument/2006/relationships/hyperlink" Target="https://mail.google.com/mail?extsrc=sync&amp;client=docs&amp;plid=ACUX6DPz4oxYjRQ2NMbm3kFcw5cOblULLfg-T8w" TargetMode="External"/><Relationship Id="rId204" Type="http://schemas.openxmlformats.org/officeDocument/2006/relationships/hyperlink" Target="https://drive.google.com/drive/folders/0B0BPbRDGpTfba0p4dFNQeWIzMkk" TargetMode="External"/><Relationship Id="rId288" Type="http://schemas.openxmlformats.org/officeDocument/2006/relationships/hyperlink" Target="https://drive.google.com/drive/folders/0B0BPbRDGpTfba0p4dFNQeWIzMkk" TargetMode="External"/><Relationship Id="rId411" Type="http://schemas.openxmlformats.org/officeDocument/2006/relationships/hyperlink" Target="https://drive.google.com/drive/folders/0B0BPbRDGpTfba0p4dFNQeWIzMkk" TargetMode="External"/><Relationship Id="rId509" Type="http://schemas.openxmlformats.org/officeDocument/2006/relationships/hyperlink" Target="https://drive.google.com/file/d/0B0BPbRDGpTfbTGxpQ0l6N2Z0R0U/view?usp=drivesdk" TargetMode="External"/><Relationship Id="rId1041" Type="http://schemas.openxmlformats.org/officeDocument/2006/relationships/hyperlink" Target="https://drive.google.com/drive/folders/0B0BPbRDGpTfba0p4dFNQeWIzMkk" TargetMode="External"/><Relationship Id="rId1139" Type="http://schemas.openxmlformats.org/officeDocument/2006/relationships/hyperlink" Target="https://drive.google.com/file/d/0B0BPbRDGpTfbUmJWeGFoalp5MDQ/view?usp=drivesdk" TargetMode="External"/><Relationship Id="rId1346" Type="http://schemas.openxmlformats.org/officeDocument/2006/relationships/hyperlink" Target="https://drive.google.com/file/d/0B0BPbRDGpTfbTGhsMWt4LXNURjg/view?usp=drivesdk" TargetMode="External"/><Relationship Id="rId1693" Type="http://schemas.openxmlformats.org/officeDocument/2006/relationships/hyperlink" Target="https://mail.google.com/mail?extsrc=sync&amp;client=docs&amp;plid=ACUX6DNEPdP1vzZbf_BDFfMEGqQ1IolGpPiuxJk" TargetMode="External"/><Relationship Id="rId1914" Type="http://schemas.openxmlformats.org/officeDocument/2006/relationships/hyperlink" Target="https://drive.google.com/drive/folders/0B0BPbRDGpTfba0p4dFNQeWIzMkk" TargetMode="External"/><Relationship Id="rId1998" Type="http://schemas.openxmlformats.org/officeDocument/2006/relationships/hyperlink" Target="https://drive.google.com/drive/folders/0B0BPbRDGpTfba0p4dFNQeWIzMkk" TargetMode="External"/><Relationship Id="rId495" Type="http://schemas.openxmlformats.org/officeDocument/2006/relationships/hyperlink" Target="https://drive.google.com/drive/folders/0B0BPbRDGpTfba0p4dFNQeWIzMkk" TargetMode="External"/><Relationship Id="rId716" Type="http://schemas.openxmlformats.org/officeDocument/2006/relationships/hyperlink" Target="https://drive.google.com/file/d/0B0BPbRDGpTfbSHJVUlJOaHhKd2M/view?usp=drivesdk" TargetMode="External"/><Relationship Id="rId923" Type="http://schemas.openxmlformats.org/officeDocument/2006/relationships/hyperlink" Target="https://drive.google.com/file/d/0B0BPbRDGpTfbcE5uRzdxODZhWTQ/view?usp=drivesdk" TargetMode="External"/><Relationship Id="rId1553" Type="http://schemas.openxmlformats.org/officeDocument/2006/relationships/hyperlink" Target="https://drive.google.com/file/d/0B0BPbRDGpTfbRS1sU2NlQmRKMnc/view?usp=drivesdk" TargetMode="External"/><Relationship Id="rId1760" Type="http://schemas.openxmlformats.org/officeDocument/2006/relationships/hyperlink" Target="https://drive.google.com/file/d/0B0BPbRDGpTfbYlVsbEVuRHU3V3c/view?usp=drivesdk" TargetMode="External"/><Relationship Id="rId1858" Type="http://schemas.openxmlformats.org/officeDocument/2006/relationships/hyperlink" Target="https://mail.google.com/mail?extsrc=sync&amp;client=docs&amp;plid=ACUX6DOibOnfFygkWglicFIPJ_hA2hbzLWGn5zk" TargetMode="External"/><Relationship Id="rId52" Type="http://schemas.openxmlformats.org/officeDocument/2006/relationships/hyperlink" Target="https://mail.google.com/mail?extsrc=sync&amp;client=docs&amp;plid=ACUX6DOMOcky3rG-D97XCUcnVMgZ1AFVDCcBS1o" TargetMode="External"/><Relationship Id="rId148" Type="http://schemas.openxmlformats.org/officeDocument/2006/relationships/hyperlink" Target="https://mail.google.com/mail?extsrc=sync&amp;client=docs&amp;plid=ACUX6DNaSmJ-d56SDvEo-h_3pyWJgzT4ZX_KOt0" TargetMode="External"/><Relationship Id="rId355" Type="http://schemas.openxmlformats.org/officeDocument/2006/relationships/hyperlink" Target="https://mail.google.com/mail?extsrc=sync&amp;client=docs&amp;plid=ACUX6DO_NAznElvRqhAPHEKoahwz824OEJm8xLw" TargetMode="External"/><Relationship Id="rId562" Type="http://schemas.openxmlformats.org/officeDocument/2006/relationships/hyperlink" Target="https://mail.google.com/mail?extsrc=sync&amp;client=docs&amp;plid=ACUX6DNNxxMiMTwQf3tTspJUmKt-kiwOwgOD5qI" TargetMode="External"/><Relationship Id="rId1192" Type="http://schemas.openxmlformats.org/officeDocument/2006/relationships/hyperlink" Target="https://mail.google.com/mail?extsrc=sync&amp;client=docs&amp;plid=ACUX6DPmc7LJMfscid-dDjST-gqTLtcIzKqQWEc" TargetMode="External"/><Relationship Id="rId1206" Type="http://schemas.openxmlformats.org/officeDocument/2006/relationships/hyperlink" Target="https://drive.google.com/drive/folders/0B0BPbRDGpTfba0p4dFNQeWIzMkk" TargetMode="External"/><Relationship Id="rId1413" Type="http://schemas.openxmlformats.org/officeDocument/2006/relationships/hyperlink" Target="https://drive.google.com/drive/folders/0B0BPbRDGpTfba0p4dFNQeWIzMkk" TargetMode="External"/><Relationship Id="rId1620" Type="http://schemas.openxmlformats.org/officeDocument/2006/relationships/hyperlink" Target="https://drive.google.com/drive/folders/0B0BPbRDGpTfba0p4dFNQeWIzMkk" TargetMode="External"/><Relationship Id="rId2036" Type="http://schemas.openxmlformats.org/officeDocument/2006/relationships/hyperlink" Target="https://drive.google.com/file/d/0B0BPbRDGpTfbX29aTy1rUjE2akU/view?usp=drivesdk" TargetMode="External"/><Relationship Id="rId215" Type="http://schemas.openxmlformats.org/officeDocument/2006/relationships/hyperlink" Target="https://drive.google.com/file/d/0B0BPbRDGpTfbSkZsV1ZNTEZhR3M/view?usp=drivesdk" TargetMode="External"/><Relationship Id="rId422" Type="http://schemas.openxmlformats.org/officeDocument/2006/relationships/hyperlink" Target="https://drive.google.com/file/d/0B0BPbRDGpTfbRUViTzhZZDM3WFU/view?usp=drivesdk" TargetMode="External"/><Relationship Id="rId867" Type="http://schemas.openxmlformats.org/officeDocument/2006/relationships/hyperlink" Target="https://drive.google.com/drive/folders/0B0BPbRDGpTfba0p4dFNQeWIzMkk" TargetMode="External"/><Relationship Id="rId1052" Type="http://schemas.openxmlformats.org/officeDocument/2006/relationships/hyperlink" Target="https://drive.google.com/file/d/0B0BPbRDGpTfbemdjbDhRMGdkMms/view?usp=drivesdk" TargetMode="External"/><Relationship Id="rId1497" Type="http://schemas.openxmlformats.org/officeDocument/2006/relationships/hyperlink" Target="https://drive.google.com/drive/folders/0B0BPbRDGpTfba0p4dFNQeWIzMkk" TargetMode="External"/><Relationship Id="rId1718" Type="http://schemas.openxmlformats.org/officeDocument/2006/relationships/hyperlink" Target="https://drive.google.com/file/d/0B0BPbRDGpTfbTUczVXZ2cUJmX00/view?usp=drivesdk" TargetMode="External"/><Relationship Id="rId1925" Type="http://schemas.openxmlformats.org/officeDocument/2006/relationships/hyperlink" Target="https://drive.google.com/file/d/0B0BPbRDGpTfbMUtRM25OcTRscmM/view?usp=drivesdk" TargetMode="External"/><Relationship Id="rId299" Type="http://schemas.openxmlformats.org/officeDocument/2006/relationships/hyperlink" Target="https://drive.google.com/file/d/0B0BPbRDGpTfbRjQxai16TU1kdHM/view?usp=drivesdk" TargetMode="External"/><Relationship Id="rId727" Type="http://schemas.openxmlformats.org/officeDocument/2006/relationships/hyperlink" Target="https://mail.google.com/mail?extsrc=sync&amp;client=docs&amp;plid=ACUX6DOHVT88wfDlOBVJ65HxKx2N7DMeXfm_En0" TargetMode="External"/><Relationship Id="rId934" Type="http://schemas.openxmlformats.org/officeDocument/2006/relationships/hyperlink" Target="https://mail.google.com/mail?extsrc=sync&amp;client=docs&amp;plid=ACUX6DP7lg3bihctvdNCkamstm7QX5U16-gJ0NM" TargetMode="External"/><Relationship Id="rId1357" Type="http://schemas.openxmlformats.org/officeDocument/2006/relationships/hyperlink" Target="https://mail.google.com/mail?extsrc=sync&amp;client=docs&amp;plid=ACUX6DPSjuzUXSA6jGkE_pqHAk_uXzfxIid_4qs" TargetMode="External"/><Relationship Id="rId1564" Type="http://schemas.openxmlformats.org/officeDocument/2006/relationships/hyperlink" Target="https://mail.google.com/mail?extsrc=sync&amp;client=docs&amp;plid=ACUX6DNeQ-1OPnOG01iOX3r7XEtncHEqwXi9Ih0" TargetMode="External"/><Relationship Id="rId1771" Type="http://schemas.openxmlformats.org/officeDocument/2006/relationships/hyperlink" Target="https://mail.google.com/mail?extsrc=sync&amp;client=docs&amp;plid=ACUX6DOibOnfFygkWglicFIPJ_hA2hbzLWGn5zk" TargetMode="External"/><Relationship Id="rId63" Type="http://schemas.openxmlformats.org/officeDocument/2006/relationships/hyperlink" Target="https://drive.google.com/drive/folders/0B0BPbRDGpTfba0p4dFNQeWIzMkk" TargetMode="External"/><Relationship Id="rId159" Type="http://schemas.openxmlformats.org/officeDocument/2006/relationships/hyperlink" Target="https://drive.google.com/drive/folders/0B0BPbRDGpTfba0p4dFNQeWIzMkk" TargetMode="External"/><Relationship Id="rId366" Type="http://schemas.openxmlformats.org/officeDocument/2006/relationships/hyperlink" Target="https://drive.google.com/drive/folders/0B0BPbRDGpTfba0p4dFNQeWIzMkk" TargetMode="External"/><Relationship Id="rId573" Type="http://schemas.openxmlformats.org/officeDocument/2006/relationships/hyperlink" Target="https://drive.google.com/drive/folders/0B0BPbRDGpTfba0p4dFNQeWIzMkk" TargetMode="External"/><Relationship Id="rId780" Type="http://schemas.openxmlformats.org/officeDocument/2006/relationships/hyperlink" Target="https://drive.google.com/drive/folders/0B0BPbRDGpTfba0p4dFNQeWIzMkk" TargetMode="External"/><Relationship Id="rId1217" Type="http://schemas.openxmlformats.org/officeDocument/2006/relationships/hyperlink" Target="https://drive.google.com/file/d/0B0BPbRDGpTfbc3NJa3hUUkx2Szg/view?usp=drivesdk" TargetMode="External"/><Relationship Id="rId1424" Type="http://schemas.openxmlformats.org/officeDocument/2006/relationships/hyperlink" Target="https://drive.google.com/file/d/0B0BPbRDGpTfbZnJBY2lTbDFUMm8/view?usp=drivesdk" TargetMode="External"/><Relationship Id="rId1631" Type="http://schemas.openxmlformats.org/officeDocument/2006/relationships/hyperlink" Target="https://drive.google.com/file/d/0B0BPbRDGpTfbV1NfTmZzMGN4bkE/view?usp=drivesdk" TargetMode="External"/><Relationship Id="rId1869" Type="http://schemas.openxmlformats.org/officeDocument/2006/relationships/hyperlink" Target="https://drive.google.com/drive/folders/0B0BPbRDGpTfba0p4dFNQeWIzMkk" TargetMode="External"/><Relationship Id="rId226" Type="http://schemas.openxmlformats.org/officeDocument/2006/relationships/hyperlink" Target="https://mail.google.com/mail?extsrc=sync&amp;client=docs&amp;plid=ACUX6DOirABFR2l3uqKoqg8-lUyo-oqxLSgflfk" TargetMode="External"/><Relationship Id="rId433" Type="http://schemas.openxmlformats.org/officeDocument/2006/relationships/hyperlink" Target="https://mail.google.com/mail?extsrc=sync&amp;client=docs&amp;plid=ACUX6DMaDXz6ie8vAWkMzAluPtfa3S1N46cRPII" TargetMode="External"/><Relationship Id="rId878" Type="http://schemas.openxmlformats.org/officeDocument/2006/relationships/hyperlink" Target="https://drive.google.com/file/d/0B0BPbRDGpTfbd0E2OFhGSG9PZ3M/view?usp=drivesdk" TargetMode="External"/><Relationship Id="rId1063" Type="http://schemas.openxmlformats.org/officeDocument/2006/relationships/hyperlink" Target="https://mail.google.com/mail?extsrc=sync&amp;client=docs&amp;plid=ACUX6DMYOqK6ZpyI3GpkLVIDzByqI8dn9wKUWmQ" TargetMode="External"/><Relationship Id="rId1270" Type="http://schemas.openxmlformats.org/officeDocument/2006/relationships/hyperlink" Target="https://mail.google.com/mail?extsrc=sync&amp;client=docs&amp;plid=ACUX6DMlja8rKLTMx0PxHP8bogMbGq2l8afrkho" TargetMode="External"/><Relationship Id="rId1729" Type="http://schemas.openxmlformats.org/officeDocument/2006/relationships/hyperlink" Target="https://mail.google.com/mail?extsrc=sync&amp;client=docs&amp;plid=ACUX6DNEPdP1vzZbf_BDFfMEGqQ1IolGpPiuxJk" TargetMode="External"/><Relationship Id="rId1936" Type="http://schemas.openxmlformats.org/officeDocument/2006/relationships/hyperlink" Target="https://mail.google.com/mail?extsrc=sync&amp;client=docs&amp;plid=ACUX6DMKRRLG7OJjHDhvpeU62ah-FBSqstMFsIs" TargetMode="External"/><Relationship Id="rId640" Type="http://schemas.openxmlformats.org/officeDocument/2006/relationships/hyperlink" Target="https://mail.google.com/mail?extsrc=sync&amp;client=docs&amp;plid=ACUX6DN4CQuO1o_n_61mORycFkZ6SCxr_gYG_-Q" TargetMode="External"/><Relationship Id="rId738" Type="http://schemas.openxmlformats.org/officeDocument/2006/relationships/hyperlink" Target="https://drive.google.com/drive/folders/0B0BPbRDGpTfba0p4dFNQeWIzMkk" TargetMode="External"/><Relationship Id="rId945" Type="http://schemas.openxmlformats.org/officeDocument/2006/relationships/hyperlink" Target="https://drive.google.com/drive/folders/0B0BPbRDGpTfba0p4dFNQeWIzMkk" TargetMode="External"/><Relationship Id="rId1368" Type="http://schemas.openxmlformats.org/officeDocument/2006/relationships/hyperlink" Target="https://drive.google.com/drive/folders/0B0BPbRDGpTfba0p4dFNQeWIzMkk" TargetMode="External"/><Relationship Id="rId1575" Type="http://schemas.openxmlformats.org/officeDocument/2006/relationships/hyperlink" Target="https://drive.google.com/drive/folders/0B0BPbRDGpTfba0p4dFNQeWIzMkk" TargetMode="External"/><Relationship Id="rId1782" Type="http://schemas.openxmlformats.org/officeDocument/2006/relationships/hyperlink" Target="https://drive.google.com/drive/folders/0B0BPbRDGpTfba0p4dFNQeWIzMkk" TargetMode="External"/><Relationship Id="rId74" Type="http://schemas.openxmlformats.org/officeDocument/2006/relationships/hyperlink" Target="https://drive.google.com/file/d/0B0BPbRDGpTfbU1BSYk5tODJwb2c/view?usp=drivesdk" TargetMode="External"/><Relationship Id="rId377" Type="http://schemas.openxmlformats.org/officeDocument/2006/relationships/hyperlink" Target="https://drive.google.com/file/d/0B0BPbRDGpTfbY1ZqUVRGQVdTQjQ/view?usp=drivesdk" TargetMode="External"/><Relationship Id="rId500" Type="http://schemas.openxmlformats.org/officeDocument/2006/relationships/hyperlink" Target="https://drive.google.com/file/d/0B0BPbRDGpTfbMkZNMWxRcEhfQ3M/view?usp=drivesdk" TargetMode="External"/><Relationship Id="rId584" Type="http://schemas.openxmlformats.org/officeDocument/2006/relationships/hyperlink" Target="https://drive.google.com/file/d/0B0BPbRDGpTfbUkF0QmVSSzZzSE0/view?usp=drivesdk" TargetMode="External"/><Relationship Id="rId805" Type="http://schemas.openxmlformats.org/officeDocument/2006/relationships/hyperlink" Target="https://mail.google.com/mail?extsrc=sync&amp;client=docs&amp;plid=ACUX6DOHVT88wfDlOBVJ65HxKx2N7DMeXfm_En0" TargetMode="External"/><Relationship Id="rId1130" Type="http://schemas.openxmlformats.org/officeDocument/2006/relationships/hyperlink" Target="https://drive.google.com/file/d/0B0BPbRDGpTfbLWdVczhaejdwdms/view?usp=drivesdk" TargetMode="External"/><Relationship Id="rId1228" Type="http://schemas.openxmlformats.org/officeDocument/2006/relationships/hyperlink" Target="https://mail.google.com/mail?extsrc=sync&amp;client=docs&amp;plid=ACUX6DMlja8rKLTMx0PxHP8bogMbGq2l8afrkho" TargetMode="External"/><Relationship Id="rId1435" Type="http://schemas.openxmlformats.org/officeDocument/2006/relationships/hyperlink" Target="https://mail.google.com/mail?extsrc=sync&amp;client=docs&amp;plid=ACUX6DPSjuzUXSA6jGkE_pqHAk_uXzfxIid_4qs" TargetMode="External"/><Relationship Id="rId5" Type="http://schemas.openxmlformats.org/officeDocument/2006/relationships/hyperlink" Target="https://drive.google.com/file/d/0B0BPbRDGpTfbZF9hMUFER0hYRzg/view?usp=drivesdk" TargetMode="External"/><Relationship Id="rId237" Type="http://schemas.openxmlformats.org/officeDocument/2006/relationships/hyperlink" Target="https://drive.google.com/drive/folders/0B0BPbRDGpTfba0p4dFNQeWIzMkk" TargetMode="External"/><Relationship Id="rId791" Type="http://schemas.openxmlformats.org/officeDocument/2006/relationships/hyperlink" Target="https://drive.google.com/file/d/0B0BPbRDGpTfbV2tkT1V6dW0wc2M/view?usp=drivesdk" TargetMode="External"/><Relationship Id="rId889" Type="http://schemas.openxmlformats.org/officeDocument/2006/relationships/hyperlink" Target="https://mail.google.com/mail?extsrc=sync&amp;client=docs&amp;plid=ACUX6DM7gMnf7o0tUF4I5-Py9YRmxFS-ZZRQ5GI" TargetMode="External"/><Relationship Id="rId1074" Type="http://schemas.openxmlformats.org/officeDocument/2006/relationships/hyperlink" Target="https://drive.google.com/drive/folders/0B0BPbRDGpTfba0p4dFNQeWIzMkk" TargetMode="External"/><Relationship Id="rId1642" Type="http://schemas.openxmlformats.org/officeDocument/2006/relationships/hyperlink" Target="https://mail.google.com/mail?extsrc=sync&amp;client=docs&amp;plid=ACUX6DNEPdP1vzZbf_BDFfMEGqQ1IolGpPiuxJk" TargetMode="External"/><Relationship Id="rId1947" Type="http://schemas.openxmlformats.org/officeDocument/2006/relationships/hyperlink" Target="https://drive.google.com/drive/folders/0B0BPbRDGpTfba0p4dFNQeWIzMkk" TargetMode="External"/><Relationship Id="rId444" Type="http://schemas.openxmlformats.org/officeDocument/2006/relationships/hyperlink" Target="https://drive.google.com/drive/folders/0B0BPbRDGpTfba0p4dFNQeWIzMkk" TargetMode="External"/><Relationship Id="rId651" Type="http://schemas.openxmlformats.org/officeDocument/2006/relationships/hyperlink" Target="https://drive.google.com/drive/folders/0B0BPbRDGpTfba0p4dFNQeWIzMkk" TargetMode="External"/><Relationship Id="rId749" Type="http://schemas.openxmlformats.org/officeDocument/2006/relationships/hyperlink" Target="https://drive.google.com/file/d/0B0BPbRDGpTfbaTR1MjU0YzN6M1U/view?usp=drivesdk" TargetMode="External"/><Relationship Id="rId1281" Type="http://schemas.openxmlformats.org/officeDocument/2006/relationships/hyperlink" Target="https://drive.google.com/drive/folders/0B0BPbRDGpTfba0p4dFNQeWIzMkk" TargetMode="External"/><Relationship Id="rId1379" Type="http://schemas.openxmlformats.org/officeDocument/2006/relationships/hyperlink" Target="https://drive.google.com/file/d/0B0BPbRDGpTfbeXJUQ3didDVFVE0/view?usp=drivesdk" TargetMode="External"/><Relationship Id="rId1502" Type="http://schemas.openxmlformats.org/officeDocument/2006/relationships/hyperlink" Target="https://drive.google.com/file/d/0B0BPbRDGpTfbcXd2alBIZ3dMZEE/view?usp=drivesdk" TargetMode="External"/><Relationship Id="rId1586" Type="http://schemas.openxmlformats.org/officeDocument/2006/relationships/hyperlink" Target="https://drive.google.com/file/d/0B0BPbRDGpTfbNXBKeENXNGRnYmM/view?usp=drivesdk" TargetMode="External"/><Relationship Id="rId1807" Type="http://schemas.openxmlformats.org/officeDocument/2006/relationships/hyperlink" Target="https://mail.google.com/mail?extsrc=sync&amp;client=docs&amp;plid=ACUX6DOibOnfFygkWglicFIPJ_hA2hbzLWGn5zk" TargetMode="External"/><Relationship Id="rId290" Type="http://schemas.openxmlformats.org/officeDocument/2006/relationships/hyperlink" Target="https://drive.google.com/file/d/0B0BPbRDGpTfbS2tkOVg2UGlVelE/view?usp=drivesdk" TargetMode="External"/><Relationship Id="rId304" Type="http://schemas.openxmlformats.org/officeDocument/2006/relationships/hyperlink" Target="https://mail.google.com/mail?extsrc=sync&amp;client=docs&amp;plid=ACUX6DNfTn0wlXA0KJ-5k0gwYleKr0kQLj7Ysq4" TargetMode="External"/><Relationship Id="rId388" Type="http://schemas.openxmlformats.org/officeDocument/2006/relationships/hyperlink" Target="https://mail.google.com/mail?extsrc=sync&amp;client=docs&amp;plid=ACUX6DO6pb3V0kNnHb-e1cbh2YELsFTyHsl-T3Q" TargetMode="External"/><Relationship Id="rId511" Type="http://schemas.openxmlformats.org/officeDocument/2006/relationships/hyperlink" Target="https://mail.google.com/mail?extsrc=sync&amp;client=docs&amp;plid=ACUX6DNNxxMiMTwQf3tTspJUmKt-kiwOwgOD5qI" TargetMode="External"/><Relationship Id="rId609" Type="http://schemas.openxmlformats.org/officeDocument/2006/relationships/hyperlink" Target="https://drive.google.com/drive/folders/0B0BPbRDGpTfba0p4dFNQeWIzMkk" TargetMode="External"/><Relationship Id="rId956" Type="http://schemas.openxmlformats.org/officeDocument/2006/relationships/hyperlink" Target="https://drive.google.com/file/d/0B0BPbRDGpTfbMEJ6WEwwM2lKS0k/view?usp=drivesdk" TargetMode="External"/><Relationship Id="rId1141" Type="http://schemas.openxmlformats.org/officeDocument/2006/relationships/hyperlink" Target="https://mail.google.com/mail?extsrc=sync&amp;client=docs&amp;plid=ACUX6DMB_NHijyRCMvcg0eKaPDFWY5pE0qHxnRA" TargetMode="External"/><Relationship Id="rId1239" Type="http://schemas.openxmlformats.org/officeDocument/2006/relationships/hyperlink" Target="https://drive.google.com/drive/folders/0B0BPbRDGpTfba0p4dFNQeWIzMkk" TargetMode="External"/><Relationship Id="rId1793" Type="http://schemas.openxmlformats.org/officeDocument/2006/relationships/hyperlink" Target="https://drive.google.com/file/d/0B0BPbRDGpTfbdzJWYnVRVUg0QVE/view?usp=drivesdk" TargetMode="External"/><Relationship Id="rId85" Type="http://schemas.openxmlformats.org/officeDocument/2006/relationships/hyperlink" Target="https://mail.google.com/mail?extsrc=sync&amp;client=docs&amp;plid=ACUX6DOIcj6ueF3ESnjG0d-D2IJCnKf0qbPmkC8" TargetMode="External"/><Relationship Id="rId150" Type="http://schemas.openxmlformats.org/officeDocument/2006/relationships/hyperlink" Target="https://drive.google.com/drive/folders/0B0BPbRDGpTfba0p4dFNQeWIzMkk" TargetMode="External"/><Relationship Id="rId595" Type="http://schemas.openxmlformats.org/officeDocument/2006/relationships/hyperlink" Target="https://mail.google.com/mail?extsrc=sync&amp;client=docs&amp;plid=ACUX6DPbGd1jv3XjoMaYLt5AxUl7vr10tEO_6bg" TargetMode="External"/><Relationship Id="rId816" Type="http://schemas.openxmlformats.org/officeDocument/2006/relationships/hyperlink" Target="https://drive.google.com/drive/folders/0B0BPbRDGpTfba0p4dFNQeWIzMkk" TargetMode="External"/><Relationship Id="rId1001" Type="http://schemas.openxmlformats.org/officeDocument/2006/relationships/hyperlink" Target="https://drive.google.com/file/d/0B0BPbRDGpTfbMDk0UllKekljTzQ/view?usp=drivesdk" TargetMode="External"/><Relationship Id="rId1446" Type="http://schemas.openxmlformats.org/officeDocument/2006/relationships/hyperlink" Target="https://drive.google.com/drive/folders/0B0BPbRDGpTfba0p4dFNQeWIzMkk" TargetMode="External"/><Relationship Id="rId1653" Type="http://schemas.openxmlformats.org/officeDocument/2006/relationships/hyperlink" Target="https://drive.google.com/drive/folders/0B0BPbRDGpTfba0p4dFNQeWIzMkk" TargetMode="External"/><Relationship Id="rId1860" Type="http://schemas.openxmlformats.org/officeDocument/2006/relationships/hyperlink" Target="https://drive.google.com/drive/folders/0B0BPbRDGpTfba0p4dFNQeWIzMkk" TargetMode="External"/><Relationship Id="rId248" Type="http://schemas.openxmlformats.org/officeDocument/2006/relationships/hyperlink" Target="https://drive.google.com/file/d/0B0BPbRDGpTfbZFlfX2ljb3V4MG8/view?usp=drivesdk" TargetMode="External"/><Relationship Id="rId455" Type="http://schemas.openxmlformats.org/officeDocument/2006/relationships/hyperlink" Target="https://drive.google.com/file/d/0B0BPbRDGpTfbNk5nR3lTQnZMNm8/view?usp=drivesdk" TargetMode="External"/><Relationship Id="rId662" Type="http://schemas.openxmlformats.org/officeDocument/2006/relationships/hyperlink" Target="https://drive.google.com/file/d/0B0BPbRDGpTfbb0M4WUFiaUo2Y0U/view?usp=drivesdk" TargetMode="External"/><Relationship Id="rId1085" Type="http://schemas.openxmlformats.org/officeDocument/2006/relationships/hyperlink" Target="https://drive.google.com/file/d/0B0BPbRDGpTfbazdlZFdOSTZBR0E/view?usp=drivesdk" TargetMode="External"/><Relationship Id="rId1292" Type="http://schemas.openxmlformats.org/officeDocument/2006/relationships/hyperlink" Target="https://drive.google.com/file/d/0B0BPbRDGpTfbdVBEUWdlMGotdk0/view?usp=drivesdk" TargetMode="External"/><Relationship Id="rId1306" Type="http://schemas.openxmlformats.org/officeDocument/2006/relationships/hyperlink" Target="https://mail.google.com/mail?extsrc=sync&amp;client=docs&amp;plid=ACUX6DMlja8rKLTMx0PxHP8bogMbGq2l8afrkho" TargetMode="External"/><Relationship Id="rId1513" Type="http://schemas.openxmlformats.org/officeDocument/2006/relationships/hyperlink" Target="https://mail.google.com/mail?extsrc=sync&amp;client=docs&amp;plid=ACUX6DNeQ-1OPnOG01iOX3r7XEtncHEqwXi9Ih0" TargetMode="External"/><Relationship Id="rId1720" Type="http://schemas.openxmlformats.org/officeDocument/2006/relationships/hyperlink" Target="https://mail.google.com/mail?extsrc=sync&amp;client=docs&amp;plid=ACUX6DNEPdP1vzZbf_BDFfMEGqQ1IolGpPiuxJk" TargetMode="External"/><Relationship Id="rId1958" Type="http://schemas.openxmlformats.org/officeDocument/2006/relationships/hyperlink" Target="https://drive.google.com/file/d/0B0BPbRDGpTfbaVV1ZVJSbEZLWWc/view?usp=drivesdk" TargetMode="External"/><Relationship Id="rId12" Type="http://schemas.openxmlformats.org/officeDocument/2006/relationships/hyperlink" Target="https://drive.google.com/drive/folders/0B0BPbRDGpTfba0p4dFNQeWIzMkk" TargetMode="External"/><Relationship Id="rId108" Type="http://schemas.openxmlformats.org/officeDocument/2006/relationships/hyperlink" Target="https://drive.google.com/drive/folders/0B0BPbRDGpTfba0p4dFNQeWIzMkk" TargetMode="External"/><Relationship Id="rId315" Type="http://schemas.openxmlformats.org/officeDocument/2006/relationships/hyperlink" Target="https://drive.google.com/drive/folders/0B0BPbRDGpTfba0p4dFNQeWIzMkk" TargetMode="External"/><Relationship Id="rId522" Type="http://schemas.openxmlformats.org/officeDocument/2006/relationships/hyperlink" Target="https://drive.google.com/drive/folders/0B0BPbRDGpTfba0p4dFNQeWIzMkk" TargetMode="External"/><Relationship Id="rId967" Type="http://schemas.openxmlformats.org/officeDocument/2006/relationships/hyperlink" Target="https://mail.google.com/mail?extsrc=sync&amp;client=docs&amp;plid=ACUX6DP7lg3bihctvdNCkamstm7QX5U16-gJ0NM" TargetMode="External"/><Relationship Id="rId1152" Type="http://schemas.openxmlformats.org/officeDocument/2006/relationships/hyperlink" Target="https://drive.google.com/drive/folders/0B0BPbRDGpTfba0p4dFNQeWIzMkk" TargetMode="External"/><Relationship Id="rId1597" Type="http://schemas.openxmlformats.org/officeDocument/2006/relationships/hyperlink" Target="https://mail.google.com/mail?extsrc=sync&amp;client=docs&amp;plid=ACUX6DNeQ-1OPnOG01iOX3r7XEtncHEqwXi9Ih0" TargetMode="External"/><Relationship Id="rId1818" Type="http://schemas.openxmlformats.org/officeDocument/2006/relationships/hyperlink" Target="https://drive.google.com/drive/folders/0B0BPbRDGpTfba0p4dFNQeWIzMkk" TargetMode="External"/><Relationship Id="rId96" Type="http://schemas.openxmlformats.org/officeDocument/2006/relationships/hyperlink" Target="https://drive.google.com/drive/folders/0B0BPbRDGpTfba0p4dFNQeWIzMkk" TargetMode="External"/><Relationship Id="rId161" Type="http://schemas.openxmlformats.org/officeDocument/2006/relationships/hyperlink" Target="https://drive.google.com/file/d/0B0BPbRDGpTfbX0hQamdWT0YtTFU/view?usp=drivesdk" TargetMode="External"/><Relationship Id="rId399" Type="http://schemas.openxmlformats.org/officeDocument/2006/relationships/hyperlink" Target="https://drive.google.com/drive/folders/0B0BPbRDGpTfba0p4dFNQeWIzMkk" TargetMode="External"/><Relationship Id="rId827" Type="http://schemas.openxmlformats.org/officeDocument/2006/relationships/hyperlink" Target="https://drive.google.com/file/d/0B0BPbRDGpTfbUDR4ckp1ZmZ4V2s/view?usp=drivesdk" TargetMode="External"/><Relationship Id="rId1012" Type="http://schemas.openxmlformats.org/officeDocument/2006/relationships/hyperlink" Target="https://mail.google.com/mail?extsrc=sync&amp;client=docs&amp;plid=ACUX6DO_wDj5obzpaOKHlYzZIqQ9S50w7qZWUFA" TargetMode="External"/><Relationship Id="rId1457" Type="http://schemas.openxmlformats.org/officeDocument/2006/relationships/hyperlink" Target="https://drive.google.com/file/d/0B0BPbRDGpTfbQmVqOGozM2FvRDA/view?usp=drivesdk" TargetMode="External"/><Relationship Id="rId1664" Type="http://schemas.openxmlformats.org/officeDocument/2006/relationships/hyperlink" Target="https://drive.google.com/file/d/0B0BPbRDGpTfbNGZPT0MtcDFOVmc/view?usp=drivesdk" TargetMode="External"/><Relationship Id="rId1871" Type="http://schemas.openxmlformats.org/officeDocument/2006/relationships/hyperlink" Target="https://drive.google.com/file/d/0B0BPbRDGpTfbck5IUlFpQ2htX1E/view?usp=drivesdk" TargetMode="External"/><Relationship Id="rId259" Type="http://schemas.openxmlformats.org/officeDocument/2006/relationships/hyperlink" Target="https://mail.google.com/mail?extsrc=sync&amp;client=docs&amp;plid=ACUX6DM9FEdtmm00VK7EH9hNJinmEWJgg3nyECg" TargetMode="External"/><Relationship Id="rId466" Type="http://schemas.openxmlformats.org/officeDocument/2006/relationships/hyperlink" Target="https://mail.google.com/mail?extsrc=sync&amp;client=docs&amp;plid=ACUX6DMaDXz6ie8vAWkMzAluPtfa3S1N46cRPII" TargetMode="External"/><Relationship Id="rId673" Type="http://schemas.openxmlformats.org/officeDocument/2006/relationships/hyperlink" Target="https://mail.google.com/mail?extsrc=sync&amp;client=docs&amp;plid=ACUX6DOHVT88wfDlOBVJ65HxKx2N7DMeXfm_En0" TargetMode="External"/><Relationship Id="rId880" Type="http://schemas.openxmlformats.org/officeDocument/2006/relationships/hyperlink" Target="https://mail.google.com/mail?extsrc=sync&amp;client=docs&amp;plid=ACUX6DOHVT88wfDlOBVJ65HxKx2N7DMeXfm_En0" TargetMode="External"/><Relationship Id="rId1096" Type="http://schemas.openxmlformats.org/officeDocument/2006/relationships/hyperlink" Target="https://mail.google.com/mail?extsrc=sync&amp;client=docs&amp;plid=ACUX6DMYOqK6ZpyI3GpkLVIDzByqI8dn9wKUWmQ" TargetMode="External"/><Relationship Id="rId1317" Type="http://schemas.openxmlformats.org/officeDocument/2006/relationships/hyperlink" Target="https://drive.google.com/drive/folders/0B0BPbRDGpTfba0p4dFNQeWIzMkk" TargetMode="External"/><Relationship Id="rId1524" Type="http://schemas.openxmlformats.org/officeDocument/2006/relationships/hyperlink" Target="https://drive.google.com/drive/folders/0B0BPbRDGpTfba0p4dFNQeWIzMkk" TargetMode="External"/><Relationship Id="rId1731" Type="http://schemas.openxmlformats.org/officeDocument/2006/relationships/hyperlink" Target="https://drive.google.com/drive/folders/0B0BPbRDGpTfba0p4dFNQeWIzMkk" TargetMode="External"/><Relationship Id="rId1969" Type="http://schemas.openxmlformats.org/officeDocument/2006/relationships/hyperlink" Target="https://mail.google.com/mail?extsrc=sync&amp;client=docs&amp;plid=ACUX6DM6E-HUdCCwQ2aON_egtuhGLvtOkjrCcZ0" TargetMode="External"/><Relationship Id="rId23" Type="http://schemas.openxmlformats.org/officeDocument/2006/relationships/hyperlink" Target="https://drive.google.com/file/d/0B0BPbRDGpTfbWUd5cWQxZ0NKVFk/view?usp=drivesdk" TargetMode="External"/><Relationship Id="rId119" Type="http://schemas.openxmlformats.org/officeDocument/2006/relationships/hyperlink" Target="https://drive.google.com/file/d/0B0BPbRDGpTfbRHdYQ01MU2I5RFk/view?usp=drivesdk" TargetMode="External"/><Relationship Id="rId326" Type="http://schemas.openxmlformats.org/officeDocument/2006/relationships/hyperlink" Target="https://drive.google.com/file/d/0B0BPbRDGpTfbRGdyWldlZlRJQUU/view?usp=drivesdk" TargetMode="External"/><Relationship Id="rId533" Type="http://schemas.openxmlformats.org/officeDocument/2006/relationships/hyperlink" Target="https://drive.google.com/file/d/0B0BPbRDGpTfbUkluQWdmZWlBQjA/view?usp=drivesdk" TargetMode="External"/><Relationship Id="rId978" Type="http://schemas.openxmlformats.org/officeDocument/2006/relationships/hyperlink" Target="https://drive.google.com/drive/folders/0B0BPbRDGpTfba0p4dFNQeWIzMkk" TargetMode="External"/><Relationship Id="rId1163" Type="http://schemas.openxmlformats.org/officeDocument/2006/relationships/hyperlink" Target="https://drive.google.com/file/d/0B0BPbRDGpTfbeEMxa3NwWmpXS2s/view?usp=drivesdk" TargetMode="External"/><Relationship Id="rId1370" Type="http://schemas.openxmlformats.org/officeDocument/2006/relationships/hyperlink" Target="https://drive.google.com/file/d/0B0BPbRDGpTfbVDAwb1BuY25Tamc/view?usp=drivesdk" TargetMode="External"/><Relationship Id="rId1829" Type="http://schemas.openxmlformats.org/officeDocument/2006/relationships/hyperlink" Target="https://drive.google.com/file/d/0B0BPbRDGpTfbM252N2hzRjBhUmM/view?usp=drivesdk" TargetMode="External"/><Relationship Id="rId2007" Type="http://schemas.openxmlformats.org/officeDocument/2006/relationships/hyperlink" Target="https://drive.google.com/drive/folders/0B0BPbRDGpTfba0p4dFNQeWIzMkk" TargetMode="External"/><Relationship Id="rId740" Type="http://schemas.openxmlformats.org/officeDocument/2006/relationships/hyperlink" Target="https://drive.google.com/file/d/0B0BPbRDGpTfbVklGNkZFR3NVbFU/view?usp=drivesdk" TargetMode="External"/><Relationship Id="rId838" Type="http://schemas.openxmlformats.org/officeDocument/2006/relationships/hyperlink" Target="https://mail.google.com/mail?extsrc=sync&amp;client=docs&amp;plid=ACUX6DOHVT88wfDlOBVJ65HxKx2N7DMeXfm_En0" TargetMode="External"/><Relationship Id="rId1023" Type="http://schemas.openxmlformats.org/officeDocument/2006/relationships/hyperlink" Target="https://drive.google.com/drive/folders/0B0BPbRDGpTfba0p4dFNQeWIzMkk" TargetMode="External"/><Relationship Id="rId1468" Type="http://schemas.openxmlformats.org/officeDocument/2006/relationships/hyperlink" Target="https://mail.google.com/mail?extsrc=sync&amp;client=docs&amp;plid=ACUX6DPSjuzUXSA6jGkE_pqHAk_uXzfxIid_4qs" TargetMode="External"/><Relationship Id="rId1675" Type="http://schemas.openxmlformats.org/officeDocument/2006/relationships/hyperlink" Target="https://mail.google.com/mail?extsrc=sync&amp;client=docs&amp;plid=ACUX6DNEPdP1vzZbf_BDFfMEGqQ1IolGpPiuxJk" TargetMode="External"/><Relationship Id="rId1882" Type="http://schemas.openxmlformats.org/officeDocument/2006/relationships/hyperlink" Target="https://mail.google.com/mail?extsrc=sync&amp;client=docs&amp;plid=ACUX6DOibOnfFygkWglicFIPJ_hA2hbzLWGn5zk" TargetMode="External"/><Relationship Id="rId172" Type="http://schemas.openxmlformats.org/officeDocument/2006/relationships/hyperlink" Target="https://mail.google.com/mail?extsrc=sync&amp;client=docs&amp;plid=ACUX6DNaSmJ-d56SDvEo-h_3pyWJgzT4ZX_KOt0" TargetMode="External"/><Relationship Id="rId477" Type="http://schemas.openxmlformats.org/officeDocument/2006/relationships/hyperlink" Target="https://drive.google.com/drive/folders/0B0BPbRDGpTfba0p4dFNQeWIzMkk" TargetMode="External"/><Relationship Id="rId600" Type="http://schemas.openxmlformats.org/officeDocument/2006/relationships/hyperlink" Target="https://drive.google.com/drive/folders/0B0BPbRDGpTfba0p4dFNQeWIzMkk" TargetMode="External"/><Relationship Id="rId684" Type="http://schemas.openxmlformats.org/officeDocument/2006/relationships/hyperlink" Target="https://drive.google.com/drive/folders/0B0BPbRDGpTfba0p4dFNQeWIzMkk" TargetMode="External"/><Relationship Id="rId1230" Type="http://schemas.openxmlformats.org/officeDocument/2006/relationships/hyperlink" Target="https://drive.google.com/drive/folders/0B0BPbRDGpTfba0p4dFNQeWIzMkk" TargetMode="External"/><Relationship Id="rId1328" Type="http://schemas.openxmlformats.org/officeDocument/2006/relationships/hyperlink" Target="https://drive.google.com/file/d/0B0BPbRDGpTfbblN3T1JLSWxaQ3c/view?usp=drivesdk" TargetMode="External"/><Relationship Id="rId1535" Type="http://schemas.openxmlformats.org/officeDocument/2006/relationships/hyperlink" Target="https://drive.google.com/file/d/0B0BPbRDGpTfbRWdOcXpWZXJfSk0/view?usp=drivesdk" TargetMode="External"/><Relationship Id="rId337" Type="http://schemas.openxmlformats.org/officeDocument/2006/relationships/hyperlink" Target="https://mail.google.com/mail?extsrc=sync&amp;client=docs&amp;plid=ACUX6DNfTn0wlXA0KJ-5k0gwYleKr0kQLj7Ysq4" TargetMode="External"/><Relationship Id="rId891" Type="http://schemas.openxmlformats.org/officeDocument/2006/relationships/hyperlink" Target="https://drive.google.com/drive/folders/0B0BPbRDGpTfba0p4dFNQeWIzMkk" TargetMode="External"/><Relationship Id="rId905" Type="http://schemas.openxmlformats.org/officeDocument/2006/relationships/hyperlink" Target="https://drive.google.com/file/d/0B0BPbRDGpTfbRFY1LWhmTkktdUU/view?usp=drivesdk" TargetMode="External"/><Relationship Id="rId989" Type="http://schemas.openxmlformats.org/officeDocument/2006/relationships/hyperlink" Target="https://drive.google.com/file/d/0B0BPbRDGpTfbbF80MmtJOUpzSlU/view?usp=drivesdk" TargetMode="External"/><Relationship Id="rId1742" Type="http://schemas.openxmlformats.org/officeDocument/2006/relationships/hyperlink" Target="https://drive.google.com/file/d/0B0BPbRDGpTfbZmswbjQxOXhpOWs/view?usp=drivesdk" TargetMode="External"/><Relationship Id="rId2018" Type="http://schemas.openxmlformats.org/officeDocument/2006/relationships/hyperlink" Target="https://drive.google.com/file/d/0B0BPbRDGpTfbbWlnbERxWmpEOTA/view?usp=drivesdk" TargetMode="External"/><Relationship Id="rId34" Type="http://schemas.openxmlformats.org/officeDocument/2006/relationships/hyperlink" Target="https://mail.google.com/mail?extsrc=sync&amp;client=docs&amp;plid=ACUX6DMbIvFEHutBRYGkCtUv8kXSCAnj-METIT0" TargetMode="External"/><Relationship Id="rId544" Type="http://schemas.openxmlformats.org/officeDocument/2006/relationships/hyperlink" Target="https://mail.google.com/mail?extsrc=sync&amp;client=docs&amp;plid=ACUX6DNNxxMiMTwQf3tTspJUmKt-kiwOwgOD5qI" TargetMode="External"/><Relationship Id="rId751" Type="http://schemas.openxmlformats.org/officeDocument/2006/relationships/hyperlink" Target="https://mail.google.com/mail?extsrc=sync&amp;client=docs&amp;plid=ACUX6DOHVT88wfDlOBVJ65HxKx2N7DMeXfm_En0" TargetMode="External"/><Relationship Id="rId849" Type="http://schemas.openxmlformats.org/officeDocument/2006/relationships/hyperlink" Target="https://drive.google.com/drive/folders/0B0BPbRDGpTfba0p4dFNQeWIzMkk" TargetMode="External"/><Relationship Id="rId1174" Type="http://schemas.openxmlformats.org/officeDocument/2006/relationships/hyperlink" Target="https://mail.google.com/mail?extsrc=sync&amp;client=docs&amp;plid=ACUX6DPmc7LJMfscid-dDjST-gqTLtcIzKqQWEc" TargetMode="External"/><Relationship Id="rId1381" Type="http://schemas.openxmlformats.org/officeDocument/2006/relationships/hyperlink" Target="https://mail.google.com/mail?extsrc=sync&amp;client=docs&amp;plid=ACUX6DPSjuzUXSA6jGkE_pqHAk_uXzfxIid_4qs" TargetMode="External"/><Relationship Id="rId1479" Type="http://schemas.openxmlformats.org/officeDocument/2006/relationships/hyperlink" Target="https://drive.google.com/drive/folders/0B0BPbRDGpTfba0p4dFNQeWIzMkk" TargetMode="External"/><Relationship Id="rId1602" Type="http://schemas.openxmlformats.org/officeDocument/2006/relationships/hyperlink" Target="https://drive.google.com/drive/folders/0B0BPbRDGpTfba0p4dFNQeWIzMkk" TargetMode="External"/><Relationship Id="rId1686" Type="http://schemas.openxmlformats.org/officeDocument/2006/relationships/hyperlink" Target="https://drive.google.com/drive/folders/0B0BPbRDGpTfba0p4dFNQeWIzMkk" TargetMode="External"/><Relationship Id="rId183" Type="http://schemas.openxmlformats.org/officeDocument/2006/relationships/hyperlink" Target="https://drive.google.com/drive/folders/0B0BPbRDGpTfba0p4dFNQeWIzMkk" TargetMode="External"/><Relationship Id="rId390" Type="http://schemas.openxmlformats.org/officeDocument/2006/relationships/hyperlink" Target="https://drive.google.com/drive/folders/0B0BPbRDGpTfba0p4dFNQeWIzMkk" TargetMode="External"/><Relationship Id="rId404" Type="http://schemas.openxmlformats.org/officeDocument/2006/relationships/hyperlink" Target="https://drive.google.com/file/d/0B0BPbRDGpTfbeU43VFhtN003cjQ/view?usp=drivesdk" TargetMode="External"/><Relationship Id="rId611" Type="http://schemas.openxmlformats.org/officeDocument/2006/relationships/hyperlink" Target="https://drive.google.com/file/d/0B0BPbRDGpTfbb0EzOU1vRnpNalE/view?usp=drivesdk" TargetMode="External"/><Relationship Id="rId1034" Type="http://schemas.openxmlformats.org/officeDocument/2006/relationships/hyperlink" Target="https://drive.google.com/file/d/0B0BPbRDGpTfbN2tNRVpxRFpJWWs/view?usp=drivesdk" TargetMode="External"/><Relationship Id="rId1241" Type="http://schemas.openxmlformats.org/officeDocument/2006/relationships/hyperlink" Target="https://drive.google.com/file/d/0B0BPbRDGpTfbbG93UlZkRDhqZVk/view?usp=drivesdk" TargetMode="External"/><Relationship Id="rId1339" Type="http://schemas.openxmlformats.org/officeDocument/2006/relationships/hyperlink" Target="https://mail.google.com/mail?extsrc=sync&amp;client=docs&amp;plid=ACUX6DPSjuzUXSA6jGkE_pqHAk_uXzfxIid_4qs" TargetMode="External"/><Relationship Id="rId1893" Type="http://schemas.openxmlformats.org/officeDocument/2006/relationships/hyperlink" Target="https://drive.google.com/drive/folders/0B0BPbRDGpTfba0p4dFNQeWIzMkk" TargetMode="External"/><Relationship Id="rId1907" Type="http://schemas.openxmlformats.org/officeDocument/2006/relationships/hyperlink" Target="https://drive.google.com/file/d/0B0BPbRDGpTfbN3JpazNxYW53M2M/view?usp=drivesdk" TargetMode="External"/><Relationship Id="rId250" Type="http://schemas.openxmlformats.org/officeDocument/2006/relationships/hyperlink" Target="https://mail.google.com/mail?extsrc=sync&amp;client=docs&amp;plid=ACUX6DMrvTYwh-5UO7t6OXKXm8BhjK9aDwI5KFc" TargetMode="External"/><Relationship Id="rId488" Type="http://schemas.openxmlformats.org/officeDocument/2006/relationships/hyperlink" Target="https://drive.google.com/file/d/0B0BPbRDGpTfbVnhMMDVraVUxeWs/view?usp=drivesdk" TargetMode="External"/><Relationship Id="rId695" Type="http://schemas.openxmlformats.org/officeDocument/2006/relationships/hyperlink" Target="https://drive.google.com/file/d/0B0BPbRDGpTfbbVlaam5YZmRDdUE/view?usp=drivesdk" TargetMode="External"/><Relationship Id="rId709" Type="http://schemas.openxmlformats.org/officeDocument/2006/relationships/hyperlink" Target="https://mail.google.com/mail?extsrc=sync&amp;client=docs&amp;plid=ACUX6DOHVT88wfDlOBVJ65HxKx2N7DMeXfm_En0" TargetMode="External"/><Relationship Id="rId916" Type="http://schemas.openxmlformats.org/officeDocument/2006/relationships/hyperlink" Target="https://mail.google.com/mail?extsrc=sync&amp;client=docs&amp;plid=ACUX6DMWwOXg2KEerxoGK3lBtxAfCe16IaAgfJw" TargetMode="External"/><Relationship Id="rId1101" Type="http://schemas.openxmlformats.org/officeDocument/2006/relationships/hyperlink" Target="https://drive.google.com/drive/folders/0B0BPbRDGpTfba0p4dFNQeWIzMkk" TargetMode="External"/><Relationship Id="rId1546" Type="http://schemas.openxmlformats.org/officeDocument/2006/relationships/hyperlink" Target="https://mail.google.com/mail?extsrc=sync&amp;client=docs&amp;plid=ACUX6DNeQ-1OPnOG01iOX3r7XEtncHEqwXi9Ih0" TargetMode="External"/><Relationship Id="rId1753" Type="http://schemas.openxmlformats.org/officeDocument/2006/relationships/hyperlink" Target="https://mail.google.com/mail?extsrc=sync&amp;client=docs&amp;plid=ACUX6DNEPdP1vzZbf_BDFfMEGqQ1IolGpPiuxJk" TargetMode="External"/><Relationship Id="rId1960" Type="http://schemas.openxmlformats.org/officeDocument/2006/relationships/hyperlink" Target="https://mail.google.com/mail?extsrc=sync&amp;client=docs&amp;plid=ACUX6DNrqzaOmqxWXI3AtBVj0HWZC4ODmKmmvEg" TargetMode="External"/><Relationship Id="rId45" Type="http://schemas.openxmlformats.org/officeDocument/2006/relationships/hyperlink" Target="https://drive.google.com/drive/folders/0B0BPbRDGpTfba0p4dFNQeWIzMkk" TargetMode="External"/><Relationship Id="rId110" Type="http://schemas.openxmlformats.org/officeDocument/2006/relationships/hyperlink" Target="https://drive.google.com/file/d/0B0BPbRDGpTfbRnY0VHFRand6UUE/view?usp=drivesdk" TargetMode="External"/><Relationship Id="rId348" Type="http://schemas.openxmlformats.org/officeDocument/2006/relationships/hyperlink" Target="https://drive.google.com/drive/folders/0B0BPbRDGpTfba0p4dFNQeWIzMkk" TargetMode="External"/><Relationship Id="rId555" Type="http://schemas.openxmlformats.org/officeDocument/2006/relationships/hyperlink" Target="https://drive.google.com/drive/folders/0B0BPbRDGpTfba0p4dFNQeWIzMkk" TargetMode="External"/><Relationship Id="rId762" Type="http://schemas.openxmlformats.org/officeDocument/2006/relationships/hyperlink" Target="https://drive.google.com/drive/folders/0B0BPbRDGpTfba0p4dFNQeWIzMkk" TargetMode="External"/><Relationship Id="rId1185" Type="http://schemas.openxmlformats.org/officeDocument/2006/relationships/hyperlink" Target="https://drive.google.com/drive/folders/0B0BPbRDGpTfba0p4dFNQeWIzMkk" TargetMode="External"/><Relationship Id="rId1392" Type="http://schemas.openxmlformats.org/officeDocument/2006/relationships/hyperlink" Target="https://drive.google.com/drive/folders/0B0BPbRDGpTfba0p4dFNQeWIzMkk" TargetMode="External"/><Relationship Id="rId1406" Type="http://schemas.openxmlformats.org/officeDocument/2006/relationships/hyperlink" Target="https://drive.google.com/file/d/0B0BPbRDGpTfbQ1dVeFVxVWtNazA/view?usp=drivesdk" TargetMode="External"/><Relationship Id="rId1613" Type="http://schemas.openxmlformats.org/officeDocument/2006/relationships/hyperlink" Target="https://drive.google.com/file/d/0B0BPbRDGpTfbeDBuYUVWb0FzMm8/view?usp=drivesdk" TargetMode="External"/><Relationship Id="rId1820" Type="http://schemas.openxmlformats.org/officeDocument/2006/relationships/hyperlink" Target="https://drive.google.com/file/d/0B0BPbRDGpTfbcGw5NW8xVksxTkE/view?usp=drivesdk" TargetMode="External"/><Relationship Id="rId2029" Type="http://schemas.openxmlformats.org/officeDocument/2006/relationships/hyperlink" Target="https://mail.google.com/mail?extsrc=sync&amp;client=docs&amp;plid=ACUX6DM6Auzt014wQQgFkYzcGS5zSKE1Aa7KS14" TargetMode="External"/><Relationship Id="rId194" Type="http://schemas.openxmlformats.org/officeDocument/2006/relationships/hyperlink" Target="https://drive.google.com/file/d/0B0BPbRDGpTfbZExvbURNcjJoZjA/view?usp=drivesdk" TargetMode="External"/><Relationship Id="rId208" Type="http://schemas.openxmlformats.org/officeDocument/2006/relationships/hyperlink" Target="https://mail.google.com/mail?extsrc=sync&amp;client=docs&amp;plid=ACUX6DPz4oxYjRQ2NMbm3kFcw5cOblULLfg-T8w" TargetMode="External"/><Relationship Id="rId415" Type="http://schemas.openxmlformats.org/officeDocument/2006/relationships/hyperlink" Target="https://mail.google.com/mail?extsrc=sync&amp;client=docs&amp;plid=ACUX6DOCJad45LQ-LCASXMwuHIxJ0Wc_2gAAIVk" TargetMode="External"/><Relationship Id="rId622" Type="http://schemas.openxmlformats.org/officeDocument/2006/relationships/hyperlink" Target="https://mail.google.com/mail?extsrc=sync&amp;client=docs&amp;plid=ACUX6DPbGd1jv3XjoMaYLt5AxUl7vr10tEO_6bg" TargetMode="External"/><Relationship Id="rId1045" Type="http://schemas.openxmlformats.org/officeDocument/2006/relationships/hyperlink" Target="https://mail.google.com/mail?extsrc=sync&amp;client=docs&amp;plid=ACUX6DO_wDj5obzpaOKHlYzZIqQ9S50w7qZWUFA" TargetMode="External"/><Relationship Id="rId1252" Type="http://schemas.openxmlformats.org/officeDocument/2006/relationships/hyperlink" Target="https://mail.google.com/mail?extsrc=sync&amp;client=docs&amp;plid=ACUX6DMlja8rKLTMx0PxHP8bogMbGq2l8afrkho" TargetMode="External"/><Relationship Id="rId1697" Type="http://schemas.openxmlformats.org/officeDocument/2006/relationships/hyperlink" Target="https://drive.google.com/file/d/0B0BPbRDGpTfbY1lqeHc3dHhWRFE/view?usp=drivesdk" TargetMode="External"/><Relationship Id="rId1918" Type="http://schemas.openxmlformats.org/officeDocument/2006/relationships/hyperlink" Target="https://mail.google.com/mail?extsrc=sync&amp;client=docs&amp;plid=ACUX6DOK0H0OCF84UiSY4TrQ6cVdLp6pd6oYLSI" TargetMode="External"/><Relationship Id="rId261" Type="http://schemas.openxmlformats.org/officeDocument/2006/relationships/hyperlink" Target="https://drive.google.com/drive/folders/0B0BPbRDGpTfba0p4dFNQeWIzMkk" TargetMode="External"/><Relationship Id="rId499" Type="http://schemas.openxmlformats.org/officeDocument/2006/relationships/hyperlink" Target="https://mail.google.com/mail?extsrc=sync&amp;client=docs&amp;plid=ACUX6DNNxxMiMTwQf3tTspJUmKt-kiwOwgOD5qI" TargetMode="External"/><Relationship Id="rId927" Type="http://schemas.openxmlformats.org/officeDocument/2006/relationships/hyperlink" Target="https://drive.google.com/drive/folders/0B0BPbRDGpTfba0p4dFNQeWIzMkk" TargetMode="External"/><Relationship Id="rId1112" Type="http://schemas.openxmlformats.org/officeDocument/2006/relationships/hyperlink" Target="https://drive.google.com/file/d/0B0BPbRDGpTfbVzhHVUhGajRKd2c/view?usp=drivesdk" TargetMode="External"/><Relationship Id="rId1557" Type="http://schemas.openxmlformats.org/officeDocument/2006/relationships/hyperlink" Target="https://drive.google.com/drive/folders/0B0BPbRDGpTfba0p4dFNQeWIzMkk" TargetMode="External"/><Relationship Id="rId1764" Type="http://schemas.openxmlformats.org/officeDocument/2006/relationships/hyperlink" Target="https://drive.google.com/drive/folders/0B0BPbRDGpTfba0p4dFNQeWIzMkk" TargetMode="External"/><Relationship Id="rId1971" Type="http://schemas.openxmlformats.org/officeDocument/2006/relationships/hyperlink" Target="https://drive.google.com/drive/folders/0B0BPbRDGpTfba0p4dFNQeWIzMkk" TargetMode="External"/><Relationship Id="rId56" Type="http://schemas.openxmlformats.org/officeDocument/2006/relationships/hyperlink" Target="https://drive.google.com/file/d/0B0BPbRDGpTfbNDhGSnhGd28tNmc/view?usp=drivesdk" TargetMode="External"/><Relationship Id="rId359" Type="http://schemas.openxmlformats.org/officeDocument/2006/relationships/hyperlink" Target="https://drive.google.com/file/d/0B0BPbRDGpTfbYmhKVU9RWXBLSjA/view?usp=drivesdk" TargetMode="External"/><Relationship Id="rId566" Type="http://schemas.openxmlformats.org/officeDocument/2006/relationships/hyperlink" Target="https://drive.google.com/file/d/0B0BPbRDGpTfbRTB0LUZRc2tIenc/view?usp=drivesdk" TargetMode="External"/><Relationship Id="rId773" Type="http://schemas.openxmlformats.org/officeDocument/2006/relationships/hyperlink" Target="https://drive.google.com/file/d/0B0BPbRDGpTfbU3RWODExU3dMaDg/view?usp=drivesdk" TargetMode="External"/><Relationship Id="rId1196" Type="http://schemas.openxmlformats.org/officeDocument/2006/relationships/hyperlink" Target="https://drive.google.com/file/d/0B0BPbRDGpTfbNTFqQ0FMbzhzNmM/view?usp=drivesdk" TargetMode="External"/><Relationship Id="rId1417" Type="http://schemas.openxmlformats.org/officeDocument/2006/relationships/hyperlink" Target="https://mail.google.com/mail?extsrc=sync&amp;client=docs&amp;plid=ACUX6DPSjuzUXSA6jGkE_pqHAk_uXzfxIid_4qs" TargetMode="External"/><Relationship Id="rId1624" Type="http://schemas.openxmlformats.org/officeDocument/2006/relationships/hyperlink" Target="https://mail.google.com/mail?extsrc=sync&amp;client=docs&amp;plid=ACUX6DPRlQ3lgvSpUhkgmYdX05ERb14iKZJ7HGA" TargetMode="External"/><Relationship Id="rId1831" Type="http://schemas.openxmlformats.org/officeDocument/2006/relationships/hyperlink" Target="https://mail.google.com/mail?extsrc=sync&amp;client=docs&amp;plid=ACUX6DOibOnfFygkWglicFIPJ_hA2hbzLWGn5zk" TargetMode="External"/><Relationship Id="rId121" Type="http://schemas.openxmlformats.org/officeDocument/2006/relationships/hyperlink" Target="https://mail.google.com/mail?extsrc=sync&amp;client=docs&amp;plid=ACUX6DNaSmJ-d56SDvEo-h_3pyWJgzT4ZX_KOt0" TargetMode="External"/><Relationship Id="rId219" Type="http://schemas.openxmlformats.org/officeDocument/2006/relationships/hyperlink" Target="https://drive.google.com/drive/folders/0B0BPbRDGpTfba0p4dFNQeWIzMkk" TargetMode="External"/><Relationship Id="rId426" Type="http://schemas.openxmlformats.org/officeDocument/2006/relationships/hyperlink" Target="https://drive.google.com/drive/folders/0B0BPbRDGpTfba0p4dFNQeWIzMkk" TargetMode="External"/><Relationship Id="rId633" Type="http://schemas.openxmlformats.org/officeDocument/2006/relationships/hyperlink" Target="https://drive.google.com/drive/folders/0B0BPbRDGpTfba0p4dFNQeWIzMkk" TargetMode="External"/><Relationship Id="rId980" Type="http://schemas.openxmlformats.org/officeDocument/2006/relationships/hyperlink" Target="https://drive.google.com/file/d/0B0BPbRDGpTfbS01ESTkyWkNuMHM/view?usp=drivesdk" TargetMode="External"/><Relationship Id="rId1056" Type="http://schemas.openxmlformats.org/officeDocument/2006/relationships/hyperlink" Target="https://drive.google.com/drive/folders/0B0BPbRDGpTfba0p4dFNQeWIzMkk" TargetMode="External"/><Relationship Id="rId1263" Type="http://schemas.openxmlformats.org/officeDocument/2006/relationships/hyperlink" Target="https://drive.google.com/drive/folders/0B0BPbRDGpTfba0p4dFNQeWIzMkk" TargetMode="External"/><Relationship Id="rId1929" Type="http://schemas.openxmlformats.org/officeDocument/2006/relationships/hyperlink" Target="https://drive.google.com/drive/folders/0B0BPbRDGpTfba0p4dFNQeWIzMkk" TargetMode="External"/><Relationship Id="rId840" Type="http://schemas.openxmlformats.org/officeDocument/2006/relationships/hyperlink" Target="https://drive.google.com/drive/folders/0B0BPbRDGpTfba0p4dFNQeWIzMkk" TargetMode="External"/><Relationship Id="rId938" Type="http://schemas.openxmlformats.org/officeDocument/2006/relationships/hyperlink" Target="https://drive.google.com/file/d/0B0BPbRDGpTfbekFTNHhPa3VTd3c/view?usp=drivesdk" TargetMode="External"/><Relationship Id="rId1470" Type="http://schemas.openxmlformats.org/officeDocument/2006/relationships/hyperlink" Target="https://drive.google.com/drive/folders/0B0BPbRDGpTfba0p4dFNQeWIzMkk" TargetMode="External"/><Relationship Id="rId1568" Type="http://schemas.openxmlformats.org/officeDocument/2006/relationships/hyperlink" Target="https://drive.google.com/file/d/0B0BPbRDGpTfbaHRBSVdxcEVmcGc/view?usp=drivesdk" TargetMode="External"/><Relationship Id="rId1775" Type="http://schemas.openxmlformats.org/officeDocument/2006/relationships/hyperlink" Target="https://drive.google.com/file/d/0B0BPbRDGpTfbOUVLRWRpMlYtcGM/view?usp=drivesdk" TargetMode="External"/><Relationship Id="rId67" Type="http://schemas.openxmlformats.org/officeDocument/2006/relationships/hyperlink" Target="https://mail.google.com/mail?extsrc=sync&amp;client=docs&amp;plid=ACUX6DOIcj6ueF3ESnjG0d-D2IJCnKf0qbPmkC8" TargetMode="External"/><Relationship Id="rId272" Type="http://schemas.openxmlformats.org/officeDocument/2006/relationships/hyperlink" Target="https://drive.google.com/file/d/0B0BPbRDGpTfbWkRmbDRZaFBwXzg/view?usp=drivesdk" TargetMode="External"/><Relationship Id="rId577" Type="http://schemas.openxmlformats.org/officeDocument/2006/relationships/hyperlink" Target="https://mail.google.com/mail?extsrc=sync&amp;client=docs&amp;plid=ACUX6DPqb3UL-6rq2SkkKpwLRqwUy_BhLUznAIM" TargetMode="External"/><Relationship Id="rId700" Type="http://schemas.openxmlformats.org/officeDocument/2006/relationships/hyperlink" Target="https://mail.google.com/mail?extsrc=sync&amp;client=docs&amp;plid=ACUX6DOHVT88wfDlOBVJ65HxKx2N7DMeXfm_En0" TargetMode="External"/><Relationship Id="rId1123" Type="http://schemas.openxmlformats.org/officeDocument/2006/relationships/hyperlink" Target="https://mail.google.com/mail?extsrc=sync&amp;client=docs&amp;plid=ACUX6DMB_NHijyRCMvcg0eKaPDFWY5pE0qHxnRA" TargetMode="External"/><Relationship Id="rId1330" Type="http://schemas.openxmlformats.org/officeDocument/2006/relationships/hyperlink" Target="https://mail.google.com/mail?extsrc=sync&amp;client=docs&amp;plid=ACUX6DM8wMX6Q3qzKqCSTxW6dxYyUy4II8lkf0Y" TargetMode="External"/><Relationship Id="rId1428" Type="http://schemas.openxmlformats.org/officeDocument/2006/relationships/hyperlink" Target="https://drive.google.com/drive/folders/0B0BPbRDGpTfba0p4dFNQeWIzMkk" TargetMode="External"/><Relationship Id="rId1635" Type="http://schemas.openxmlformats.org/officeDocument/2006/relationships/hyperlink" Target="https://drive.google.com/drive/folders/0B0BPbRDGpTfba0p4dFNQeWIzMkk" TargetMode="External"/><Relationship Id="rId1982" Type="http://schemas.openxmlformats.org/officeDocument/2006/relationships/hyperlink" Target="https://drive.google.com/file/d/0B0BPbRDGpTfbTHQySWJNZERySW8/view?usp=drivesdk" TargetMode="External"/><Relationship Id="rId132" Type="http://schemas.openxmlformats.org/officeDocument/2006/relationships/hyperlink" Target="https://drive.google.com/drive/folders/0B0BPbRDGpTfba0p4dFNQeWIzMkk" TargetMode="External"/><Relationship Id="rId784" Type="http://schemas.openxmlformats.org/officeDocument/2006/relationships/hyperlink" Target="https://mail.google.com/mail?extsrc=sync&amp;client=docs&amp;plid=ACUX6DOHVT88wfDlOBVJ65HxKx2N7DMeXfm_En0" TargetMode="External"/><Relationship Id="rId991" Type="http://schemas.openxmlformats.org/officeDocument/2006/relationships/hyperlink" Target="https://mail.google.com/mail?extsrc=sync&amp;client=docs&amp;plid=ACUX6DO_wDj5obzpaOKHlYzZIqQ9S50w7qZWUFA" TargetMode="External"/><Relationship Id="rId1067" Type="http://schemas.openxmlformats.org/officeDocument/2006/relationships/hyperlink" Target="https://drive.google.com/file/d/0B0BPbRDGpTfbTzNFb0I5bmZmVDg/view?usp=drivesdk" TargetMode="External"/><Relationship Id="rId1842" Type="http://schemas.openxmlformats.org/officeDocument/2006/relationships/hyperlink" Target="https://drive.google.com/drive/folders/0B0BPbRDGpTfba0p4dFNQeWIzMkk" TargetMode="External"/><Relationship Id="rId2020" Type="http://schemas.openxmlformats.org/officeDocument/2006/relationships/hyperlink" Target="https://mail.google.com/mail?extsrc=sync&amp;client=docs&amp;plid=ACUX6DOvWfGySct7p82LAHiyoL6STEzTsr9uKG0" TargetMode="External"/><Relationship Id="rId437" Type="http://schemas.openxmlformats.org/officeDocument/2006/relationships/hyperlink" Target="https://drive.google.com/file/d/0B0BPbRDGpTfbSXl4d2toVzZmd2c/view?usp=drivesdk" TargetMode="External"/><Relationship Id="rId644" Type="http://schemas.openxmlformats.org/officeDocument/2006/relationships/hyperlink" Target="https://drive.google.com/file/d/0B0BPbRDGpTfbWEFXMXEyZ2ZsYzg/view?usp=drivesdk" TargetMode="External"/><Relationship Id="rId851" Type="http://schemas.openxmlformats.org/officeDocument/2006/relationships/hyperlink" Target="https://drive.google.com/file/d/0B0BPbRDGpTfbNnlmYWMwaUQ0Rlk/view?usp=drivesdk" TargetMode="External"/><Relationship Id="rId1274" Type="http://schemas.openxmlformats.org/officeDocument/2006/relationships/hyperlink" Target="https://drive.google.com/file/d/0B0BPbRDGpTfbSU1FbC1jWFBXNDg/view?usp=drivesdk" TargetMode="External"/><Relationship Id="rId1481" Type="http://schemas.openxmlformats.org/officeDocument/2006/relationships/hyperlink" Target="https://drive.google.com/file/d/0B0BPbRDGpTfbZy1JclVTMGNhems/view?usp=drivesdk" TargetMode="External"/><Relationship Id="rId1579" Type="http://schemas.openxmlformats.org/officeDocument/2006/relationships/hyperlink" Target="https://mail.google.com/mail?extsrc=sync&amp;client=docs&amp;plid=ACUX6DNeQ-1OPnOG01iOX3r7XEtncHEqwXi9Ih0" TargetMode="External"/><Relationship Id="rId1702" Type="http://schemas.openxmlformats.org/officeDocument/2006/relationships/hyperlink" Target="https://mail.google.com/mail?extsrc=sync&amp;client=docs&amp;plid=ACUX6DNEPdP1vzZbf_BDFfMEGqQ1IolGpPiuxJk" TargetMode="External"/><Relationship Id="rId283" Type="http://schemas.openxmlformats.org/officeDocument/2006/relationships/hyperlink" Target="https://mail.google.com/mail?extsrc=sync&amp;client=docs&amp;plid=ACUX6DNfTn0wlXA0KJ-5k0gwYleKr0kQLj7Ysq4" TargetMode="External"/><Relationship Id="rId490" Type="http://schemas.openxmlformats.org/officeDocument/2006/relationships/hyperlink" Target="https://mail.google.com/mail?extsrc=sync&amp;client=docs&amp;plid=ACUX6DMaDXz6ie8vAWkMzAluPtfa3S1N46cRPII" TargetMode="External"/><Relationship Id="rId504" Type="http://schemas.openxmlformats.org/officeDocument/2006/relationships/hyperlink" Target="https://drive.google.com/drive/folders/0B0BPbRDGpTfba0p4dFNQeWIzMkk" TargetMode="External"/><Relationship Id="rId711" Type="http://schemas.openxmlformats.org/officeDocument/2006/relationships/hyperlink" Target="https://drive.google.com/drive/folders/0B0BPbRDGpTfba0p4dFNQeWIzMkk" TargetMode="External"/><Relationship Id="rId949" Type="http://schemas.openxmlformats.org/officeDocument/2006/relationships/hyperlink" Target="https://mail.google.com/mail?extsrc=sync&amp;client=docs&amp;plid=ACUX6DP7lg3bihctvdNCkamstm7QX5U16-gJ0NM" TargetMode="External"/><Relationship Id="rId1134" Type="http://schemas.openxmlformats.org/officeDocument/2006/relationships/hyperlink" Target="https://drive.google.com/drive/folders/0B0BPbRDGpTfba0p4dFNQeWIzMkk" TargetMode="External"/><Relationship Id="rId1341" Type="http://schemas.openxmlformats.org/officeDocument/2006/relationships/hyperlink" Target="https://drive.google.com/drive/folders/0B0BPbRDGpTfba0p4dFNQeWIzMkk" TargetMode="External"/><Relationship Id="rId1786" Type="http://schemas.openxmlformats.org/officeDocument/2006/relationships/hyperlink" Target="https://mail.google.com/mail?extsrc=sync&amp;client=docs&amp;plid=ACUX6DOibOnfFygkWglicFIPJ_hA2hbzLWGn5zk" TargetMode="External"/><Relationship Id="rId1993" Type="http://schemas.openxmlformats.org/officeDocument/2006/relationships/hyperlink" Target="https://mail.google.com/mail?extsrc=sync&amp;client=docs&amp;plid=ACUX6DPm_SGbFLE4yLW4YSSUVSOe2s3SJVqxqk4" TargetMode="External"/><Relationship Id="rId78" Type="http://schemas.openxmlformats.org/officeDocument/2006/relationships/hyperlink" Target="https://drive.google.com/drive/folders/0B0BPbRDGpTfba0p4dFNQeWIzMkk" TargetMode="External"/><Relationship Id="rId143" Type="http://schemas.openxmlformats.org/officeDocument/2006/relationships/hyperlink" Target="https://drive.google.com/file/d/0B0BPbRDGpTfbZmtGaUFJN0JLS2s/view?usp=drivesdk" TargetMode="External"/><Relationship Id="rId350" Type="http://schemas.openxmlformats.org/officeDocument/2006/relationships/hyperlink" Target="https://drive.google.com/file/d/0B0BPbRDGpTfbSWlXWFhsZ3lUSUU/view?usp=drivesdk" TargetMode="External"/><Relationship Id="rId588" Type="http://schemas.openxmlformats.org/officeDocument/2006/relationships/hyperlink" Target="https://drive.google.com/drive/folders/0B0BPbRDGpTfba0p4dFNQeWIzMkk" TargetMode="External"/><Relationship Id="rId795" Type="http://schemas.openxmlformats.org/officeDocument/2006/relationships/hyperlink" Target="https://drive.google.com/drive/folders/0B0BPbRDGpTfba0p4dFNQeWIzMkk" TargetMode="External"/><Relationship Id="rId809" Type="http://schemas.openxmlformats.org/officeDocument/2006/relationships/hyperlink" Target="https://drive.google.com/file/d/0B0BPbRDGpTfbSEQybzNhQ2JPUVU/view?usp=drivesdk" TargetMode="External"/><Relationship Id="rId1201" Type="http://schemas.openxmlformats.org/officeDocument/2006/relationships/hyperlink" Target="https://mail.google.com/mail?extsrc=sync&amp;client=docs&amp;plid=ACUX6DPmc7LJMfscid-dDjST-gqTLtcIzKqQWEc" TargetMode="External"/><Relationship Id="rId1439" Type="http://schemas.openxmlformats.org/officeDocument/2006/relationships/hyperlink" Target="https://drive.google.com/file/d/0B0BPbRDGpTfbRkd2SlV4VDZieHM/view?usp=drivesdk" TargetMode="External"/><Relationship Id="rId1646" Type="http://schemas.openxmlformats.org/officeDocument/2006/relationships/hyperlink" Target="https://drive.google.com/file/d/0B0BPbRDGpTfbNEZrMVlRVE9JblE/view?usp=drivesdk" TargetMode="External"/><Relationship Id="rId1853" Type="http://schemas.openxmlformats.org/officeDocument/2006/relationships/hyperlink" Target="https://drive.google.com/file/d/0B0BPbRDGpTfbUDZZcEdVemo5Wlk/view?usp=drivesdk" TargetMode="External"/><Relationship Id="rId2031" Type="http://schemas.openxmlformats.org/officeDocument/2006/relationships/hyperlink" Target="https://drive.google.com/drive/folders/0B0BPbRDGpTfba0p4dFNQeWIzMkk" TargetMode="External"/><Relationship Id="rId9" Type="http://schemas.openxmlformats.org/officeDocument/2006/relationships/hyperlink" Target="https://drive.google.com/drive/folders/0B0BPbRDGpTfba0p4dFNQeWIzMkk" TargetMode="External"/><Relationship Id="rId210" Type="http://schemas.openxmlformats.org/officeDocument/2006/relationships/hyperlink" Target="https://drive.google.com/drive/folders/0B0BPbRDGpTfba0p4dFNQeWIzMkk" TargetMode="External"/><Relationship Id="rId448" Type="http://schemas.openxmlformats.org/officeDocument/2006/relationships/hyperlink" Target="https://mail.google.com/mail?extsrc=sync&amp;client=docs&amp;plid=ACUX6DMaDXz6ie8vAWkMzAluPtfa3S1N46cRPII" TargetMode="External"/><Relationship Id="rId655" Type="http://schemas.openxmlformats.org/officeDocument/2006/relationships/hyperlink" Target="https://mail.google.com/mail?extsrc=sync&amp;client=docs&amp;plid=ACUX6DOHVT88wfDlOBVJ65HxKx2N7DMeXfm_En0" TargetMode="External"/><Relationship Id="rId862" Type="http://schemas.openxmlformats.org/officeDocument/2006/relationships/hyperlink" Target="https://mail.google.com/mail?extsrc=sync&amp;client=docs&amp;plid=ACUX6DOHVT88wfDlOBVJ65HxKx2N7DMeXfm_En0" TargetMode="External"/><Relationship Id="rId1078" Type="http://schemas.openxmlformats.org/officeDocument/2006/relationships/hyperlink" Target="https://mail.google.com/mail?extsrc=sync&amp;client=docs&amp;plid=ACUX6DMYOqK6ZpyI3GpkLVIDzByqI8dn9wKUWmQ" TargetMode="External"/><Relationship Id="rId1285" Type="http://schemas.openxmlformats.org/officeDocument/2006/relationships/hyperlink" Target="https://mail.google.com/mail?extsrc=sync&amp;client=docs&amp;plid=ACUX6DMlja8rKLTMx0PxHP8bogMbGq2l8afrkho" TargetMode="External"/><Relationship Id="rId1492" Type="http://schemas.openxmlformats.org/officeDocument/2006/relationships/hyperlink" Target="https://mail.google.com/mail?extsrc=sync&amp;client=docs&amp;plid=ACUX6DNeQ-1OPnOG01iOX3r7XEtncHEqwXi9Ih0" TargetMode="External"/><Relationship Id="rId1506" Type="http://schemas.openxmlformats.org/officeDocument/2006/relationships/hyperlink" Target="https://drive.google.com/drive/folders/0B0BPbRDGpTfba0p4dFNQeWIzMkk" TargetMode="External"/><Relationship Id="rId1713" Type="http://schemas.openxmlformats.org/officeDocument/2006/relationships/hyperlink" Target="https://drive.google.com/drive/folders/0B0BPbRDGpTfba0p4dFNQeWIzMkk" TargetMode="External"/><Relationship Id="rId1920" Type="http://schemas.openxmlformats.org/officeDocument/2006/relationships/hyperlink" Target="https://drive.google.com/drive/folders/0B0BPbRDGpTfba0p4dFNQeWIzMkk" TargetMode="External"/><Relationship Id="rId294" Type="http://schemas.openxmlformats.org/officeDocument/2006/relationships/hyperlink" Target="https://drive.google.com/drive/folders/0B0BPbRDGpTfba0p4dFNQeWIzMkk" TargetMode="External"/><Relationship Id="rId308" Type="http://schemas.openxmlformats.org/officeDocument/2006/relationships/hyperlink" Target="https://drive.google.com/file/d/0B0BPbRDGpTfbNHdjc1dEREs4TGM/view?usp=drivesdk" TargetMode="External"/><Relationship Id="rId515" Type="http://schemas.openxmlformats.org/officeDocument/2006/relationships/hyperlink" Target="https://drive.google.com/file/d/0B0BPbRDGpTfbeWkteFpNSXhDTmM/view?usp=drivesdk" TargetMode="External"/><Relationship Id="rId722" Type="http://schemas.openxmlformats.org/officeDocument/2006/relationships/hyperlink" Target="https://drive.google.com/file/d/0B0BPbRDGpTfbUE1manQzZzN6RUU/view?usp=drivesdk" TargetMode="External"/><Relationship Id="rId1145" Type="http://schemas.openxmlformats.org/officeDocument/2006/relationships/hyperlink" Target="https://drive.google.com/file/d/0B0BPbRDGpTfbU2tjbS0wR215cU0/view?usp=drivesdk" TargetMode="External"/><Relationship Id="rId1352" Type="http://schemas.openxmlformats.org/officeDocument/2006/relationships/hyperlink" Target="https://drive.google.com/file/d/0B0BPbRDGpTfbQ3ctaE1YMG9wWXc/view?usp=drivesdk" TargetMode="External"/><Relationship Id="rId1797" Type="http://schemas.openxmlformats.org/officeDocument/2006/relationships/hyperlink" Target="https://drive.google.com/drive/folders/0B0BPbRDGpTfba0p4dFNQeWIzMkk" TargetMode="External"/><Relationship Id="rId89" Type="http://schemas.openxmlformats.org/officeDocument/2006/relationships/hyperlink" Target="https://drive.google.com/file/d/0B0BPbRDGpTfbSnVZRVJGSW1hdzg/view?usp=drivesdk" TargetMode="External"/><Relationship Id="rId154" Type="http://schemas.openxmlformats.org/officeDocument/2006/relationships/hyperlink" Target="https://mail.google.com/mail?extsrc=sync&amp;client=docs&amp;plid=ACUX6DNaSmJ-d56SDvEo-h_3pyWJgzT4ZX_KOt0" TargetMode="External"/><Relationship Id="rId361" Type="http://schemas.openxmlformats.org/officeDocument/2006/relationships/hyperlink" Target="https://mail.google.com/mail?extsrc=sync&amp;client=docs&amp;plid=ACUX6DO_NAznElvRqhAPHEKoahwz824OEJm8xLw" TargetMode="External"/><Relationship Id="rId599" Type="http://schemas.openxmlformats.org/officeDocument/2006/relationships/hyperlink" Target="https://drive.google.com/file/d/0B0BPbRDGpTfbbFZldzEyRGNvbHM/view?usp=drivesdk" TargetMode="External"/><Relationship Id="rId1005" Type="http://schemas.openxmlformats.org/officeDocument/2006/relationships/hyperlink" Target="https://drive.google.com/drive/folders/0B0BPbRDGpTfba0p4dFNQeWIzMkk" TargetMode="External"/><Relationship Id="rId1212" Type="http://schemas.openxmlformats.org/officeDocument/2006/relationships/hyperlink" Target="https://drive.google.com/drive/folders/0B0BPbRDGpTfba0p4dFNQeWIzMkk" TargetMode="External"/><Relationship Id="rId1657" Type="http://schemas.openxmlformats.org/officeDocument/2006/relationships/hyperlink" Target="https://mail.google.com/mail?extsrc=sync&amp;client=docs&amp;plid=ACUX6DNEPdP1vzZbf_BDFfMEGqQ1IolGpPiuxJk" TargetMode="External"/><Relationship Id="rId1864" Type="http://schemas.openxmlformats.org/officeDocument/2006/relationships/hyperlink" Target="https://mail.google.com/mail?extsrc=sync&amp;client=docs&amp;plid=ACUX6DOibOnfFygkWglicFIPJ_hA2hbzLWGn5zk" TargetMode="External"/><Relationship Id="rId2042" Type="http://schemas.openxmlformats.org/officeDocument/2006/relationships/hyperlink" Target="https://drive.google.com/file/d/0B0BPbRDGpTfba212UVVjaHBWT2c/view?usp=drivesdk" TargetMode="External"/><Relationship Id="rId459" Type="http://schemas.openxmlformats.org/officeDocument/2006/relationships/hyperlink" Target="https://drive.google.com/drive/folders/0B0BPbRDGpTfba0p4dFNQeWIzMkk" TargetMode="External"/><Relationship Id="rId666" Type="http://schemas.openxmlformats.org/officeDocument/2006/relationships/hyperlink" Target="https://drive.google.com/drive/folders/0B0BPbRDGpTfba0p4dFNQeWIzMkk" TargetMode="External"/><Relationship Id="rId873" Type="http://schemas.openxmlformats.org/officeDocument/2006/relationships/hyperlink" Target="https://drive.google.com/drive/folders/0B0BPbRDGpTfba0p4dFNQeWIzMkk" TargetMode="External"/><Relationship Id="rId1089" Type="http://schemas.openxmlformats.org/officeDocument/2006/relationships/hyperlink" Target="https://drive.google.com/drive/folders/0B0BPbRDGpTfba0p4dFNQeWIzMkk" TargetMode="External"/><Relationship Id="rId1296" Type="http://schemas.openxmlformats.org/officeDocument/2006/relationships/hyperlink" Target="https://drive.google.com/drive/folders/0B0BPbRDGpTfba0p4dFNQeWIzMkk" TargetMode="External"/><Relationship Id="rId1517" Type="http://schemas.openxmlformats.org/officeDocument/2006/relationships/hyperlink" Target="https://drive.google.com/file/d/0B0BPbRDGpTfbQzBwWWZTY0tkVVE/view?usp=drivesdk" TargetMode="External"/><Relationship Id="rId1724" Type="http://schemas.openxmlformats.org/officeDocument/2006/relationships/hyperlink" Target="https://drive.google.com/file/d/0B0BPbRDGpTfbZGp3dUFPNXA0Y0E/view?usp=drivesdk" TargetMode="External"/><Relationship Id="rId16" Type="http://schemas.openxmlformats.org/officeDocument/2006/relationships/hyperlink" Target="https://mail.google.com/mail?extsrc=sync&amp;client=docs&amp;plid=ACUX6DP74aSSs0eLt8JlyjsQ-I9B6QBzACP1UxY" TargetMode="External"/><Relationship Id="rId221" Type="http://schemas.openxmlformats.org/officeDocument/2006/relationships/hyperlink" Target="https://drive.google.com/file/d/0B0BPbRDGpTfbWXVDOUVTT3Z1RjQ/view?usp=drivesdk" TargetMode="External"/><Relationship Id="rId319" Type="http://schemas.openxmlformats.org/officeDocument/2006/relationships/hyperlink" Target="https://mail.google.com/mail?extsrc=sync&amp;client=docs&amp;plid=ACUX6DNfTn0wlXA0KJ-5k0gwYleKr0kQLj7Ysq4" TargetMode="External"/><Relationship Id="rId526" Type="http://schemas.openxmlformats.org/officeDocument/2006/relationships/hyperlink" Target="https://mail.google.com/mail?extsrc=sync&amp;client=docs&amp;plid=ACUX6DNNxxMiMTwQf3tTspJUmKt-kiwOwgOD5qI" TargetMode="External"/><Relationship Id="rId1156" Type="http://schemas.openxmlformats.org/officeDocument/2006/relationships/hyperlink" Target="https://mail.google.com/mail?extsrc=sync&amp;client=docs&amp;plid=ACUX6DMB_NHijyRCMvcg0eKaPDFWY5pE0qHxnRA" TargetMode="External"/><Relationship Id="rId1363" Type="http://schemas.openxmlformats.org/officeDocument/2006/relationships/hyperlink" Target="https://mail.google.com/mail?extsrc=sync&amp;client=docs&amp;plid=ACUX6DPSjuzUXSA6jGkE_pqHAk_uXzfxIid_4qs" TargetMode="External"/><Relationship Id="rId1931" Type="http://schemas.openxmlformats.org/officeDocument/2006/relationships/hyperlink" Target="https://drive.google.com/file/d/0B0BPbRDGpTfbMUFhczgtbnRIdkU/view?usp=drivesdk" TargetMode="External"/><Relationship Id="rId733" Type="http://schemas.openxmlformats.org/officeDocument/2006/relationships/hyperlink" Target="https://mail.google.com/mail?extsrc=sync&amp;client=docs&amp;plid=ACUX6DOHVT88wfDlOBVJ65HxKx2N7DMeXfm_En0" TargetMode="External"/><Relationship Id="rId940" Type="http://schemas.openxmlformats.org/officeDocument/2006/relationships/hyperlink" Target="https://mail.google.com/mail?extsrc=sync&amp;client=docs&amp;plid=ACUX6DP7lg3bihctvdNCkamstm7QX5U16-gJ0NM" TargetMode="External"/><Relationship Id="rId1016" Type="http://schemas.openxmlformats.org/officeDocument/2006/relationships/hyperlink" Target="https://drive.google.com/file/d/0B0BPbRDGpTfbMGtlQzZabVgteWM/view?usp=drivesdk" TargetMode="External"/><Relationship Id="rId1570" Type="http://schemas.openxmlformats.org/officeDocument/2006/relationships/hyperlink" Target="https://mail.google.com/mail?extsrc=sync&amp;client=docs&amp;plid=ACUX6DNeQ-1OPnOG01iOX3r7XEtncHEqwXi9Ih0" TargetMode="External"/><Relationship Id="rId1668" Type="http://schemas.openxmlformats.org/officeDocument/2006/relationships/hyperlink" Target="https://drive.google.com/drive/folders/0B0BPbRDGpTfba0p4dFNQeWIzMkk" TargetMode="External"/><Relationship Id="rId1875" Type="http://schemas.openxmlformats.org/officeDocument/2006/relationships/hyperlink" Target="https://drive.google.com/drive/folders/0B0BPbRDGpTfba0p4dFNQeWIzMkk" TargetMode="External"/><Relationship Id="rId165" Type="http://schemas.openxmlformats.org/officeDocument/2006/relationships/hyperlink" Target="https://drive.google.com/drive/folders/0B0BPbRDGpTfba0p4dFNQeWIzMkk" TargetMode="External"/><Relationship Id="rId372" Type="http://schemas.openxmlformats.org/officeDocument/2006/relationships/hyperlink" Target="https://drive.google.com/drive/folders/0B0BPbRDGpTfba0p4dFNQeWIzMkk" TargetMode="External"/><Relationship Id="rId677" Type="http://schemas.openxmlformats.org/officeDocument/2006/relationships/hyperlink" Target="https://drive.google.com/file/d/0B0BPbRDGpTfbWU5zenpvQVczOG8/view?usp=drivesdk" TargetMode="External"/><Relationship Id="rId800" Type="http://schemas.openxmlformats.org/officeDocument/2006/relationships/hyperlink" Target="https://drive.google.com/file/d/0B0BPbRDGpTfbMVIyMm9CWGt3VDg/view?usp=drivesdk" TargetMode="External"/><Relationship Id="rId1223" Type="http://schemas.openxmlformats.org/officeDocument/2006/relationships/hyperlink" Target="https://drive.google.com/file/d/0B0BPbRDGpTfbVW9zbXoteVdlckE/view?usp=drivesdk" TargetMode="External"/><Relationship Id="rId1430" Type="http://schemas.openxmlformats.org/officeDocument/2006/relationships/hyperlink" Target="https://drive.google.com/file/d/0B0BPbRDGpTfbOVR5NUFNZ2dWQzA/view?usp=drivesdk" TargetMode="External"/><Relationship Id="rId1528" Type="http://schemas.openxmlformats.org/officeDocument/2006/relationships/hyperlink" Target="https://mail.google.com/mail?extsrc=sync&amp;client=docs&amp;plid=ACUX6DNeQ-1OPnOG01iOX3r7XEtncHEqwXi9Ih0" TargetMode="External"/><Relationship Id="rId232" Type="http://schemas.openxmlformats.org/officeDocument/2006/relationships/hyperlink" Target="https://mail.google.com/mail?extsrc=sync&amp;client=docs&amp;plid=ACUX6DOirABFR2l3uqKoqg8-lUyo-oqxLSgflfk" TargetMode="External"/><Relationship Id="rId884" Type="http://schemas.openxmlformats.org/officeDocument/2006/relationships/hyperlink" Target="https://drive.google.com/file/d/0B0BPbRDGpTfbRXFoTEF6WWloU3M/view?usp=drivesdk" TargetMode="External"/><Relationship Id="rId1735" Type="http://schemas.openxmlformats.org/officeDocument/2006/relationships/hyperlink" Target="https://mail.google.com/mail?extsrc=sync&amp;client=docs&amp;plid=ACUX6DNEPdP1vzZbf_BDFfMEGqQ1IolGpPiuxJk" TargetMode="External"/><Relationship Id="rId1942" Type="http://schemas.openxmlformats.org/officeDocument/2006/relationships/hyperlink" Target="https://mail.google.com/mail?extsrc=sync&amp;client=docs&amp;plid=ACUX6DN7VsjG3MDb91k95Z_qoY6IMmnIBYd493o" TargetMode="External"/><Relationship Id="rId27" Type="http://schemas.openxmlformats.org/officeDocument/2006/relationships/hyperlink" Target="https://drive.google.com/drive/folders/0B0BPbRDGpTfba0p4dFNQeWIzMkk" TargetMode="External"/><Relationship Id="rId537" Type="http://schemas.openxmlformats.org/officeDocument/2006/relationships/hyperlink" Target="https://drive.google.com/drive/folders/0B0BPbRDGpTfba0p4dFNQeWIzMkk" TargetMode="External"/><Relationship Id="rId744" Type="http://schemas.openxmlformats.org/officeDocument/2006/relationships/hyperlink" Target="https://drive.google.com/drive/folders/0B0BPbRDGpTfba0p4dFNQeWIzMkk" TargetMode="External"/><Relationship Id="rId951" Type="http://schemas.openxmlformats.org/officeDocument/2006/relationships/hyperlink" Target="https://drive.google.com/drive/folders/0B0BPbRDGpTfba0p4dFNQeWIzMkk" TargetMode="External"/><Relationship Id="rId1167" Type="http://schemas.openxmlformats.org/officeDocument/2006/relationships/hyperlink" Target="https://drive.google.com/drive/folders/0B0BPbRDGpTfba0p4dFNQeWIzMkk" TargetMode="External"/><Relationship Id="rId1374" Type="http://schemas.openxmlformats.org/officeDocument/2006/relationships/hyperlink" Target="https://drive.google.com/drive/folders/0B0BPbRDGpTfba0p4dFNQeWIzMkk" TargetMode="External"/><Relationship Id="rId1581" Type="http://schemas.openxmlformats.org/officeDocument/2006/relationships/hyperlink" Target="https://drive.google.com/drive/folders/0B0BPbRDGpTfba0p4dFNQeWIzMkk" TargetMode="External"/><Relationship Id="rId1679" Type="http://schemas.openxmlformats.org/officeDocument/2006/relationships/hyperlink" Target="https://drive.google.com/file/d/0B0BPbRDGpTfbc3FtT3FUWklGRG8/view?usp=drivesdk" TargetMode="External"/><Relationship Id="rId1802" Type="http://schemas.openxmlformats.org/officeDocument/2006/relationships/hyperlink" Target="https://drive.google.com/file/d/0B0BPbRDGpTfbdWN4dWExam9oT0k/view?usp=drivesdk" TargetMode="External"/><Relationship Id="rId80" Type="http://schemas.openxmlformats.org/officeDocument/2006/relationships/hyperlink" Target="https://drive.google.com/file/d/0B0BPbRDGpTfbYTFfajFUbVRlSFU/view?usp=drivesdk" TargetMode="External"/><Relationship Id="rId176" Type="http://schemas.openxmlformats.org/officeDocument/2006/relationships/hyperlink" Target="https://drive.google.com/file/d/0B0BPbRDGpTfbQTcyWm9NTlM0R28/view?usp=drivesdk" TargetMode="External"/><Relationship Id="rId383" Type="http://schemas.openxmlformats.org/officeDocument/2006/relationships/hyperlink" Target="https://drive.google.com/file/d/0B0BPbRDGpTfbRTM5RFJrQjFsVEk/view?usp=drivesdk" TargetMode="External"/><Relationship Id="rId590" Type="http://schemas.openxmlformats.org/officeDocument/2006/relationships/hyperlink" Target="https://drive.google.com/file/d/0B0BPbRDGpTfbOTFMbVQzclZBejA/view?usp=drivesdk" TargetMode="External"/><Relationship Id="rId604" Type="http://schemas.openxmlformats.org/officeDocument/2006/relationships/hyperlink" Target="https://mail.google.com/mail?extsrc=sync&amp;client=docs&amp;plid=ACUX6DPbGd1jv3XjoMaYLt5AxUl7vr10tEO_6bg" TargetMode="External"/><Relationship Id="rId811" Type="http://schemas.openxmlformats.org/officeDocument/2006/relationships/hyperlink" Target="https://mail.google.com/mail?extsrc=sync&amp;client=docs&amp;plid=ACUX6DOHVT88wfDlOBVJ65HxKx2N7DMeXfm_En0" TargetMode="External"/><Relationship Id="rId1027" Type="http://schemas.openxmlformats.org/officeDocument/2006/relationships/hyperlink" Target="https://mail.google.com/mail?extsrc=sync&amp;client=docs&amp;plid=ACUX6DO_wDj5obzpaOKHlYzZIqQ9S50w7qZWUFA" TargetMode="External"/><Relationship Id="rId1234" Type="http://schemas.openxmlformats.org/officeDocument/2006/relationships/hyperlink" Target="https://mail.google.com/mail?extsrc=sync&amp;client=docs&amp;plid=ACUX6DMlja8rKLTMx0PxHP8bogMbGq2l8afrkho" TargetMode="External"/><Relationship Id="rId1441" Type="http://schemas.openxmlformats.org/officeDocument/2006/relationships/hyperlink" Target="https://mail.google.com/mail?extsrc=sync&amp;client=docs&amp;plid=ACUX6DPSjuzUXSA6jGkE_pqHAk_uXzfxIid_4qs" TargetMode="External"/><Relationship Id="rId1886" Type="http://schemas.openxmlformats.org/officeDocument/2006/relationships/hyperlink" Target="https://drive.google.com/file/d/0B0BPbRDGpTfbN040a3pkWXZINm8/view?usp=drivesdk" TargetMode="External"/><Relationship Id="rId243" Type="http://schemas.openxmlformats.org/officeDocument/2006/relationships/hyperlink" Target="https://drive.google.com/drive/folders/0B0BPbRDGpTfba0p4dFNQeWIzMkk" TargetMode="External"/><Relationship Id="rId450" Type="http://schemas.openxmlformats.org/officeDocument/2006/relationships/hyperlink" Target="https://drive.google.com/drive/folders/0B0BPbRDGpTfba0p4dFNQeWIzMkk" TargetMode="External"/><Relationship Id="rId688" Type="http://schemas.openxmlformats.org/officeDocument/2006/relationships/hyperlink" Target="https://mail.google.com/mail?extsrc=sync&amp;client=docs&amp;plid=ACUX6DOHVT88wfDlOBVJ65HxKx2N7DMeXfm_En0" TargetMode="External"/><Relationship Id="rId895" Type="http://schemas.openxmlformats.org/officeDocument/2006/relationships/hyperlink" Target="https://mail.google.com/mail?extsrc=sync&amp;client=docs&amp;plid=ACUX6DNHmw0baizGxytUrGXJLTv4xHLXFMYslIg" TargetMode="External"/><Relationship Id="rId909" Type="http://schemas.openxmlformats.org/officeDocument/2006/relationships/hyperlink" Target="https://drive.google.com/drive/folders/0B0BPbRDGpTfba0p4dFNQeWIzMkk" TargetMode="External"/><Relationship Id="rId1080" Type="http://schemas.openxmlformats.org/officeDocument/2006/relationships/hyperlink" Target="https://drive.google.com/drive/folders/0B0BPbRDGpTfba0p4dFNQeWIzMkk" TargetMode="External"/><Relationship Id="rId1301" Type="http://schemas.openxmlformats.org/officeDocument/2006/relationships/hyperlink" Target="https://drive.google.com/file/d/0B0BPbRDGpTfbTUQ3b2s5a1ZiZ2c/view?usp=drivesdk" TargetMode="External"/><Relationship Id="rId1539" Type="http://schemas.openxmlformats.org/officeDocument/2006/relationships/hyperlink" Target="https://drive.google.com/drive/folders/0B0BPbRDGpTfba0p4dFNQeWIzMkk" TargetMode="External"/><Relationship Id="rId1746" Type="http://schemas.openxmlformats.org/officeDocument/2006/relationships/hyperlink" Target="https://drive.google.com/drive/folders/0B0BPbRDGpTfba0p4dFNQeWIzMkk" TargetMode="External"/><Relationship Id="rId1953" Type="http://schemas.openxmlformats.org/officeDocument/2006/relationships/hyperlink" Target="https://drive.google.com/drive/folders/0B0BPbRDGpTfba0p4dFNQeWIzMkk" TargetMode="External"/><Relationship Id="rId38" Type="http://schemas.openxmlformats.org/officeDocument/2006/relationships/hyperlink" Target="https://drive.google.com/file/d/0B0BPbRDGpTfbUkE2NGpENUN6OE0/view?usp=drivesdk" TargetMode="External"/><Relationship Id="rId103" Type="http://schemas.openxmlformats.org/officeDocument/2006/relationships/hyperlink" Target="https://mail.google.com/mail?extsrc=sync&amp;client=docs&amp;plid=ACUX6DMPE-Awt0-JGsXhq127hX8no-mpnlg5a3M" TargetMode="External"/><Relationship Id="rId310" Type="http://schemas.openxmlformats.org/officeDocument/2006/relationships/hyperlink" Target="https://mail.google.com/mail?extsrc=sync&amp;client=docs&amp;plid=ACUX6DNfTn0wlXA0KJ-5k0gwYleKr0kQLj7Ysq4" TargetMode="External"/><Relationship Id="rId548" Type="http://schemas.openxmlformats.org/officeDocument/2006/relationships/hyperlink" Target="https://drive.google.com/file/d/0B0BPbRDGpTfbNnkxMXBzd2F1ZGs/view?usp=drivesdk" TargetMode="External"/><Relationship Id="rId755" Type="http://schemas.openxmlformats.org/officeDocument/2006/relationships/hyperlink" Target="https://drive.google.com/file/d/0B0BPbRDGpTfbeXZoeHRJdk03b3M/view?usp=drivesdk" TargetMode="External"/><Relationship Id="rId962" Type="http://schemas.openxmlformats.org/officeDocument/2006/relationships/hyperlink" Target="https://drive.google.com/file/d/0B0BPbRDGpTfbRm1iU29Cei1OdE0/view?usp=drivesdk" TargetMode="External"/><Relationship Id="rId1178" Type="http://schemas.openxmlformats.org/officeDocument/2006/relationships/hyperlink" Target="https://drive.google.com/file/d/0B0BPbRDGpTfbSENUclJDX0RoTGc/view?usp=drivesdk" TargetMode="External"/><Relationship Id="rId1385" Type="http://schemas.openxmlformats.org/officeDocument/2006/relationships/hyperlink" Target="https://drive.google.com/file/d/0B0BPbRDGpTfbc1diOE5rWlpTenc/view?usp=drivesdk" TargetMode="External"/><Relationship Id="rId1592" Type="http://schemas.openxmlformats.org/officeDocument/2006/relationships/hyperlink" Target="https://drive.google.com/file/d/0B0BPbRDGpTfbRXhuTm93ZDU4V1U/view?usp=drivesdk" TargetMode="External"/><Relationship Id="rId1606" Type="http://schemas.openxmlformats.org/officeDocument/2006/relationships/hyperlink" Target="https://mail.google.com/mail?extsrc=sync&amp;client=docs&amp;plid=ACUX6DNeQ-1OPnOG01iOX3r7XEtncHEqwXi9Ih0" TargetMode="External"/><Relationship Id="rId1813" Type="http://schemas.openxmlformats.org/officeDocument/2006/relationships/hyperlink" Target="https://mail.google.com/mail?extsrc=sync&amp;client=docs&amp;plid=ACUX6DOibOnfFygkWglicFIPJ_hA2hbzLWGn5zk" TargetMode="External"/><Relationship Id="rId91" Type="http://schemas.openxmlformats.org/officeDocument/2006/relationships/hyperlink" Target="https://mail.google.com/mail?extsrc=sync&amp;client=docs&amp;plid=ACUX6DMPE-Awt0-JGsXhq127hX8no-mpnlg5a3M" TargetMode="External"/><Relationship Id="rId187" Type="http://schemas.openxmlformats.org/officeDocument/2006/relationships/hyperlink" Target="https://mail.google.com/mail?extsrc=sync&amp;client=docs&amp;plid=ACUX6DPz4oxYjRQ2NMbm3kFcw5cOblULLfg-T8w" TargetMode="External"/><Relationship Id="rId394" Type="http://schemas.openxmlformats.org/officeDocument/2006/relationships/hyperlink" Target="https://mail.google.com/mail?extsrc=sync&amp;client=docs&amp;plid=ACUX6DO6pb3V0kNnHb-e1cbh2YELsFTyHsl-T3Q" TargetMode="External"/><Relationship Id="rId408" Type="http://schemas.openxmlformats.org/officeDocument/2006/relationships/hyperlink" Target="https://drive.google.com/drive/folders/0B0BPbRDGpTfba0p4dFNQeWIzMkk" TargetMode="External"/><Relationship Id="rId615" Type="http://schemas.openxmlformats.org/officeDocument/2006/relationships/hyperlink" Target="https://drive.google.com/drive/folders/0B0BPbRDGpTfba0p4dFNQeWIzMkk" TargetMode="External"/><Relationship Id="rId822" Type="http://schemas.openxmlformats.org/officeDocument/2006/relationships/hyperlink" Target="https://drive.google.com/drive/folders/0B0BPbRDGpTfba0p4dFNQeWIzMkk" TargetMode="External"/><Relationship Id="rId1038" Type="http://schemas.openxmlformats.org/officeDocument/2006/relationships/hyperlink" Target="https://drive.google.com/drive/folders/0B0BPbRDGpTfba0p4dFNQeWIzMkk" TargetMode="External"/><Relationship Id="rId1245" Type="http://schemas.openxmlformats.org/officeDocument/2006/relationships/hyperlink" Target="https://drive.google.com/drive/folders/0B0BPbRDGpTfba0p4dFNQeWIzMkk" TargetMode="External"/><Relationship Id="rId1452" Type="http://schemas.openxmlformats.org/officeDocument/2006/relationships/hyperlink" Target="https://drive.google.com/drive/folders/0B0BPbRDGpTfba0p4dFNQeWIzMkk" TargetMode="External"/><Relationship Id="rId1897" Type="http://schemas.openxmlformats.org/officeDocument/2006/relationships/hyperlink" Target="https://mail.google.com/mail?extsrc=sync&amp;client=docs&amp;plid=ACUX6DOoqwEIL6G48ixzbT0g1HdLCLlbmvB0ybA" TargetMode="External"/><Relationship Id="rId254" Type="http://schemas.openxmlformats.org/officeDocument/2006/relationships/hyperlink" Target="https://drive.google.com/file/d/0B0BPbRDGpTfbTmNTTmJCMEp2Rms/view?usp=drivesdk" TargetMode="External"/><Relationship Id="rId699" Type="http://schemas.openxmlformats.org/officeDocument/2006/relationships/hyperlink" Target="https://drive.google.com/drive/folders/0B0BPbRDGpTfba0p4dFNQeWIzMkk" TargetMode="External"/><Relationship Id="rId1091" Type="http://schemas.openxmlformats.org/officeDocument/2006/relationships/hyperlink" Target="https://drive.google.com/file/d/0B0BPbRDGpTfbczNpZWZOYUQ4MzA/view?usp=drivesdk" TargetMode="External"/><Relationship Id="rId1105" Type="http://schemas.openxmlformats.org/officeDocument/2006/relationships/hyperlink" Target="https://mail.google.com/mail?extsrc=sync&amp;client=docs&amp;plid=ACUX6DMYOqK6ZpyI3GpkLVIDzByqI8dn9wKUWmQ" TargetMode="External"/><Relationship Id="rId1312" Type="http://schemas.openxmlformats.org/officeDocument/2006/relationships/hyperlink" Target="https://mail.google.com/mail?extsrc=sync&amp;client=docs&amp;plid=ACUX6DMlja8rKLTMx0PxHP8bogMbGq2l8afrkho" TargetMode="External"/><Relationship Id="rId1757" Type="http://schemas.openxmlformats.org/officeDocument/2006/relationships/hyperlink" Target="https://drive.google.com/file/d/0B0BPbRDGpTfbbGpqWklDYUxDRGc/view?usp=drivesdk" TargetMode="External"/><Relationship Id="rId1964" Type="http://schemas.openxmlformats.org/officeDocument/2006/relationships/hyperlink" Target="https://drive.google.com/file/d/0B0BPbRDGpTfbVTEwaHowUFpXMHM/view?usp=drivesdk" TargetMode="External"/><Relationship Id="rId49" Type="http://schemas.openxmlformats.org/officeDocument/2006/relationships/hyperlink" Target="https://mail.google.com/mail?extsrc=sync&amp;client=docs&amp;plid=ACUX6DOMOcky3rG-D97XCUcnVMgZ1AFVDCcBS1o" TargetMode="External"/><Relationship Id="rId114" Type="http://schemas.openxmlformats.org/officeDocument/2006/relationships/hyperlink" Target="https://drive.google.com/drive/folders/0B0BPbRDGpTfba0p4dFNQeWIzMkk" TargetMode="External"/><Relationship Id="rId461" Type="http://schemas.openxmlformats.org/officeDocument/2006/relationships/hyperlink" Target="https://drive.google.com/file/d/0B0BPbRDGpTfbdzZTYWJCMzVuaWs/view?usp=drivesdk" TargetMode="External"/><Relationship Id="rId559" Type="http://schemas.openxmlformats.org/officeDocument/2006/relationships/hyperlink" Target="https://mail.google.com/mail?extsrc=sync&amp;client=docs&amp;plid=ACUX6DNNxxMiMTwQf3tTspJUmKt-kiwOwgOD5qI" TargetMode="External"/><Relationship Id="rId766" Type="http://schemas.openxmlformats.org/officeDocument/2006/relationships/hyperlink" Target="https://mail.google.com/mail?extsrc=sync&amp;client=docs&amp;plid=ACUX6DOHVT88wfDlOBVJ65HxKx2N7DMeXfm_En0" TargetMode="External"/><Relationship Id="rId1189" Type="http://schemas.openxmlformats.org/officeDocument/2006/relationships/hyperlink" Target="https://mail.google.com/mail?extsrc=sync&amp;client=docs&amp;plid=ACUX6DPmc7LJMfscid-dDjST-gqTLtcIzKqQWEc" TargetMode="External"/><Relationship Id="rId1396" Type="http://schemas.openxmlformats.org/officeDocument/2006/relationships/hyperlink" Target="https://mail.google.com/mail?extsrc=sync&amp;client=docs&amp;plid=ACUX6DPSjuzUXSA6jGkE_pqHAk_uXzfxIid_4qs" TargetMode="External"/><Relationship Id="rId1617" Type="http://schemas.openxmlformats.org/officeDocument/2006/relationships/hyperlink" Target="https://drive.google.com/drive/folders/0B0BPbRDGpTfba0p4dFNQeWIzMkk" TargetMode="External"/><Relationship Id="rId1824" Type="http://schemas.openxmlformats.org/officeDocument/2006/relationships/hyperlink" Target="https://drive.google.com/drive/folders/0B0BPbRDGpTfba0p4dFNQeWIzMkk" TargetMode="External"/><Relationship Id="rId198" Type="http://schemas.openxmlformats.org/officeDocument/2006/relationships/hyperlink" Target="https://drive.google.com/drive/folders/0B0BPbRDGpTfba0p4dFNQeWIzMkk" TargetMode="External"/><Relationship Id="rId321" Type="http://schemas.openxmlformats.org/officeDocument/2006/relationships/hyperlink" Target="https://drive.google.com/drive/folders/0B0BPbRDGpTfba0p4dFNQeWIzMkk" TargetMode="External"/><Relationship Id="rId419" Type="http://schemas.openxmlformats.org/officeDocument/2006/relationships/hyperlink" Target="https://drive.google.com/file/d/0B0BPbRDGpTfbQ0N3bVhkelp4Wjg/view?usp=drivesdk" TargetMode="External"/><Relationship Id="rId626" Type="http://schemas.openxmlformats.org/officeDocument/2006/relationships/hyperlink" Target="https://drive.google.com/file/d/0B0BPbRDGpTfbX2NxajcwYndLd28/view?usp=drivesdk" TargetMode="External"/><Relationship Id="rId973" Type="http://schemas.openxmlformats.org/officeDocument/2006/relationships/hyperlink" Target="https://mail.google.com/mail?extsrc=sync&amp;client=docs&amp;plid=ACUX6DMcdkA3lURr3an9FATdMPYkjX6_Zy3r-1Y" TargetMode="External"/><Relationship Id="rId1049" Type="http://schemas.openxmlformats.org/officeDocument/2006/relationships/hyperlink" Target="https://drive.google.com/file/d/0B0BPbRDGpTfbYXNSOHRPQlBSSlU/view?usp=drivesdk" TargetMode="External"/><Relationship Id="rId1256" Type="http://schemas.openxmlformats.org/officeDocument/2006/relationships/hyperlink" Target="https://drive.google.com/file/d/0B0BPbRDGpTfbZTViMEFkNUtNd2M/view?usp=drivesdk" TargetMode="External"/><Relationship Id="rId2002" Type="http://schemas.openxmlformats.org/officeDocument/2006/relationships/hyperlink" Target="https://mail.google.com/mail?extsrc=sync&amp;client=docs&amp;plid=ACUX6DME5VWMPIbEqMaQpn_ZLFFQX4WRYW3zOs8" TargetMode="External"/><Relationship Id="rId833" Type="http://schemas.openxmlformats.org/officeDocument/2006/relationships/hyperlink" Target="https://drive.google.com/file/d/0B0BPbRDGpTfbTkdla3V1Z21kZ2M/view?usp=drivesdk" TargetMode="External"/><Relationship Id="rId1116" Type="http://schemas.openxmlformats.org/officeDocument/2006/relationships/hyperlink" Target="https://drive.google.com/drive/folders/0B0BPbRDGpTfba0p4dFNQeWIzMkk" TargetMode="External"/><Relationship Id="rId1463" Type="http://schemas.openxmlformats.org/officeDocument/2006/relationships/hyperlink" Target="https://drive.google.com/file/d/0B0BPbRDGpTfbLVZDNUl5akpJUFE/view?usp=drivesdk" TargetMode="External"/><Relationship Id="rId1670" Type="http://schemas.openxmlformats.org/officeDocument/2006/relationships/hyperlink" Target="https://drive.google.com/file/d/0B0BPbRDGpTfbaW82UkdxOUxKTVU/view?usp=drivesdk" TargetMode="External"/><Relationship Id="rId1768" Type="http://schemas.openxmlformats.org/officeDocument/2006/relationships/hyperlink" Target="https://mail.google.com/mail?extsrc=sync&amp;client=docs&amp;plid=ACUX6DOibOnfFygkWglicFIPJ_hA2hbzLWGn5zk" TargetMode="External"/><Relationship Id="rId265" Type="http://schemas.openxmlformats.org/officeDocument/2006/relationships/hyperlink" Target="https://mail.google.com/mail?extsrc=sync&amp;client=docs&amp;plid=ACUX6DM9FEdtmm00VK7EH9hNJinmEWJgg3nyECg" TargetMode="External"/><Relationship Id="rId472" Type="http://schemas.openxmlformats.org/officeDocument/2006/relationships/hyperlink" Target="https://mail.google.com/mail?extsrc=sync&amp;client=docs&amp;plid=ACUX6DMaDXz6ie8vAWkMzAluPtfa3S1N46cRPII" TargetMode="External"/><Relationship Id="rId900" Type="http://schemas.openxmlformats.org/officeDocument/2006/relationships/hyperlink" Target="https://drive.google.com/drive/folders/0B0BPbRDGpTfba0p4dFNQeWIzMkk" TargetMode="External"/><Relationship Id="rId1323" Type="http://schemas.openxmlformats.org/officeDocument/2006/relationships/hyperlink" Target="https://drive.google.com/drive/folders/0B0BPbRDGpTfba0p4dFNQeWIzMkk" TargetMode="External"/><Relationship Id="rId1530" Type="http://schemas.openxmlformats.org/officeDocument/2006/relationships/hyperlink" Target="https://drive.google.com/drive/folders/0B0BPbRDGpTfba0p4dFNQeWIzMkk" TargetMode="External"/><Relationship Id="rId1628" Type="http://schemas.openxmlformats.org/officeDocument/2006/relationships/hyperlink" Target="https://drive.google.com/file/d/0B0BPbRDGpTfbNjdIa3FDR3p0TTQ/view?usp=drivesdk" TargetMode="External"/><Relationship Id="rId1975" Type="http://schemas.openxmlformats.org/officeDocument/2006/relationships/hyperlink" Target="https://mail.google.com/mail?extsrc=sync&amp;client=docs&amp;plid=ACUX6DPFjkQQP2B3MuQYR5VciKglwv6wMdJEL58" TargetMode="External"/><Relationship Id="rId125" Type="http://schemas.openxmlformats.org/officeDocument/2006/relationships/hyperlink" Target="https://drive.google.com/file/d/0B0BPbRDGpTfbcXlBcWx2VHdKREU/view?usp=drivesdk" TargetMode="External"/><Relationship Id="rId332" Type="http://schemas.openxmlformats.org/officeDocument/2006/relationships/hyperlink" Target="https://drive.google.com/file/d/0B0BPbRDGpTfbd1BnRER1cW1hWFU/view?usp=drivesdk" TargetMode="External"/><Relationship Id="rId777" Type="http://schemas.openxmlformats.org/officeDocument/2006/relationships/hyperlink" Target="https://drive.google.com/drive/folders/0B0BPbRDGpTfba0p4dFNQeWIzMkk" TargetMode="External"/><Relationship Id="rId984" Type="http://schemas.openxmlformats.org/officeDocument/2006/relationships/hyperlink" Target="https://drive.google.com/drive/folders/0B0BPbRDGpTfba0p4dFNQeWIzMkk" TargetMode="External"/><Relationship Id="rId1835" Type="http://schemas.openxmlformats.org/officeDocument/2006/relationships/hyperlink" Target="https://drive.google.com/file/d/0B0BPbRDGpTfbUU55WVFMTEdmUGs/view?usp=drivesdk" TargetMode="External"/><Relationship Id="rId2013" Type="http://schemas.openxmlformats.org/officeDocument/2006/relationships/hyperlink" Target="https://drive.google.com/drive/folders/0B0BPbRDGpTfba0p4dFNQeWIzMkk" TargetMode="External"/><Relationship Id="rId637" Type="http://schemas.openxmlformats.org/officeDocument/2006/relationships/hyperlink" Target="https://mail.google.com/mail?extsrc=sync&amp;client=docs&amp;plid=ACUX6DM5P0WWAKI_xuZrwBUfG1JRfOFfCMNCOKA" TargetMode="External"/><Relationship Id="rId844" Type="http://schemas.openxmlformats.org/officeDocument/2006/relationships/hyperlink" Target="https://mail.google.com/mail?extsrc=sync&amp;client=docs&amp;plid=ACUX6DOHVT88wfDlOBVJ65HxKx2N7DMeXfm_En0" TargetMode="External"/><Relationship Id="rId1267" Type="http://schemas.openxmlformats.org/officeDocument/2006/relationships/hyperlink" Target="https://mail.google.com/mail?extsrc=sync&amp;client=docs&amp;plid=ACUX6DMlja8rKLTMx0PxHP8bogMbGq2l8afrkho" TargetMode="External"/><Relationship Id="rId1474" Type="http://schemas.openxmlformats.org/officeDocument/2006/relationships/hyperlink" Target="https://mail.google.com/mail?extsrc=sync&amp;client=docs&amp;plid=ACUX6DPSjuzUXSA6jGkE_pqHAk_uXzfxIid_4qs" TargetMode="External"/><Relationship Id="rId1681" Type="http://schemas.openxmlformats.org/officeDocument/2006/relationships/hyperlink" Target="https://mail.google.com/mail?extsrc=sync&amp;client=docs&amp;plid=ACUX6DNEPdP1vzZbf_BDFfMEGqQ1IolGpPiuxJk" TargetMode="External"/><Relationship Id="rId1902" Type="http://schemas.openxmlformats.org/officeDocument/2006/relationships/hyperlink" Target="https://drive.google.com/drive/folders/0B0BPbRDGpTfba0p4dFNQeWIzMkk" TargetMode="External"/><Relationship Id="rId276" Type="http://schemas.openxmlformats.org/officeDocument/2006/relationships/hyperlink" Target="https://drive.google.com/drive/folders/0B0BPbRDGpTfba0p4dFNQeWIzMkk" TargetMode="External"/><Relationship Id="rId483" Type="http://schemas.openxmlformats.org/officeDocument/2006/relationships/hyperlink" Target="https://drive.google.com/drive/folders/0B0BPbRDGpTfba0p4dFNQeWIzMkk" TargetMode="External"/><Relationship Id="rId690" Type="http://schemas.openxmlformats.org/officeDocument/2006/relationships/hyperlink" Target="https://drive.google.com/drive/folders/0B0BPbRDGpTfba0p4dFNQeWIzMkk" TargetMode="External"/><Relationship Id="rId704" Type="http://schemas.openxmlformats.org/officeDocument/2006/relationships/hyperlink" Target="https://drive.google.com/file/d/0B0BPbRDGpTfbTS1JeTBRa2JTX3M/view?usp=drivesdk" TargetMode="External"/><Relationship Id="rId911" Type="http://schemas.openxmlformats.org/officeDocument/2006/relationships/hyperlink" Target="https://drive.google.com/file/d/0B0BPbRDGpTfbSU9jcnlMNU5WTzA/view?usp=drivesdk" TargetMode="External"/><Relationship Id="rId1127" Type="http://schemas.openxmlformats.org/officeDocument/2006/relationships/hyperlink" Target="https://drive.google.com/file/d/0B0BPbRDGpTfbQUprNWlIZWlSRnM/view?usp=drivesdk" TargetMode="External"/><Relationship Id="rId1334" Type="http://schemas.openxmlformats.org/officeDocument/2006/relationships/hyperlink" Target="https://drive.google.com/file/d/0B0BPbRDGpTfbVnF0Y2FIUWtvc0E/view?usp=drivesdk" TargetMode="External"/><Relationship Id="rId1541" Type="http://schemas.openxmlformats.org/officeDocument/2006/relationships/hyperlink" Target="https://drive.google.com/file/d/0B0BPbRDGpTfbdEs3TnJSZVdLYkE/view?usp=drivesdk" TargetMode="External"/><Relationship Id="rId1779" Type="http://schemas.openxmlformats.org/officeDocument/2006/relationships/hyperlink" Target="https://drive.google.com/drive/folders/0B0BPbRDGpTfba0p4dFNQeWIzMkk" TargetMode="External"/><Relationship Id="rId1986" Type="http://schemas.openxmlformats.org/officeDocument/2006/relationships/hyperlink" Target="https://drive.google.com/drive/folders/0B0BPbRDGpTfba0p4dFNQeWIzMkk" TargetMode="External"/><Relationship Id="rId40" Type="http://schemas.openxmlformats.org/officeDocument/2006/relationships/hyperlink" Target="https://mail.google.com/mail?extsrc=sync&amp;client=docs&amp;plid=ACUX6DNomiqMGdqGGPH3THOESbhmIWC4SfHcWs8" TargetMode="External"/><Relationship Id="rId136" Type="http://schemas.openxmlformats.org/officeDocument/2006/relationships/hyperlink" Target="https://mail.google.com/mail?extsrc=sync&amp;client=docs&amp;plid=ACUX6DNaSmJ-d56SDvEo-h_3pyWJgzT4ZX_KOt0" TargetMode="External"/><Relationship Id="rId343" Type="http://schemas.openxmlformats.org/officeDocument/2006/relationships/hyperlink" Target="https://mail.google.com/mail?extsrc=sync&amp;client=docs&amp;plid=ACUX6DO_NAznElvRqhAPHEKoahwz824OEJm8xLw" TargetMode="External"/><Relationship Id="rId550" Type="http://schemas.openxmlformats.org/officeDocument/2006/relationships/hyperlink" Target="https://mail.google.com/mail?extsrc=sync&amp;client=docs&amp;plid=ACUX6DNNxxMiMTwQf3tTspJUmKt-kiwOwgOD5qI" TargetMode="External"/><Relationship Id="rId788" Type="http://schemas.openxmlformats.org/officeDocument/2006/relationships/hyperlink" Target="https://drive.google.com/file/d/0B0BPbRDGpTfbazFjRkw4b2tnc1E/view?usp=drivesdk" TargetMode="External"/><Relationship Id="rId995" Type="http://schemas.openxmlformats.org/officeDocument/2006/relationships/hyperlink" Target="https://drive.google.com/file/d/0B0BPbRDGpTfbRFVKS1ExS2hiRFU/view?usp=drivesdk" TargetMode="External"/><Relationship Id="rId1180" Type="http://schemas.openxmlformats.org/officeDocument/2006/relationships/hyperlink" Target="https://mail.google.com/mail?extsrc=sync&amp;client=docs&amp;plid=ACUX6DPmc7LJMfscid-dDjST-gqTLtcIzKqQWEc" TargetMode="External"/><Relationship Id="rId1401" Type="http://schemas.openxmlformats.org/officeDocument/2006/relationships/hyperlink" Target="https://drive.google.com/drive/folders/0B0BPbRDGpTfba0p4dFNQeWIzMkk" TargetMode="External"/><Relationship Id="rId1639" Type="http://schemas.openxmlformats.org/officeDocument/2006/relationships/hyperlink" Target="https://mail.google.com/mail?extsrc=sync&amp;client=docs&amp;plid=ACUX6DP3b13uonVNGMwfQ9qNmSmWrxbQ25BbFs0" TargetMode="External"/><Relationship Id="rId1846" Type="http://schemas.openxmlformats.org/officeDocument/2006/relationships/hyperlink" Target="https://mail.google.com/mail?extsrc=sync&amp;client=docs&amp;plid=ACUX6DOibOnfFygkWglicFIPJ_hA2hbzLWGn5zk" TargetMode="External"/><Relationship Id="rId2024" Type="http://schemas.openxmlformats.org/officeDocument/2006/relationships/hyperlink" Target="https://drive.google.com/file/d/0B0BPbRDGpTfbb3pLTFh4ZXZyZlk/view?usp=drivesdk" TargetMode="External"/><Relationship Id="rId203" Type="http://schemas.openxmlformats.org/officeDocument/2006/relationships/hyperlink" Target="https://drive.google.com/file/d/0B0BPbRDGpTfbVzlkZW1KUjBER2M/view?usp=drivesdk" TargetMode="External"/><Relationship Id="rId648" Type="http://schemas.openxmlformats.org/officeDocument/2006/relationships/hyperlink" Target="https://drive.google.com/drive/folders/0B0BPbRDGpTfba0p4dFNQeWIzMkk" TargetMode="External"/><Relationship Id="rId855" Type="http://schemas.openxmlformats.org/officeDocument/2006/relationships/hyperlink" Target="https://drive.google.com/drive/folders/0B0BPbRDGpTfba0p4dFNQeWIzMkk" TargetMode="External"/><Relationship Id="rId1040" Type="http://schemas.openxmlformats.org/officeDocument/2006/relationships/hyperlink" Target="https://drive.google.com/file/d/0B0BPbRDGpTfbc3cwYWttM25jZFU/view?usp=drivesdk" TargetMode="External"/><Relationship Id="rId1278" Type="http://schemas.openxmlformats.org/officeDocument/2006/relationships/hyperlink" Target="https://drive.google.com/drive/folders/0B0BPbRDGpTfba0p4dFNQeWIzMkk" TargetMode="External"/><Relationship Id="rId1485" Type="http://schemas.openxmlformats.org/officeDocument/2006/relationships/hyperlink" Target="https://drive.google.com/drive/folders/0B0BPbRDGpTfba0p4dFNQeWIzMkk" TargetMode="External"/><Relationship Id="rId1692" Type="http://schemas.openxmlformats.org/officeDocument/2006/relationships/hyperlink" Target="https://drive.google.com/drive/folders/0B0BPbRDGpTfba0p4dFNQeWIzMkk" TargetMode="External"/><Relationship Id="rId1706" Type="http://schemas.openxmlformats.org/officeDocument/2006/relationships/hyperlink" Target="https://drive.google.com/file/d/0B0BPbRDGpTfbWVVjOUR0dUlxdXc/view?usp=drivesdk" TargetMode="External"/><Relationship Id="rId1913" Type="http://schemas.openxmlformats.org/officeDocument/2006/relationships/hyperlink" Target="https://drive.google.com/file/d/0B0BPbRDGpTfbZTJnVlhKY0hkUUk/view?usp=drivesdk" TargetMode="External"/><Relationship Id="rId287" Type="http://schemas.openxmlformats.org/officeDocument/2006/relationships/hyperlink" Target="https://drive.google.com/file/d/0B0BPbRDGpTfbelNqTHRQUFRzYjA/view?usp=drivesdk" TargetMode="External"/><Relationship Id="rId410" Type="http://schemas.openxmlformats.org/officeDocument/2006/relationships/hyperlink" Target="https://drive.google.com/file/d/0B0BPbRDGpTfbMnlCazdULUxTREE/view?usp=drivesdk" TargetMode="External"/><Relationship Id="rId494" Type="http://schemas.openxmlformats.org/officeDocument/2006/relationships/hyperlink" Target="https://drive.google.com/file/d/0B0BPbRDGpTfbQzhpRXR0TzVwNUE/view?usp=drivesdk" TargetMode="External"/><Relationship Id="rId508" Type="http://schemas.openxmlformats.org/officeDocument/2006/relationships/hyperlink" Target="https://mail.google.com/mail?extsrc=sync&amp;client=docs&amp;plid=ACUX6DNNxxMiMTwQf3tTspJUmKt-kiwOwgOD5qI" TargetMode="External"/><Relationship Id="rId715" Type="http://schemas.openxmlformats.org/officeDocument/2006/relationships/hyperlink" Target="https://mail.google.com/mail?extsrc=sync&amp;client=docs&amp;plid=ACUX6DOHVT88wfDlOBVJ65HxKx2N7DMeXfm_En0" TargetMode="External"/><Relationship Id="rId922" Type="http://schemas.openxmlformats.org/officeDocument/2006/relationships/hyperlink" Target="https://mail.google.com/mail?extsrc=sync&amp;client=docs&amp;plid=ACUX6DMOcrWjRu4E86qScnIoci_8EXcDHD7KiBE" TargetMode="External"/><Relationship Id="rId1138" Type="http://schemas.openxmlformats.org/officeDocument/2006/relationships/hyperlink" Target="https://mail.google.com/mail?extsrc=sync&amp;client=docs&amp;plid=ACUX6DMB_NHijyRCMvcg0eKaPDFWY5pE0qHxnRA" TargetMode="External"/><Relationship Id="rId1345" Type="http://schemas.openxmlformats.org/officeDocument/2006/relationships/hyperlink" Target="https://mail.google.com/mail?extsrc=sync&amp;client=docs&amp;plid=ACUX6DPSjuzUXSA6jGkE_pqHAk_uXzfxIid_4qs" TargetMode="External"/><Relationship Id="rId1552" Type="http://schemas.openxmlformats.org/officeDocument/2006/relationships/hyperlink" Target="https://mail.google.com/mail?extsrc=sync&amp;client=docs&amp;plid=ACUX6DNeQ-1OPnOG01iOX3r7XEtncHEqwXi9Ih0" TargetMode="External"/><Relationship Id="rId1997" Type="http://schemas.openxmlformats.org/officeDocument/2006/relationships/hyperlink" Target="https://drive.google.com/file/d/0B0BPbRDGpTfbNTVtM2hMQmQ0czg/view?usp=drivesdk" TargetMode="External"/><Relationship Id="rId147" Type="http://schemas.openxmlformats.org/officeDocument/2006/relationships/hyperlink" Target="https://drive.google.com/drive/folders/0B0BPbRDGpTfba0p4dFNQeWIzMkk" TargetMode="External"/><Relationship Id="rId354" Type="http://schemas.openxmlformats.org/officeDocument/2006/relationships/hyperlink" Target="https://drive.google.com/drive/folders/0B0BPbRDGpTfba0p4dFNQeWIzMkk" TargetMode="External"/><Relationship Id="rId799" Type="http://schemas.openxmlformats.org/officeDocument/2006/relationships/hyperlink" Target="https://mail.google.com/mail?extsrc=sync&amp;client=docs&amp;plid=ACUX6DOHVT88wfDlOBVJ65HxKx2N7DMeXfm_En0" TargetMode="External"/><Relationship Id="rId1191" Type="http://schemas.openxmlformats.org/officeDocument/2006/relationships/hyperlink" Target="https://drive.google.com/drive/folders/0B0BPbRDGpTfba0p4dFNQeWIzMkk" TargetMode="External"/><Relationship Id="rId1205" Type="http://schemas.openxmlformats.org/officeDocument/2006/relationships/hyperlink" Target="https://drive.google.com/file/d/0B0BPbRDGpTfbejUyS1BFLTlUVW8/view?usp=drivesdk" TargetMode="External"/><Relationship Id="rId1857" Type="http://schemas.openxmlformats.org/officeDocument/2006/relationships/hyperlink" Target="https://drive.google.com/drive/folders/0B0BPbRDGpTfba0p4dFNQeWIzMkk" TargetMode="External"/><Relationship Id="rId2035" Type="http://schemas.openxmlformats.org/officeDocument/2006/relationships/hyperlink" Target="https://mail.google.com/mail?extsrc=sync&amp;client=docs&amp;plid=ACUX6DOLz4d2ia7KT5LtyxBdnPatvf0tYrWwqns" TargetMode="External"/><Relationship Id="rId51" Type="http://schemas.openxmlformats.org/officeDocument/2006/relationships/hyperlink" Target="https://drive.google.com/drive/folders/0B0BPbRDGpTfba0p4dFNQeWIzMkk" TargetMode="External"/><Relationship Id="rId561" Type="http://schemas.openxmlformats.org/officeDocument/2006/relationships/hyperlink" Target="https://drive.google.com/drive/folders/0B0BPbRDGpTfba0p4dFNQeWIzMkk" TargetMode="External"/><Relationship Id="rId659" Type="http://schemas.openxmlformats.org/officeDocument/2006/relationships/hyperlink" Target="https://drive.google.com/file/d/0B0BPbRDGpTfbZ3ZHaEt5UDJVbms/view?usp=drivesdk" TargetMode="External"/><Relationship Id="rId866" Type="http://schemas.openxmlformats.org/officeDocument/2006/relationships/hyperlink" Target="https://drive.google.com/file/d/0B0BPbRDGpTfbd3IwWkJ4WDlyRlE/view?usp=drivesdk" TargetMode="External"/><Relationship Id="rId1289" Type="http://schemas.openxmlformats.org/officeDocument/2006/relationships/hyperlink" Target="https://drive.google.com/file/d/0B0BPbRDGpTfbb2dFQXlVNmxaajg/view?usp=drivesdk" TargetMode="External"/><Relationship Id="rId1412" Type="http://schemas.openxmlformats.org/officeDocument/2006/relationships/hyperlink" Target="https://drive.google.com/file/d/0B0BPbRDGpTfbemNQYm5rQ0NZNzg/view?usp=drivesdk" TargetMode="External"/><Relationship Id="rId1496" Type="http://schemas.openxmlformats.org/officeDocument/2006/relationships/hyperlink" Target="https://drive.google.com/file/d/0B0BPbRDGpTfbQnNmMnJqZlRxNmM/view?usp=drivesdk" TargetMode="External"/><Relationship Id="rId1717" Type="http://schemas.openxmlformats.org/officeDocument/2006/relationships/hyperlink" Target="https://mail.google.com/mail?extsrc=sync&amp;client=docs&amp;plid=ACUX6DNEPdP1vzZbf_BDFfMEGqQ1IolGpPiuxJk" TargetMode="External"/><Relationship Id="rId1924" Type="http://schemas.openxmlformats.org/officeDocument/2006/relationships/hyperlink" Target="https://mail.google.com/mail?extsrc=sync&amp;client=docs&amp;plid=ACUX6DOpKr2hXuiGhaez3CsBqrk7zbJC27E1-eE" TargetMode="External"/><Relationship Id="rId214" Type="http://schemas.openxmlformats.org/officeDocument/2006/relationships/hyperlink" Target="https://mail.google.com/mail?extsrc=sync&amp;client=docs&amp;plid=ACUX6DPsAuE9P8o_LdPAhG15Z_eI9AVZotGQbXk" TargetMode="External"/><Relationship Id="rId298" Type="http://schemas.openxmlformats.org/officeDocument/2006/relationships/hyperlink" Target="https://mail.google.com/mail?extsrc=sync&amp;client=docs&amp;plid=ACUX6DNfTn0wlXA0KJ-5k0gwYleKr0kQLj7Ysq4" TargetMode="External"/><Relationship Id="rId421" Type="http://schemas.openxmlformats.org/officeDocument/2006/relationships/hyperlink" Target="https://mail.google.com/mail?extsrc=sync&amp;client=docs&amp;plid=ACUX6DOCJad45LQ-LCASXMwuHIxJ0Wc_2gAAIVk" TargetMode="External"/><Relationship Id="rId519" Type="http://schemas.openxmlformats.org/officeDocument/2006/relationships/hyperlink" Target="https://drive.google.com/drive/folders/0B0BPbRDGpTfba0p4dFNQeWIzMkk" TargetMode="External"/><Relationship Id="rId1051" Type="http://schemas.openxmlformats.org/officeDocument/2006/relationships/hyperlink" Target="https://mail.google.com/mail?extsrc=sync&amp;client=docs&amp;plid=ACUX6DO_wDj5obzpaOKHlYzZIqQ9S50w7qZWUFA" TargetMode="External"/><Relationship Id="rId1149" Type="http://schemas.openxmlformats.org/officeDocument/2006/relationships/hyperlink" Target="https://drive.google.com/drive/folders/0B0BPbRDGpTfba0p4dFNQeWIzMkk" TargetMode="External"/><Relationship Id="rId1356" Type="http://schemas.openxmlformats.org/officeDocument/2006/relationships/hyperlink" Target="https://drive.google.com/drive/folders/0B0BPbRDGpTfba0p4dFNQeWIzMkk" TargetMode="External"/><Relationship Id="rId158" Type="http://schemas.openxmlformats.org/officeDocument/2006/relationships/hyperlink" Target="https://drive.google.com/file/d/0B0BPbRDGpTfbY2VhQTVMSHN2YWM/view?usp=drivesdk" TargetMode="External"/><Relationship Id="rId726" Type="http://schemas.openxmlformats.org/officeDocument/2006/relationships/hyperlink" Target="https://drive.google.com/drive/folders/0B0BPbRDGpTfba0p4dFNQeWIzMkk" TargetMode="External"/><Relationship Id="rId933" Type="http://schemas.openxmlformats.org/officeDocument/2006/relationships/hyperlink" Target="https://drive.google.com/drive/folders/0B0BPbRDGpTfba0p4dFNQeWIzMkk" TargetMode="External"/><Relationship Id="rId1009" Type="http://schemas.openxmlformats.org/officeDocument/2006/relationships/hyperlink" Target="https://mail.google.com/mail?extsrc=sync&amp;client=docs&amp;plid=ACUX6DO_wDj5obzpaOKHlYzZIqQ9S50w7qZWUFA" TargetMode="External"/><Relationship Id="rId1563" Type="http://schemas.openxmlformats.org/officeDocument/2006/relationships/hyperlink" Target="https://drive.google.com/drive/folders/0B0BPbRDGpTfba0p4dFNQeWIzMkk" TargetMode="External"/><Relationship Id="rId1770" Type="http://schemas.openxmlformats.org/officeDocument/2006/relationships/hyperlink" Target="https://drive.google.com/drive/folders/0B0BPbRDGpTfba0p4dFNQeWIzMkk" TargetMode="External"/><Relationship Id="rId1868" Type="http://schemas.openxmlformats.org/officeDocument/2006/relationships/hyperlink" Target="https://drive.google.com/file/d/0B0BPbRDGpTfbWXJoRjlUUXFnZXc/view?usp=drivesdk" TargetMode="External"/><Relationship Id="rId62" Type="http://schemas.openxmlformats.org/officeDocument/2006/relationships/hyperlink" Target="https://drive.google.com/file/d/0B0BPbRDGpTfbUHRFSlBORDFrUGs/view?usp=drivesdk" TargetMode="External"/><Relationship Id="rId365" Type="http://schemas.openxmlformats.org/officeDocument/2006/relationships/hyperlink" Target="https://drive.google.com/file/d/0B0BPbRDGpTfbdEpEUkRDOXJwMlU/view?usp=drivesdk" TargetMode="External"/><Relationship Id="rId572" Type="http://schemas.openxmlformats.org/officeDocument/2006/relationships/hyperlink" Target="https://drive.google.com/file/d/0B0BPbRDGpTfbejVzdmd5dzVWUFE/view?usp=drivesdk" TargetMode="External"/><Relationship Id="rId1216" Type="http://schemas.openxmlformats.org/officeDocument/2006/relationships/hyperlink" Target="https://mail.google.com/mail?extsrc=sync&amp;client=docs&amp;plid=ACUX6DMlja8rKLTMx0PxHP8bogMbGq2l8afrkho" TargetMode="External"/><Relationship Id="rId1423" Type="http://schemas.openxmlformats.org/officeDocument/2006/relationships/hyperlink" Target="https://mail.google.com/mail?extsrc=sync&amp;client=docs&amp;plid=ACUX6DPSjuzUXSA6jGkE_pqHAk_uXzfxIid_4qs" TargetMode="External"/><Relationship Id="rId1630" Type="http://schemas.openxmlformats.org/officeDocument/2006/relationships/hyperlink" Target="https://mail.google.com/mail?extsrc=sync&amp;client=docs&amp;plid=ACUX6DOuXnTU-9sQjsjZiR-JV543LRbA12qNpCQ" TargetMode="External"/><Relationship Id="rId225" Type="http://schemas.openxmlformats.org/officeDocument/2006/relationships/hyperlink" Target="https://drive.google.com/drive/folders/0B0BPbRDGpTfba0p4dFNQeWIzMkk" TargetMode="External"/><Relationship Id="rId432" Type="http://schemas.openxmlformats.org/officeDocument/2006/relationships/hyperlink" Target="https://drive.google.com/drive/folders/0B0BPbRDGpTfba0p4dFNQeWIzMkk" TargetMode="External"/><Relationship Id="rId877" Type="http://schemas.openxmlformats.org/officeDocument/2006/relationships/hyperlink" Target="https://mail.google.com/mail?extsrc=sync&amp;client=docs&amp;plid=ACUX6DOHVT88wfDlOBVJ65HxKx2N7DMeXfm_En0" TargetMode="External"/><Relationship Id="rId1062" Type="http://schemas.openxmlformats.org/officeDocument/2006/relationships/hyperlink" Target="https://drive.google.com/drive/folders/0B0BPbRDGpTfba0p4dFNQeWIzMkk" TargetMode="External"/><Relationship Id="rId1728" Type="http://schemas.openxmlformats.org/officeDocument/2006/relationships/hyperlink" Target="https://drive.google.com/drive/folders/0B0BPbRDGpTfba0p4dFNQeWIzMkk" TargetMode="External"/><Relationship Id="rId1935" Type="http://schemas.openxmlformats.org/officeDocument/2006/relationships/hyperlink" Target="https://drive.google.com/drive/folders/0B0BPbRDGpTfba0p4dFNQeWIzMkk" TargetMode="External"/><Relationship Id="rId737" Type="http://schemas.openxmlformats.org/officeDocument/2006/relationships/hyperlink" Target="https://drive.google.com/file/d/0B0BPbRDGpTfbVHowZG9PYWRxTmc/view?usp=drivesdk" TargetMode="External"/><Relationship Id="rId944" Type="http://schemas.openxmlformats.org/officeDocument/2006/relationships/hyperlink" Target="https://drive.google.com/file/d/0B0BPbRDGpTfbNWkzejhzTXUza2M/view?usp=drivesdk" TargetMode="External"/><Relationship Id="rId1367" Type="http://schemas.openxmlformats.org/officeDocument/2006/relationships/hyperlink" Target="https://drive.google.com/file/d/0B0BPbRDGpTfbVWE3NjUxN1VoM2s/view?usp=drivesdk" TargetMode="External"/><Relationship Id="rId1574" Type="http://schemas.openxmlformats.org/officeDocument/2006/relationships/hyperlink" Target="https://drive.google.com/file/d/0B0BPbRDGpTfbZXdEaWJRRlFnUGs/view?usp=drivesdk" TargetMode="External"/><Relationship Id="rId1781" Type="http://schemas.openxmlformats.org/officeDocument/2006/relationships/hyperlink" Target="https://drive.google.com/file/d/0B0BPbRDGpTfbWHZic1J4aUNya28/view?usp=drivesdk" TargetMode="External"/><Relationship Id="rId73" Type="http://schemas.openxmlformats.org/officeDocument/2006/relationships/hyperlink" Target="https://mail.google.com/mail?extsrc=sync&amp;client=docs&amp;plid=ACUX6DOIcj6ueF3ESnjG0d-D2IJCnKf0qbPmkC8" TargetMode="External"/><Relationship Id="rId169" Type="http://schemas.openxmlformats.org/officeDocument/2006/relationships/hyperlink" Target="https://mail.google.com/mail?extsrc=sync&amp;client=docs&amp;plid=ACUX6DNaSmJ-d56SDvEo-h_3pyWJgzT4ZX_KOt0" TargetMode="External"/><Relationship Id="rId376" Type="http://schemas.openxmlformats.org/officeDocument/2006/relationships/hyperlink" Target="https://mail.google.com/mail?extsrc=sync&amp;client=docs&amp;plid=ACUX6DO6pb3V0kNnHb-e1cbh2YELsFTyHsl-T3Q" TargetMode="External"/><Relationship Id="rId583" Type="http://schemas.openxmlformats.org/officeDocument/2006/relationships/hyperlink" Target="https://mail.google.com/mail?extsrc=sync&amp;client=docs&amp;plid=ACUX6DMTHeb-TsNnYUVHYTTaFVJosTj9ZWuyO9Y" TargetMode="External"/><Relationship Id="rId790" Type="http://schemas.openxmlformats.org/officeDocument/2006/relationships/hyperlink" Target="https://mail.google.com/mail?extsrc=sync&amp;client=docs&amp;plid=ACUX6DOHVT88wfDlOBVJ65HxKx2N7DMeXfm_En0" TargetMode="External"/><Relationship Id="rId804" Type="http://schemas.openxmlformats.org/officeDocument/2006/relationships/hyperlink" Target="https://drive.google.com/drive/folders/0B0BPbRDGpTfba0p4dFNQeWIzMkk" TargetMode="External"/><Relationship Id="rId1227" Type="http://schemas.openxmlformats.org/officeDocument/2006/relationships/hyperlink" Target="https://drive.google.com/drive/folders/0B0BPbRDGpTfba0p4dFNQeWIzMkk" TargetMode="External"/><Relationship Id="rId1434" Type="http://schemas.openxmlformats.org/officeDocument/2006/relationships/hyperlink" Target="https://drive.google.com/drive/folders/0B0BPbRDGpTfba0p4dFNQeWIzMkk" TargetMode="External"/><Relationship Id="rId1641" Type="http://schemas.openxmlformats.org/officeDocument/2006/relationships/hyperlink" Target="https://drive.google.com/drive/folders/0B0BPbRDGpTfba0p4dFNQeWIzMkk" TargetMode="External"/><Relationship Id="rId1879" Type="http://schemas.openxmlformats.org/officeDocument/2006/relationships/hyperlink" Target="https://mail.google.com/mail?extsrc=sync&amp;client=docs&amp;plid=ACUX6DOibOnfFygkWglicFIPJ_hA2hbzLWGn5zk" TargetMode="External"/><Relationship Id="rId4" Type="http://schemas.openxmlformats.org/officeDocument/2006/relationships/hyperlink" Target="https://mail.google.com/mail?extsrc=sync&amp;client=docs&amp;plid=ACUX6DMQnwOn1ZZL-bGvz1aziFR-ObXocBOKm44" TargetMode="External"/><Relationship Id="rId236" Type="http://schemas.openxmlformats.org/officeDocument/2006/relationships/hyperlink" Target="https://drive.google.com/file/d/0B0BPbRDGpTfbNGNLN1l2dndaUVk/view?usp=drivesdk" TargetMode="External"/><Relationship Id="rId443" Type="http://schemas.openxmlformats.org/officeDocument/2006/relationships/hyperlink" Target="https://drive.google.com/file/d/0B0BPbRDGpTfbLUNrR0RNUlRrLVk/view?usp=drivesdk" TargetMode="External"/><Relationship Id="rId650" Type="http://schemas.openxmlformats.org/officeDocument/2006/relationships/hyperlink" Target="https://drive.google.com/file/d/0B0BPbRDGpTfbX2lTNWJZdG9YZTg/view?usp=drivesdk" TargetMode="External"/><Relationship Id="rId888" Type="http://schemas.openxmlformats.org/officeDocument/2006/relationships/hyperlink" Target="https://drive.google.com/drive/folders/0B0BPbRDGpTfba0p4dFNQeWIzMkk" TargetMode="External"/><Relationship Id="rId1073" Type="http://schemas.openxmlformats.org/officeDocument/2006/relationships/hyperlink" Target="https://drive.google.com/file/d/0B0BPbRDGpTfbLUk3cnpIOVJpOTA/view?usp=drivesdk" TargetMode="External"/><Relationship Id="rId1280" Type="http://schemas.openxmlformats.org/officeDocument/2006/relationships/hyperlink" Target="https://drive.google.com/file/d/0B0BPbRDGpTfbTWpNTVl3N0tSQk0/view?usp=drivesdk" TargetMode="External"/><Relationship Id="rId1501" Type="http://schemas.openxmlformats.org/officeDocument/2006/relationships/hyperlink" Target="https://mail.google.com/mail?extsrc=sync&amp;client=docs&amp;plid=ACUX6DNeQ-1OPnOG01iOX3r7XEtncHEqwXi9Ih0" TargetMode="External"/><Relationship Id="rId1739" Type="http://schemas.openxmlformats.org/officeDocument/2006/relationships/hyperlink" Target="https://drive.google.com/file/d/0B0BPbRDGpTfbMk5mUDJxaDlvdmc/view?usp=drivesdk" TargetMode="External"/><Relationship Id="rId1946" Type="http://schemas.openxmlformats.org/officeDocument/2006/relationships/hyperlink" Target="https://drive.google.com/file/d/0B0BPbRDGpTfbb2ZhcE1UaUFIQUk/view?usp=drivesdk" TargetMode="External"/><Relationship Id="rId303" Type="http://schemas.openxmlformats.org/officeDocument/2006/relationships/hyperlink" Target="https://drive.google.com/drive/folders/0B0BPbRDGpTfba0p4dFNQeWIzMkk" TargetMode="External"/><Relationship Id="rId748" Type="http://schemas.openxmlformats.org/officeDocument/2006/relationships/hyperlink" Target="https://mail.google.com/mail?extsrc=sync&amp;client=docs&amp;plid=ACUX6DOHVT88wfDlOBVJ65HxKx2N7DMeXfm_En0" TargetMode="External"/><Relationship Id="rId955" Type="http://schemas.openxmlformats.org/officeDocument/2006/relationships/hyperlink" Target="https://mail.google.com/mail?extsrc=sync&amp;client=docs&amp;plid=ACUX6DP7lg3bihctvdNCkamstm7QX5U16-gJ0NM" TargetMode="External"/><Relationship Id="rId1140" Type="http://schemas.openxmlformats.org/officeDocument/2006/relationships/hyperlink" Target="https://drive.google.com/drive/folders/0B0BPbRDGpTfba0p4dFNQeWIzMkk" TargetMode="External"/><Relationship Id="rId1378" Type="http://schemas.openxmlformats.org/officeDocument/2006/relationships/hyperlink" Target="https://mail.google.com/mail?extsrc=sync&amp;client=docs&amp;plid=ACUX6DPSjuzUXSA6jGkE_pqHAk_uXzfxIid_4qs" TargetMode="External"/><Relationship Id="rId1585" Type="http://schemas.openxmlformats.org/officeDocument/2006/relationships/hyperlink" Target="https://mail.google.com/mail?extsrc=sync&amp;client=docs&amp;plid=ACUX6DNeQ-1OPnOG01iOX3r7XEtncHEqwXi9Ih0" TargetMode="External"/><Relationship Id="rId1792" Type="http://schemas.openxmlformats.org/officeDocument/2006/relationships/hyperlink" Target="https://mail.google.com/mail?extsrc=sync&amp;client=docs&amp;plid=ACUX6DOibOnfFygkWglicFIPJ_hA2hbzLWGn5zk" TargetMode="External"/><Relationship Id="rId1806" Type="http://schemas.openxmlformats.org/officeDocument/2006/relationships/hyperlink" Target="https://drive.google.com/drive/folders/0B0BPbRDGpTfba0p4dFNQeWIzMkk" TargetMode="External"/><Relationship Id="rId84" Type="http://schemas.openxmlformats.org/officeDocument/2006/relationships/hyperlink" Target="https://drive.google.com/drive/folders/0B0BPbRDGpTfba0p4dFNQeWIzMkk" TargetMode="External"/><Relationship Id="rId387" Type="http://schemas.openxmlformats.org/officeDocument/2006/relationships/hyperlink" Target="https://drive.google.com/drive/folders/0B0BPbRDGpTfba0p4dFNQeWIzMkk" TargetMode="External"/><Relationship Id="rId510" Type="http://schemas.openxmlformats.org/officeDocument/2006/relationships/hyperlink" Target="https://drive.google.com/drive/folders/0B0BPbRDGpTfba0p4dFNQeWIzMkk" TargetMode="External"/><Relationship Id="rId594" Type="http://schemas.openxmlformats.org/officeDocument/2006/relationships/hyperlink" Target="https://drive.google.com/drive/folders/0B0BPbRDGpTfba0p4dFNQeWIzMkk" TargetMode="External"/><Relationship Id="rId608" Type="http://schemas.openxmlformats.org/officeDocument/2006/relationships/hyperlink" Target="https://drive.google.com/file/d/0B0BPbRDGpTfbQ1JjU2JiOWxrS2M/view?usp=drivesdk" TargetMode="External"/><Relationship Id="rId815" Type="http://schemas.openxmlformats.org/officeDocument/2006/relationships/hyperlink" Target="https://drive.google.com/file/d/0B0BPbRDGpTfbR3ZxLWF4ZGJNM0U/view?usp=drivesdk" TargetMode="External"/><Relationship Id="rId1238" Type="http://schemas.openxmlformats.org/officeDocument/2006/relationships/hyperlink" Target="https://drive.google.com/file/d/0B0BPbRDGpTfbcUo4V0M1LVB2b0U/view?usp=drivesdk" TargetMode="External"/><Relationship Id="rId1445" Type="http://schemas.openxmlformats.org/officeDocument/2006/relationships/hyperlink" Target="https://drive.google.com/file/d/0B0BPbRDGpTfbYkhaTi1jOTZSeE0/view?usp=drivesdk" TargetMode="External"/><Relationship Id="rId1652" Type="http://schemas.openxmlformats.org/officeDocument/2006/relationships/hyperlink" Target="https://drive.google.com/file/d/0B0BPbRDGpTfbQzlzZHdZamFiYnM/view?usp=drivesdk" TargetMode="External"/><Relationship Id="rId247" Type="http://schemas.openxmlformats.org/officeDocument/2006/relationships/hyperlink" Target="https://mail.google.com/mail?extsrc=sync&amp;client=docs&amp;plid=ACUX6DMrvTYwh-5UO7t6OXKXm8BhjK9aDwI5KFc" TargetMode="External"/><Relationship Id="rId899" Type="http://schemas.openxmlformats.org/officeDocument/2006/relationships/hyperlink" Target="https://drive.google.com/file/d/0B0BPbRDGpTfbaUt3NHhaTWJfSTA/view?usp=drivesdk" TargetMode="External"/><Relationship Id="rId1000" Type="http://schemas.openxmlformats.org/officeDocument/2006/relationships/hyperlink" Target="https://mail.google.com/mail?extsrc=sync&amp;client=docs&amp;plid=ACUX6DO_wDj5obzpaOKHlYzZIqQ9S50w7qZWUFA" TargetMode="External"/><Relationship Id="rId1084" Type="http://schemas.openxmlformats.org/officeDocument/2006/relationships/hyperlink" Target="https://mail.google.com/mail?extsrc=sync&amp;client=docs&amp;plid=ACUX6DMYOqK6ZpyI3GpkLVIDzByqI8dn9wKUWmQ" TargetMode="External"/><Relationship Id="rId1305" Type="http://schemas.openxmlformats.org/officeDocument/2006/relationships/hyperlink" Target="https://drive.google.com/drive/folders/0B0BPbRDGpTfba0p4dFNQeWIzMkk" TargetMode="External"/><Relationship Id="rId1957" Type="http://schemas.openxmlformats.org/officeDocument/2006/relationships/hyperlink" Target="https://mail.google.com/mail?extsrc=sync&amp;client=docs&amp;plid=ACUX6DMNRyd3aLr76D-8ifhVshM4nlTCXpUkvpA" TargetMode="External"/><Relationship Id="rId107" Type="http://schemas.openxmlformats.org/officeDocument/2006/relationships/hyperlink" Target="https://drive.google.com/file/d/0B0BPbRDGpTfbSzZzNUcyYmxnRlU/view?usp=drivesdk" TargetMode="External"/><Relationship Id="rId454" Type="http://schemas.openxmlformats.org/officeDocument/2006/relationships/hyperlink" Target="https://mail.google.com/mail?extsrc=sync&amp;client=docs&amp;plid=ACUX6DMaDXz6ie8vAWkMzAluPtfa3S1N46cRPII" TargetMode="External"/><Relationship Id="rId661" Type="http://schemas.openxmlformats.org/officeDocument/2006/relationships/hyperlink" Target="https://mail.google.com/mail?extsrc=sync&amp;client=docs&amp;plid=ACUX6DOHVT88wfDlOBVJ65HxKx2N7DMeXfm_En0" TargetMode="External"/><Relationship Id="rId759" Type="http://schemas.openxmlformats.org/officeDocument/2006/relationships/hyperlink" Target="https://drive.google.com/drive/folders/0B0BPbRDGpTfba0p4dFNQeWIzMkk" TargetMode="External"/><Relationship Id="rId966" Type="http://schemas.openxmlformats.org/officeDocument/2006/relationships/hyperlink" Target="https://drive.google.com/drive/folders/0B0BPbRDGpTfba0p4dFNQeWIzMkk" TargetMode="External"/><Relationship Id="rId1291" Type="http://schemas.openxmlformats.org/officeDocument/2006/relationships/hyperlink" Target="https://mail.google.com/mail?extsrc=sync&amp;client=docs&amp;plid=ACUX6DMlja8rKLTMx0PxHP8bogMbGq2l8afrkho" TargetMode="External"/><Relationship Id="rId1389" Type="http://schemas.openxmlformats.org/officeDocument/2006/relationships/hyperlink" Target="https://drive.google.com/drive/folders/0B0BPbRDGpTfba0p4dFNQeWIzMkk" TargetMode="External"/><Relationship Id="rId1512" Type="http://schemas.openxmlformats.org/officeDocument/2006/relationships/hyperlink" Target="https://drive.google.com/drive/folders/0B0BPbRDGpTfba0p4dFNQeWIzMkk" TargetMode="External"/><Relationship Id="rId1596" Type="http://schemas.openxmlformats.org/officeDocument/2006/relationships/hyperlink" Target="https://drive.google.com/drive/folders/0B0BPbRDGpTfba0p4dFNQeWIzMkk" TargetMode="External"/><Relationship Id="rId1817" Type="http://schemas.openxmlformats.org/officeDocument/2006/relationships/hyperlink" Target="https://drive.google.com/file/d/0B0BPbRDGpTfbUGxvNmc0TEJXbFk/view?usp=drivesdk" TargetMode="External"/><Relationship Id="rId11" Type="http://schemas.openxmlformats.org/officeDocument/2006/relationships/hyperlink" Target="https://drive.google.com/file/d/0B0BPbRDGpTfbLW9pa3ctMG9GdTA/view?usp=drivesdk" TargetMode="External"/><Relationship Id="rId314" Type="http://schemas.openxmlformats.org/officeDocument/2006/relationships/hyperlink" Target="https://drive.google.com/file/d/0B0BPbRDGpTfbVFNlMk4tN1RPcTA/view?usp=drivesdk" TargetMode="External"/><Relationship Id="rId398" Type="http://schemas.openxmlformats.org/officeDocument/2006/relationships/hyperlink" Target="https://drive.google.com/file/d/0B0BPbRDGpTfbWnRkRmNzMFpjWVU/view?usp=drivesdk" TargetMode="External"/><Relationship Id="rId521" Type="http://schemas.openxmlformats.org/officeDocument/2006/relationships/hyperlink" Target="https://drive.google.com/file/d/0B0BPbRDGpTfbNndBM0pON2tUNlk/view?usp=drivesdk" TargetMode="External"/><Relationship Id="rId619" Type="http://schemas.openxmlformats.org/officeDocument/2006/relationships/hyperlink" Target="https://mail.google.com/mail?extsrc=sync&amp;client=docs&amp;plid=ACUX6DPbGd1jv3XjoMaYLt5AxUl7vr10tEO_6bg" TargetMode="External"/><Relationship Id="rId1151" Type="http://schemas.openxmlformats.org/officeDocument/2006/relationships/hyperlink" Target="https://drive.google.com/file/d/0B0BPbRDGpTfbdnBUZlNERE1PME0/view?usp=drivesdk" TargetMode="External"/><Relationship Id="rId1249" Type="http://schemas.openxmlformats.org/officeDocument/2006/relationships/hyperlink" Target="https://mail.google.com/mail?extsrc=sync&amp;client=docs&amp;plid=ACUX6DMlja8rKLTMx0PxHP8bogMbGq2l8afrkho" TargetMode="External"/><Relationship Id="rId95" Type="http://schemas.openxmlformats.org/officeDocument/2006/relationships/hyperlink" Target="https://drive.google.com/file/d/0B0BPbRDGpTfbVHlzZ2RISUkyRUk/view?usp=drivesdk" TargetMode="External"/><Relationship Id="rId160" Type="http://schemas.openxmlformats.org/officeDocument/2006/relationships/hyperlink" Target="https://mail.google.com/mail?extsrc=sync&amp;client=docs&amp;plid=ACUX6DNaSmJ-d56SDvEo-h_3pyWJgzT4ZX_KOt0" TargetMode="External"/><Relationship Id="rId826" Type="http://schemas.openxmlformats.org/officeDocument/2006/relationships/hyperlink" Target="https://mail.google.com/mail?extsrc=sync&amp;client=docs&amp;plid=ACUX6DOHVT88wfDlOBVJ65HxKx2N7DMeXfm_En0" TargetMode="External"/><Relationship Id="rId1011" Type="http://schemas.openxmlformats.org/officeDocument/2006/relationships/hyperlink" Target="https://drive.google.com/drive/folders/0B0BPbRDGpTfba0p4dFNQeWIzMkk" TargetMode="External"/><Relationship Id="rId1109" Type="http://schemas.openxmlformats.org/officeDocument/2006/relationships/hyperlink" Target="https://drive.google.com/file/d/0B0BPbRDGpTfbdGpPTk54UldRVkE/view?usp=drivesdk" TargetMode="External"/><Relationship Id="rId1456" Type="http://schemas.openxmlformats.org/officeDocument/2006/relationships/hyperlink" Target="https://mail.google.com/mail?extsrc=sync&amp;client=docs&amp;plid=ACUX6DPSjuzUXSA6jGkE_pqHAk_uXzfxIid_4qs" TargetMode="External"/><Relationship Id="rId1663" Type="http://schemas.openxmlformats.org/officeDocument/2006/relationships/hyperlink" Target="https://mail.google.com/mail?extsrc=sync&amp;client=docs&amp;plid=ACUX6DNEPdP1vzZbf_BDFfMEGqQ1IolGpPiuxJk" TargetMode="External"/><Relationship Id="rId1870" Type="http://schemas.openxmlformats.org/officeDocument/2006/relationships/hyperlink" Target="https://mail.google.com/mail?extsrc=sync&amp;client=docs&amp;plid=ACUX6DOibOnfFygkWglicFIPJ_hA2hbzLWGn5zk" TargetMode="External"/><Relationship Id="rId1968" Type="http://schemas.openxmlformats.org/officeDocument/2006/relationships/hyperlink" Target="https://drive.google.com/drive/folders/0B0BPbRDGpTfba0p4dFNQeWIzMkk" TargetMode="External"/><Relationship Id="rId258" Type="http://schemas.openxmlformats.org/officeDocument/2006/relationships/hyperlink" Target="https://drive.google.com/drive/folders/0B0BPbRDGpTfba0p4dFNQeWIzMkk" TargetMode="External"/><Relationship Id="rId465" Type="http://schemas.openxmlformats.org/officeDocument/2006/relationships/hyperlink" Target="https://drive.google.com/drive/folders/0B0BPbRDGpTfba0p4dFNQeWIzMkk" TargetMode="External"/><Relationship Id="rId672" Type="http://schemas.openxmlformats.org/officeDocument/2006/relationships/hyperlink" Target="https://drive.google.com/drive/folders/0B0BPbRDGpTfba0p4dFNQeWIzMkk" TargetMode="External"/><Relationship Id="rId1095" Type="http://schemas.openxmlformats.org/officeDocument/2006/relationships/hyperlink" Target="https://drive.google.com/drive/folders/0B0BPbRDGpTfba0p4dFNQeWIzMkk" TargetMode="External"/><Relationship Id="rId1316" Type="http://schemas.openxmlformats.org/officeDocument/2006/relationships/hyperlink" Target="https://drive.google.com/file/d/0B0BPbRDGpTfbbU10Ul9YcDk0UTA/view?usp=drivesdk" TargetMode="External"/><Relationship Id="rId1523" Type="http://schemas.openxmlformats.org/officeDocument/2006/relationships/hyperlink" Target="https://drive.google.com/file/d/0B0BPbRDGpTfbSGxpUEw1M1VsMWs/view?usp=drivesdk" TargetMode="External"/><Relationship Id="rId1730" Type="http://schemas.openxmlformats.org/officeDocument/2006/relationships/hyperlink" Target="https://drive.google.com/file/d/0B0BPbRDGpTfbZmdySXJCSXdXMDg/view?usp=drivesdk" TargetMode="External"/><Relationship Id="rId22" Type="http://schemas.openxmlformats.org/officeDocument/2006/relationships/hyperlink" Target="https://mail.google.com/mail?extsrc=sync&amp;client=docs&amp;plid=ACUX6DMbIvFEHutBRYGkCtUv8kXSCAnj-METIT0" TargetMode="External"/><Relationship Id="rId118" Type="http://schemas.openxmlformats.org/officeDocument/2006/relationships/hyperlink" Target="https://mail.google.com/mail?extsrc=sync&amp;client=docs&amp;plid=ACUX6DNaSmJ-d56SDvEo-h_3pyWJgzT4ZX_KOt0" TargetMode="External"/><Relationship Id="rId325" Type="http://schemas.openxmlformats.org/officeDocument/2006/relationships/hyperlink" Target="https://mail.google.com/mail?extsrc=sync&amp;client=docs&amp;plid=ACUX6DNfTn0wlXA0KJ-5k0gwYleKr0kQLj7Ysq4" TargetMode="External"/><Relationship Id="rId532" Type="http://schemas.openxmlformats.org/officeDocument/2006/relationships/hyperlink" Target="https://mail.google.com/mail?extsrc=sync&amp;client=docs&amp;plid=ACUX6DNNxxMiMTwQf3tTspJUmKt-kiwOwgOD5qI" TargetMode="External"/><Relationship Id="rId977" Type="http://schemas.openxmlformats.org/officeDocument/2006/relationships/hyperlink" Target="https://drive.google.com/file/d/0B0BPbRDGpTfbek81R1RrZU9HWmM/view?usp=drivesdk" TargetMode="External"/><Relationship Id="rId1162" Type="http://schemas.openxmlformats.org/officeDocument/2006/relationships/hyperlink" Target="https://mail.google.com/mail?extsrc=sync&amp;client=docs&amp;plid=ACUX6DMB_NHijyRCMvcg0eKaPDFWY5pE0qHxnRA" TargetMode="External"/><Relationship Id="rId1828" Type="http://schemas.openxmlformats.org/officeDocument/2006/relationships/hyperlink" Target="https://mail.google.com/mail?extsrc=sync&amp;client=docs&amp;plid=ACUX6DOibOnfFygkWglicFIPJ_hA2hbzLWGn5zk" TargetMode="External"/><Relationship Id="rId2006" Type="http://schemas.openxmlformats.org/officeDocument/2006/relationships/hyperlink" Target="https://drive.google.com/file/d/0B0BPbRDGpTfbUmgxY1luRDhSeGM/view?usp=drivesdk" TargetMode="External"/><Relationship Id="rId171" Type="http://schemas.openxmlformats.org/officeDocument/2006/relationships/hyperlink" Target="https://drive.google.com/drive/folders/0B0BPbRDGpTfba0p4dFNQeWIzMkk" TargetMode="External"/><Relationship Id="rId837" Type="http://schemas.openxmlformats.org/officeDocument/2006/relationships/hyperlink" Target="https://drive.google.com/drive/folders/0B0BPbRDGpTfba0p4dFNQeWIzMkk" TargetMode="External"/><Relationship Id="rId1022" Type="http://schemas.openxmlformats.org/officeDocument/2006/relationships/hyperlink" Target="https://drive.google.com/file/d/0B0BPbRDGpTfbcFNaWnRfR2RqcWc/view?usp=drivesdk" TargetMode="External"/><Relationship Id="rId1467" Type="http://schemas.openxmlformats.org/officeDocument/2006/relationships/hyperlink" Target="https://drive.google.com/drive/folders/0B0BPbRDGpTfba0p4dFNQeWIzMkk" TargetMode="External"/><Relationship Id="rId1674" Type="http://schemas.openxmlformats.org/officeDocument/2006/relationships/hyperlink" Target="https://drive.google.com/drive/folders/0B0BPbRDGpTfba0p4dFNQeWIzMkk" TargetMode="External"/><Relationship Id="rId1881" Type="http://schemas.openxmlformats.org/officeDocument/2006/relationships/hyperlink" Target="https://drive.google.com/drive/folders/0B0BPbRDGpTfba0p4dFNQeWIzMkk" TargetMode="External"/><Relationship Id="rId269" Type="http://schemas.openxmlformats.org/officeDocument/2006/relationships/hyperlink" Target="https://drive.google.com/file/d/0B0BPbRDGpTfbWmN4bUVFQURrVDA/view?usp=drivesdk" TargetMode="External"/><Relationship Id="rId476" Type="http://schemas.openxmlformats.org/officeDocument/2006/relationships/hyperlink" Target="https://drive.google.com/file/d/0B0BPbRDGpTfbdkQ1TGRkeE9OVW8/view?usp=drivesdk" TargetMode="External"/><Relationship Id="rId683" Type="http://schemas.openxmlformats.org/officeDocument/2006/relationships/hyperlink" Target="https://drive.google.com/file/d/0B0BPbRDGpTfbN0Y1SWZjNEdMLXM/view?usp=drivesdk" TargetMode="External"/><Relationship Id="rId890" Type="http://schemas.openxmlformats.org/officeDocument/2006/relationships/hyperlink" Target="https://drive.google.com/file/d/0B0BPbRDGpTfbcmRIUXF6SHRyczg/view?usp=drivesdk" TargetMode="External"/><Relationship Id="rId904" Type="http://schemas.openxmlformats.org/officeDocument/2006/relationships/hyperlink" Target="https://mail.google.com/mail?extsrc=sync&amp;client=docs&amp;plid=ACUX6DPFElssme07aEcylNTCXyc1gQJidsP1r88" TargetMode="External"/><Relationship Id="rId1327" Type="http://schemas.openxmlformats.org/officeDocument/2006/relationships/hyperlink" Target="https://mail.google.com/mail?extsrc=sync&amp;client=docs&amp;plid=ACUX6DOsdTLd6tT_hnlVmArV8E2GFRe1pLX2xhg" TargetMode="External"/><Relationship Id="rId1534" Type="http://schemas.openxmlformats.org/officeDocument/2006/relationships/hyperlink" Target="https://mail.google.com/mail?extsrc=sync&amp;client=docs&amp;plid=ACUX6DNeQ-1OPnOG01iOX3r7XEtncHEqwXi9Ih0" TargetMode="External"/><Relationship Id="rId1741" Type="http://schemas.openxmlformats.org/officeDocument/2006/relationships/hyperlink" Target="https://mail.google.com/mail?extsrc=sync&amp;client=docs&amp;plid=ACUX6DNEPdP1vzZbf_BDFfMEGqQ1IolGpPiuxJk" TargetMode="External"/><Relationship Id="rId1979" Type="http://schemas.openxmlformats.org/officeDocument/2006/relationships/hyperlink" Target="https://drive.google.com/file/d/0B0BPbRDGpTfbblVROFVYcjVxVGM/view?usp=drivesdk" TargetMode="External"/><Relationship Id="rId33" Type="http://schemas.openxmlformats.org/officeDocument/2006/relationships/hyperlink" Target="https://drive.google.com/drive/folders/0B0BPbRDGpTfba0p4dFNQeWIzMkk" TargetMode="External"/><Relationship Id="rId129" Type="http://schemas.openxmlformats.org/officeDocument/2006/relationships/hyperlink" Target="https://drive.google.com/drive/folders/0B0BPbRDGpTfba0p4dFNQeWIzMkk" TargetMode="External"/><Relationship Id="rId336" Type="http://schemas.openxmlformats.org/officeDocument/2006/relationships/hyperlink" Target="https://drive.google.com/drive/folders/0B0BPbRDGpTfba0p4dFNQeWIzMkk" TargetMode="External"/><Relationship Id="rId543" Type="http://schemas.openxmlformats.org/officeDocument/2006/relationships/hyperlink" Target="https://drive.google.com/drive/folders/0B0BPbRDGpTfba0p4dFNQeWIzMkk" TargetMode="External"/><Relationship Id="rId988" Type="http://schemas.openxmlformats.org/officeDocument/2006/relationships/hyperlink" Target="https://mail.google.com/mail?extsrc=sync&amp;client=docs&amp;plid=ACUX6DO_wDj5obzpaOKHlYzZIqQ9S50w7qZWUFA" TargetMode="External"/><Relationship Id="rId1173" Type="http://schemas.openxmlformats.org/officeDocument/2006/relationships/hyperlink" Target="https://drive.google.com/drive/folders/0B0BPbRDGpTfba0p4dFNQeWIzMkk" TargetMode="External"/><Relationship Id="rId1380" Type="http://schemas.openxmlformats.org/officeDocument/2006/relationships/hyperlink" Target="https://drive.google.com/drive/folders/0B0BPbRDGpTfba0p4dFNQeWIzMkk" TargetMode="External"/><Relationship Id="rId1601" Type="http://schemas.openxmlformats.org/officeDocument/2006/relationships/hyperlink" Target="https://drive.google.com/file/d/0B0BPbRDGpTfbcmF0bVB1NEEtdVU/view?usp=drivesdk" TargetMode="External"/><Relationship Id="rId1839" Type="http://schemas.openxmlformats.org/officeDocument/2006/relationships/hyperlink" Target="https://drive.google.com/drive/folders/0B0BPbRDGpTfba0p4dFNQeWIzMkk" TargetMode="External"/><Relationship Id="rId2017" Type="http://schemas.openxmlformats.org/officeDocument/2006/relationships/hyperlink" Target="https://mail.google.com/mail?extsrc=sync&amp;client=docs&amp;plid=ACUX6DNR4EWuZ1MhRDvhBay_JtdvI9bMUFCIr2E" TargetMode="External"/><Relationship Id="rId182" Type="http://schemas.openxmlformats.org/officeDocument/2006/relationships/hyperlink" Target="https://drive.google.com/file/d/0B0BPbRDGpTfbRVd4ZDh4YXZhdTQ/view?usp=drivesdk" TargetMode="External"/><Relationship Id="rId403" Type="http://schemas.openxmlformats.org/officeDocument/2006/relationships/hyperlink" Target="https://mail.google.com/mail?extsrc=sync&amp;client=docs&amp;plid=ACUX6DO6pb3V0kNnHb-e1cbh2YELsFTyHsl-T3Q" TargetMode="External"/><Relationship Id="rId750" Type="http://schemas.openxmlformats.org/officeDocument/2006/relationships/hyperlink" Target="https://drive.google.com/drive/folders/0B0BPbRDGpTfba0p4dFNQeWIzMkk" TargetMode="External"/><Relationship Id="rId848" Type="http://schemas.openxmlformats.org/officeDocument/2006/relationships/hyperlink" Target="https://drive.google.com/file/d/0B0BPbRDGpTfbMVFCUTJmYXNTUm8/view?usp=drivesdk" TargetMode="External"/><Relationship Id="rId1033" Type="http://schemas.openxmlformats.org/officeDocument/2006/relationships/hyperlink" Target="https://mail.google.com/mail?extsrc=sync&amp;client=docs&amp;plid=ACUX6DO_wDj5obzpaOKHlYzZIqQ9S50w7qZWUFA" TargetMode="External"/><Relationship Id="rId1478" Type="http://schemas.openxmlformats.org/officeDocument/2006/relationships/hyperlink" Target="https://drive.google.com/file/d/0B0BPbRDGpTfbTjNzUVZlZ2h5VGc/view?usp=drivesdk" TargetMode="External"/><Relationship Id="rId1685" Type="http://schemas.openxmlformats.org/officeDocument/2006/relationships/hyperlink" Target="https://drive.google.com/file/d/0B0BPbRDGpTfbajVCMkxLc203VUk/view?usp=drivesdk" TargetMode="External"/><Relationship Id="rId1892" Type="http://schemas.openxmlformats.org/officeDocument/2006/relationships/hyperlink" Target="https://drive.google.com/file/d/0B0BPbRDGpTfbNVQ2VnI4WVNXRXc/view?usp=drivesdk" TargetMode="External"/><Relationship Id="rId1906" Type="http://schemas.openxmlformats.org/officeDocument/2006/relationships/hyperlink" Target="https://mail.google.com/mail?extsrc=sync&amp;client=docs&amp;plid=ACUX6DOL9fC7ZEmSga8w-Dyj0aD2gWzauG9zVAM" TargetMode="External"/><Relationship Id="rId487" Type="http://schemas.openxmlformats.org/officeDocument/2006/relationships/hyperlink" Target="https://mail.google.com/mail?extsrc=sync&amp;client=docs&amp;plid=ACUX6DMaDXz6ie8vAWkMzAluPtfa3S1N46cRPII" TargetMode="External"/><Relationship Id="rId610" Type="http://schemas.openxmlformats.org/officeDocument/2006/relationships/hyperlink" Target="https://mail.google.com/mail?extsrc=sync&amp;client=docs&amp;plid=ACUX6DPbGd1jv3XjoMaYLt5AxUl7vr10tEO_6bg" TargetMode="External"/><Relationship Id="rId694" Type="http://schemas.openxmlformats.org/officeDocument/2006/relationships/hyperlink" Target="https://mail.google.com/mail?extsrc=sync&amp;client=docs&amp;plid=ACUX6DOHVT88wfDlOBVJ65HxKx2N7DMeXfm_En0" TargetMode="External"/><Relationship Id="rId708" Type="http://schemas.openxmlformats.org/officeDocument/2006/relationships/hyperlink" Target="https://drive.google.com/drive/folders/0B0BPbRDGpTfba0p4dFNQeWIzMkk" TargetMode="External"/><Relationship Id="rId915" Type="http://schemas.openxmlformats.org/officeDocument/2006/relationships/hyperlink" Target="https://drive.google.com/drive/folders/0B0BPbRDGpTfba0p4dFNQeWIzMkk" TargetMode="External"/><Relationship Id="rId1240" Type="http://schemas.openxmlformats.org/officeDocument/2006/relationships/hyperlink" Target="https://mail.google.com/mail?extsrc=sync&amp;client=docs&amp;plid=ACUX6DMlja8rKLTMx0PxHP8bogMbGq2l8afrkho" TargetMode="External"/><Relationship Id="rId1338" Type="http://schemas.openxmlformats.org/officeDocument/2006/relationships/hyperlink" Target="https://drive.google.com/drive/folders/0B0BPbRDGpTfba0p4dFNQeWIzMkk" TargetMode="External"/><Relationship Id="rId1545" Type="http://schemas.openxmlformats.org/officeDocument/2006/relationships/hyperlink" Target="https://drive.google.com/drive/folders/0B0BPbRDGpTfba0p4dFNQeWIzMkk" TargetMode="External"/><Relationship Id="rId347" Type="http://schemas.openxmlformats.org/officeDocument/2006/relationships/hyperlink" Target="https://drive.google.com/file/d/0B0BPbRDGpTfbdFJ5THkxRDRaS0U/view?usp=drivesdk" TargetMode="External"/><Relationship Id="rId999" Type="http://schemas.openxmlformats.org/officeDocument/2006/relationships/hyperlink" Target="https://drive.google.com/drive/folders/0B0BPbRDGpTfba0p4dFNQeWIzMkk" TargetMode="External"/><Relationship Id="rId1100" Type="http://schemas.openxmlformats.org/officeDocument/2006/relationships/hyperlink" Target="https://drive.google.com/file/d/0B0BPbRDGpTfbODg0MzAzSGxTa00/view?usp=drivesdk" TargetMode="External"/><Relationship Id="rId1184" Type="http://schemas.openxmlformats.org/officeDocument/2006/relationships/hyperlink" Target="https://drive.google.com/file/d/0B0BPbRDGpTfbMzJnYzZJODNva2c/view?usp=drivesdk" TargetMode="External"/><Relationship Id="rId1405" Type="http://schemas.openxmlformats.org/officeDocument/2006/relationships/hyperlink" Target="https://mail.google.com/mail?extsrc=sync&amp;client=docs&amp;plid=ACUX6DPSjuzUXSA6jGkE_pqHAk_uXzfxIid_4qs" TargetMode="External"/><Relationship Id="rId1752" Type="http://schemas.openxmlformats.org/officeDocument/2006/relationships/hyperlink" Target="https://drive.google.com/drive/folders/0B0BPbRDGpTfba0p4dFNQeWIzMkk" TargetMode="External"/><Relationship Id="rId2028" Type="http://schemas.openxmlformats.org/officeDocument/2006/relationships/hyperlink" Target="https://drive.google.com/drive/folders/0B0BPbRDGpTfba0p4dFNQeWIzMkk" TargetMode="External"/><Relationship Id="rId44" Type="http://schemas.openxmlformats.org/officeDocument/2006/relationships/hyperlink" Target="https://drive.google.com/file/d/0B0BPbRDGpTfbTDllU3QyTHdURG8/view?usp=drivesdk" TargetMode="External"/><Relationship Id="rId554" Type="http://schemas.openxmlformats.org/officeDocument/2006/relationships/hyperlink" Target="https://drive.google.com/file/d/0B0BPbRDGpTfbVXUzSFRaQzNYNjQ/view?usp=drivesdk" TargetMode="External"/><Relationship Id="rId761" Type="http://schemas.openxmlformats.org/officeDocument/2006/relationships/hyperlink" Target="https://drive.google.com/file/d/0B0BPbRDGpTfbZFhVUHhuSFNQUDg/view?usp=drivesdk" TargetMode="External"/><Relationship Id="rId859" Type="http://schemas.openxmlformats.org/officeDocument/2006/relationships/hyperlink" Target="https://mail.google.com/mail?extsrc=sync&amp;client=docs&amp;plid=ACUX6DOHVT88wfDlOBVJ65HxKx2N7DMeXfm_En0" TargetMode="External"/><Relationship Id="rId1391" Type="http://schemas.openxmlformats.org/officeDocument/2006/relationships/hyperlink" Target="https://drive.google.com/file/d/0B0BPbRDGpTfbaEdtWEp6bHZUblk/view?usp=drivesdk" TargetMode="External"/><Relationship Id="rId1489" Type="http://schemas.openxmlformats.org/officeDocument/2006/relationships/hyperlink" Target="https://mail.google.com/mail?extsrc=sync&amp;client=docs&amp;plid=ACUX6DNeQ-1OPnOG01iOX3r7XEtncHEqwXi9Ih0" TargetMode="External"/><Relationship Id="rId1612" Type="http://schemas.openxmlformats.org/officeDocument/2006/relationships/hyperlink" Target="https://mail.google.com/mail?extsrc=sync&amp;client=docs&amp;plid=ACUX6DNeQ-1OPnOG01iOX3r7XEtncHEqwXi9Ih0" TargetMode="External"/><Relationship Id="rId1696" Type="http://schemas.openxmlformats.org/officeDocument/2006/relationships/hyperlink" Target="https://mail.google.com/mail?extsrc=sync&amp;client=docs&amp;plid=ACUX6DNEPdP1vzZbf_BDFfMEGqQ1IolGpPiuxJk" TargetMode="External"/><Relationship Id="rId1917" Type="http://schemas.openxmlformats.org/officeDocument/2006/relationships/hyperlink" Target="https://drive.google.com/drive/folders/0B0BPbRDGpTfba0p4dFNQeWIzMkk" TargetMode="External"/><Relationship Id="rId193" Type="http://schemas.openxmlformats.org/officeDocument/2006/relationships/hyperlink" Target="https://mail.google.com/mail?extsrc=sync&amp;client=docs&amp;plid=ACUX6DPz4oxYjRQ2NMbm3kFcw5cOblULLfg-T8w" TargetMode="External"/><Relationship Id="rId207" Type="http://schemas.openxmlformats.org/officeDocument/2006/relationships/hyperlink" Target="https://drive.google.com/drive/folders/0B0BPbRDGpTfba0p4dFNQeWIzMkk" TargetMode="External"/><Relationship Id="rId414" Type="http://schemas.openxmlformats.org/officeDocument/2006/relationships/hyperlink" Target="https://drive.google.com/drive/folders/0B0BPbRDGpTfba0p4dFNQeWIzMkk" TargetMode="External"/><Relationship Id="rId498" Type="http://schemas.openxmlformats.org/officeDocument/2006/relationships/hyperlink" Target="https://drive.google.com/drive/folders/0B0BPbRDGpTfba0p4dFNQeWIzMkk" TargetMode="External"/><Relationship Id="rId621" Type="http://schemas.openxmlformats.org/officeDocument/2006/relationships/hyperlink" Target="https://drive.google.com/drive/folders/0B0BPbRDGpTfba0p4dFNQeWIzMkk" TargetMode="External"/><Relationship Id="rId1044" Type="http://schemas.openxmlformats.org/officeDocument/2006/relationships/hyperlink" Target="https://drive.google.com/drive/folders/0B0BPbRDGpTfba0p4dFNQeWIzMkk" TargetMode="External"/><Relationship Id="rId1251" Type="http://schemas.openxmlformats.org/officeDocument/2006/relationships/hyperlink" Target="https://drive.google.com/drive/folders/0B0BPbRDGpTfba0p4dFNQeWIzMkk" TargetMode="External"/><Relationship Id="rId1349" Type="http://schemas.openxmlformats.org/officeDocument/2006/relationships/hyperlink" Target="https://drive.google.com/file/d/0B0BPbRDGpTfbT1BmdTRDamZuMEE/view?usp=drivesdk" TargetMode="External"/><Relationship Id="rId260" Type="http://schemas.openxmlformats.org/officeDocument/2006/relationships/hyperlink" Target="https://drive.google.com/file/d/0B0BPbRDGpTfbN3M2ZlBiSXI3ZVU/view?usp=drivesdk" TargetMode="External"/><Relationship Id="rId719" Type="http://schemas.openxmlformats.org/officeDocument/2006/relationships/hyperlink" Target="https://drive.google.com/file/d/0B0BPbRDGpTfbZ05fWEwydTY2ZE0/view?usp=drivesdk" TargetMode="External"/><Relationship Id="rId926" Type="http://schemas.openxmlformats.org/officeDocument/2006/relationships/hyperlink" Target="https://drive.google.com/file/d/0B0BPbRDGpTfbc1JhZ1EyQUR4V2s/view?usp=drivesdk" TargetMode="External"/><Relationship Id="rId1111" Type="http://schemas.openxmlformats.org/officeDocument/2006/relationships/hyperlink" Target="https://mail.google.com/mail?extsrc=sync&amp;client=docs&amp;plid=ACUX6DMYOqK6ZpyI3GpkLVIDzByqI8dn9wKUWmQ" TargetMode="External"/><Relationship Id="rId1556" Type="http://schemas.openxmlformats.org/officeDocument/2006/relationships/hyperlink" Target="https://drive.google.com/file/d/0B0BPbRDGpTfbYTM1VVRnM0VpQ1k/view?usp=drivesdk" TargetMode="External"/><Relationship Id="rId1763" Type="http://schemas.openxmlformats.org/officeDocument/2006/relationships/hyperlink" Target="https://drive.google.com/file/d/0B0BPbRDGpTfbU1FtdGVlbmRzRDQ/view?usp=drivesdk" TargetMode="External"/><Relationship Id="rId1970" Type="http://schemas.openxmlformats.org/officeDocument/2006/relationships/hyperlink" Target="https://drive.google.com/file/d/0B0BPbRDGpTfbZDVIdkMweGpZbXc/view?usp=drivesdk" TargetMode="External"/><Relationship Id="rId55" Type="http://schemas.openxmlformats.org/officeDocument/2006/relationships/hyperlink" Target="https://mail.google.com/mail?extsrc=sync&amp;client=docs&amp;plid=ACUX6DOMOcky3rG-D97XCUcnVMgZ1AFVDCcBS1o" TargetMode="External"/><Relationship Id="rId120" Type="http://schemas.openxmlformats.org/officeDocument/2006/relationships/hyperlink" Target="https://drive.google.com/drive/folders/0B0BPbRDGpTfba0p4dFNQeWIzMkk" TargetMode="External"/><Relationship Id="rId358" Type="http://schemas.openxmlformats.org/officeDocument/2006/relationships/hyperlink" Target="https://mail.google.com/mail?extsrc=sync&amp;client=docs&amp;plid=ACUX6DO_NAznElvRqhAPHEKoahwz824OEJm8xLw" TargetMode="External"/><Relationship Id="rId565" Type="http://schemas.openxmlformats.org/officeDocument/2006/relationships/hyperlink" Target="https://mail.google.com/mail?extsrc=sync&amp;client=docs&amp;plid=ACUX6DNNxxMiMTwQf3tTspJUmKt-kiwOwgOD5qI" TargetMode="External"/><Relationship Id="rId772" Type="http://schemas.openxmlformats.org/officeDocument/2006/relationships/hyperlink" Target="https://mail.google.com/mail?extsrc=sync&amp;client=docs&amp;plid=ACUX6DOHVT88wfDlOBVJ65HxKx2N7DMeXfm_En0" TargetMode="External"/><Relationship Id="rId1195" Type="http://schemas.openxmlformats.org/officeDocument/2006/relationships/hyperlink" Target="https://mail.google.com/mail?extsrc=sync&amp;client=docs&amp;plid=ACUX6DPmc7LJMfscid-dDjST-gqTLtcIzKqQWEc" TargetMode="External"/><Relationship Id="rId1209" Type="http://schemas.openxmlformats.org/officeDocument/2006/relationships/hyperlink" Target="https://drive.google.com/drive/folders/0B0BPbRDGpTfba0p4dFNQeWIzMkk" TargetMode="External"/><Relationship Id="rId1416" Type="http://schemas.openxmlformats.org/officeDocument/2006/relationships/hyperlink" Target="https://drive.google.com/drive/folders/0B0BPbRDGpTfba0p4dFNQeWIzMkk" TargetMode="External"/><Relationship Id="rId1623" Type="http://schemas.openxmlformats.org/officeDocument/2006/relationships/hyperlink" Target="https://drive.google.com/drive/folders/0B0BPbRDGpTfba0p4dFNQeWIzMkk" TargetMode="External"/><Relationship Id="rId1830" Type="http://schemas.openxmlformats.org/officeDocument/2006/relationships/hyperlink" Target="https://drive.google.com/drive/folders/0B0BPbRDGpTfba0p4dFNQeWIzMkk" TargetMode="External"/><Relationship Id="rId2039" Type="http://schemas.openxmlformats.org/officeDocument/2006/relationships/hyperlink" Target="https://drive.google.com/file/d/0B0BPbRDGpTfbMFQ5cTY0OEZiZE0/view?usp=drivesdk" TargetMode="External"/><Relationship Id="rId218" Type="http://schemas.openxmlformats.org/officeDocument/2006/relationships/hyperlink" Target="https://drive.google.com/file/d/0B0BPbRDGpTfbbm1mN1RiX2hNMWM/view?usp=drivesdk" TargetMode="External"/><Relationship Id="rId425" Type="http://schemas.openxmlformats.org/officeDocument/2006/relationships/hyperlink" Target="https://drive.google.com/file/d/0B0BPbRDGpTfbVGczQlBpQlI2a0k/view?usp=drivesdk" TargetMode="External"/><Relationship Id="rId632" Type="http://schemas.openxmlformats.org/officeDocument/2006/relationships/hyperlink" Target="https://drive.google.com/file/d/0B0BPbRDGpTfbcUNwYTBoSXpYWkU/view?usp=drivesdk" TargetMode="External"/><Relationship Id="rId1055" Type="http://schemas.openxmlformats.org/officeDocument/2006/relationships/hyperlink" Target="https://drive.google.com/file/d/0B0BPbRDGpTfbV29OODh4VFRYU0E/view?usp=drivesdk" TargetMode="External"/><Relationship Id="rId1262" Type="http://schemas.openxmlformats.org/officeDocument/2006/relationships/hyperlink" Target="https://drive.google.com/file/d/0B0BPbRDGpTfbN05xeE05bjRrMXM/view?usp=drivesdk" TargetMode="External"/><Relationship Id="rId1928" Type="http://schemas.openxmlformats.org/officeDocument/2006/relationships/hyperlink" Target="https://drive.google.com/file/d/0B0BPbRDGpTfbTE1tX3JnY2lnYTA/view?usp=drivesdk" TargetMode="External"/><Relationship Id="rId271" Type="http://schemas.openxmlformats.org/officeDocument/2006/relationships/hyperlink" Target="https://mail.google.com/mail?extsrc=sync&amp;client=docs&amp;plid=ACUX6DNfTn0wlXA0KJ-5k0gwYleKr0kQLj7Ysq4" TargetMode="External"/><Relationship Id="rId937" Type="http://schemas.openxmlformats.org/officeDocument/2006/relationships/hyperlink" Target="https://mail.google.com/mail?extsrc=sync&amp;client=docs&amp;plid=ACUX6DP7lg3bihctvdNCkamstm7QX5U16-gJ0NM" TargetMode="External"/><Relationship Id="rId1122" Type="http://schemas.openxmlformats.org/officeDocument/2006/relationships/hyperlink" Target="https://drive.google.com/drive/folders/0B0BPbRDGpTfba0p4dFNQeWIzMkk" TargetMode="External"/><Relationship Id="rId1567" Type="http://schemas.openxmlformats.org/officeDocument/2006/relationships/hyperlink" Target="https://mail.google.com/mail?extsrc=sync&amp;client=docs&amp;plid=ACUX6DNeQ-1OPnOG01iOX3r7XEtncHEqwXi9Ih0" TargetMode="External"/><Relationship Id="rId1774" Type="http://schemas.openxmlformats.org/officeDocument/2006/relationships/hyperlink" Target="https://mail.google.com/mail?extsrc=sync&amp;client=docs&amp;plid=ACUX6DOibOnfFygkWglicFIPJ_hA2hbzLWGn5zk" TargetMode="External"/><Relationship Id="rId1981" Type="http://schemas.openxmlformats.org/officeDocument/2006/relationships/hyperlink" Target="https://mail.google.com/mail?extsrc=sync&amp;client=docs&amp;plid=ACUX6DOxCPksPXBobmZKMYT15ErXJzAaBfa0TKg" TargetMode="External"/><Relationship Id="rId66" Type="http://schemas.openxmlformats.org/officeDocument/2006/relationships/hyperlink" Target="https://drive.google.com/drive/folders/0B0BPbRDGpTfba0p4dFNQeWIzMkk" TargetMode="External"/><Relationship Id="rId131" Type="http://schemas.openxmlformats.org/officeDocument/2006/relationships/hyperlink" Target="https://drive.google.com/file/d/0B0BPbRDGpTfbQnB5MGVSMWpRT3c/view?usp=drivesdk" TargetMode="External"/><Relationship Id="rId369" Type="http://schemas.openxmlformats.org/officeDocument/2006/relationships/hyperlink" Target="https://drive.google.com/drive/folders/0B0BPbRDGpTfba0p4dFNQeWIzMkk" TargetMode="External"/><Relationship Id="rId576" Type="http://schemas.openxmlformats.org/officeDocument/2006/relationships/hyperlink" Target="https://drive.google.com/drive/folders/0B0BPbRDGpTfba0p4dFNQeWIzMkk" TargetMode="External"/><Relationship Id="rId783" Type="http://schemas.openxmlformats.org/officeDocument/2006/relationships/hyperlink" Target="https://drive.google.com/drive/folders/0B0BPbRDGpTfba0p4dFNQeWIzMkk" TargetMode="External"/><Relationship Id="rId990" Type="http://schemas.openxmlformats.org/officeDocument/2006/relationships/hyperlink" Target="https://drive.google.com/drive/folders/0B0BPbRDGpTfba0p4dFNQeWIzMkk" TargetMode="External"/><Relationship Id="rId1427" Type="http://schemas.openxmlformats.org/officeDocument/2006/relationships/hyperlink" Target="https://drive.google.com/file/d/0B0BPbRDGpTfbVTA2TlF3WDFBYUk/view?usp=drivesdk" TargetMode="External"/><Relationship Id="rId1634" Type="http://schemas.openxmlformats.org/officeDocument/2006/relationships/hyperlink" Target="https://drive.google.com/file/d/0B0BPbRDGpTfbRnlrVWZWbEZMQ0k/view?usp=drivesdk" TargetMode="External"/><Relationship Id="rId1841" Type="http://schemas.openxmlformats.org/officeDocument/2006/relationships/hyperlink" Target="https://drive.google.com/file/d/0B0BPbRDGpTfbUGE3WjdHUENWZ28/view?usp=drivesdk" TargetMode="External"/><Relationship Id="rId229" Type="http://schemas.openxmlformats.org/officeDocument/2006/relationships/hyperlink" Target="https://mail.google.com/mail?extsrc=sync&amp;client=docs&amp;plid=ACUX6DOirABFR2l3uqKoqg8-lUyo-oqxLSgflfk" TargetMode="External"/><Relationship Id="rId436" Type="http://schemas.openxmlformats.org/officeDocument/2006/relationships/hyperlink" Target="https://mail.google.com/mail?extsrc=sync&amp;client=docs&amp;plid=ACUX6DMaDXz6ie8vAWkMzAluPtfa3S1N46cRPII" TargetMode="External"/><Relationship Id="rId643" Type="http://schemas.openxmlformats.org/officeDocument/2006/relationships/hyperlink" Target="https://mail.google.com/mail?extsrc=sync&amp;client=docs&amp;plid=ACUX6DPm9uP8aV_CdVx5s1Ll0_1H50vpUG74BT8" TargetMode="External"/><Relationship Id="rId1066" Type="http://schemas.openxmlformats.org/officeDocument/2006/relationships/hyperlink" Target="https://mail.google.com/mail?extsrc=sync&amp;client=docs&amp;plid=ACUX6DMYOqK6ZpyI3GpkLVIDzByqI8dn9wKUWmQ" TargetMode="External"/><Relationship Id="rId1273" Type="http://schemas.openxmlformats.org/officeDocument/2006/relationships/hyperlink" Target="https://mail.google.com/mail?extsrc=sync&amp;client=docs&amp;plid=ACUX6DMlja8rKLTMx0PxHP8bogMbGq2l8afrkho" TargetMode="External"/><Relationship Id="rId1480" Type="http://schemas.openxmlformats.org/officeDocument/2006/relationships/hyperlink" Target="https://mail.google.com/mail?extsrc=sync&amp;client=docs&amp;plid=ACUX6DNeQ-1OPnOG01iOX3r7XEtncHEqwXi9Ih0" TargetMode="External"/><Relationship Id="rId1939" Type="http://schemas.openxmlformats.org/officeDocument/2006/relationships/hyperlink" Target="https://mail.google.com/mail?extsrc=sync&amp;client=docs&amp;plid=ACUX6DPYlpeLKOl3e1YXoSva4XPo-ArPHVOs5cA" TargetMode="External"/><Relationship Id="rId850" Type="http://schemas.openxmlformats.org/officeDocument/2006/relationships/hyperlink" Target="https://mail.google.com/mail?extsrc=sync&amp;client=docs&amp;plid=ACUX6DOHVT88wfDlOBVJ65HxKx2N7DMeXfm_En0" TargetMode="External"/><Relationship Id="rId948" Type="http://schemas.openxmlformats.org/officeDocument/2006/relationships/hyperlink" Target="https://drive.google.com/drive/folders/0B0BPbRDGpTfba0p4dFNQeWIzMkk" TargetMode="External"/><Relationship Id="rId1133" Type="http://schemas.openxmlformats.org/officeDocument/2006/relationships/hyperlink" Target="https://drive.google.com/file/d/0B0BPbRDGpTfbS3NOMWJiYU95cGs/view?usp=drivesdk" TargetMode="External"/><Relationship Id="rId1578" Type="http://schemas.openxmlformats.org/officeDocument/2006/relationships/hyperlink" Target="https://drive.google.com/drive/folders/0B0BPbRDGpTfba0p4dFNQeWIzMkk" TargetMode="External"/><Relationship Id="rId1701" Type="http://schemas.openxmlformats.org/officeDocument/2006/relationships/hyperlink" Target="https://drive.google.com/drive/folders/0B0BPbRDGpTfba0p4dFNQeWIzMkk" TargetMode="External"/><Relationship Id="rId1785" Type="http://schemas.openxmlformats.org/officeDocument/2006/relationships/hyperlink" Target="https://drive.google.com/drive/folders/0B0BPbRDGpTfba0p4dFNQeWIzMkk" TargetMode="External"/><Relationship Id="rId1992" Type="http://schemas.openxmlformats.org/officeDocument/2006/relationships/hyperlink" Target="https://drive.google.com/drive/folders/0B0BPbRDGpTfba0p4dFNQeWIzMkk" TargetMode="External"/><Relationship Id="rId77" Type="http://schemas.openxmlformats.org/officeDocument/2006/relationships/hyperlink" Target="https://drive.google.com/file/d/0B0BPbRDGpTfbNWFmbG96R1QwSWs/view?usp=drivesdk" TargetMode="External"/><Relationship Id="rId282" Type="http://schemas.openxmlformats.org/officeDocument/2006/relationships/hyperlink" Target="https://drive.google.com/drive/folders/0B0BPbRDGpTfba0p4dFNQeWIzMkk" TargetMode="External"/><Relationship Id="rId503" Type="http://schemas.openxmlformats.org/officeDocument/2006/relationships/hyperlink" Target="https://drive.google.com/file/d/0B0BPbRDGpTfbcElFZHBaQmFFRTA/view?usp=drivesdk" TargetMode="External"/><Relationship Id="rId587" Type="http://schemas.openxmlformats.org/officeDocument/2006/relationships/hyperlink" Target="https://drive.google.com/file/d/0B0BPbRDGpTfbV2VjZGNXWnBvNms/view?usp=drivesdk" TargetMode="External"/><Relationship Id="rId710" Type="http://schemas.openxmlformats.org/officeDocument/2006/relationships/hyperlink" Target="https://drive.google.com/file/d/0B0BPbRDGpTfbLTBjZHZTdGgyYlk/view?usp=drivesdk" TargetMode="External"/><Relationship Id="rId808" Type="http://schemas.openxmlformats.org/officeDocument/2006/relationships/hyperlink" Target="https://mail.google.com/mail?extsrc=sync&amp;client=docs&amp;plid=ACUX6DOHVT88wfDlOBVJ65HxKx2N7DMeXfm_En0" TargetMode="External"/><Relationship Id="rId1340" Type="http://schemas.openxmlformats.org/officeDocument/2006/relationships/hyperlink" Target="https://drive.google.com/file/d/0B0BPbRDGpTfbQkNacjY0dzZKUWM/view?usp=drivesdk" TargetMode="External"/><Relationship Id="rId1438" Type="http://schemas.openxmlformats.org/officeDocument/2006/relationships/hyperlink" Target="https://mail.google.com/mail?extsrc=sync&amp;client=docs&amp;plid=ACUX6DPSjuzUXSA6jGkE_pqHAk_uXzfxIid_4qs" TargetMode="External"/><Relationship Id="rId1645" Type="http://schemas.openxmlformats.org/officeDocument/2006/relationships/hyperlink" Target="https://mail.google.com/mail?extsrc=sync&amp;client=docs&amp;plid=ACUX6DNEPdP1vzZbf_BDFfMEGqQ1IolGpPiuxJk" TargetMode="External"/><Relationship Id="rId8" Type="http://schemas.openxmlformats.org/officeDocument/2006/relationships/hyperlink" Target="https://drive.google.com/file/d/0B0BPbRDGpTfbU1BfbXF0MmRCcTg/view?usp=drivesdk" TargetMode="External"/><Relationship Id="rId142" Type="http://schemas.openxmlformats.org/officeDocument/2006/relationships/hyperlink" Target="https://mail.google.com/mail?extsrc=sync&amp;client=docs&amp;plid=ACUX6DNaSmJ-d56SDvEo-h_3pyWJgzT4ZX_KOt0" TargetMode="External"/><Relationship Id="rId447" Type="http://schemas.openxmlformats.org/officeDocument/2006/relationships/hyperlink" Target="https://drive.google.com/drive/folders/0B0BPbRDGpTfba0p4dFNQeWIzMkk" TargetMode="External"/><Relationship Id="rId794" Type="http://schemas.openxmlformats.org/officeDocument/2006/relationships/hyperlink" Target="https://drive.google.com/file/d/0B0BPbRDGpTfbajZlTHJLNHJxX2s/view?usp=drivesdk" TargetMode="External"/><Relationship Id="rId1077" Type="http://schemas.openxmlformats.org/officeDocument/2006/relationships/hyperlink" Target="https://drive.google.com/drive/folders/0B0BPbRDGpTfba0p4dFNQeWIzMkk" TargetMode="External"/><Relationship Id="rId1200" Type="http://schemas.openxmlformats.org/officeDocument/2006/relationships/hyperlink" Target="https://drive.google.com/drive/folders/0B0BPbRDGpTfba0p4dFNQeWIzMkk" TargetMode="External"/><Relationship Id="rId1852" Type="http://schemas.openxmlformats.org/officeDocument/2006/relationships/hyperlink" Target="https://mail.google.com/mail?extsrc=sync&amp;client=docs&amp;plid=ACUX6DOibOnfFygkWglicFIPJ_hA2hbzLWGn5zk" TargetMode="External"/><Relationship Id="rId2030" Type="http://schemas.openxmlformats.org/officeDocument/2006/relationships/hyperlink" Target="https://drive.google.com/file/d/0B0BPbRDGpTfbVnVEZVJkaXhQczg/view?usp=drivesdk" TargetMode="External"/><Relationship Id="rId654" Type="http://schemas.openxmlformats.org/officeDocument/2006/relationships/hyperlink" Target="https://drive.google.com/drive/folders/0B0BPbRDGpTfba0p4dFNQeWIzMkk" TargetMode="External"/><Relationship Id="rId861" Type="http://schemas.openxmlformats.org/officeDocument/2006/relationships/hyperlink" Target="https://drive.google.com/drive/folders/0B0BPbRDGpTfba0p4dFNQeWIzMkk" TargetMode="External"/><Relationship Id="rId959" Type="http://schemas.openxmlformats.org/officeDocument/2006/relationships/hyperlink" Target="https://drive.google.com/file/d/0B0BPbRDGpTfbSzZLTDNTcVpWZ0U/view?usp=drivesdk" TargetMode="External"/><Relationship Id="rId1284" Type="http://schemas.openxmlformats.org/officeDocument/2006/relationships/hyperlink" Target="https://drive.google.com/drive/folders/0B0BPbRDGpTfba0p4dFNQeWIzMkk" TargetMode="External"/><Relationship Id="rId1491" Type="http://schemas.openxmlformats.org/officeDocument/2006/relationships/hyperlink" Target="https://drive.google.com/drive/folders/0B0BPbRDGpTfba0p4dFNQeWIzMkk" TargetMode="External"/><Relationship Id="rId1505" Type="http://schemas.openxmlformats.org/officeDocument/2006/relationships/hyperlink" Target="https://drive.google.com/file/d/0B0BPbRDGpTfbU3hwc3F2RUpGMUk/view?usp=drivesdk" TargetMode="External"/><Relationship Id="rId1589" Type="http://schemas.openxmlformats.org/officeDocument/2006/relationships/hyperlink" Target="https://drive.google.com/file/d/0B0BPbRDGpTfbSVh5Q3Y3MG9kWTA/view?usp=drivesdk" TargetMode="External"/><Relationship Id="rId1712" Type="http://schemas.openxmlformats.org/officeDocument/2006/relationships/hyperlink" Target="https://drive.google.com/file/d/0B0BPbRDGpTfbSDRXOUdjOXlYcjg/view?usp=drivesdk" TargetMode="External"/><Relationship Id="rId293" Type="http://schemas.openxmlformats.org/officeDocument/2006/relationships/hyperlink" Target="https://drive.google.com/file/d/0B0BPbRDGpTfbYUowbjlBSDZoOEk/view?usp=drivesdk" TargetMode="External"/><Relationship Id="rId307" Type="http://schemas.openxmlformats.org/officeDocument/2006/relationships/hyperlink" Target="https://mail.google.com/mail?extsrc=sync&amp;client=docs&amp;plid=ACUX6DNfTn0wlXA0KJ-5k0gwYleKr0kQLj7Ysq4" TargetMode="External"/><Relationship Id="rId514" Type="http://schemas.openxmlformats.org/officeDocument/2006/relationships/hyperlink" Target="https://mail.google.com/mail?extsrc=sync&amp;client=docs&amp;plid=ACUX6DNNxxMiMTwQf3tTspJUmKt-kiwOwgOD5qI" TargetMode="External"/><Relationship Id="rId721" Type="http://schemas.openxmlformats.org/officeDocument/2006/relationships/hyperlink" Target="https://mail.google.com/mail?extsrc=sync&amp;client=docs&amp;plid=ACUX6DOHVT88wfDlOBVJ65HxKx2N7DMeXfm_En0" TargetMode="External"/><Relationship Id="rId1144" Type="http://schemas.openxmlformats.org/officeDocument/2006/relationships/hyperlink" Target="https://mail.google.com/mail?extsrc=sync&amp;client=docs&amp;plid=ACUX6DMB_NHijyRCMvcg0eKaPDFWY5pE0qHxnRA" TargetMode="External"/><Relationship Id="rId1351" Type="http://schemas.openxmlformats.org/officeDocument/2006/relationships/hyperlink" Target="https://mail.google.com/mail?extsrc=sync&amp;client=docs&amp;plid=ACUX6DPSjuzUXSA6jGkE_pqHAk_uXzfxIid_4qs" TargetMode="External"/><Relationship Id="rId1449" Type="http://schemas.openxmlformats.org/officeDocument/2006/relationships/hyperlink" Target="https://drive.google.com/drive/folders/0B0BPbRDGpTfba0p4dFNQeWIzMkk" TargetMode="External"/><Relationship Id="rId1796" Type="http://schemas.openxmlformats.org/officeDocument/2006/relationships/hyperlink" Target="https://drive.google.com/file/d/0B0BPbRDGpTfbN0VfMXZudk5obDQ/view?usp=drivesdk" TargetMode="External"/><Relationship Id="rId88" Type="http://schemas.openxmlformats.org/officeDocument/2006/relationships/hyperlink" Target="https://mail.google.com/mail?extsrc=sync&amp;client=docs&amp;plid=ACUX6DNNyGOkMurARozfMMGh9AGoUzLYI_mO-b0" TargetMode="External"/><Relationship Id="rId153" Type="http://schemas.openxmlformats.org/officeDocument/2006/relationships/hyperlink" Target="https://drive.google.com/drive/folders/0B0BPbRDGpTfba0p4dFNQeWIzMkk" TargetMode="External"/><Relationship Id="rId360" Type="http://schemas.openxmlformats.org/officeDocument/2006/relationships/hyperlink" Target="https://drive.google.com/drive/folders/0B0BPbRDGpTfba0p4dFNQeWIzMkk" TargetMode="External"/><Relationship Id="rId598" Type="http://schemas.openxmlformats.org/officeDocument/2006/relationships/hyperlink" Target="https://mail.google.com/mail?extsrc=sync&amp;client=docs&amp;plid=ACUX6DPbGd1jv3XjoMaYLt5AxUl7vr10tEO_6bg" TargetMode="External"/><Relationship Id="rId819" Type="http://schemas.openxmlformats.org/officeDocument/2006/relationships/hyperlink" Target="https://drive.google.com/drive/folders/0B0BPbRDGpTfba0p4dFNQeWIzMkk" TargetMode="External"/><Relationship Id="rId1004" Type="http://schemas.openxmlformats.org/officeDocument/2006/relationships/hyperlink" Target="https://drive.google.com/file/d/0B0BPbRDGpTfbaERocDZTZVhlWjA/view?usp=drivesdk" TargetMode="External"/><Relationship Id="rId1211" Type="http://schemas.openxmlformats.org/officeDocument/2006/relationships/hyperlink" Target="https://drive.google.com/file/d/0B0BPbRDGpTfbVXlkSHBPQjV4Wkk/view?usp=drivesdk" TargetMode="External"/><Relationship Id="rId1656" Type="http://schemas.openxmlformats.org/officeDocument/2006/relationships/hyperlink" Target="https://drive.google.com/drive/folders/0B0BPbRDGpTfba0p4dFNQeWIzMkk" TargetMode="External"/><Relationship Id="rId1863" Type="http://schemas.openxmlformats.org/officeDocument/2006/relationships/hyperlink" Target="https://drive.google.com/drive/folders/0B0BPbRDGpTfba0p4dFNQeWIzMkk" TargetMode="External"/><Relationship Id="rId2041" Type="http://schemas.openxmlformats.org/officeDocument/2006/relationships/hyperlink" Target="https://mail.google.com/mail?extsrc=sync&amp;client=docs&amp;plid=ACUX6DNETaczjNifyiwQtdsLvD9Gxh8lN9jqCA0" TargetMode="External"/><Relationship Id="rId220" Type="http://schemas.openxmlformats.org/officeDocument/2006/relationships/hyperlink" Target="https://mail.google.com/mail?extsrc=sync&amp;client=docs&amp;plid=ACUX6DOirABFR2l3uqKoqg8-lUyo-oqxLSgflfk" TargetMode="External"/><Relationship Id="rId458" Type="http://schemas.openxmlformats.org/officeDocument/2006/relationships/hyperlink" Target="https://drive.google.com/file/d/0B0BPbRDGpTfbQkdtdHgwSUxFUjQ/view?usp=drivesdk" TargetMode="External"/><Relationship Id="rId665" Type="http://schemas.openxmlformats.org/officeDocument/2006/relationships/hyperlink" Target="https://drive.google.com/file/d/0B0BPbRDGpTfbb1dRUm1NV09pVnM/view?usp=drivesdk" TargetMode="External"/><Relationship Id="rId872" Type="http://schemas.openxmlformats.org/officeDocument/2006/relationships/hyperlink" Target="https://drive.google.com/file/d/0B0BPbRDGpTfbdGhHVDVWcEpXRHM/view?usp=drivesdk" TargetMode="External"/><Relationship Id="rId1088" Type="http://schemas.openxmlformats.org/officeDocument/2006/relationships/hyperlink" Target="https://drive.google.com/file/d/0B0BPbRDGpTfbdmREVGRHY3F4cVU/view?usp=drivesdk" TargetMode="External"/><Relationship Id="rId1295" Type="http://schemas.openxmlformats.org/officeDocument/2006/relationships/hyperlink" Target="https://drive.google.com/file/d/0B0BPbRDGpTfbYzdNYXlua3l6djA/view?usp=drivesdk" TargetMode="External"/><Relationship Id="rId1309" Type="http://schemas.openxmlformats.org/officeDocument/2006/relationships/hyperlink" Target="https://mail.google.com/mail?extsrc=sync&amp;client=docs&amp;plid=ACUX6DMlja8rKLTMx0PxHP8bogMbGq2l8afrkho" TargetMode="External"/><Relationship Id="rId1516" Type="http://schemas.openxmlformats.org/officeDocument/2006/relationships/hyperlink" Target="https://mail.google.com/mail?extsrc=sync&amp;client=docs&amp;plid=ACUX6DNeQ-1OPnOG01iOX3r7XEtncHEqwXi9Ih0" TargetMode="External"/><Relationship Id="rId1723" Type="http://schemas.openxmlformats.org/officeDocument/2006/relationships/hyperlink" Target="https://mail.google.com/mail?extsrc=sync&amp;client=docs&amp;plid=ACUX6DNEPdP1vzZbf_BDFfMEGqQ1IolGpPiuxJk" TargetMode="External"/><Relationship Id="rId1930" Type="http://schemas.openxmlformats.org/officeDocument/2006/relationships/hyperlink" Target="https://mail.google.com/mail?extsrc=sync&amp;client=docs&amp;plid=ACUX6DN0b6SzNM63ciSC7Ldp6ZevfbO_fUFWU_8" TargetMode="External"/><Relationship Id="rId15" Type="http://schemas.openxmlformats.org/officeDocument/2006/relationships/hyperlink" Target="https://drive.google.com/drive/folders/0B0BPbRDGpTfba0p4dFNQeWIzMkk" TargetMode="External"/><Relationship Id="rId318" Type="http://schemas.openxmlformats.org/officeDocument/2006/relationships/hyperlink" Target="https://drive.google.com/drive/folders/0B0BPbRDGpTfba0p4dFNQeWIzMkk" TargetMode="External"/><Relationship Id="rId525" Type="http://schemas.openxmlformats.org/officeDocument/2006/relationships/hyperlink" Target="https://drive.google.com/drive/folders/0B0BPbRDGpTfba0p4dFNQeWIzMkk" TargetMode="External"/><Relationship Id="rId732" Type="http://schemas.openxmlformats.org/officeDocument/2006/relationships/hyperlink" Target="https://drive.google.com/drive/folders/0B0BPbRDGpTfba0p4dFNQeWIzMkk" TargetMode="External"/><Relationship Id="rId1155" Type="http://schemas.openxmlformats.org/officeDocument/2006/relationships/hyperlink" Target="https://drive.google.com/drive/folders/0B0BPbRDGpTfba0p4dFNQeWIzMkk" TargetMode="External"/><Relationship Id="rId1362" Type="http://schemas.openxmlformats.org/officeDocument/2006/relationships/hyperlink" Target="https://drive.google.com/drive/folders/0B0BPbRDGpTfba0p4dFNQeWIzMkk" TargetMode="External"/><Relationship Id="rId99" Type="http://schemas.openxmlformats.org/officeDocument/2006/relationships/hyperlink" Target="https://drive.google.com/drive/folders/0B0BPbRDGpTfba0p4dFNQeWIzMkk" TargetMode="External"/><Relationship Id="rId164" Type="http://schemas.openxmlformats.org/officeDocument/2006/relationships/hyperlink" Target="https://drive.google.com/file/d/0B0BPbRDGpTfbZzB5eDRUWDUyVzQ/view?usp=drivesdk" TargetMode="External"/><Relationship Id="rId371" Type="http://schemas.openxmlformats.org/officeDocument/2006/relationships/hyperlink" Target="https://drive.google.com/file/d/0B0BPbRDGpTfbNWhTMnlFSU9kaXc/view?usp=drivesdk" TargetMode="External"/><Relationship Id="rId1015" Type="http://schemas.openxmlformats.org/officeDocument/2006/relationships/hyperlink" Target="https://mail.google.com/mail?extsrc=sync&amp;client=docs&amp;plid=ACUX6DO_wDj5obzpaOKHlYzZIqQ9S50w7qZWUFA" TargetMode="External"/><Relationship Id="rId1222" Type="http://schemas.openxmlformats.org/officeDocument/2006/relationships/hyperlink" Target="https://mail.google.com/mail?extsrc=sync&amp;client=docs&amp;plid=ACUX6DMlja8rKLTMx0PxHP8bogMbGq2l8afrkho" TargetMode="External"/><Relationship Id="rId1667" Type="http://schemas.openxmlformats.org/officeDocument/2006/relationships/hyperlink" Target="https://drive.google.com/file/d/0B0BPbRDGpTfbRzVkQlFhVjVSOFE/view?usp=drivesdk" TargetMode="External"/><Relationship Id="rId1874" Type="http://schemas.openxmlformats.org/officeDocument/2006/relationships/hyperlink" Target="https://drive.google.com/file/d/0B0BPbRDGpTfbSkE3eGd4ZEpaLVE/view?usp=drivesdk" TargetMode="External"/><Relationship Id="rId469" Type="http://schemas.openxmlformats.org/officeDocument/2006/relationships/hyperlink" Target="https://mail.google.com/mail?extsrc=sync&amp;client=docs&amp;plid=ACUX6DMaDXz6ie8vAWkMzAluPtfa3S1N46cRPII" TargetMode="External"/><Relationship Id="rId676" Type="http://schemas.openxmlformats.org/officeDocument/2006/relationships/hyperlink" Target="https://mail.google.com/mail?extsrc=sync&amp;client=docs&amp;plid=ACUX6DOHVT88wfDlOBVJ65HxKx2N7DMeXfm_En0" TargetMode="External"/><Relationship Id="rId883" Type="http://schemas.openxmlformats.org/officeDocument/2006/relationships/hyperlink" Target="https://mail.google.com/mail?extsrc=sync&amp;client=docs&amp;plid=ACUX6DNxeg6EMVZg4ZYPHoh8EW-cPA13DOxJi8A" TargetMode="External"/><Relationship Id="rId1099" Type="http://schemas.openxmlformats.org/officeDocument/2006/relationships/hyperlink" Target="https://mail.google.com/mail?extsrc=sync&amp;client=docs&amp;plid=ACUX6DMYOqK6ZpyI3GpkLVIDzByqI8dn9wKUWmQ" TargetMode="External"/><Relationship Id="rId1527" Type="http://schemas.openxmlformats.org/officeDocument/2006/relationships/hyperlink" Target="https://drive.google.com/drive/folders/0B0BPbRDGpTfba0p4dFNQeWIzMkk" TargetMode="External"/><Relationship Id="rId1734" Type="http://schemas.openxmlformats.org/officeDocument/2006/relationships/hyperlink" Target="https://drive.google.com/drive/folders/0B0BPbRDGpTfba0p4dFNQeWIzMkk" TargetMode="External"/><Relationship Id="rId1941" Type="http://schemas.openxmlformats.org/officeDocument/2006/relationships/hyperlink" Target="https://drive.google.com/drive/folders/0B0BPbRDGpTfba0p4dFNQeWIzMkk" TargetMode="External"/><Relationship Id="rId26" Type="http://schemas.openxmlformats.org/officeDocument/2006/relationships/hyperlink" Target="https://drive.google.com/file/d/0B0BPbRDGpTfbT1cxN25KVDExa2M/view?usp=drivesdk" TargetMode="External"/><Relationship Id="rId231" Type="http://schemas.openxmlformats.org/officeDocument/2006/relationships/hyperlink" Target="https://drive.google.com/drive/folders/0B0BPbRDGpTfba0p4dFNQeWIzMkk" TargetMode="External"/><Relationship Id="rId329" Type="http://schemas.openxmlformats.org/officeDocument/2006/relationships/hyperlink" Target="https://drive.google.com/file/d/0B0BPbRDGpTfbSUZmUDlBZmVFbTA/view?usp=drivesdk" TargetMode="External"/><Relationship Id="rId536" Type="http://schemas.openxmlformats.org/officeDocument/2006/relationships/hyperlink" Target="https://drive.google.com/file/d/0B0BPbRDGpTfbMERONVNwWWFZbXM/view?usp=drivesdk" TargetMode="External"/><Relationship Id="rId1166" Type="http://schemas.openxmlformats.org/officeDocument/2006/relationships/hyperlink" Target="https://drive.google.com/file/d/0B0BPbRDGpTfbLV8tSzhOcDZ0bkE/view?usp=drivesdk" TargetMode="External"/><Relationship Id="rId1373" Type="http://schemas.openxmlformats.org/officeDocument/2006/relationships/hyperlink" Target="https://drive.google.com/file/d/0B0BPbRDGpTfbTktCNXdaX1RlRTg/view?usp=drivesdk" TargetMode="External"/><Relationship Id="rId175" Type="http://schemas.openxmlformats.org/officeDocument/2006/relationships/hyperlink" Target="https://mail.google.com/mail?extsrc=sync&amp;client=docs&amp;plid=ACUX6DNaSmJ-d56SDvEo-h_3pyWJgzT4ZX_KOt0" TargetMode="External"/><Relationship Id="rId743" Type="http://schemas.openxmlformats.org/officeDocument/2006/relationships/hyperlink" Target="https://drive.google.com/file/d/0B0BPbRDGpTfbT3ZxZ3VZWXo5Xzg/view?usp=drivesdk" TargetMode="External"/><Relationship Id="rId950" Type="http://schemas.openxmlformats.org/officeDocument/2006/relationships/hyperlink" Target="https://drive.google.com/file/d/0B0BPbRDGpTfbTTQ2aXRWd2tWRkU/view?usp=drivesdk" TargetMode="External"/><Relationship Id="rId1026" Type="http://schemas.openxmlformats.org/officeDocument/2006/relationships/hyperlink" Target="https://drive.google.com/drive/folders/0B0BPbRDGpTfba0p4dFNQeWIzMkk" TargetMode="External"/><Relationship Id="rId1580" Type="http://schemas.openxmlformats.org/officeDocument/2006/relationships/hyperlink" Target="https://drive.google.com/file/d/0B0BPbRDGpTfbM25wU29kU2U5ejA/view?usp=drivesdk" TargetMode="External"/><Relationship Id="rId1678" Type="http://schemas.openxmlformats.org/officeDocument/2006/relationships/hyperlink" Target="https://mail.google.com/mail?extsrc=sync&amp;client=docs&amp;plid=ACUX6DNEPdP1vzZbf_BDFfMEGqQ1IolGpPiuxJk" TargetMode="External"/><Relationship Id="rId1801" Type="http://schemas.openxmlformats.org/officeDocument/2006/relationships/hyperlink" Target="https://mail.google.com/mail?extsrc=sync&amp;client=docs&amp;plid=ACUX6DOibOnfFygkWglicFIPJ_hA2hbzLWGn5zk" TargetMode="External"/><Relationship Id="rId1885" Type="http://schemas.openxmlformats.org/officeDocument/2006/relationships/hyperlink" Target="https://mail.google.com/mail?extsrc=sync&amp;client=docs&amp;plid=ACUX6DOibOnfFygkWglicFIPJ_hA2hbzLWGn5zk" TargetMode="External"/><Relationship Id="rId382" Type="http://schemas.openxmlformats.org/officeDocument/2006/relationships/hyperlink" Target="https://mail.google.com/mail?extsrc=sync&amp;client=docs&amp;plid=ACUX6DO6pb3V0kNnHb-e1cbh2YELsFTyHsl-T3Q" TargetMode="External"/><Relationship Id="rId603" Type="http://schemas.openxmlformats.org/officeDocument/2006/relationships/hyperlink" Target="https://drive.google.com/drive/folders/0B0BPbRDGpTfba0p4dFNQeWIzMkk" TargetMode="External"/><Relationship Id="rId687" Type="http://schemas.openxmlformats.org/officeDocument/2006/relationships/hyperlink" Target="https://drive.google.com/drive/folders/0B0BPbRDGpTfba0p4dFNQeWIzMkk" TargetMode="External"/><Relationship Id="rId810" Type="http://schemas.openxmlformats.org/officeDocument/2006/relationships/hyperlink" Target="https://drive.google.com/drive/folders/0B0BPbRDGpTfba0p4dFNQeWIzMkk" TargetMode="External"/><Relationship Id="rId908" Type="http://schemas.openxmlformats.org/officeDocument/2006/relationships/hyperlink" Target="https://drive.google.com/file/d/0B0BPbRDGpTfbLWRaSEVUR2p3R00/view?usp=drivesdk" TargetMode="External"/><Relationship Id="rId1233" Type="http://schemas.openxmlformats.org/officeDocument/2006/relationships/hyperlink" Target="https://drive.google.com/drive/folders/0B0BPbRDGpTfba0p4dFNQeWIzMkk" TargetMode="External"/><Relationship Id="rId1440" Type="http://schemas.openxmlformats.org/officeDocument/2006/relationships/hyperlink" Target="https://drive.google.com/drive/folders/0B0BPbRDGpTfba0p4dFNQeWIzMkk" TargetMode="External"/><Relationship Id="rId1538" Type="http://schemas.openxmlformats.org/officeDocument/2006/relationships/hyperlink" Target="https://drive.google.com/file/d/0B0BPbRDGpTfbcnVLVU55bmhVSk0/view?usp=drivesdk" TargetMode="External"/><Relationship Id="rId242" Type="http://schemas.openxmlformats.org/officeDocument/2006/relationships/hyperlink" Target="https://drive.google.com/file/d/0B0BPbRDGpTfbZlRHVTlxdTdyOXc/view?usp=drivesdk" TargetMode="External"/><Relationship Id="rId894" Type="http://schemas.openxmlformats.org/officeDocument/2006/relationships/hyperlink" Target="https://drive.google.com/drive/folders/0B0BPbRDGpTfba0p4dFNQeWIzMkk" TargetMode="External"/><Relationship Id="rId1177" Type="http://schemas.openxmlformats.org/officeDocument/2006/relationships/hyperlink" Target="https://mail.google.com/mail?extsrc=sync&amp;client=docs&amp;plid=ACUX6DPmc7LJMfscid-dDjST-gqTLtcIzKqQWEc" TargetMode="External"/><Relationship Id="rId1300" Type="http://schemas.openxmlformats.org/officeDocument/2006/relationships/hyperlink" Target="https://mail.google.com/mail?extsrc=sync&amp;client=docs&amp;plid=ACUX6DMlja8rKLTMx0PxHP8bogMbGq2l8afrkho" TargetMode="External"/><Relationship Id="rId1745" Type="http://schemas.openxmlformats.org/officeDocument/2006/relationships/hyperlink" Target="https://drive.google.com/file/d/0B0BPbRDGpTfbdTlqbU5XV2pFa1U/view?usp=drivesdk" TargetMode="External"/><Relationship Id="rId1952" Type="http://schemas.openxmlformats.org/officeDocument/2006/relationships/hyperlink" Target="https://drive.google.com/file/d/0B0BPbRDGpTfbNHBTdDIzMXJuRzA/view?usp=drivesdk" TargetMode="External"/><Relationship Id="rId37" Type="http://schemas.openxmlformats.org/officeDocument/2006/relationships/hyperlink" Target="https://mail.google.com/mail?extsrc=sync&amp;client=docs&amp;plid=ACUX6DNomiqMGdqGGPH3THOESbhmIWC4SfHcWs8" TargetMode="External"/><Relationship Id="rId102" Type="http://schemas.openxmlformats.org/officeDocument/2006/relationships/hyperlink" Target="https://drive.google.com/drive/folders/0B0BPbRDGpTfba0p4dFNQeWIzMkk" TargetMode="External"/><Relationship Id="rId547" Type="http://schemas.openxmlformats.org/officeDocument/2006/relationships/hyperlink" Target="https://mail.google.com/mail?extsrc=sync&amp;client=docs&amp;plid=ACUX6DNNxxMiMTwQf3tTspJUmKt-kiwOwgOD5qI" TargetMode="External"/><Relationship Id="rId754" Type="http://schemas.openxmlformats.org/officeDocument/2006/relationships/hyperlink" Target="https://mail.google.com/mail?extsrc=sync&amp;client=docs&amp;plid=ACUX6DOHVT88wfDlOBVJ65HxKx2N7DMeXfm_En0" TargetMode="External"/><Relationship Id="rId961" Type="http://schemas.openxmlformats.org/officeDocument/2006/relationships/hyperlink" Target="https://mail.google.com/mail?extsrc=sync&amp;client=docs&amp;plid=ACUX6DP7lg3bihctvdNCkamstm7QX5U16-gJ0NM" TargetMode="External"/><Relationship Id="rId1384" Type="http://schemas.openxmlformats.org/officeDocument/2006/relationships/hyperlink" Target="https://mail.google.com/mail?extsrc=sync&amp;client=docs&amp;plid=ACUX6DPSjuzUXSA6jGkE_pqHAk_uXzfxIid_4qs" TargetMode="External"/><Relationship Id="rId1591" Type="http://schemas.openxmlformats.org/officeDocument/2006/relationships/hyperlink" Target="https://mail.google.com/mail?extsrc=sync&amp;client=docs&amp;plid=ACUX6DNeQ-1OPnOG01iOX3r7XEtncHEqwXi9Ih0" TargetMode="External"/><Relationship Id="rId1605" Type="http://schemas.openxmlformats.org/officeDocument/2006/relationships/hyperlink" Target="https://drive.google.com/drive/folders/0B0BPbRDGpTfba0p4dFNQeWIzMkk" TargetMode="External"/><Relationship Id="rId1689" Type="http://schemas.openxmlformats.org/officeDocument/2006/relationships/hyperlink" Target="https://drive.google.com/drive/folders/0B0BPbRDGpTfba0p4dFNQeWIzMkk" TargetMode="External"/><Relationship Id="rId1812" Type="http://schemas.openxmlformats.org/officeDocument/2006/relationships/hyperlink" Target="https://drive.google.com/drive/folders/0B0BPbRDGpTfba0p4dFNQeWIzMkk" TargetMode="External"/><Relationship Id="rId90" Type="http://schemas.openxmlformats.org/officeDocument/2006/relationships/hyperlink" Target="https://drive.google.com/drive/folders/0B0BPbRDGpTfba0p4dFNQeWIzMkk" TargetMode="External"/><Relationship Id="rId186" Type="http://schemas.openxmlformats.org/officeDocument/2006/relationships/hyperlink" Target="https://drive.google.com/drive/folders/0B0BPbRDGpTfba0p4dFNQeWIzMkk" TargetMode="External"/><Relationship Id="rId393" Type="http://schemas.openxmlformats.org/officeDocument/2006/relationships/hyperlink" Target="https://drive.google.com/drive/folders/0B0BPbRDGpTfba0p4dFNQeWIzMkk" TargetMode="External"/><Relationship Id="rId407" Type="http://schemas.openxmlformats.org/officeDocument/2006/relationships/hyperlink" Target="https://drive.google.com/file/d/0B0BPbRDGpTfbN1F3V3V4c3dTS1E/view?usp=drivesdk" TargetMode="External"/><Relationship Id="rId614" Type="http://schemas.openxmlformats.org/officeDocument/2006/relationships/hyperlink" Target="https://drive.google.com/file/d/0B0BPbRDGpTfbWHhBMEg3dE8xRFU/view?usp=drivesdk" TargetMode="External"/><Relationship Id="rId821" Type="http://schemas.openxmlformats.org/officeDocument/2006/relationships/hyperlink" Target="https://drive.google.com/file/d/0B0BPbRDGpTfbdmRyNG8xYnF6cVk/view?usp=drivesdk" TargetMode="External"/><Relationship Id="rId1037" Type="http://schemas.openxmlformats.org/officeDocument/2006/relationships/hyperlink" Target="https://drive.google.com/file/d/0B0BPbRDGpTfbcUxXTXotZ2E0Tm8/view?usp=drivesdk" TargetMode="External"/><Relationship Id="rId1244" Type="http://schemas.openxmlformats.org/officeDocument/2006/relationships/hyperlink" Target="https://drive.google.com/file/d/0B0BPbRDGpTfbc0ZSdmdxTVBheVk/view?usp=drivesdk" TargetMode="External"/><Relationship Id="rId1451" Type="http://schemas.openxmlformats.org/officeDocument/2006/relationships/hyperlink" Target="https://drive.google.com/file/d/0B0BPbRDGpTfbQ1hDa0lLdnRJYzg/view?usp=drivesdk" TargetMode="External"/><Relationship Id="rId1896" Type="http://schemas.openxmlformats.org/officeDocument/2006/relationships/hyperlink" Target="https://drive.google.com/drive/folders/0B0BPbRDGpTfba0p4dFNQeWIzMkk" TargetMode="External"/><Relationship Id="rId253" Type="http://schemas.openxmlformats.org/officeDocument/2006/relationships/hyperlink" Target="https://mail.google.com/mail?extsrc=sync&amp;client=docs&amp;plid=ACUX6DM9FEdtmm00VK7EH9hNJinmEWJgg3nyECg" TargetMode="External"/><Relationship Id="rId460" Type="http://schemas.openxmlformats.org/officeDocument/2006/relationships/hyperlink" Target="https://mail.google.com/mail?extsrc=sync&amp;client=docs&amp;plid=ACUX6DMaDXz6ie8vAWkMzAluPtfa3S1N46cRPII" TargetMode="External"/><Relationship Id="rId698" Type="http://schemas.openxmlformats.org/officeDocument/2006/relationships/hyperlink" Target="https://drive.google.com/file/d/0B0BPbRDGpTfbb2lqU2cxblB3OUU/view?usp=drivesdk" TargetMode="External"/><Relationship Id="rId919" Type="http://schemas.openxmlformats.org/officeDocument/2006/relationships/hyperlink" Target="https://mail.google.com/mail?extsrc=sync&amp;client=docs&amp;plid=ACUX6DNZK5SCf04XRuIuxi28TY_p0t5ehjcVARE" TargetMode="External"/><Relationship Id="rId1090" Type="http://schemas.openxmlformats.org/officeDocument/2006/relationships/hyperlink" Target="https://mail.google.com/mail?extsrc=sync&amp;client=docs&amp;plid=ACUX6DMYOqK6ZpyI3GpkLVIDzByqI8dn9wKUWmQ" TargetMode="External"/><Relationship Id="rId1104" Type="http://schemas.openxmlformats.org/officeDocument/2006/relationships/hyperlink" Target="https://drive.google.com/drive/folders/0B0BPbRDGpTfba0p4dFNQeWIzMkk" TargetMode="External"/><Relationship Id="rId1311" Type="http://schemas.openxmlformats.org/officeDocument/2006/relationships/hyperlink" Target="https://drive.google.com/drive/folders/0B0BPbRDGpTfba0p4dFNQeWIzMkk" TargetMode="External"/><Relationship Id="rId1549" Type="http://schemas.openxmlformats.org/officeDocument/2006/relationships/hyperlink" Target="https://mail.google.com/mail?extsrc=sync&amp;client=docs&amp;plid=ACUX6DNeQ-1OPnOG01iOX3r7XEtncHEqwXi9Ih0" TargetMode="External"/><Relationship Id="rId1756" Type="http://schemas.openxmlformats.org/officeDocument/2006/relationships/hyperlink" Target="https://mail.google.com/mail?extsrc=sync&amp;client=docs&amp;plid=ACUX6DOq7_5z5lu6tWr8WLh9r-zkmwACBVXJtCI" TargetMode="External"/><Relationship Id="rId1963" Type="http://schemas.openxmlformats.org/officeDocument/2006/relationships/hyperlink" Target="https://mail.google.com/mail?extsrc=sync&amp;client=docs&amp;plid=ACUX6DPxB2TIK-oXy4MRV7d60Uz4lASNZl-RLnQ" TargetMode="External"/><Relationship Id="rId48" Type="http://schemas.openxmlformats.org/officeDocument/2006/relationships/hyperlink" Target="https://drive.google.com/drive/folders/0B0BPbRDGpTfba0p4dFNQeWIzMkk" TargetMode="External"/><Relationship Id="rId113" Type="http://schemas.openxmlformats.org/officeDocument/2006/relationships/hyperlink" Target="https://drive.google.com/file/d/0B0BPbRDGpTfba2k5RkZsQjRXZ1k/view?usp=drivesdk" TargetMode="External"/><Relationship Id="rId320" Type="http://schemas.openxmlformats.org/officeDocument/2006/relationships/hyperlink" Target="https://drive.google.com/file/d/0B0BPbRDGpTfbR0RWaE45RVhlRGs/view?usp=drivesdk" TargetMode="External"/><Relationship Id="rId558" Type="http://schemas.openxmlformats.org/officeDocument/2006/relationships/hyperlink" Target="https://drive.google.com/drive/folders/0B0BPbRDGpTfba0p4dFNQeWIzMkk" TargetMode="External"/><Relationship Id="rId765" Type="http://schemas.openxmlformats.org/officeDocument/2006/relationships/hyperlink" Target="https://drive.google.com/drive/folders/0B0BPbRDGpTfba0p4dFNQeWIzMkk" TargetMode="External"/><Relationship Id="rId972" Type="http://schemas.openxmlformats.org/officeDocument/2006/relationships/hyperlink" Target="https://drive.google.com/drive/folders/0B0BPbRDGpTfba0p4dFNQeWIzMkk" TargetMode="External"/><Relationship Id="rId1188" Type="http://schemas.openxmlformats.org/officeDocument/2006/relationships/hyperlink" Target="https://drive.google.com/drive/folders/0B0BPbRDGpTfba0p4dFNQeWIzMkk" TargetMode="External"/><Relationship Id="rId1395" Type="http://schemas.openxmlformats.org/officeDocument/2006/relationships/hyperlink" Target="https://drive.google.com/drive/folders/0B0BPbRDGpTfba0p4dFNQeWIzMkk" TargetMode="External"/><Relationship Id="rId1409" Type="http://schemas.openxmlformats.org/officeDocument/2006/relationships/hyperlink" Target="https://drive.google.com/file/d/0B0BPbRDGpTfbTTZ3N3hIRDhFeTA/view?usp=drivesdk" TargetMode="External"/><Relationship Id="rId1616" Type="http://schemas.openxmlformats.org/officeDocument/2006/relationships/hyperlink" Target="https://drive.google.com/file/d/0B0BPbRDGpTfbTmZzT2k0cW9RUDA/view?usp=drivesdk" TargetMode="External"/><Relationship Id="rId1823" Type="http://schemas.openxmlformats.org/officeDocument/2006/relationships/hyperlink" Target="https://drive.google.com/file/d/0B0BPbRDGpTfbOW4wbW9YZUN5T1E/view?usp=drivesdk" TargetMode="External"/><Relationship Id="rId2001" Type="http://schemas.openxmlformats.org/officeDocument/2006/relationships/hyperlink" Target="https://drive.google.com/drive/folders/0B0BPbRDGpTfba0p4dFNQeWIzMkk" TargetMode="External"/><Relationship Id="rId197" Type="http://schemas.openxmlformats.org/officeDocument/2006/relationships/hyperlink" Target="https://drive.google.com/file/d/0B0BPbRDGpTfbdW9ZMjI4elYyTjg/view?usp=drivesdk" TargetMode="External"/><Relationship Id="rId418" Type="http://schemas.openxmlformats.org/officeDocument/2006/relationships/hyperlink" Target="https://mail.google.com/mail?extsrc=sync&amp;client=docs&amp;plid=ACUX6DOCJad45LQ-LCASXMwuHIxJ0Wc_2gAAIVk" TargetMode="External"/><Relationship Id="rId625" Type="http://schemas.openxmlformats.org/officeDocument/2006/relationships/hyperlink" Target="https://mail.google.com/mail?extsrc=sync&amp;client=docs&amp;plid=ACUX6DPbGd1jv3XjoMaYLt5AxUl7vr10tEO_6bg" TargetMode="External"/><Relationship Id="rId832" Type="http://schemas.openxmlformats.org/officeDocument/2006/relationships/hyperlink" Target="https://mail.google.com/mail?extsrc=sync&amp;client=docs&amp;plid=ACUX6DOHVT88wfDlOBVJ65HxKx2N7DMeXfm_En0" TargetMode="External"/><Relationship Id="rId1048" Type="http://schemas.openxmlformats.org/officeDocument/2006/relationships/hyperlink" Target="https://mail.google.com/mail?extsrc=sync&amp;client=docs&amp;plid=ACUX6DO_wDj5obzpaOKHlYzZIqQ9S50w7qZWUFA" TargetMode="External"/><Relationship Id="rId1255" Type="http://schemas.openxmlformats.org/officeDocument/2006/relationships/hyperlink" Target="https://mail.google.com/mail?extsrc=sync&amp;client=docs&amp;plid=ACUX6DMlja8rKLTMx0PxHP8bogMbGq2l8afrkho" TargetMode="External"/><Relationship Id="rId1462" Type="http://schemas.openxmlformats.org/officeDocument/2006/relationships/hyperlink" Target="https://mail.google.com/mail?extsrc=sync&amp;client=docs&amp;plid=ACUX6DPSjuzUXSA6jGkE_pqHAk_uXzfxIid_4qs" TargetMode="External"/><Relationship Id="rId264" Type="http://schemas.openxmlformats.org/officeDocument/2006/relationships/hyperlink" Target="https://drive.google.com/drive/folders/0B0BPbRDGpTfba0p4dFNQeWIzMkk" TargetMode="External"/><Relationship Id="rId471" Type="http://schemas.openxmlformats.org/officeDocument/2006/relationships/hyperlink" Target="https://drive.google.com/drive/folders/0B0BPbRDGpTfba0p4dFNQeWIzMkk" TargetMode="External"/><Relationship Id="rId1115" Type="http://schemas.openxmlformats.org/officeDocument/2006/relationships/hyperlink" Target="https://drive.google.com/file/d/0B0BPbRDGpTfbay10cFgtYUpGRkk/view?usp=drivesdk" TargetMode="External"/><Relationship Id="rId1322" Type="http://schemas.openxmlformats.org/officeDocument/2006/relationships/hyperlink" Target="https://drive.google.com/file/d/0B0BPbRDGpTfbeWkza2VaWGFuWGs/view?usp=drivesdk" TargetMode="External"/><Relationship Id="rId1767" Type="http://schemas.openxmlformats.org/officeDocument/2006/relationships/hyperlink" Target="https://drive.google.com/drive/folders/0B0BPbRDGpTfba0p4dFNQeWIzMkk" TargetMode="External"/><Relationship Id="rId1974" Type="http://schemas.openxmlformats.org/officeDocument/2006/relationships/hyperlink" Target="https://drive.google.com/drive/folders/0B0BPbRDGpTfba0p4dFNQeWIzMkk" TargetMode="External"/><Relationship Id="rId59" Type="http://schemas.openxmlformats.org/officeDocument/2006/relationships/hyperlink" Target="https://drive.google.com/file/d/0B0BPbRDGpTfbU1k3TjE3OU5HTTQ/view?usp=drivesdk" TargetMode="External"/><Relationship Id="rId124" Type="http://schemas.openxmlformats.org/officeDocument/2006/relationships/hyperlink" Target="https://mail.google.com/mail?extsrc=sync&amp;client=docs&amp;plid=ACUX6DNaSmJ-d56SDvEo-h_3pyWJgzT4ZX_KOt0" TargetMode="External"/><Relationship Id="rId569" Type="http://schemas.openxmlformats.org/officeDocument/2006/relationships/hyperlink" Target="https://drive.google.com/file/d/0B0BPbRDGpTfbS0ZzUlUxUE84b1U/view?usp=drivesdk" TargetMode="External"/><Relationship Id="rId776" Type="http://schemas.openxmlformats.org/officeDocument/2006/relationships/hyperlink" Target="https://drive.google.com/file/d/0B0BPbRDGpTfbVjNBWGVXY0lJd0E/view?usp=drivesdk" TargetMode="External"/><Relationship Id="rId983" Type="http://schemas.openxmlformats.org/officeDocument/2006/relationships/hyperlink" Target="https://drive.google.com/file/d/0B0BPbRDGpTfbSUJGa01jM1QxQmc/view?usp=drivesdk" TargetMode="External"/><Relationship Id="rId1199" Type="http://schemas.openxmlformats.org/officeDocument/2006/relationships/hyperlink" Target="https://drive.google.com/file/d/0B0BPbRDGpTfbbkwyUUZSZVZzTlU/view?usp=drivesdk" TargetMode="External"/><Relationship Id="rId1627" Type="http://schemas.openxmlformats.org/officeDocument/2006/relationships/hyperlink" Target="https://mail.google.com/mail?extsrc=sync&amp;client=docs&amp;plid=ACUX6DPF__E8GMkpr6vFIqmqLTNWqsbHPltukpg" TargetMode="External"/><Relationship Id="rId1834" Type="http://schemas.openxmlformats.org/officeDocument/2006/relationships/hyperlink" Target="https://mail.google.com/mail?extsrc=sync&amp;client=docs&amp;plid=ACUX6DOibOnfFygkWglicFIPJ_hA2hbzLWGn5zk" TargetMode="External"/><Relationship Id="rId331" Type="http://schemas.openxmlformats.org/officeDocument/2006/relationships/hyperlink" Target="https://mail.google.com/mail?extsrc=sync&amp;client=docs&amp;plid=ACUX6DNfTn0wlXA0KJ-5k0gwYleKr0kQLj7Ysq4" TargetMode="External"/><Relationship Id="rId429" Type="http://schemas.openxmlformats.org/officeDocument/2006/relationships/hyperlink" Target="https://drive.google.com/drive/folders/0B0BPbRDGpTfba0p4dFNQeWIzMkk" TargetMode="External"/><Relationship Id="rId636" Type="http://schemas.openxmlformats.org/officeDocument/2006/relationships/hyperlink" Target="https://drive.google.com/drive/folders/0B0BPbRDGpTfba0p4dFNQeWIzMkk" TargetMode="External"/><Relationship Id="rId1059" Type="http://schemas.openxmlformats.org/officeDocument/2006/relationships/hyperlink" Target="https://drive.google.com/drive/folders/0B0BPbRDGpTfba0p4dFNQeWIzMkk" TargetMode="External"/><Relationship Id="rId1266" Type="http://schemas.openxmlformats.org/officeDocument/2006/relationships/hyperlink" Target="https://drive.google.com/drive/folders/0B0BPbRDGpTfba0p4dFNQeWIzMkk" TargetMode="External"/><Relationship Id="rId1473" Type="http://schemas.openxmlformats.org/officeDocument/2006/relationships/hyperlink" Target="https://drive.google.com/drive/folders/0B0BPbRDGpTfba0p4dFNQeWIzMkk" TargetMode="External"/><Relationship Id="rId2012" Type="http://schemas.openxmlformats.org/officeDocument/2006/relationships/hyperlink" Target="https://drive.google.com/file/d/0B0BPbRDGpTfbQ3VXUEpDazNXZ3M/view?usp=drivesdk" TargetMode="External"/><Relationship Id="rId843" Type="http://schemas.openxmlformats.org/officeDocument/2006/relationships/hyperlink" Target="https://drive.google.com/drive/folders/0B0BPbRDGpTfba0p4dFNQeWIzMkk" TargetMode="External"/><Relationship Id="rId1126" Type="http://schemas.openxmlformats.org/officeDocument/2006/relationships/hyperlink" Target="https://mail.google.com/mail?extsrc=sync&amp;client=docs&amp;plid=ACUX6DMB_NHijyRCMvcg0eKaPDFWY5pE0qHxnRA" TargetMode="External"/><Relationship Id="rId1680" Type="http://schemas.openxmlformats.org/officeDocument/2006/relationships/hyperlink" Target="https://drive.google.com/drive/folders/0B0BPbRDGpTfba0p4dFNQeWIzMkk" TargetMode="External"/><Relationship Id="rId1778" Type="http://schemas.openxmlformats.org/officeDocument/2006/relationships/hyperlink" Target="https://drive.google.com/file/d/0B0BPbRDGpTfbSnpIYkVxdzMwQm8/view?usp=drivesdk" TargetMode="External"/><Relationship Id="rId1901" Type="http://schemas.openxmlformats.org/officeDocument/2006/relationships/hyperlink" Target="https://drive.google.com/file/d/0B0BPbRDGpTfbVE1RdWdNdEIxS2M/view?usp=drivesdk" TargetMode="External"/><Relationship Id="rId1985" Type="http://schemas.openxmlformats.org/officeDocument/2006/relationships/hyperlink" Target="https://drive.google.com/file/d/0B0BPbRDGpTfbSnl5QXM5UEd5V0k/view?usp=drivesdk" TargetMode="External"/><Relationship Id="rId275" Type="http://schemas.openxmlformats.org/officeDocument/2006/relationships/hyperlink" Target="https://drive.google.com/file/d/0B0BPbRDGpTfbdmd3MHBXcER6ZFU/view?usp=drivesdk" TargetMode="External"/><Relationship Id="rId482" Type="http://schemas.openxmlformats.org/officeDocument/2006/relationships/hyperlink" Target="https://drive.google.com/file/d/0B0BPbRDGpTfbcTdBaUZVVnpkdDQ/view?usp=drivesdk" TargetMode="External"/><Relationship Id="rId703" Type="http://schemas.openxmlformats.org/officeDocument/2006/relationships/hyperlink" Target="https://mail.google.com/mail?extsrc=sync&amp;client=docs&amp;plid=ACUX6DOHVT88wfDlOBVJ65HxKx2N7DMeXfm_En0" TargetMode="External"/><Relationship Id="rId910" Type="http://schemas.openxmlformats.org/officeDocument/2006/relationships/hyperlink" Target="https://mail.google.com/mail?extsrc=sync&amp;client=docs&amp;plid=ACUX6DNEcQIKhlsnERt5X5zmw0Wf83IW4HC7nIY" TargetMode="External"/><Relationship Id="rId1333" Type="http://schemas.openxmlformats.org/officeDocument/2006/relationships/hyperlink" Target="https://mail.google.com/mail?extsrc=sync&amp;client=docs&amp;plid=ACUX6DPSjuzUXSA6jGkE_pqHAk_uXzfxIid_4qs" TargetMode="External"/><Relationship Id="rId1540" Type="http://schemas.openxmlformats.org/officeDocument/2006/relationships/hyperlink" Target="https://mail.google.com/mail?extsrc=sync&amp;client=docs&amp;plid=ACUX6DNeQ-1OPnOG01iOX3r7XEtncHEqwXi9Ih0" TargetMode="External"/><Relationship Id="rId1638" Type="http://schemas.openxmlformats.org/officeDocument/2006/relationships/hyperlink" Target="https://drive.google.com/drive/folders/0B0BPbRDGpTfba0p4dFNQeWIzMkk" TargetMode="External"/><Relationship Id="rId135" Type="http://schemas.openxmlformats.org/officeDocument/2006/relationships/hyperlink" Target="https://drive.google.com/drive/folders/0B0BPbRDGpTfba0p4dFNQeWIzMkk" TargetMode="External"/><Relationship Id="rId342" Type="http://schemas.openxmlformats.org/officeDocument/2006/relationships/hyperlink" Target="https://drive.google.com/drive/folders/0B0BPbRDGpTfba0p4dFNQeWIzMkk" TargetMode="External"/><Relationship Id="rId787" Type="http://schemas.openxmlformats.org/officeDocument/2006/relationships/hyperlink" Target="https://mail.google.com/mail?extsrc=sync&amp;client=docs&amp;plid=ACUX6DOHVT88wfDlOBVJ65HxKx2N7DMeXfm_En0" TargetMode="External"/><Relationship Id="rId994" Type="http://schemas.openxmlformats.org/officeDocument/2006/relationships/hyperlink" Target="https://mail.google.com/mail?extsrc=sync&amp;client=docs&amp;plid=ACUX6DO_wDj5obzpaOKHlYzZIqQ9S50w7qZWUFA" TargetMode="External"/><Relationship Id="rId1400" Type="http://schemas.openxmlformats.org/officeDocument/2006/relationships/hyperlink" Target="https://drive.google.com/file/d/0B0BPbRDGpTfbd0EyUWVoNmxlRUk/view?usp=drivesdk" TargetMode="External"/><Relationship Id="rId1845" Type="http://schemas.openxmlformats.org/officeDocument/2006/relationships/hyperlink" Target="https://drive.google.com/drive/folders/0B0BPbRDGpTfba0p4dFNQeWIzMkk" TargetMode="External"/><Relationship Id="rId2023" Type="http://schemas.openxmlformats.org/officeDocument/2006/relationships/hyperlink" Target="https://mail.google.com/mail?extsrc=sync&amp;client=docs&amp;plid=ACUX6DPw_ovJ-UfKtoV4Uit3wUUkDV5EamKXmjc" TargetMode="External"/><Relationship Id="rId202" Type="http://schemas.openxmlformats.org/officeDocument/2006/relationships/hyperlink" Target="https://mail.google.com/mail?extsrc=sync&amp;client=docs&amp;plid=ACUX6DPz4oxYjRQ2NMbm3kFcw5cOblULLfg-T8w" TargetMode="External"/><Relationship Id="rId647" Type="http://schemas.openxmlformats.org/officeDocument/2006/relationships/hyperlink" Target="https://drive.google.com/file/d/0B0BPbRDGpTfbRFRYWjBYUUxVUkE/view?usp=drivesdk" TargetMode="External"/><Relationship Id="rId854" Type="http://schemas.openxmlformats.org/officeDocument/2006/relationships/hyperlink" Target="https://drive.google.com/file/d/0B0BPbRDGpTfbMWNMdFJwaTU1RFU/view?usp=drivesdk" TargetMode="External"/><Relationship Id="rId1277" Type="http://schemas.openxmlformats.org/officeDocument/2006/relationships/hyperlink" Target="https://drive.google.com/file/d/0B0BPbRDGpTfbeGJiV25PWk5nSW8/view?usp=drivesdk" TargetMode="External"/><Relationship Id="rId1484" Type="http://schemas.openxmlformats.org/officeDocument/2006/relationships/hyperlink" Target="https://drive.google.com/file/d/0B0BPbRDGpTfbbzJtUVJWLTNOYUk/view?usp=drivesdk" TargetMode="External"/><Relationship Id="rId1691" Type="http://schemas.openxmlformats.org/officeDocument/2006/relationships/hyperlink" Target="https://drive.google.com/file/d/0B0BPbRDGpTfbV29pNW5jSTQ4ZTg/view?usp=drivesdk" TargetMode="External"/><Relationship Id="rId1705" Type="http://schemas.openxmlformats.org/officeDocument/2006/relationships/hyperlink" Target="https://mail.google.com/mail?extsrc=sync&amp;client=docs&amp;plid=ACUX6DNEPdP1vzZbf_BDFfMEGqQ1IolGpPiuxJk" TargetMode="External"/><Relationship Id="rId1912" Type="http://schemas.openxmlformats.org/officeDocument/2006/relationships/hyperlink" Target="https://mail.google.com/mail?extsrc=sync&amp;client=docs&amp;plid=ACUX6DPYuRMIAGUibUfSd7fVqIy_L0Z8T-FIaBM" TargetMode="External"/><Relationship Id="rId286" Type="http://schemas.openxmlformats.org/officeDocument/2006/relationships/hyperlink" Target="https://mail.google.com/mail?extsrc=sync&amp;client=docs&amp;plid=ACUX6DNfTn0wlXA0KJ-5k0gwYleKr0kQLj7Ysq4" TargetMode="External"/><Relationship Id="rId493" Type="http://schemas.openxmlformats.org/officeDocument/2006/relationships/hyperlink" Target="https://mail.google.com/mail?extsrc=sync&amp;client=docs&amp;plid=ACUX6DNNxxMiMTwQf3tTspJUmKt-kiwOwgOD5qI" TargetMode="External"/><Relationship Id="rId507" Type="http://schemas.openxmlformats.org/officeDocument/2006/relationships/hyperlink" Target="https://drive.google.com/drive/folders/0B0BPbRDGpTfba0p4dFNQeWIzMkk" TargetMode="External"/><Relationship Id="rId714" Type="http://schemas.openxmlformats.org/officeDocument/2006/relationships/hyperlink" Target="https://drive.google.com/drive/folders/0B0BPbRDGpTfba0p4dFNQeWIzMkk" TargetMode="External"/><Relationship Id="rId921" Type="http://schemas.openxmlformats.org/officeDocument/2006/relationships/hyperlink" Target="https://drive.google.com/drive/folders/0B0BPbRDGpTfba0p4dFNQeWIzMkk" TargetMode="External"/><Relationship Id="rId1137" Type="http://schemas.openxmlformats.org/officeDocument/2006/relationships/hyperlink" Target="https://drive.google.com/drive/folders/0B0BPbRDGpTfba0p4dFNQeWIzMkk" TargetMode="External"/><Relationship Id="rId1344" Type="http://schemas.openxmlformats.org/officeDocument/2006/relationships/hyperlink" Target="https://drive.google.com/drive/folders/0B0BPbRDGpTfba0p4dFNQeWIzMkk" TargetMode="External"/><Relationship Id="rId1551" Type="http://schemas.openxmlformats.org/officeDocument/2006/relationships/hyperlink" Target="https://drive.google.com/drive/folders/0B0BPbRDGpTfba0p4dFNQeWIzMkk" TargetMode="External"/><Relationship Id="rId1789" Type="http://schemas.openxmlformats.org/officeDocument/2006/relationships/hyperlink" Target="https://mail.google.com/mail?extsrc=sync&amp;client=docs&amp;plid=ACUX6DOibOnfFygkWglicFIPJ_hA2hbzLWGn5zk" TargetMode="External"/><Relationship Id="rId1996" Type="http://schemas.openxmlformats.org/officeDocument/2006/relationships/hyperlink" Target="https://mail.google.com/mail?extsrc=sync&amp;client=docs&amp;plid=ACUX6DNCJTP23klq108myazQk0Ripm8CY08VAho" TargetMode="External"/><Relationship Id="rId50" Type="http://schemas.openxmlformats.org/officeDocument/2006/relationships/hyperlink" Target="https://drive.google.com/file/d/0B0BPbRDGpTfbYVIzWFdSVjFMT3c/view?usp=drivesdk" TargetMode="External"/><Relationship Id="rId146" Type="http://schemas.openxmlformats.org/officeDocument/2006/relationships/hyperlink" Target="https://drive.google.com/file/d/0B0BPbRDGpTfbclBsTk45MVBpdnc/view?usp=drivesdk" TargetMode="External"/><Relationship Id="rId353" Type="http://schemas.openxmlformats.org/officeDocument/2006/relationships/hyperlink" Target="https://drive.google.com/file/d/0B0BPbRDGpTfbYWNVWlQ5V05jbnc/view?usp=drivesdk" TargetMode="External"/><Relationship Id="rId560" Type="http://schemas.openxmlformats.org/officeDocument/2006/relationships/hyperlink" Target="https://drive.google.com/file/d/0B0BPbRDGpTfbQVRxa3JLMzVmRW8/view?usp=drivesdk" TargetMode="External"/><Relationship Id="rId798" Type="http://schemas.openxmlformats.org/officeDocument/2006/relationships/hyperlink" Target="https://drive.google.com/drive/folders/0B0BPbRDGpTfba0p4dFNQeWIzMkk" TargetMode="External"/><Relationship Id="rId1190" Type="http://schemas.openxmlformats.org/officeDocument/2006/relationships/hyperlink" Target="https://drive.google.com/file/d/0B0BPbRDGpTfbend2TEZ3MmptRVk/view?usp=drivesdk" TargetMode="External"/><Relationship Id="rId1204" Type="http://schemas.openxmlformats.org/officeDocument/2006/relationships/hyperlink" Target="https://mail.google.com/mail?extsrc=sync&amp;client=docs&amp;plid=ACUX6DPmc7LJMfscid-dDjST-gqTLtcIzKqQWEc" TargetMode="External"/><Relationship Id="rId1411" Type="http://schemas.openxmlformats.org/officeDocument/2006/relationships/hyperlink" Target="https://mail.google.com/mail?extsrc=sync&amp;client=docs&amp;plid=ACUX6DPSjuzUXSA6jGkE_pqHAk_uXzfxIid_4qs" TargetMode="External"/><Relationship Id="rId1649" Type="http://schemas.openxmlformats.org/officeDocument/2006/relationships/hyperlink" Target="https://drive.google.com/file/d/0B0BPbRDGpTfbRi10aDVNZFkyTEk/view?usp=drivesdk" TargetMode="External"/><Relationship Id="rId1856" Type="http://schemas.openxmlformats.org/officeDocument/2006/relationships/hyperlink" Target="https://drive.google.com/file/d/0B0BPbRDGpTfbOXdqbGVwamRfaWM/view?usp=drivesdk" TargetMode="External"/><Relationship Id="rId2034" Type="http://schemas.openxmlformats.org/officeDocument/2006/relationships/hyperlink" Target="https://drive.google.com/drive/folders/0B0BPbRDGpTfba0p4dFNQeWIzMkk" TargetMode="External"/><Relationship Id="rId213" Type="http://schemas.openxmlformats.org/officeDocument/2006/relationships/hyperlink" Target="https://drive.google.com/drive/folders/0B0BPbRDGpTfba0p4dFNQeWIzMkk" TargetMode="External"/><Relationship Id="rId420" Type="http://schemas.openxmlformats.org/officeDocument/2006/relationships/hyperlink" Target="https://drive.google.com/drive/folders/0B0BPbRDGpTfba0p4dFNQeWIzMkk" TargetMode="External"/><Relationship Id="rId658" Type="http://schemas.openxmlformats.org/officeDocument/2006/relationships/hyperlink" Target="https://mail.google.com/mail?extsrc=sync&amp;client=docs&amp;plid=ACUX6DOHVT88wfDlOBVJ65HxKx2N7DMeXfm_En0" TargetMode="External"/><Relationship Id="rId865" Type="http://schemas.openxmlformats.org/officeDocument/2006/relationships/hyperlink" Target="https://mail.google.com/mail?extsrc=sync&amp;client=docs&amp;plid=ACUX6DOHVT88wfDlOBVJ65HxKx2N7DMeXfm_En0" TargetMode="External"/><Relationship Id="rId1050" Type="http://schemas.openxmlformats.org/officeDocument/2006/relationships/hyperlink" Target="https://drive.google.com/drive/folders/0B0BPbRDGpTfba0p4dFNQeWIzMkk" TargetMode="External"/><Relationship Id="rId1288" Type="http://schemas.openxmlformats.org/officeDocument/2006/relationships/hyperlink" Target="https://mail.google.com/mail?extsrc=sync&amp;client=docs&amp;plid=ACUX6DMlja8rKLTMx0PxHP8bogMbGq2l8afrkho" TargetMode="External"/><Relationship Id="rId1495" Type="http://schemas.openxmlformats.org/officeDocument/2006/relationships/hyperlink" Target="https://mail.google.com/mail?extsrc=sync&amp;client=docs&amp;plid=ACUX6DNeQ-1OPnOG01iOX3r7XEtncHEqwXi9Ih0" TargetMode="External"/><Relationship Id="rId1509" Type="http://schemas.openxmlformats.org/officeDocument/2006/relationships/hyperlink" Target="https://drive.google.com/drive/folders/0B0BPbRDGpTfba0p4dFNQeWIzMkk" TargetMode="External"/><Relationship Id="rId1716" Type="http://schemas.openxmlformats.org/officeDocument/2006/relationships/hyperlink" Target="https://drive.google.com/drive/folders/0B0BPbRDGpTfba0p4dFNQeWIzMkk" TargetMode="External"/><Relationship Id="rId1923" Type="http://schemas.openxmlformats.org/officeDocument/2006/relationships/hyperlink" Target="https://drive.google.com/drive/folders/0B0BPbRDGpTfba0p4dFNQeWIzMkk" TargetMode="External"/><Relationship Id="rId297" Type="http://schemas.openxmlformats.org/officeDocument/2006/relationships/hyperlink" Target="https://drive.google.com/drive/folders/0B0BPbRDGpTfba0p4dFNQeWIzMkk" TargetMode="External"/><Relationship Id="rId518" Type="http://schemas.openxmlformats.org/officeDocument/2006/relationships/hyperlink" Target="https://drive.google.com/file/d/0B0BPbRDGpTfbNG9CMzZUNFVGLTQ/view?usp=drivesdk" TargetMode="External"/><Relationship Id="rId725" Type="http://schemas.openxmlformats.org/officeDocument/2006/relationships/hyperlink" Target="https://drive.google.com/file/d/0B0BPbRDGpTfbT2l4QVZqOENXbmc/view?usp=drivesdk" TargetMode="External"/><Relationship Id="rId932" Type="http://schemas.openxmlformats.org/officeDocument/2006/relationships/hyperlink" Target="https://drive.google.com/file/d/0B0BPbRDGpTfbQ3NsUXBkX25WU2c/view?usp=drivesdk" TargetMode="External"/><Relationship Id="rId1148" Type="http://schemas.openxmlformats.org/officeDocument/2006/relationships/hyperlink" Target="https://drive.google.com/file/d/0B0BPbRDGpTfbbV9kdkJ0VkRIaTg/view?usp=drivesdk" TargetMode="External"/><Relationship Id="rId1355" Type="http://schemas.openxmlformats.org/officeDocument/2006/relationships/hyperlink" Target="https://drive.google.com/file/d/0B0BPbRDGpTfbaGtKOHlpU1I0d0U/view?usp=drivesdk" TargetMode="External"/><Relationship Id="rId1562" Type="http://schemas.openxmlformats.org/officeDocument/2006/relationships/hyperlink" Target="https://drive.google.com/file/d/0B0BPbRDGpTfbUDJWengyai04aDQ/view?usp=drivesdk" TargetMode="External"/><Relationship Id="rId157" Type="http://schemas.openxmlformats.org/officeDocument/2006/relationships/hyperlink" Target="https://mail.google.com/mail?extsrc=sync&amp;client=docs&amp;plid=ACUX6DNaSmJ-d56SDvEo-h_3pyWJgzT4ZX_KOt0" TargetMode="External"/><Relationship Id="rId364" Type="http://schemas.openxmlformats.org/officeDocument/2006/relationships/hyperlink" Target="https://mail.google.com/mail?extsrc=sync&amp;client=docs&amp;plid=ACUX6DO_NAznElvRqhAPHEKoahwz824OEJm8xLw" TargetMode="External"/><Relationship Id="rId1008" Type="http://schemas.openxmlformats.org/officeDocument/2006/relationships/hyperlink" Target="https://drive.google.com/drive/folders/0B0BPbRDGpTfba0p4dFNQeWIzMkk" TargetMode="External"/><Relationship Id="rId1215" Type="http://schemas.openxmlformats.org/officeDocument/2006/relationships/hyperlink" Target="https://drive.google.com/drive/folders/0B0BPbRDGpTfba0p4dFNQeWIzMkk" TargetMode="External"/><Relationship Id="rId1422" Type="http://schemas.openxmlformats.org/officeDocument/2006/relationships/hyperlink" Target="https://drive.google.com/drive/folders/0B0BPbRDGpTfba0p4dFNQeWIzMkk" TargetMode="External"/><Relationship Id="rId1867" Type="http://schemas.openxmlformats.org/officeDocument/2006/relationships/hyperlink" Target="https://mail.google.com/mail?extsrc=sync&amp;client=docs&amp;plid=ACUX6DOibOnfFygkWglicFIPJ_hA2hbzLWGn5zk" TargetMode="External"/><Relationship Id="rId61" Type="http://schemas.openxmlformats.org/officeDocument/2006/relationships/hyperlink" Target="https://mail.google.com/mail?extsrc=sync&amp;client=docs&amp;plid=ACUX6DOIcj6ueF3ESnjG0d-D2IJCnKf0qbPmkC8" TargetMode="External"/><Relationship Id="rId571" Type="http://schemas.openxmlformats.org/officeDocument/2006/relationships/hyperlink" Target="https://mail.google.com/mail?extsrc=sync&amp;client=docs&amp;plid=ACUX6DMPuORHUkuLGcOnraSpjqfCt4QySB1cx7o" TargetMode="External"/><Relationship Id="rId669" Type="http://schemas.openxmlformats.org/officeDocument/2006/relationships/hyperlink" Target="https://drive.google.com/drive/folders/0B0BPbRDGpTfba0p4dFNQeWIzMkk" TargetMode="External"/><Relationship Id="rId876" Type="http://schemas.openxmlformats.org/officeDocument/2006/relationships/hyperlink" Target="https://drive.google.com/drive/folders/0B0BPbRDGpTfba0p4dFNQeWIzMkk" TargetMode="External"/><Relationship Id="rId1299" Type="http://schemas.openxmlformats.org/officeDocument/2006/relationships/hyperlink" Target="https://drive.google.com/drive/folders/0B0BPbRDGpTfba0p4dFNQeWIzMkk" TargetMode="External"/><Relationship Id="rId1727" Type="http://schemas.openxmlformats.org/officeDocument/2006/relationships/hyperlink" Target="https://drive.google.com/file/d/0B0BPbRDGpTfbX3lWRGtIMk9HcmM/view?usp=drivesdk" TargetMode="External"/><Relationship Id="rId1934" Type="http://schemas.openxmlformats.org/officeDocument/2006/relationships/hyperlink" Target="https://drive.google.com/file/d/0B0BPbRDGpTfbNmIyR1JmX3RkNUE/view?usp=drivesdk" TargetMode="External"/><Relationship Id="rId19" Type="http://schemas.openxmlformats.org/officeDocument/2006/relationships/hyperlink" Target="https://mail.google.com/mail?extsrc=sync&amp;client=docs&amp;plid=ACUX6DMbIvFEHutBRYGkCtUv8kXSCAnj-METIT0" TargetMode="External"/><Relationship Id="rId224" Type="http://schemas.openxmlformats.org/officeDocument/2006/relationships/hyperlink" Target="https://drive.google.com/file/d/0B0BPbRDGpTfbb1pLWDFUd2NCU2M/view?usp=drivesdk" TargetMode="External"/><Relationship Id="rId431" Type="http://schemas.openxmlformats.org/officeDocument/2006/relationships/hyperlink" Target="https://drive.google.com/file/d/0B0BPbRDGpTfbVUNsMHBvc0RGQlk/view?usp=drivesdk" TargetMode="External"/><Relationship Id="rId529" Type="http://schemas.openxmlformats.org/officeDocument/2006/relationships/hyperlink" Target="https://mail.google.com/mail?extsrc=sync&amp;client=docs&amp;plid=ACUX6DNNxxMiMTwQf3tTspJUmKt-kiwOwgOD5qI" TargetMode="External"/><Relationship Id="rId736" Type="http://schemas.openxmlformats.org/officeDocument/2006/relationships/hyperlink" Target="https://mail.google.com/mail?extsrc=sync&amp;client=docs&amp;plid=ACUX6DOHVT88wfDlOBVJ65HxKx2N7DMeXfm_En0" TargetMode="External"/><Relationship Id="rId1061" Type="http://schemas.openxmlformats.org/officeDocument/2006/relationships/hyperlink" Target="https://drive.google.com/file/d/0B0BPbRDGpTfbOGZLcHNCeUtPUm8/view?usp=drivesdk" TargetMode="External"/><Relationship Id="rId1159" Type="http://schemas.openxmlformats.org/officeDocument/2006/relationships/hyperlink" Target="https://mail.google.com/mail?extsrc=sync&amp;client=docs&amp;plid=ACUX6DMB_NHijyRCMvcg0eKaPDFWY5pE0qHxnRA" TargetMode="External"/><Relationship Id="rId1366" Type="http://schemas.openxmlformats.org/officeDocument/2006/relationships/hyperlink" Target="https://mail.google.com/mail?extsrc=sync&amp;client=docs&amp;plid=ACUX6DPSjuzUXSA6jGkE_pqHAk_uXzfxIid_4qs" TargetMode="External"/><Relationship Id="rId168" Type="http://schemas.openxmlformats.org/officeDocument/2006/relationships/hyperlink" Target="https://drive.google.com/drive/folders/0B0BPbRDGpTfba0p4dFNQeWIzMkk" TargetMode="External"/><Relationship Id="rId943" Type="http://schemas.openxmlformats.org/officeDocument/2006/relationships/hyperlink" Target="https://mail.google.com/mail?extsrc=sync&amp;client=docs&amp;plid=ACUX6DP7lg3bihctvdNCkamstm7QX5U16-gJ0NM" TargetMode="External"/><Relationship Id="rId1019" Type="http://schemas.openxmlformats.org/officeDocument/2006/relationships/hyperlink" Target="https://drive.google.com/file/d/0B0BPbRDGpTfbMk9GNnFyWDdxUXM/view?usp=drivesdk" TargetMode="External"/><Relationship Id="rId1573" Type="http://schemas.openxmlformats.org/officeDocument/2006/relationships/hyperlink" Target="https://mail.google.com/mail?extsrc=sync&amp;client=docs&amp;plid=ACUX6DNeQ-1OPnOG01iOX3r7XEtncHEqwXi9Ih0" TargetMode="External"/><Relationship Id="rId1780" Type="http://schemas.openxmlformats.org/officeDocument/2006/relationships/hyperlink" Target="https://mail.google.com/mail?extsrc=sync&amp;client=docs&amp;plid=ACUX6DOibOnfFygkWglicFIPJ_hA2hbzLWGn5zk" TargetMode="External"/><Relationship Id="rId1878" Type="http://schemas.openxmlformats.org/officeDocument/2006/relationships/hyperlink" Target="https://drive.google.com/drive/folders/0B0BPbRDGpTfba0p4dFNQeWIzMkk" TargetMode="External"/><Relationship Id="rId72" Type="http://schemas.openxmlformats.org/officeDocument/2006/relationships/hyperlink" Target="https://drive.google.com/drive/folders/0B0BPbRDGpTfba0p4dFNQeWIzMkk" TargetMode="External"/><Relationship Id="rId375" Type="http://schemas.openxmlformats.org/officeDocument/2006/relationships/hyperlink" Target="https://drive.google.com/drive/folders/0B0BPbRDGpTfba0p4dFNQeWIzMkk" TargetMode="External"/><Relationship Id="rId582" Type="http://schemas.openxmlformats.org/officeDocument/2006/relationships/hyperlink" Target="https://drive.google.com/drive/folders/0B0BPbRDGpTfba0p4dFNQeWIzMkk" TargetMode="External"/><Relationship Id="rId803" Type="http://schemas.openxmlformats.org/officeDocument/2006/relationships/hyperlink" Target="https://drive.google.com/file/d/0B0BPbRDGpTfbdDVpb0ViLTNEQ0U/view?usp=drivesdk" TargetMode="External"/><Relationship Id="rId1226" Type="http://schemas.openxmlformats.org/officeDocument/2006/relationships/hyperlink" Target="https://drive.google.com/file/d/0B0BPbRDGpTfbeE5LLWhsUTJvT3M/view?usp=drivesdk" TargetMode="External"/><Relationship Id="rId1433" Type="http://schemas.openxmlformats.org/officeDocument/2006/relationships/hyperlink" Target="https://drive.google.com/file/d/0B0BPbRDGpTfbX2RuRmZqbTNtcGc/view?usp=drivesdk" TargetMode="External"/><Relationship Id="rId1640" Type="http://schemas.openxmlformats.org/officeDocument/2006/relationships/hyperlink" Target="https://drive.google.com/file/d/0B0BPbRDGpTfbQnV2MUNZMzJ6YWM/view?usp=drivesdk" TargetMode="External"/><Relationship Id="rId1738" Type="http://schemas.openxmlformats.org/officeDocument/2006/relationships/hyperlink" Target="https://mail.google.com/mail?extsrc=sync&amp;client=docs&amp;plid=ACUX6DNEPdP1vzZbf_BDFfMEGqQ1IolGpPiuxJk" TargetMode="External"/><Relationship Id="rId3" Type="http://schemas.openxmlformats.org/officeDocument/2006/relationships/hyperlink" Target="https://drive.google.com/drive/folders/0B0BPbRDGpTfba0p4dFNQeWIzMkk" TargetMode="External"/><Relationship Id="rId235" Type="http://schemas.openxmlformats.org/officeDocument/2006/relationships/hyperlink" Target="https://mail.google.com/mail?extsrc=sync&amp;client=docs&amp;plid=ACUX6DOirABFR2l3uqKoqg8-lUyo-oqxLSgflfk" TargetMode="External"/><Relationship Id="rId442" Type="http://schemas.openxmlformats.org/officeDocument/2006/relationships/hyperlink" Target="https://mail.google.com/mail?extsrc=sync&amp;client=docs&amp;plid=ACUX6DMaDXz6ie8vAWkMzAluPtfa3S1N46cRPII" TargetMode="External"/><Relationship Id="rId887" Type="http://schemas.openxmlformats.org/officeDocument/2006/relationships/hyperlink" Target="https://drive.google.com/file/d/0B0BPbRDGpTfbX3VQVjQwRmt1VHM/view?usp=drivesdk" TargetMode="External"/><Relationship Id="rId1072" Type="http://schemas.openxmlformats.org/officeDocument/2006/relationships/hyperlink" Target="https://mail.google.com/mail?extsrc=sync&amp;client=docs&amp;plid=ACUX6DMYOqK6ZpyI3GpkLVIDzByqI8dn9wKUWmQ" TargetMode="External"/><Relationship Id="rId1500" Type="http://schemas.openxmlformats.org/officeDocument/2006/relationships/hyperlink" Target="https://drive.google.com/drive/folders/0B0BPbRDGpTfba0p4dFNQeWIzMkk" TargetMode="External"/><Relationship Id="rId1945" Type="http://schemas.openxmlformats.org/officeDocument/2006/relationships/hyperlink" Target="https://mail.google.com/mail?extsrc=sync&amp;client=docs&amp;plid=ACUX6DMpnEROkufR5doM5ii7V75ojooiWC7zuXA" TargetMode="External"/><Relationship Id="rId302" Type="http://schemas.openxmlformats.org/officeDocument/2006/relationships/hyperlink" Target="https://drive.google.com/file/d/0B0BPbRDGpTfbYWpnZkhhQWxrd3c/view?usp=drivesdk" TargetMode="External"/><Relationship Id="rId747" Type="http://schemas.openxmlformats.org/officeDocument/2006/relationships/hyperlink" Target="https://drive.google.com/drive/folders/0B0BPbRDGpTfba0p4dFNQeWIzMkk" TargetMode="External"/><Relationship Id="rId954" Type="http://schemas.openxmlformats.org/officeDocument/2006/relationships/hyperlink" Target="https://drive.google.com/drive/folders/0B0BPbRDGpTfba0p4dFNQeWIzMkk" TargetMode="External"/><Relationship Id="rId1377" Type="http://schemas.openxmlformats.org/officeDocument/2006/relationships/hyperlink" Target="https://drive.google.com/drive/folders/0B0BPbRDGpTfba0p4dFNQeWIzMkk" TargetMode="External"/><Relationship Id="rId1584" Type="http://schemas.openxmlformats.org/officeDocument/2006/relationships/hyperlink" Target="https://drive.google.com/drive/folders/0B0BPbRDGpTfba0p4dFNQeWIzMkk" TargetMode="External"/><Relationship Id="rId1791" Type="http://schemas.openxmlformats.org/officeDocument/2006/relationships/hyperlink" Target="https://drive.google.com/drive/folders/0B0BPbRDGpTfba0p4dFNQeWIzMkk" TargetMode="External"/><Relationship Id="rId1805" Type="http://schemas.openxmlformats.org/officeDocument/2006/relationships/hyperlink" Target="https://drive.google.com/file/d/0B0BPbRDGpTfbcjFoZGxKV1NSVmc/view?usp=drivesdk" TargetMode="External"/><Relationship Id="rId83" Type="http://schemas.openxmlformats.org/officeDocument/2006/relationships/hyperlink" Target="https://drive.google.com/file/d/0B0BPbRDGpTfbM2psYmxlTVdTZ1k/view?usp=drivesdk" TargetMode="External"/><Relationship Id="rId179" Type="http://schemas.openxmlformats.org/officeDocument/2006/relationships/hyperlink" Target="https://drive.google.com/file/d/0B0BPbRDGpTfbTlZJYl9uc09taWc/view?usp=drivesdk" TargetMode="External"/><Relationship Id="rId386" Type="http://schemas.openxmlformats.org/officeDocument/2006/relationships/hyperlink" Target="https://drive.google.com/file/d/0B0BPbRDGpTfbNmpORS1FRVJwUjA/view?usp=drivesdk" TargetMode="External"/><Relationship Id="rId593" Type="http://schemas.openxmlformats.org/officeDocument/2006/relationships/hyperlink" Target="https://drive.google.com/file/d/0B0BPbRDGpTfbUjNTZm9UNlZzTXc/view?usp=drivesdk" TargetMode="External"/><Relationship Id="rId607" Type="http://schemas.openxmlformats.org/officeDocument/2006/relationships/hyperlink" Target="https://mail.google.com/mail?extsrc=sync&amp;client=docs&amp;plid=ACUX6DPbGd1jv3XjoMaYLt5AxUl7vr10tEO_6bg" TargetMode="External"/><Relationship Id="rId814" Type="http://schemas.openxmlformats.org/officeDocument/2006/relationships/hyperlink" Target="https://mail.google.com/mail?extsrc=sync&amp;client=docs&amp;plid=ACUX6DOHVT88wfDlOBVJ65HxKx2N7DMeXfm_En0" TargetMode="External"/><Relationship Id="rId1237" Type="http://schemas.openxmlformats.org/officeDocument/2006/relationships/hyperlink" Target="https://mail.google.com/mail?extsrc=sync&amp;client=docs&amp;plid=ACUX6DMlja8rKLTMx0PxHP8bogMbGq2l8afrkho" TargetMode="External"/><Relationship Id="rId1444" Type="http://schemas.openxmlformats.org/officeDocument/2006/relationships/hyperlink" Target="https://mail.google.com/mail?extsrc=sync&amp;client=docs&amp;plid=ACUX6DPSjuzUXSA6jGkE_pqHAk_uXzfxIid_4qs" TargetMode="External"/><Relationship Id="rId1651" Type="http://schemas.openxmlformats.org/officeDocument/2006/relationships/hyperlink" Target="https://mail.google.com/mail?extsrc=sync&amp;client=docs&amp;plid=ACUX6DNEPdP1vzZbf_BDFfMEGqQ1IolGpPiuxJk" TargetMode="External"/><Relationship Id="rId1889" Type="http://schemas.openxmlformats.org/officeDocument/2006/relationships/hyperlink" Target="https://drive.google.com/file/d/0B0BPbRDGpTfbMDk5X1BpRksxb00/view?usp=drivesdk" TargetMode="External"/><Relationship Id="rId246" Type="http://schemas.openxmlformats.org/officeDocument/2006/relationships/hyperlink" Target="https://drive.google.com/drive/folders/0B0BPbRDGpTfba0p4dFNQeWIzMkk" TargetMode="External"/><Relationship Id="rId453" Type="http://schemas.openxmlformats.org/officeDocument/2006/relationships/hyperlink" Target="https://drive.google.com/drive/folders/0B0BPbRDGpTfba0p4dFNQeWIzMkk" TargetMode="External"/><Relationship Id="rId660" Type="http://schemas.openxmlformats.org/officeDocument/2006/relationships/hyperlink" Target="https://drive.google.com/drive/folders/0B0BPbRDGpTfba0p4dFNQeWIzMkk" TargetMode="External"/><Relationship Id="rId898" Type="http://schemas.openxmlformats.org/officeDocument/2006/relationships/hyperlink" Target="https://mail.google.com/mail?extsrc=sync&amp;client=docs&amp;plid=ACUX6DOUy9yGjm-98hkfmV8xkB_5vuWNHNsQMTs" TargetMode="External"/><Relationship Id="rId1083" Type="http://schemas.openxmlformats.org/officeDocument/2006/relationships/hyperlink" Target="https://drive.google.com/drive/folders/0B0BPbRDGpTfba0p4dFNQeWIzMkk" TargetMode="External"/><Relationship Id="rId1290" Type="http://schemas.openxmlformats.org/officeDocument/2006/relationships/hyperlink" Target="https://drive.google.com/drive/folders/0B0BPbRDGpTfba0p4dFNQeWIzMkk" TargetMode="External"/><Relationship Id="rId1304" Type="http://schemas.openxmlformats.org/officeDocument/2006/relationships/hyperlink" Target="https://drive.google.com/file/d/0B0BPbRDGpTfbc0hLTl9WVllmTDg/view?usp=drivesdk" TargetMode="External"/><Relationship Id="rId1511" Type="http://schemas.openxmlformats.org/officeDocument/2006/relationships/hyperlink" Target="https://drive.google.com/file/d/0B0BPbRDGpTfbbElDN3NneWJITm8/view?usp=drivesdk" TargetMode="External"/><Relationship Id="rId1749" Type="http://schemas.openxmlformats.org/officeDocument/2006/relationships/hyperlink" Target="https://drive.google.com/drive/folders/0B0BPbRDGpTfba0p4dFNQeWIzMkk" TargetMode="External"/><Relationship Id="rId1956" Type="http://schemas.openxmlformats.org/officeDocument/2006/relationships/hyperlink" Target="https://drive.google.com/drive/folders/0B0BPbRDGpTfba0p4dFNQeWIzMkk" TargetMode="External"/><Relationship Id="rId106" Type="http://schemas.openxmlformats.org/officeDocument/2006/relationships/hyperlink" Target="https://mail.google.com/mail?extsrc=sync&amp;client=docs&amp;plid=ACUX6DNbyoDMzsNErjBY6kZ4JaILiFqUUyp81ks" TargetMode="External"/><Relationship Id="rId313" Type="http://schemas.openxmlformats.org/officeDocument/2006/relationships/hyperlink" Target="https://mail.google.com/mail?extsrc=sync&amp;client=docs&amp;plid=ACUX6DNfTn0wlXA0KJ-5k0gwYleKr0kQLj7Ysq4" TargetMode="External"/><Relationship Id="rId758" Type="http://schemas.openxmlformats.org/officeDocument/2006/relationships/hyperlink" Target="https://drive.google.com/file/d/0B0BPbRDGpTfbaWlPcFljM2lvMk0/view?usp=drivesdk" TargetMode="External"/><Relationship Id="rId965" Type="http://schemas.openxmlformats.org/officeDocument/2006/relationships/hyperlink" Target="https://drive.google.com/file/d/0B0BPbRDGpTfbcnhXd2xRaU9YZ0E/view?usp=drivesdk" TargetMode="External"/><Relationship Id="rId1150" Type="http://schemas.openxmlformats.org/officeDocument/2006/relationships/hyperlink" Target="https://mail.google.com/mail?extsrc=sync&amp;client=docs&amp;plid=ACUX6DMB_NHijyRCMvcg0eKaPDFWY5pE0qHxnRA" TargetMode="External"/><Relationship Id="rId1388" Type="http://schemas.openxmlformats.org/officeDocument/2006/relationships/hyperlink" Target="https://drive.google.com/file/d/0B0BPbRDGpTfbOG5WZ2gzMkNyTWs/view?usp=drivesdk" TargetMode="External"/><Relationship Id="rId1595" Type="http://schemas.openxmlformats.org/officeDocument/2006/relationships/hyperlink" Target="https://drive.google.com/file/d/0B0BPbRDGpTfbNlFvc2pEb3NHRXc/view?usp=drivesdk" TargetMode="External"/><Relationship Id="rId1609" Type="http://schemas.openxmlformats.org/officeDocument/2006/relationships/hyperlink" Target="https://mail.google.com/mail?extsrc=sync&amp;client=docs&amp;plid=ACUX6DNeQ-1OPnOG01iOX3r7XEtncHEqwXi9Ih0" TargetMode="External"/><Relationship Id="rId1816" Type="http://schemas.openxmlformats.org/officeDocument/2006/relationships/hyperlink" Target="https://mail.google.com/mail?extsrc=sync&amp;client=docs&amp;plid=ACUX6DOibOnfFygkWglicFIPJ_hA2hbzLWGn5zk" TargetMode="External"/><Relationship Id="rId10" Type="http://schemas.openxmlformats.org/officeDocument/2006/relationships/hyperlink" Target="https://mail.google.com/mail?extsrc=sync&amp;client=docs&amp;plid=ACUX6DP74aSSs0eLt8JlyjsQ-I9B6QBzACP1UxY" TargetMode="External"/><Relationship Id="rId94" Type="http://schemas.openxmlformats.org/officeDocument/2006/relationships/hyperlink" Target="https://mail.google.com/mail?extsrc=sync&amp;client=docs&amp;plid=ACUX6DMPE-Awt0-JGsXhq127hX8no-mpnlg5a3M" TargetMode="External"/><Relationship Id="rId397" Type="http://schemas.openxmlformats.org/officeDocument/2006/relationships/hyperlink" Target="https://mail.google.com/mail?extsrc=sync&amp;client=docs&amp;plid=ACUX6DO6pb3V0kNnHb-e1cbh2YELsFTyHsl-T3Q" TargetMode="External"/><Relationship Id="rId520" Type="http://schemas.openxmlformats.org/officeDocument/2006/relationships/hyperlink" Target="https://mail.google.com/mail?extsrc=sync&amp;client=docs&amp;plid=ACUX6DNNxxMiMTwQf3tTspJUmKt-kiwOwgOD5qI" TargetMode="External"/><Relationship Id="rId618" Type="http://schemas.openxmlformats.org/officeDocument/2006/relationships/hyperlink" Target="https://drive.google.com/drive/folders/0B0BPbRDGpTfba0p4dFNQeWIzMkk" TargetMode="External"/><Relationship Id="rId825" Type="http://schemas.openxmlformats.org/officeDocument/2006/relationships/hyperlink" Target="https://drive.google.com/drive/folders/0B0BPbRDGpTfba0p4dFNQeWIzMkk" TargetMode="External"/><Relationship Id="rId1248" Type="http://schemas.openxmlformats.org/officeDocument/2006/relationships/hyperlink" Target="https://drive.google.com/drive/folders/0B0BPbRDGpTfba0p4dFNQeWIzMkk" TargetMode="External"/><Relationship Id="rId1455" Type="http://schemas.openxmlformats.org/officeDocument/2006/relationships/hyperlink" Target="https://drive.google.com/drive/folders/0B0BPbRDGpTfba0p4dFNQeWIzMkk" TargetMode="External"/><Relationship Id="rId1662" Type="http://schemas.openxmlformats.org/officeDocument/2006/relationships/hyperlink" Target="https://drive.google.com/drive/folders/0B0BPbRDGpTfba0p4dFNQeWIzMkk" TargetMode="External"/><Relationship Id="rId257" Type="http://schemas.openxmlformats.org/officeDocument/2006/relationships/hyperlink" Target="https://drive.google.com/file/d/0B0BPbRDGpTfbVFdUamNHOTlVRTA/view?usp=drivesdk" TargetMode="External"/><Relationship Id="rId464" Type="http://schemas.openxmlformats.org/officeDocument/2006/relationships/hyperlink" Target="https://drive.google.com/file/d/0B0BPbRDGpTfbR1cyVF90dnBHaUk/view?usp=drivesdk" TargetMode="External"/><Relationship Id="rId1010" Type="http://schemas.openxmlformats.org/officeDocument/2006/relationships/hyperlink" Target="https://drive.google.com/file/d/0B0BPbRDGpTfbTk1sdVl6S0FQbDg/view?usp=drivesdk" TargetMode="External"/><Relationship Id="rId1094" Type="http://schemas.openxmlformats.org/officeDocument/2006/relationships/hyperlink" Target="https://drive.google.com/file/d/0B0BPbRDGpTfbRlh6Wk1Kb1RjbEU/view?usp=drivesdk" TargetMode="External"/><Relationship Id="rId1108" Type="http://schemas.openxmlformats.org/officeDocument/2006/relationships/hyperlink" Target="https://mail.google.com/mail?extsrc=sync&amp;client=docs&amp;plid=ACUX6DMYOqK6ZpyI3GpkLVIDzByqI8dn9wKUWmQ" TargetMode="External"/><Relationship Id="rId1315" Type="http://schemas.openxmlformats.org/officeDocument/2006/relationships/hyperlink" Target="https://mail.google.com/mail?extsrc=sync&amp;client=docs&amp;plid=ACUX6DPBdww7NdcSqhl9u1Xh8LT2t8xGy5s4pl0" TargetMode="External"/><Relationship Id="rId1967" Type="http://schemas.openxmlformats.org/officeDocument/2006/relationships/hyperlink" Target="https://drive.google.com/file/d/0B0BPbRDGpTfbX3VrZUF6Rm9YTzg/view?usp=drivesdk" TargetMode="External"/><Relationship Id="rId117" Type="http://schemas.openxmlformats.org/officeDocument/2006/relationships/hyperlink" Target="https://drive.google.com/drive/folders/0B0BPbRDGpTfba0p4dFNQeWIzMkk" TargetMode="External"/><Relationship Id="rId671" Type="http://schemas.openxmlformats.org/officeDocument/2006/relationships/hyperlink" Target="https://drive.google.com/file/d/0B0BPbRDGpTfbZ2hYVDZXVFBrVm8/view?usp=drivesdk" TargetMode="External"/><Relationship Id="rId769" Type="http://schemas.openxmlformats.org/officeDocument/2006/relationships/hyperlink" Target="https://mail.google.com/mail?extsrc=sync&amp;client=docs&amp;plid=ACUX6DOHVT88wfDlOBVJ65HxKx2N7DMeXfm_En0" TargetMode="External"/><Relationship Id="rId976" Type="http://schemas.openxmlformats.org/officeDocument/2006/relationships/hyperlink" Target="https://mail.google.com/mail?extsrc=sync&amp;client=docs&amp;plid=ACUX6DO_wDj5obzpaOKHlYzZIqQ9S50w7qZWUFA" TargetMode="External"/><Relationship Id="rId1399" Type="http://schemas.openxmlformats.org/officeDocument/2006/relationships/hyperlink" Target="https://mail.google.com/mail?extsrc=sync&amp;client=docs&amp;plid=ACUX6DPSjuzUXSA6jGkE_pqHAk_uXzfxIid_4qs" TargetMode="External"/><Relationship Id="rId324" Type="http://schemas.openxmlformats.org/officeDocument/2006/relationships/hyperlink" Target="https://drive.google.com/drive/folders/0B0BPbRDGpTfba0p4dFNQeWIzMkk" TargetMode="External"/><Relationship Id="rId531" Type="http://schemas.openxmlformats.org/officeDocument/2006/relationships/hyperlink" Target="https://drive.google.com/drive/folders/0B0BPbRDGpTfba0p4dFNQeWIzMkk" TargetMode="External"/><Relationship Id="rId629" Type="http://schemas.openxmlformats.org/officeDocument/2006/relationships/hyperlink" Target="https://drive.google.com/file/d/0B0BPbRDGpTfbWko1TEgydzhrSDA/view?usp=drivesdk" TargetMode="External"/><Relationship Id="rId1161" Type="http://schemas.openxmlformats.org/officeDocument/2006/relationships/hyperlink" Target="https://drive.google.com/drive/folders/0B0BPbRDGpTfba0p4dFNQeWIzMkk" TargetMode="External"/><Relationship Id="rId1259" Type="http://schemas.openxmlformats.org/officeDocument/2006/relationships/hyperlink" Target="https://drive.google.com/file/d/0B0BPbRDGpTfbTTlyWWZmVzlpVVU/view?usp=drivesdk" TargetMode="External"/><Relationship Id="rId1466" Type="http://schemas.openxmlformats.org/officeDocument/2006/relationships/hyperlink" Target="https://drive.google.com/file/d/0B0BPbRDGpTfbeGZvX2Fvb3VPSEk/view?usp=drivesdk" TargetMode="External"/><Relationship Id="rId2005" Type="http://schemas.openxmlformats.org/officeDocument/2006/relationships/hyperlink" Target="https://mail.google.com/mail?extsrc=sync&amp;client=docs&amp;plid=ACUX6DN2E5Ysmqi47415hWkwswB4x92lyIjLX-M" TargetMode="External"/><Relationship Id="rId836" Type="http://schemas.openxmlformats.org/officeDocument/2006/relationships/hyperlink" Target="https://drive.google.com/file/d/0B0BPbRDGpTfbY2JKcG9UQ2xNdzA/view?usp=drivesdk" TargetMode="External"/><Relationship Id="rId1021" Type="http://schemas.openxmlformats.org/officeDocument/2006/relationships/hyperlink" Target="https://mail.google.com/mail?extsrc=sync&amp;client=docs&amp;plid=ACUX6DO_wDj5obzpaOKHlYzZIqQ9S50w7qZWUFA" TargetMode="External"/><Relationship Id="rId1119" Type="http://schemas.openxmlformats.org/officeDocument/2006/relationships/hyperlink" Target="https://drive.google.com/drive/folders/0B0BPbRDGpTfba0p4dFNQeWIzMkk" TargetMode="External"/><Relationship Id="rId1673" Type="http://schemas.openxmlformats.org/officeDocument/2006/relationships/hyperlink" Target="https://drive.google.com/file/d/0B0BPbRDGpTfbWVE5TjEwTzRWS0k/view?usp=drivesdk" TargetMode="External"/><Relationship Id="rId1880" Type="http://schemas.openxmlformats.org/officeDocument/2006/relationships/hyperlink" Target="https://drive.google.com/file/d/0B0BPbRDGpTfbUTJyRV9vUXFxd0k/view?usp=drivesdk" TargetMode="External"/><Relationship Id="rId1978" Type="http://schemas.openxmlformats.org/officeDocument/2006/relationships/hyperlink" Target="https://mail.google.com/mail?extsrc=sync&amp;client=docs&amp;plid=ACUX6DPaIK5YqEEC_DhSYY8fyOSBnFnAokH4bDU" TargetMode="External"/><Relationship Id="rId903" Type="http://schemas.openxmlformats.org/officeDocument/2006/relationships/hyperlink" Target="https://drive.google.com/drive/folders/0B0BPbRDGpTfba0p4dFNQeWIzMkk" TargetMode="External"/><Relationship Id="rId1326" Type="http://schemas.openxmlformats.org/officeDocument/2006/relationships/hyperlink" Target="https://drive.google.com/drive/folders/0B0BPbRDGpTfba0p4dFNQeWIzMkk" TargetMode="External"/><Relationship Id="rId1533" Type="http://schemas.openxmlformats.org/officeDocument/2006/relationships/hyperlink" Target="https://drive.google.com/drive/folders/0B0BPbRDGpTfba0p4dFNQeWIzMkk" TargetMode="External"/><Relationship Id="rId1740" Type="http://schemas.openxmlformats.org/officeDocument/2006/relationships/hyperlink" Target="https://drive.google.com/drive/folders/0B0BPbRDGpTfba0p4dFNQeWIzMkk" TargetMode="External"/><Relationship Id="rId32" Type="http://schemas.openxmlformats.org/officeDocument/2006/relationships/hyperlink" Target="https://drive.google.com/file/d/0B0BPbRDGpTfbaEV0eUV5R1BhNWc/view?usp=drivesdk" TargetMode="External"/><Relationship Id="rId1600" Type="http://schemas.openxmlformats.org/officeDocument/2006/relationships/hyperlink" Target="https://mail.google.com/mail?extsrc=sync&amp;client=docs&amp;plid=ACUX6DNeQ-1OPnOG01iOX3r7XEtncHEqwXi9Ih0" TargetMode="External"/><Relationship Id="rId1838" Type="http://schemas.openxmlformats.org/officeDocument/2006/relationships/hyperlink" Target="https://drive.google.com/file/d/0B0BPbRDGpTfbMVlOWFNvWjhndkU/view?usp=drivesdk" TargetMode="External"/><Relationship Id="rId181" Type="http://schemas.openxmlformats.org/officeDocument/2006/relationships/hyperlink" Target="https://mail.google.com/mail?extsrc=sync&amp;client=docs&amp;plid=ACUX6DNaSmJ-d56SDvEo-h_3pyWJgzT4ZX_KOt0" TargetMode="External"/><Relationship Id="rId1905" Type="http://schemas.openxmlformats.org/officeDocument/2006/relationships/hyperlink" Target="https://drive.google.com/drive/folders/0B0BPbRDGpTfba0p4dFNQeWIzMkk" TargetMode="External"/><Relationship Id="rId279" Type="http://schemas.openxmlformats.org/officeDocument/2006/relationships/hyperlink" Target="https://drive.google.com/drive/folders/0B0BPbRDGpTfba0p4dFNQeWIzMkk" TargetMode="External"/><Relationship Id="rId486" Type="http://schemas.openxmlformats.org/officeDocument/2006/relationships/hyperlink" Target="https://drive.google.com/drive/folders/0B0BPbRDGpTfba0p4dFNQeWIzMkk" TargetMode="External"/><Relationship Id="rId693" Type="http://schemas.openxmlformats.org/officeDocument/2006/relationships/hyperlink" Target="https://drive.google.com/drive/folders/0B0BPbRDGpTfba0p4dFNQeWIzMkk" TargetMode="External"/><Relationship Id="rId139" Type="http://schemas.openxmlformats.org/officeDocument/2006/relationships/hyperlink" Target="https://mail.google.com/mail?extsrc=sync&amp;client=docs&amp;plid=ACUX6DNaSmJ-d56SDvEo-h_3pyWJgzT4ZX_KOt0" TargetMode="External"/><Relationship Id="rId346" Type="http://schemas.openxmlformats.org/officeDocument/2006/relationships/hyperlink" Target="https://mail.google.com/mail?extsrc=sync&amp;client=docs&amp;plid=ACUX6DO_NAznElvRqhAPHEKoahwz824OEJm8xLw" TargetMode="External"/><Relationship Id="rId553" Type="http://schemas.openxmlformats.org/officeDocument/2006/relationships/hyperlink" Target="https://mail.google.com/mail?extsrc=sync&amp;client=docs&amp;plid=ACUX6DNNxxMiMTwQf3tTspJUmKt-kiwOwgOD5qI" TargetMode="External"/><Relationship Id="rId760" Type="http://schemas.openxmlformats.org/officeDocument/2006/relationships/hyperlink" Target="https://mail.google.com/mail?extsrc=sync&amp;client=docs&amp;plid=ACUX6DOHVT88wfDlOBVJ65HxKx2N7DMeXfm_En0" TargetMode="External"/><Relationship Id="rId998" Type="http://schemas.openxmlformats.org/officeDocument/2006/relationships/hyperlink" Target="https://drive.google.com/file/d/0B0BPbRDGpTfbSkdEbFdKMU1JZkE/view?usp=drivesdk" TargetMode="External"/><Relationship Id="rId1183" Type="http://schemas.openxmlformats.org/officeDocument/2006/relationships/hyperlink" Target="https://mail.google.com/mail?extsrc=sync&amp;client=docs&amp;plid=ACUX6DPmc7LJMfscid-dDjST-gqTLtcIzKqQWEc" TargetMode="External"/><Relationship Id="rId1390" Type="http://schemas.openxmlformats.org/officeDocument/2006/relationships/hyperlink" Target="https://mail.google.com/mail?extsrc=sync&amp;client=docs&amp;plid=ACUX6DPSjuzUXSA6jGkE_pqHAk_uXzfxIid_4qs" TargetMode="External"/><Relationship Id="rId2027" Type="http://schemas.openxmlformats.org/officeDocument/2006/relationships/hyperlink" Target="https://drive.google.com/file/d/0B0BPbRDGpTfbYlZaYTBGcFdWT00/view?usp=drivesdk" TargetMode="External"/><Relationship Id="rId206" Type="http://schemas.openxmlformats.org/officeDocument/2006/relationships/hyperlink" Target="https://drive.google.com/file/d/0B0BPbRDGpTfbWHdYUlU4a2ZTaHc/view?usp=drivesdk" TargetMode="External"/><Relationship Id="rId413" Type="http://schemas.openxmlformats.org/officeDocument/2006/relationships/hyperlink" Target="https://drive.google.com/file/d/0B0BPbRDGpTfbUkZrUWRma3JTZWM/view?usp=drivesdk" TargetMode="External"/><Relationship Id="rId858" Type="http://schemas.openxmlformats.org/officeDocument/2006/relationships/hyperlink" Target="https://drive.google.com/drive/folders/0B0BPbRDGpTfba0p4dFNQeWIzMkk" TargetMode="External"/><Relationship Id="rId1043" Type="http://schemas.openxmlformats.org/officeDocument/2006/relationships/hyperlink" Target="https://drive.google.com/file/d/0B0BPbRDGpTfbdWZqWUh6MU1VS3c/view?usp=drivesdk" TargetMode="External"/><Relationship Id="rId1488" Type="http://schemas.openxmlformats.org/officeDocument/2006/relationships/hyperlink" Target="https://drive.google.com/drive/folders/0B0BPbRDGpTfba0p4dFNQeWIzMkk" TargetMode="External"/><Relationship Id="rId1695" Type="http://schemas.openxmlformats.org/officeDocument/2006/relationships/hyperlink" Target="https://drive.google.com/drive/folders/0B0BPbRDGpTfba0p4dFNQeWIzMkk" TargetMode="External"/><Relationship Id="rId620" Type="http://schemas.openxmlformats.org/officeDocument/2006/relationships/hyperlink" Target="https://drive.google.com/file/d/0B0BPbRDGpTfbQWpJcWlfc0FXeU0/view?usp=drivesdk" TargetMode="External"/><Relationship Id="rId718" Type="http://schemas.openxmlformats.org/officeDocument/2006/relationships/hyperlink" Target="https://mail.google.com/mail?extsrc=sync&amp;client=docs&amp;plid=ACUX6DOHVT88wfDlOBVJ65HxKx2N7DMeXfm_En0" TargetMode="External"/><Relationship Id="rId925" Type="http://schemas.openxmlformats.org/officeDocument/2006/relationships/hyperlink" Target="https://mail.google.com/mail?extsrc=sync&amp;client=docs&amp;plid=ACUX6DMPZkoLs24ZrW5bumWwv__-pb07asa0GWA" TargetMode="External"/><Relationship Id="rId1250" Type="http://schemas.openxmlformats.org/officeDocument/2006/relationships/hyperlink" Target="https://drive.google.com/file/d/0B0BPbRDGpTfbeWZ4T09FdDZHaTA/view?usp=drivesdk" TargetMode="External"/><Relationship Id="rId1348" Type="http://schemas.openxmlformats.org/officeDocument/2006/relationships/hyperlink" Target="https://mail.google.com/mail?extsrc=sync&amp;client=docs&amp;plid=ACUX6DPSjuzUXSA6jGkE_pqHAk_uXzfxIid_4qs" TargetMode="External"/><Relationship Id="rId1555" Type="http://schemas.openxmlformats.org/officeDocument/2006/relationships/hyperlink" Target="https://mail.google.com/mail?extsrc=sync&amp;client=docs&amp;plid=ACUX6DNeQ-1OPnOG01iOX3r7XEtncHEqwXi9Ih0" TargetMode="External"/><Relationship Id="rId1762" Type="http://schemas.openxmlformats.org/officeDocument/2006/relationships/hyperlink" Target="https://mail.google.com/mail?extsrc=sync&amp;client=docs&amp;plid=ACUX6DNztaEIb6njhRMkYorjHIi0dzVgkbkDLKw" TargetMode="External"/><Relationship Id="rId1110" Type="http://schemas.openxmlformats.org/officeDocument/2006/relationships/hyperlink" Target="https://drive.google.com/drive/folders/0B0BPbRDGpTfba0p4dFNQeWIzMkk" TargetMode="External"/><Relationship Id="rId1208" Type="http://schemas.openxmlformats.org/officeDocument/2006/relationships/hyperlink" Target="https://drive.google.com/file/d/0B0BPbRDGpTfbQTFGMjRYZnhZaG8/view?usp=drivesdk" TargetMode="External"/><Relationship Id="rId1415" Type="http://schemas.openxmlformats.org/officeDocument/2006/relationships/hyperlink" Target="https://drive.google.com/file/d/0B0BPbRDGpTfbU3VwVWo0Njk1ejg/view?usp=drivesdk" TargetMode="External"/><Relationship Id="rId54" Type="http://schemas.openxmlformats.org/officeDocument/2006/relationships/hyperlink" Target="https://drive.google.com/drive/folders/0B0BPbRDGpTfba0p4dFNQeWIzMkk" TargetMode="External"/><Relationship Id="rId1622" Type="http://schemas.openxmlformats.org/officeDocument/2006/relationships/hyperlink" Target="https://drive.google.com/file/d/0B0BPbRDGpTfbakNZQjB4MW82REE/view?usp=drivesdk" TargetMode="External"/><Relationship Id="rId1927" Type="http://schemas.openxmlformats.org/officeDocument/2006/relationships/hyperlink" Target="https://mail.google.com/mail?extsrc=sync&amp;client=docs&amp;plid=ACUX6DM4o17NZ1aP_Z4G3ODBarIYdK1sdySjDcY" TargetMode="External"/><Relationship Id="rId270" Type="http://schemas.openxmlformats.org/officeDocument/2006/relationships/hyperlink" Target="https://drive.google.com/drive/folders/0B0BPbRDGpTfba0p4dFNQeWIzMkk" TargetMode="External"/><Relationship Id="rId130" Type="http://schemas.openxmlformats.org/officeDocument/2006/relationships/hyperlink" Target="https://mail.google.com/mail?extsrc=sync&amp;client=docs&amp;plid=ACUX6DNaSmJ-d56SDvEo-h_3pyWJgzT4ZX_KOt0" TargetMode="External"/><Relationship Id="rId368" Type="http://schemas.openxmlformats.org/officeDocument/2006/relationships/hyperlink" Target="https://drive.google.com/file/d/0B0BPbRDGpTfbQkE5V29jdG9IWVU/view?usp=drivesdk" TargetMode="External"/><Relationship Id="rId575" Type="http://schemas.openxmlformats.org/officeDocument/2006/relationships/hyperlink" Target="https://drive.google.com/file/d/0B0BPbRDGpTfbb09iZmhvV3ZId28/view?usp=drivesdk" TargetMode="External"/><Relationship Id="rId782" Type="http://schemas.openxmlformats.org/officeDocument/2006/relationships/hyperlink" Target="https://drive.google.com/file/d/0B0BPbRDGpTfbTnBGSmluM1ZrQXc/view?usp=drivesdk" TargetMode="External"/><Relationship Id="rId228" Type="http://schemas.openxmlformats.org/officeDocument/2006/relationships/hyperlink" Target="https://drive.google.com/drive/folders/0B0BPbRDGpTfba0p4dFNQeWIzMkk" TargetMode="External"/><Relationship Id="rId435" Type="http://schemas.openxmlformats.org/officeDocument/2006/relationships/hyperlink" Target="https://drive.google.com/drive/folders/0B0BPbRDGpTfba0p4dFNQeWIzMkk" TargetMode="External"/><Relationship Id="rId642" Type="http://schemas.openxmlformats.org/officeDocument/2006/relationships/hyperlink" Target="https://drive.google.com/drive/folders/0B0BPbRDGpTfba0p4dFNQeWIzMkk" TargetMode="External"/><Relationship Id="rId1065" Type="http://schemas.openxmlformats.org/officeDocument/2006/relationships/hyperlink" Target="https://drive.google.com/drive/folders/0B0BPbRDGpTfba0p4dFNQeWIzMkk" TargetMode="External"/><Relationship Id="rId1272" Type="http://schemas.openxmlformats.org/officeDocument/2006/relationships/hyperlink" Target="https://drive.google.com/drive/folders/0B0BPbRDGpTfba0p4dFNQeWIzMkk" TargetMode="External"/><Relationship Id="rId502" Type="http://schemas.openxmlformats.org/officeDocument/2006/relationships/hyperlink" Target="https://mail.google.com/mail?extsrc=sync&amp;client=docs&amp;plid=ACUX6DNNxxMiMTwQf3tTspJUmKt-kiwOwgOD5qI" TargetMode="External"/><Relationship Id="rId947" Type="http://schemas.openxmlformats.org/officeDocument/2006/relationships/hyperlink" Target="https://drive.google.com/file/d/0B0BPbRDGpTfbeGVWdklrU0VhNmc/view?usp=drivesdk" TargetMode="External"/><Relationship Id="rId1132" Type="http://schemas.openxmlformats.org/officeDocument/2006/relationships/hyperlink" Target="https://mail.google.com/mail?extsrc=sync&amp;client=docs&amp;plid=ACUX6DMB_NHijyRCMvcg0eKaPDFWY5pE0qHxnRA" TargetMode="External"/><Relationship Id="rId1577" Type="http://schemas.openxmlformats.org/officeDocument/2006/relationships/hyperlink" Target="https://drive.google.com/file/d/0B0BPbRDGpTfbNXg4V1kzSVc1LTg/view?usp=drivesdk" TargetMode="External"/><Relationship Id="rId1784" Type="http://schemas.openxmlformats.org/officeDocument/2006/relationships/hyperlink" Target="https://drive.google.com/file/d/0B0BPbRDGpTfbWWpIRjRabXg5bVU/view?usp=drivesdk" TargetMode="External"/><Relationship Id="rId1991" Type="http://schemas.openxmlformats.org/officeDocument/2006/relationships/hyperlink" Target="https://drive.google.com/file/d/0B0BPbRDGpTfba2tYMkI2OVlKY0k/view?usp=drivesdk" TargetMode="External"/><Relationship Id="rId76" Type="http://schemas.openxmlformats.org/officeDocument/2006/relationships/hyperlink" Target="https://mail.google.com/mail?extsrc=sync&amp;client=docs&amp;plid=ACUX6DOIcj6ueF3ESnjG0d-D2IJCnKf0qbPmkC8" TargetMode="External"/><Relationship Id="rId807" Type="http://schemas.openxmlformats.org/officeDocument/2006/relationships/hyperlink" Target="https://drive.google.com/drive/folders/0B0BPbRDGpTfba0p4dFNQeWIzMkk" TargetMode="External"/><Relationship Id="rId1437" Type="http://schemas.openxmlformats.org/officeDocument/2006/relationships/hyperlink" Target="https://drive.google.com/drive/folders/0B0BPbRDGpTfba0p4dFNQeWIzMkk" TargetMode="External"/><Relationship Id="rId1644" Type="http://schemas.openxmlformats.org/officeDocument/2006/relationships/hyperlink" Target="https://drive.google.com/drive/folders/0B0BPbRDGpTfba0p4dFNQeWIzMkk" TargetMode="External"/><Relationship Id="rId1851" Type="http://schemas.openxmlformats.org/officeDocument/2006/relationships/hyperlink" Target="https://drive.google.com/drive/folders/0B0BPbRDGpTfba0p4dFNQeWIzMkk" TargetMode="External"/><Relationship Id="rId1504" Type="http://schemas.openxmlformats.org/officeDocument/2006/relationships/hyperlink" Target="https://mail.google.com/mail?extsrc=sync&amp;client=docs&amp;plid=ACUX6DNeQ-1OPnOG01iOX3r7XEtncHEqwXi9Ih0" TargetMode="External"/><Relationship Id="rId1711" Type="http://schemas.openxmlformats.org/officeDocument/2006/relationships/hyperlink" Target="https://mail.google.com/mail?extsrc=sync&amp;client=docs&amp;plid=ACUX6DNEPdP1vzZbf_BDFfMEGqQ1IolGpPiuxJk" TargetMode="External"/><Relationship Id="rId1949" Type="http://schemas.openxmlformats.org/officeDocument/2006/relationships/hyperlink" Target="https://drive.google.com/file/d/0B0BPbRDGpTfbcC1KOU15WkhvMm8/view?usp=drivesdk" TargetMode="External"/><Relationship Id="rId292" Type="http://schemas.openxmlformats.org/officeDocument/2006/relationships/hyperlink" Target="https://mail.google.com/mail?extsrc=sync&amp;client=docs&amp;plid=ACUX6DNfTn0wlXA0KJ-5k0gwYleKr0kQLj7Ysq4" TargetMode="External"/><Relationship Id="rId1809" Type="http://schemas.openxmlformats.org/officeDocument/2006/relationships/hyperlink" Target="https://drive.google.com/drive/folders/0B0BPbRDGpTfba0p4dFNQeWIzMkk" TargetMode="External"/><Relationship Id="rId597" Type="http://schemas.openxmlformats.org/officeDocument/2006/relationships/hyperlink" Target="https://drive.google.com/drive/folders/0B0BPbRDGpTfba0p4dFNQeWIzMkk" TargetMode="External"/><Relationship Id="rId152" Type="http://schemas.openxmlformats.org/officeDocument/2006/relationships/hyperlink" Target="https://drive.google.com/file/d/0B0BPbRDGpTfbVU85bDVUUEdOY0U/view?usp=drivesdk" TargetMode="External"/><Relationship Id="rId457" Type="http://schemas.openxmlformats.org/officeDocument/2006/relationships/hyperlink" Target="https://mail.google.com/mail?extsrc=sync&amp;client=docs&amp;plid=ACUX6DMaDXz6ie8vAWkMzAluPtfa3S1N46cRPII" TargetMode="External"/><Relationship Id="rId1087" Type="http://schemas.openxmlformats.org/officeDocument/2006/relationships/hyperlink" Target="https://mail.google.com/mail?extsrc=sync&amp;client=docs&amp;plid=ACUX6DMYOqK6ZpyI3GpkLVIDzByqI8dn9wKUWmQ" TargetMode="External"/><Relationship Id="rId1294" Type="http://schemas.openxmlformats.org/officeDocument/2006/relationships/hyperlink" Target="https://mail.google.com/mail?extsrc=sync&amp;client=docs&amp;plid=ACUX6DMlja8rKLTMx0PxHP8bogMbGq2l8afrkho" TargetMode="External"/><Relationship Id="rId2040" Type="http://schemas.openxmlformats.org/officeDocument/2006/relationships/hyperlink" Target="https://drive.google.com/drive/folders/0B0BPbRDGpTfba0p4dFNQeWIzMkk" TargetMode="External"/><Relationship Id="rId664" Type="http://schemas.openxmlformats.org/officeDocument/2006/relationships/hyperlink" Target="https://mail.google.com/mail?extsrc=sync&amp;client=docs&amp;plid=ACUX6DOHVT88wfDlOBVJ65HxKx2N7DMeXfm_En0" TargetMode="External"/><Relationship Id="rId871" Type="http://schemas.openxmlformats.org/officeDocument/2006/relationships/hyperlink" Target="https://mail.google.com/mail?extsrc=sync&amp;client=docs&amp;plid=ACUX6DOHVT88wfDlOBVJ65HxKx2N7DMeXfm_En0" TargetMode="External"/><Relationship Id="rId969" Type="http://schemas.openxmlformats.org/officeDocument/2006/relationships/hyperlink" Target="https://drive.google.com/drive/folders/0B0BPbRDGpTfba0p4dFNQeWIzMkk" TargetMode="External"/><Relationship Id="rId1599" Type="http://schemas.openxmlformats.org/officeDocument/2006/relationships/hyperlink" Target="https://drive.google.com/drive/folders/0B0BPbRDGpTfba0p4dFNQeWIzMkk" TargetMode="External"/><Relationship Id="rId317" Type="http://schemas.openxmlformats.org/officeDocument/2006/relationships/hyperlink" Target="https://drive.google.com/file/d/0B0BPbRDGpTfbY1F1cDlNSXBlWms/view?usp=drivesdk" TargetMode="External"/><Relationship Id="rId524" Type="http://schemas.openxmlformats.org/officeDocument/2006/relationships/hyperlink" Target="https://drive.google.com/file/d/0B0BPbRDGpTfbMVVWNlk5bmJRenc/view?usp=drivesdk" TargetMode="External"/><Relationship Id="rId731" Type="http://schemas.openxmlformats.org/officeDocument/2006/relationships/hyperlink" Target="https://drive.google.com/file/d/0B0BPbRDGpTfbX2ZMbmZtOXNGeEE/view?usp=drivesdk" TargetMode="External"/><Relationship Id="rId1154" Type="http://schemas.openxmlformats.org/officeDocument/2006/relationships/hyperlink" Target="https://drive.google.com/file/d/0B0BPbRDGpTfbVk10bGs4TzhIWm8/view?usp=drivesdk" TargetMode="External"/><Relationship Id="rId1361" Type="http://schemas.openxmlformats.org/officeDocument/2006/relationships/hyperlink" Target="https://drive.google.com/file/d/0B0BPbRDGpTfbN0k1WFJHWXNWbmc/view?usp=drivesdk" TargetMode="External"/><Relationship Id="rId1459" Type="http://schemas.openxmlformats.org/officeDocument/2006/relationships/hyperlink" Target="https://mail.google.com/mail?extsrc=sync&amp;client=docs&amp;plid=ACUX6DPSjuzUXSA6jGkE_pqHAk_uXzfxIid_4qs" TargetMode="External"/><Relationship Id="rId98" Type="http://schemas.openxmlformats.org/officeDocument/2006/relationships/hyperlink" Target="https://drive.google.com/file/d/0B0BPbRDGpTfbNVN4YzR3QWxqSm8/view?usp=drivesdk" TargetMode="External"/><Relationship Id="rId829" Type="http://schemas.openxmlformats.org/officeDocument/2006/relationships/hyperlink" Target="https://mail.google.com/mail?extsrc=sync&amp;client=docs&amp;plid=ACUX6DOHVT88wfDlOBVJ65HxKx2N7DMeXfm_En0" TargetMode="External"/><Relationship Id="rId1014" Type="http://schemas.openxmlformats.org/officeDocument/2006/relationships/hyperlink" Target="https://drive.google.com/drive/folders/0B0BPbRDGpTfba0p4dFNQeWIzMkk" TargetMode="External"/><Relationship Id="rId1221" Type="http://schemas.openxmlformats.org/officeDocument/2006/relationships/hyperlink" Target="https://drive.google.com/drive/folders/0B0BPbRDGpTfba0p4dFNQeWIzMkk" TargetMode="External"/><Relationship Id="rId1666" Type="http://schemas.openxmlformats.org/officeDocument/2006/relationships/hyperlink" Target="https://mail.google.com/mail?extsrc=sync&amp;client=docs&amp;plid=ACUX6DNEPdP1vzZbf_BDFfMEGqQ1IolGpPiuxJk" TargetMode="External"/><Relationship Id="rId1873" Type="http://schemas.openxmlformats.org/officeDocument/2006/relationships/hyperlink" Target="https://mail.google.com/mail?extsrc=sync&amp;client=docs&amp;plid=ACUX6DOibOnfFygkWglicFIPJ_hA2hbzLWGn5zk" TargetMode="External"/><Relationship Id="rId1319" Type="http://schemas.openxmlformats.org/officeDocument/2006/relationships/hyperlink" Target="https://drive.google.com/file/d/0B0BPbRDGpTfbV1oxY2hUalZPazA/view?usp=drivesdk" TargetMode="External"/><Relationship Id="rId1526" Type="http://schemas.openxmlformats.org/officeDocument/2006/relationships/hyperlink" Target="https://drive.google.com/file/d/0B0BPbRDGpTfbSDI4WUdQVkVKdkE/view?usp=drivesdk" TargetMode="External"/><Relationship Id="rId1733" Type="http://schemas.openxmlformats.org/officeDocument/2006/relationships/hyperlink" Target="https://drive.google.com/file/d/0B0BPbRDGpTfbREtjNGt6NnJNTVk/view?usp=drivesdk" TargetMode="External"/><Relationship Id="rId1940" Type="http://schemas.openxmlformats.org/officeDocument/2006/relationships/hyperlink" Target="https://drive.google.com/file/d/0B0BPbRDGpTfbamp3UGhjalFhOTQ/view?usp=drivesdk" TargetMode="External"/><Relationship Id="rId25" Type="http://schemas.openxmlformats.org/officeDocument/2006/relationships/hyperlink" Target="https://mail.google.com/mail?extsrc=sync&amp;client=docs&amp;plid=ACUX6DMbIvFEHutBRYGkCtUv8kXSCAnj-METIT0" TargetMode="External"/><Relationship Id="rId1800" Type="http://schemas.openxmlformats.org/officeDocument/2006/relationships/hyperlink" Target="https://drive.google.com/drive/folders/0B0BPbRDGpTfba0p4dFNQeWIzMkk" TargetMode="External"/><Relationship Id="rId174" Type="http://schemas.openxmlformats.org/officeDocument/2006/relationships/hyperlink" Target="https://drive.google.com/drive/folders/0B0BPbRDGpTfba0p4dFNQeWIzMkk" TargetMode="External"/><Relationship Id="rId381" Type="http://schemas.openxmlformats.org/officeDocument/2006/relationships/hyperlink" Target="https://drive.google.com/drive/folders/0B0BPbRDGpTfba0p4dFNQeWIzMkk" TargetMode="External"/><Relationship Id="rId241" Type="http://schemas.openxmlformats.org/officeDocument/2006/relationships/hyperlink" Target="https://mail.google.com/mail?extsrc=sync&amp;client=docs&amp;plid=ACUX6DOirABFR2l3uqKoqg8-lUyo-oqxLSgflfk" TargetMode="External"/><Relationship Id="rId479" Type="http://schemas.openxmlformats.org/officeDocument/2006/relationships/hyperlink" Target="https://drive.google.com/file/d/0B0BPbRDGpTfbNTdEZEEycDFzcVE/view?usp=drivesdk" TargetMode="External"/><Relationship Id="rId686" Type="http://schemas.openxmlformats.org/officeDocument/2006/relationships/hyperlink" Target="https://drive.google.com/file/d/0B0BPbRDGpTfbVF9KVjZDVGNrYzA/view?usp=drivesdk" TargetMode="External"/><Relationship Id="rId893" Type="http://schemas.openxmlformats.org/officeDocument/2006/relationships/hyperlink" Target="https://drive.google.com/file/d/0B0BPbRDGpTfbZnhGRFNTOFNOdkU/view?usp=drivesdk" TargetMode="External"/><Relationship Id="rId339" Type="http://schemas.openxmlformats.org/officeDocument/2006/relationships/hyperlink" Target="https://drive.google.com/drive/folders/0B0BPbRDGpTfba0p4dFNQeWIzMkk" TargetMode="External"/><Relationship Id="rId546" Type="http://schemas.openxmlformats.org/officeDocument/2006/relationships/hyperlink" Target="https://drive.google.com/drive/folders/0B0BPbRDGpTfba0p4dFNQeWIzMkk" TargetMode="External"/><Relationship Id="rId753" Type="http://schemas.openxmlformats.org/officeDocument/2006/relationships/hyperlink" Target="https://drive.google.com/drive/folders/0B0BPbRDGpTfba0p4dFNQeWIzMkk" TargetMode="External"/><Relationship Id="rId1176" Type="http://schemas.openxmlformats.org/officeDocument/2006/relationships/hyperlink" Target="https://drive.google.com/drive/folders/0B0BPbRDGpTfba0p4dFNQeWIzMkk" TargetMode="External"/><Relationship Id="rId1383" Type="http://schemas.openxmlformats.org/officeDocument/2006/relationships/hyperlink" Target="https://drive.google.com/drive/folders/0B0BPbRDGpTfba0p4dFNQeWIzMkk" TargetMode="External"/><Relationship Id="rId101" Type="http://schemas.openxmlformats.org/officeDocument/2006/relationships/hyperlink" Target="https://drive.google.com/file/d/0B0BPbRDGpTfbYm5MbnlyYS1FY3c/view?usp=drivesdk" TargetMode="External"/><Relationship Id="rId406" Type="http://schemas.openxmlformats.org/officeDocument/2006/relationships/hyperlink" Target="https://mail.google.com/mail?extsrc=sync&amp;client=docs&amp;plid=ACUX6DO6pb3V0kNnHb-e1cbh2YELsFTyHsl-T3Q" TargetMode="External"/><Relationship Id="rId960" Type="http://schemas.openxmlformats.org/officeDocument/2006/relationships/hyperlink" Target="https://drive.google.com/drive/folders/0B0BPbRDGpTfba0p4dFNQeWIzMkk" TargetMode="External"/><Relationship Id="rId1036" Type="http://schemas.openxmlformats.org/officeDocument/2006/relationships/hyperlink" Target="https://mail.google.com/mail?extsrc=sync&amp;client=docs&amp;plid=ACUX6DO_wDj5obzpaOKHlYzZIqQ9S50w7qZWUFA" TargetMode="External"/><Relationship Id="rId1243" Type="http://schemas.openxmlformats.org/officeDocument/2006/relationships/hyperlink" Target="https://mail.google.com/mail?extsrc=sync&amp;client=docs&amp;plid=ACUX6DMlja8rKLTMx0PxHP8bogMbGq2l8afrkho" TargetMode="External"/><Relationship Id="rId1590" Type="http://schemas.openxmlformats.org/officeDocument/2006/relationships/hyperlink" Target="https://drive.google.com/drive/folders/0B0BPbRDGpTfba0p4dFNQeWIzMkk" TargetMode="External"/><Relationship Id="rId1688" Type="http://schemas.openxmlformats.org/officeDocument/2006/relationships/hyperlink" Target="https://drive.google.com/file/d/0B0BPbRDGpTfbNF8wV1cyLUl5U00/view?usp=drivesdk" TargetMode="External"/><Relationship Id="rId1895" Type="http://schemas.openxmlformats.org/officeDocument/2006/relationships/hyperlink" Target="https://drive.google.com/file/d/0B0BPbRDGpTfbaDVoMTV0cjZ0ZEE/view?usp=drivesdk" TargetMode="External"/><Relationship Id="rId613" Type="http://schemas.openxmlformats.org/officeDocument/2006/relationships/hyperlink" Target="https://mail.google.com/mail?extsrc=sync&amp;client=docs&amp;plid=ACUX6DPbGd1jv3XjoMaYLt5AxUl7vr10tEO_6bg" TargetMode="External"/><Relationship Id="rId820" Type="http://schemas.openxmlformats.org/officeDocument/2006/relationships/hyperlink" Target="https://mail.google.com/mail?extsrc=sync&amp;client=docs&amp;plid=ACUX6DOHVT88wfDlOBVJ65HxKx2N7DMeXfm_En0" TargetMode="External"/><Relationship Id="rId918" Type="http://schemas.openxmlformats.org/officeDocument/2006/relationships/hyperlink" Target="https://drive.google.com/drive/folders/0B0BPbRDGpTfba0p4dFNQeWIzMkk" TargetMode="External"/><Relationship Id="rId1450" Type="http://schemas.openxmlformats.org/officeDocument/2006/relationships/hyperlink" Target="https://mail.google.com/mail?extsrc=sync&amp;client=docs&amp;plid=ACUX6DPSjuzUXSA6jGkE_pqHAk_uXzfxIid_4qs" TargetMode="External"/><Relationship Id="rId1548" Type="http://schemas.openxmlformats.org/officeDocument/2006/relationships/hyperlink" Target="https://drive.google.com/drive/folders/0B0BPbRDGpTfba0p4dFNQeWIzMkk" TargetMode="External"/><Relationship Id="rId1755" Type="http://schemas.openxmlformats.org/officeDocument/2006/relationships/hyperlink" Target="https://drive.google.com/drive/folders/0B0BPbRDGpTfba0p4dFNQeWIzMkk" TargetMode="External"/><Relationship Id="rId1103" Type="http://schemas.openxmlformats.org/officeDocument/2006/relationships/hyperlink" Target="https://drive.google.com/file/d/0B0BPbRDGpTfbcGhEbDVOckg4bEU/view?usp=drivesdk" TargetMode="External"/><Relationship Id="rId1310" Type="http://schemas.openxmlformats.org/officeDocument/2006/relationships/hyperlink" Target="https://drive.google.com/file/d/0B0BPbRDGpTfbS25zMkkyTkJ6Rmc/view?usp=drivesdk" TargetMode="External"/><Relationship Id="rId1408" Type="http://schemas.openxmlformats.org/officeDocument/2006/relationships/hyperlink" Target="https://mail.google.com/mail?extsrc=sync&amp;client=docs&amp;plid=ACUX6DPSjuzUXSA6jGkE_pqHAk_uXzfxIid_4qs" TargetMode="External"/><Relationship Id="rId1962" Type="http://schemas.openxmlformats.org/officeDocument/2006/relationships/hyperlink" Target="https://drive.google.com/drive/folders/0B0BPbRDGpTfba0p4dFNQeWIzMkk" TargetMode="External"/><Relationship Id="rId47" Type="http://schemas.openxmlformats.org/officeDocument/2006/relationships/hyperlink" Target="https://drive.google.com/file/d/0B0BPbRDGpTfbelRmaS01aTkwR00/view?usp=drivesdk" TargetMode="External"/><Relationship Id="rId1615" Type="http://schemas.openxmlformats.org/officeDocument/2006/relationships/hyperlink" Target="https://mail.google.com/mail?extsrc=sync&amp;client=docs&amp;plid=ACUX6DPz6GpQOADmVBCXlLO1W98b4GeHoZJwNPM" TargetMode="External"/><Relationship Id="rId1822" Type="http://schemas.openxmlformats.org/officeDocument/2006/relationships/hyperlink" Target="https://mail.google.com/mail?extsrc=sync&amp;client=docs&amp;plid=ACUX6DOibOnfFygkWglicFIPJ_hA2hbzLWGn5zk" TargetMode="External"/><Relationship Id="rId196" Type="http://schemas.openxmlformats.org/officeDocument/2006/relationships/hyperlink" Target="https://mail.google.com/mail?extsrc=sync&amp;client=docs&amp;plid=ACUX6DPz4oxYjRQ2NMbm3kFcw5cOblULLfg-T8w" TargetMode="External"/><Relationship Id="rId263" Type="http://schemas.openxmlformats.org/officeDocument/2006/relationships/hyperlink" Target="https://drive.google.com/file/d/0B0BPbRDGpTfbVGp1S2pvck5rTWs/view?usp=drivesdk" TargetMode="External"/><Relationship Id="rId470" Type="http://schemas.openxmlformats.org/officeDocument/2006/relationships/hyperlink" Target="https://drive.google.com/file/d/0B0BPbRDGpTfbOW1WWm85SlNTYW8/view?usp=drivesdk" TargetMode="External"/><Relationship Id="rId123" Type="http://schemas.openxmlformats.org/officeDocument/2006/relationships/hyperlink" Target="https://drive.google.com/drive/folders/0B0BPbRDGpTfba0p4dFNQeWIzMkk" TargetMode="External"/><Relationship Id="rId330" Type="http://schemas.openxmlformats.org/officeDocument/2006/relationships/hyperlink" Target="https://drive.google.com/drive/folders/0B0BPbRDGpTfba0p4dFNQeWIzMkk" TargetMode="External"/><Relationship Id="rId568" Type="http://schemas.openxmlformats.org/officeDocument/2006/relationships/hyperlink" Target="https://mail.google.com/mail?extsrc=sync&amp;client=docs&amp;plid=ACUX6DMp4df68KVnMXG1s153RUAiWQUrnK4XvnU" TargetMode="External"/><Relationship Id="rId775" Type="http://schemas.openxmlformats.org/officeDocument/2006/relationships/hyperlink" Target="https://mail.google.com/mail?extsrc=sync&amp;client=docs&amp;plid=ACUX6DOHVT88wfDlOBVJ65HxKx2N7DMeXfm_En0" TargetMode="External"/><Relationship Id="rId982" Type="http://schemas.openxmlformats.org/officeDocument/2006/relationships/hyperlink" Target="https://mail.google.com/mail?extsrc=sync&amp;client=docs&amp;plid=ACUX6DO_wDj5obzpaOKHlYzZIqQ9S50w7qZWUFA" TargetMode="External"/><Relationship Id="rId1198" Type="http://schemas.openxmlformats.org/officeDocument/2006/relationships/hyperlink" Target="https://mail.google.com/mail?extsrc=sync&amp;client=docs&amp;plid=ACUX6DPmc7LJMfscid-dDjST-gqTLtcIzKqQWEc" TargetMode="External"/><Relationship Id="rId2011" Type="http://schemas.openxmlformats.org/officeDocument/2006/relationships/hyperlink" Target="https://mail.google.com/mail?extsrc=sync&amp;client=docs&amp;plid=ACUX6DNnxU2OmKAe3yGBf3wVSwtK8ivLLIFbFK0" TargetMode="External"/><Relationship Id="rId428" Type="http://schemas.openxmlformats.org/officeDocument/2006/relationships/hyperlink" Target="https://drive.google.com/file/d/0B0BPbRDGpTfbZlFLa2FJWUZ5Nk0/view?usp=drivesdk" TargetMode="External"/><Relationship Id="rId635" Type="http://schemas.openxmlformats.org/officeDocument/2006/relationships/hyperlink" Target="https://drive.google.com/file/d/0B0BPbRDGpTfbSVQ1UHRNXzh5QUk/view?usp=drivesdk" TargetMode="External"/><Relationship Id="rId842" Type="http://schemas.openxmlformats.org/officeDocument/2006/relationships/hyperlink" Target="https://drive.google.com/file/d/0B0BPbRDGpTfbRE9JSllhbU4yUVU/view?usp=drivesdk" TargetMode="External"/><Relationship Id="rId1058" Type="http://schemas.openxmlformats.org/officeDocument/2006/relationships/hyperlink" Target="https://drive.google.com/file/d/0B0BPbRDGpTfbSDFwOUxhT0VaX3M/view?usp=drivesdk" TargetMode="External"/><Relationship Id="rId1265" Type="http://schemas.openxmlformats.org/officeDocument/2006/relationships/hyperlink" Target="https://drive.google.com/file/d/0B0BPbRDGpTfbZDg4a0NCTHFIUUE/view?usp=drivesdk" TargetMode="External"/><Relationship Id="rId1472" Type="http://schemas.openxmlformats.org/officeDocument/2006/relationships/hyperlink" Target="https://drive.google.com/file/d/0B0BPbRDGpTfbTnFrY3I0MUIzdVk/view?usp=drivesdk" TargetMode="External"/><Relationship Id="rId702" Type="http://schemas.openxmlformats.org/officeDocument/2006/relationships/hyperlink" Target="https://drive.google.com/drive/folders/0B0BPbRDGpTfba0p4dFNQeWIzMkk" TargetMode="External"/><Relationship Id="rId1125" Type="http://schemas.openxmlformats.org/officeDocument/2006/relationships/hyperlink" Target="https://drive.google.com/drive/folders/0B0BPbRDGpTfba0p4dFNQeWIzMkk" TargetMode="External"/><Relationship Id="rId1332" Type="http://schemas.openxmlformats.org/officeDocument/2006/relationships/hyperlink" Target="https://drive.google.com/drive/folders/0B0BPbRDGpTfba0p4dFNQeWIzMkk" TargetMode="External"/><Relationship Id="rId1777" Type="http://schemas.openxmlformats.org/officeDocument/2006/relationships/hyperlink" Target="https://mail.google.com/mail?extsrc=sync&amp;client=docs&amp;plid=ACUX6DOibOnfFygkWglicFIPJ_hA2hbzLWGn5zk" TargetMode="External"/><Relationship Id="rId1984" Type="http://schemas.openxmlformats.org/officeDocument/2006/relationships/hyperlink" Target="https://mail.google.com/mail?extsrc=sync&amp;client=docs&amp;plid=ACUX6DOA-xMbAEGpyg5hW8anf1s-rk6pc56FRYc" TargetMode="External"/><Relationship Id="rId69" Type="http://schemas.openxmlformats.org/officeDocument/2006/relationships/hyperlink" Target="https://drive.google.com/drive/folders/0B0BPbRDGpTfba0p4dFNQeWIzMkk" TargetMode="External"/><Relationship Id="rId1637" Type="http://schemas.openxmlformats.org/officeDocument/2006/relationships/hyperlink" Target="https://drive.google.com/file/d/0B0BPbRDGpTfbQ2pkZnJHWklCM2M/view?usp=drivesdk" TargetMode="External"/><Relationship Id="rId1844" Type="http://schemas.openxmlformats.org/officeDocument/2006/relationships/hyperlink" Target="https://drive.google.com/file/d/0B0BPbRDGpTfbVVlSSkdJeVYzQlU/view?usp=drivesdk" TargetMode="External"/><Relationship Id="rId1704" Type="http://schemas.openxmlformats.org/officeDocument/2006/relationships/hyperlink" Target="https://drive.google.com/drive/folders/0B0BPbRDGpTfba0p4dFNQeWIzMkk" TargetMode="External"/><Relationship Id="rId285" Type="http://schemas.openxmlformats.org/officeDocument/2006/relationships/hyperlink" Target="https://drive.google.com/drive/folders/0B0BPbRDGpTfba0p4dFNQeWIzMkk" TargetMode="External"/><Relationship Id="rId1911" Type="http://schemas.openxmlformats.org/officeDocument/2006/relationships/hyperlink" Target="https://drive.google.com/drive/folders/0B0BPbRDGpTfba0p4dFNQeWIzMkk" TargetMode="External"/><Relationship Id="rId492" Type="http://schemas.openxmlformats.org/officeDocument/2006/relationships/hyperlink" Target="https://drive.google.com/drive/folders/0B0BPbRDGpTfba0p4dFNQeWIzMkk" TargetMode="External"/><Relationship Id="rId797" Type="http://schemas.openxmlformats.org/officeDocument/2006/relationships/hyperlink" Target="https://drive.google.com/file/d/0B0BPbRDGpTfbb2F3SUJldnN0eUk/view?usp=drivesdk" TargetMode="External"/><Relationship Id="rId145" Type="http://schemas.openxmlformats.org/officeDocument/2006/relationships/hyperlink" Target="https://mail.google.com/mail?extsrc=sync&amp;client=docs&amp;plid=ACUX6DNaSmJ-d56SDvEo-h_3pyWJgzT4ZX_KOt0" TargetMode="External"/><Relationship Id="rId352" Type="http://schemas.openxmlformats.org/officeDocument/2006/relationships/hyperlink" Target="https://mail.google.com/mail?extsrc=sync&amp;client=docs&amp;plid=ACUX6DO_NAznElvRqhAPHEKoahwz824OEJm8xLw" TargetMode="External"/><Relationship Id="rId1287" Type="http://schemas.openxmlformats.org/officeDocument/2006/relationships/hyperlink" Target="https://drive.google.com/drive/folders/0B0BPbRDGpTfba0p4dFNQeWIzMkk" TargetMode="External"/><Relationship Id="rId2033" Type="http://schemas.openxmlformats.org/officeDocument/2006/relationships/hyperlink" Target="https://drive.google.com/file/d/0B0BPbRDGpTfbS3l1emU3dXlpVFU/view?usp=drivesdk" TargetMode="External"/><Relationship Id="rId212" Type="http://schemas.openxmlformats.org/officeDocument/2006/relationships/hyperlink" Target="https://drive.google.com/file/d/0B0BPbRDGpTfbMGtBWXdkV1VaSFU/view?usp=drivesdk" TargetMode="External"/><Relationship Id="rId657" Type="http://schemas.openxmlformats.org/officeDocument/2006/relationships/hyperlink" Target="https://drive.google.com/drive/folders/0B0BPbRDGpTfba0p4dFNQeWIzMkk" TargetMode="External"/><Relationship Id="rId864" Type="http://schemas.openxmlformats.org/officeDocument/2006/relationships/hyperlink" Target="https://drive.google.com/drive/folders/0B0BPbRDGpTfba0p4dFNQeWIzMkk" TargetMode="External"/><Relationship Id="rId1494" Type="http://schemas.openxmlformats.org/officeDocument/2006/relationships/hyperlink" Target="https://drive.google.com/drive/folders/0B0BPbRDGpTfba0p4dFNQeWIzMkk" TargetMode="External"/><Relationship Id="rId1799" Type="http://schemas.openxmlformats.org/officeDocument/2006/relationships/hyperlink" Target="https://drive.google.com/file/d/0B0BPbRDGpTfbNG1XblVBYk5zYUk/view?usp=drivesdk" TargetMode="External"/><Relationship Id="rId517" Type="http://schemas.openxmlformats.org/officeDocument/2006/relationships/hyperlink" Target="https://mail.google.com/mail?extsrc=sync&amp;client=docs&amp;plid=ACUX6DNNxxMiMTwQf3tTspJUmKt-kiwOwgOD5qI" TargetMode="External"/><Relationship Id="rId724" Type="http://schemas.openxmlformats.org/officeDocument/2006/relationships/hyperlink" Target="https://mail.google.com/mail?extsrc=sync&amp;client=docs&amp;plid=ACUX6DOHVT88wfDlOBVJ65HxKx2N7DMeXfm_En0" TargetMode="External"/><Relationship Id="rId931" Type="http://schemas.openxmlformats.org/officeDocument/2006/relationships/hyperlink" Target="https://mail.google.com/mail?extsrc=sync&amp;client=docs&amp;plid=ACUX6DPaNNAkQtXLHcYx4uIHc1J1bTIsWZgk3nk" TargetMode="External"/><Relationship Id="rId1147" Type="http://schemas.openxmlformats.org/officeDocument/2006/relationships/hyperlink" Target="https://mail.google.com/mail?extsrc=sync&amp;client=docs&amp;plid=ACUX6DMB_NHijyRCMvcg0eKaPDFWY5pE0qHxnRA" TargetMode="External"/><Relationship Id="rId1354" Type="http://schemas.openxmlformats.org/officeDocument/2006/relationships/hyperlink" Target="https://mail.google.com/mail?extsrc=sync&amp;client=docs&amp;plid=ACUX6DPSjuzUXSA6jGkE_pqHAk_uXzfxIid_4qs" TargetMode="External"/><Relationship Id="rId1561" Type="http://schemas.openxmlformats.org/officeDocument/2006/relationships/hyperlink" Target="https://mail.google.com/mail?extsrc=sync&amp;client=docs&amp;plid=ACUX6DNeQ-1OPnOG01iOX3r7XEtncHEqwXi9Ih0" TargetMode="External"/><Relationship Id="rId60" Type="http://schemas.openxmlformats.org/officeDocument/2006/relationships/hyperlink" Target="https://drive.google.com/drive/folders/0B0BPbRDGpTfba0p4dFNQeWIzMkk" TargetMode="External"/><Relationship Id="rId1007" Type="http://schemas.openxmlformats.org/officeDocument/2006/relationships/hyperlink" Target="https://drive.google.com/file/d/0B0BPbRDGpTfbcmdZbXlPVUFHOWs/view?usp=drivesdk" TargetMode="External"/><Relationship Id="rId1214" Type="http://schemas.openxmlformats.org/officeDocument/2006/relationships/hyperlink" Target="https://drive.google.com/file/d/0B0BPbRDGpTfba1pvYzQ2dTA5dG8/view?usp=drivesdk" TargetMode="External"/><Relationship Id="rId1421" Type="http://schemas.openxmlformats.org/officeDocument/2006/relationships/hyperlink" Target="https://drive.google.com/file/d/0B0BPbRDGpTfbY1JMaVVuZ1RHMm8/view?usp=drivesdk" TargetMode="External"/><Relationship Id="rId1659" Type="http://schemas.openxmlformats.org/officeDocument/2006/relationships/hyperlink" Target="https://drive.google.com/drive/folders/0B0BPbRDGpTfba0p4dFNQeWIzMkk" TargetMode="External"/><Relationship Id="rId1866" Type="http://schemas.openxmlformats.org/officeDocument/2006/relationships/hyperlink" Target="https://drive.google.com/drive/folders/0B0BPbRDGpTfba0p4dFNQeWIzMkk" TargetMode="External"/><Relationship Id="rId1519" Type="http://schemas.openxmlformats.org/officeDocument/2006/relationships/hyperlink" Target="https://mail.google.com/mail?extsrc=sync&amp;client=docs&amp;plid=ACUX6DNeQ-1OPnOG01iOX3r7XEtncHEqwXi9Ih0" TargetMode="External"/><Relationship Id="rId1726" Type="http://schemas.openxmlformats.org/officeDocument/2006/relationships/hyperlink" Target="https://mail.google.com/mail?extsrc=sync&amp;client=docs&amp;plid=ACUX6DNEPdP1vzZbf_BDFfMEGqQ1IolGpPiuxJk" TargetMode="External"/><Relationship Id="rId1933" Type="http://schemas.openxmlformats.org/officeDocument/2006/relationships/hyperlink" Target="https://mail.google.com/mail?extsrc=sync&amp;client=docs&amp;plid=ACUX6DPONitTx0R-FwreFP8d0ZaPSTtk0TzidNM" TargetMode="External"/><Relationship Id="rId18" Type="http://schemas.openxmlformats.org/officeDocument/2006/relationships/hyperlink" Target="https://drive.google.com/drive/folders/0B0BPbRDGpTfba0p4dFNQeWIzMkk" TargetMode="External"/><Relationship Id="rId167" Type="http://schemas.openxmlformats.org/officeDocument/2006/relationships/hyperlink" Target="https://drive.google.com/file/d/0B0BPbRDGpTfbeHc1Zk0ybDlYRVk/view?usp=drivesdk" TargetMode="External"/><Relationship Id="rId374" Type="http://schemas.openxmlformats.org/officeDocument/2006/relationships/hyperlink" Target="https://drive.google.com/file/d/0B0BPbRDGpTfbYU5KNEZUNUUwTjQ/view?usp=drivesdk" TargetMode="External"/><Relationship Id="rId581" Type="http://schemas.openxmlformats.org/officeDocument/2006/relationships/hyperlink" Target="https://drive.google.com/file/d/0B0BPbRDGpTfbaEVEb0dLYkgxODQ/view?usp=drivesdk" TargetMode="External"/><Relationship Id="rId234" Type="http://schemas.openxmlformats.org/officeDocument/2006/relationships/hyperlink" Target="https://drive.google.com/drive/folders/0B0BPbRDGpTfba0p4dFNQeWIzMkk" TargetMode="External"/><Relationship Id="rId679" Type="http://schemas.openxmlformats.org/officeDocument/2006/relationships/hyperlink" Target="https://mail.google.com/mail?extsrc=sync&amp;client=docs&amp;plid=ACUX6DOHVT88wfDlOBVJ65HxKx2N7DMeXfm_En0" TargetMode="External"/><Relationship Id="rId886" Type="http://schemas.openxmlformats.org/officeDocument/2006/relationships/hyperlink" Target="https://mail.google.com/mail?extsrc=sync&amp;client=docs&amp;plid=ACUX6DPiH0_XB-8aqjRiD4qQiCJrUwV-5F9nTaI" TargetMode="External"/><Relationship Id="rId2" Type="http://schemas.openxmlformats.org/officeDocument/2006/relationships/hyperlink" Target="https://drive.google.com/file/d/0B0BPbRDGpTfbVllpY3pzdmUwOFk/view?usp=drivesdk" TargetMode="External"/><Relationship Id="rId441" Type="http://schemas.openxmlformats.org/officeDocument/2006/relationships/hyperlink" Target="https://drive.google.com/drive/folders/0B0BPbRDGpTfba0p4dFNQeWIzMkk" TargetMode="External"/><Relationship Id="rId539" Type="http://schemas.openxmlformats.org/officeDocument/2006/relationships/hyperlink" Target="https://drive.google.com/file/d/0B0BPbRDGpTfbYUM4Qld1NERoNlU/view?usp=drivesdk" TargetMode="External"/><Relationship Id="rId746" Type="http://schemas.openxmlformats.org/officeDocument/2006/relationships/hyperlink" Target="https://drive.google.com/file/d/0B0BPbRDGpTfbYjFXOEtWSTMyUzQ/view?usp=drivesdk" TargetMode="External"/><Relationship Id="rId1071" Type="http://schemas.openxmlformats.org/officeDocument/2006/relationships/hyperlink" Target="https://drive.google.com/drive/folders/0B0BPbRDGpTfba0p4dFNQeWIzMkk" TargetMode="External"/><Relationship Id="rId1169" Type="http://schemas.openxmlformats.org/officeDocument/2006/relationships/hyperlink" Target="https://drive.google.com/file/d/0B0BPbRDGpTfbLUFqQ2ZPc1dQdlk/view?usp=drivesdk" TargetMode="External"/><Relationship Id="rId1376" Type="http://schemas.openxmlformats.org/officeDocument/2006/relationships/hyperlink" Target="https://drive.google.com/file/d/0B0BPbRDGpTfbb0hzSXVNamI2enM/view?usp=drivesdk" TargetMode="External"/><Relationship Id="rId1583" Type="http://schemas.openxmlformats.org/officeDocument/2006/relationships/hyperlink" Target="https://drive.google.com/file/d/0B0BPbRDGpTfbVnVjT096VUIyR1E/view?usp=drivesdk" TargetMode="External"/><Relationship Id="rId301" Type="http://schemas.openxmlformats.org/officeDocument/2006/relationships/hyperlink" Target="https://mail.google.com/mail?extsrc=sync&amp;client=docs&amp;plid=ACUX6DNfTn0wlXA0KJ-5k0gwYleKr0kQLj7Ysq4" TargetMode="External"/><Relationship Id="rId953" Type="http://schemas.openxmlformats.org/officeDocument/2006/relationships/hyperlink" Target="https://drive.google.com/file/d/0B0BPbRDGpTfbUkJTZjZGSDZyVVk/view?usp=drivesdk" TargetMode="External"/><Relationship Id="rId1029" Type="http://schemas.openxmlformats.org/officeDocument/2006/relationships/hyperlink" Target="https://drive.google.com/drive/folders/0B0BPbRDGpTfba0p4dFNQeWIzMkk" TargetMode="External"/><Relationship Id="rId1236" Type="http://schemas.openxmlformats.org/officeDocument/2006/relationships/hyperlink" Target="https://drive.google.com/drive/folders/0B0BPbRDGpTfba0p4dFNQeWIzMkk" TargetMode="External"/><Relationship Id="rId1790" Type="http://schemas.openxmlformats.org/officeDocument/2006/relationships/hyperlink" Target="https://drive.google.com/file/d/0B0BPbRDGpTfbX2xtSEZ6UUVTNzA/view?usp=drivesdk" TargetMode="External"/><Relationship Id="rId1888" Type="http://schemas.openxmlformats.org/officeDocument/2006/relationships/hyperlink" Target="https://mail.google.com/mail?extsrc=sync&amp;client=docs&amp;plid=ACUX6DOibOnfFygkWglicFIPJ_hA2hbzLWGn5zk" TargetMode="External"/><Relationship Id="rId82" Type="http://schemas.openxmlformats.org/officeDocument/2006/relationships/hyperlink" Target="https://mail.google.com/mail?extsrc=sync&amp;client=docs&amp;plid=ACUX6DOIcj6ueF3ESnjG0d-D2IJCnKf0qbPmkC8" TargetMode="External"/><Relationship Id="rId606" Type="http://schemas.openxmlformats.org/officeDocument/2006/relationships/hyperlink" Target="https://drive.google.com/drive/folders/0B0BPbRDGpTfba0p4dFNQeWIzMkk" TargetMode="External"/><Relationship Id="rId813" Type="http://schemas.openxmlformats.org/officeDocument/2006/relationships/hyperlink" Target="https://drive.google.com/drive/folders/0B0BPbRDGpTfba0p4dFNQeWIzMkk" TargetMode="External"/><Relationship Id="rId1443" Type="http://schemas.openxmlformats.org/officeDocument/2006/relationships/hyperlink" Target="https://drive.google.com/drive/folders/0B0BPbRDGpTfba0p4dFNQeWIzMkk" TargetMode="External"/><Relationship Id="rId1650" Type="http://schemas.openxmlformats.org/officeDocument/2006/relationships/hyperlink" Target="https://drive.google.com/drive/folders/0B0BPbRDGpTfba0p4dFNQeWIzMkk" TargetMode="External"/><Relationship Id="rId1748" Type="http://schemas.openxmlformats.org/officeDocument/2006/relationships/hyperlink" Target="https://drive.google.com/file/d/0B0BPbRDGpTfbT29DWDlBVTlac2s/view?usp=drivesdk" TargetMode="External"/><Relationship Id="rId1303" Type="http://schemas.openxmlformats.org/officeDocument/2006/relationships/hyperlink" Target="https://mail.google.com/mail?extsrc=sync&amp;client=docs&amp;plid=ACUX6DMlja8rKLTMx0PxHP8bogMbGq2l8afrkho" TargetMode="External"/><Relationship Id="rId1510" Type="http://schemas.openxmlformats.org/officeDocument/2006/relationships/hyperlink" Target="https://mail.google.com/mail?extsrc=sync&amp;client=docs&amp;plid=ACUX6DNeQ-1OPnOG01iOX3r7XEtncHEqwXi9Ih0" TargetMode="External"/><Relationship Id="rId1955" Type="http://schemas.openxmlformats.org/officeDocument/2006/relationships/hyperlink" Target="https://drive.google.com/file/d/0B0BPbRDGpTfbVFFXMVAwS2RLMWc/view?usp=drivesdk" TargetMode="External"/><Relationship Id="rId1608" Type="http://schemas.openxmlformats.org/officeDocument/2006/relationships/hyperlink" Target="https://drive.google.com/drive/folders/0B0BPbRDGpTfba0p4dFNQeWIzMkk" TargetMode="External"/><Relationship Id="rId1815" Type="http://schemas.openxmlformats.org/officeDocument/2006/relationships/hyperlink" Target="https://drive.google.com/drive/folders/0B0BPbRDGpTfba0p4dFNQeWIzMkk" TargetMode="External"/><Relationship Id="rId189" Type="http://schemas.openxmlformats.org/officeDocument/2006/relationships/hyperlink" Target="https://drive.google.com/drive/folders/0B0BPbRDGpTfba0p4dFNQeWIzMkk" TargetMode="External"/><Relationship Id="rId396" Type="http://schemas.openxmlformats.org/officeDocument/2006/relationships/hyperlink" Target="https://drive.google.com/drive/folders/0B0BPbRDGpTfba0p4dFNQeWIzMkk" TargetMode="External"/><Relationship Id="rId256" Type="http://schemas.openxmlformats.org/officeDocument/2006/relationships/hyperlink" Target="https://mail.google.com/mail?extsrc=sync&amp;client=docs&amp;plid=ACUX6DM9FEdtmm00VK7EH9hNJinmEWJgg3nyECg" TargetMode="External"/><Relationship Id="rId463" Type="http://schemas.openxmlformats.org/officeDocument/2006/relationships/hyperlink" Target="https://mail.google.com/mail?extsrc=sync&amp;client=docs&amp;plid=ACUX6DMaDXz6ie8vAWkMzAluPtfa3S1N46cRPII" TargetMode="External"/><Relationship Id="rId670" Type="http://schemas.openxmlformats.org/officeDocument/2006/relationships/hyperlink" Target="https://mail.google.com/mail?extsrc=sync&amp;client=docs&amp;plid=ACUX6DOHVT88wfDlOBVJ65HxKx2N7DMeXfm_En0" TargetMode="External"/><Relationship Id="rId1093" Type="http://schemas.openxmlformats.org/officeDocument/2006/relationships/hyperlink" Target="https://mail.google.com/mail?extsrc=sync&amp;client=docs&amp;plid=ACUX6DMYOqK6ZpyI3GpkLVIDzByqI8dn9wKUWmQ" TargetMode="External"/><Relationship Id="rId116" Type="http://schemas.openxmlformats.org/officeDocument/2006/relationships/hyperlink" Target="https://drive.google.com/file/d/0B0BPbRDGpTfbTXdVdmNZM3FMSTg/view?usp=drivesdk" TargetMode="External"/><Relationship Id="rId323" Type="http://schemas.openxmlformats.org/officeDocument/2006/relationships/hyperlink" Target="https://drive.google.com/file/d/0B0BPbRDGpTfbX1Z0aHVtRnhpT2s/view?usp=drivesdk" TargetMode="External"/><Relationship Id="rId530" Type="http://schemas.openxmlformats.org/officeDocument/2006/relationships/hyperlink" Target="https://drive.google.com/file/d/0B0BPbRDGpTfbbmtuZDJhZTBSRFE/view?usp=drivesdk" TargetMode="External"/><Relationship Id="rId768" Type="http://schemas.openxmlformats.org/officeDocument/2006/relationships/hyperlink" Target="https://drive.google.com/drive/folders/0B0BPbRDGpTfba0p4dFNQeWIzMkk" TargetMode="External"/><Relationship Id="rId975" Type="http://schemas.openxmlformats.org/officeDocument/2006/relationships/hyperlink" Target="https://drive.google.com/drive/folders/0B0BPbRDGpTfba0p4dFNQeWIzMkk" TargetMode="External"/><Relationship Id="rId1160" Type="http://schemas.openxmlformats.org/officeDocument/2006/relationships/hyperlink" Target="https://drive.google.com/file/d/0B0BPbRDGpTfbanRTTHhCZENpN0U/view?usp=drivesdk" TargetMode="External"/><Relationship Id="rId1398" Type="http://schemas.openxmlformats.org/officeDocument/2006/relationships/hyperlink" Target="https://drive.google.com/drive/folders/0B0BPbRDGpTfba0p4dFNQeWIzMkk" TargetMode="External"/><Relationship Id="rId2004" Type="http://schemas.openxmlformats.org/officeDocument/2006/relationships/hyperlink" Target="https://drive.google.com/drive/folders/0B0BPbRDGpTfba0p4dFNQeWIzMkk" TargetMode="External"/><Relationship Id="rId628" Type="http://schemas.openxmlformats.org/officeDocument/2006/relationships/hyperlink" Target="https://mail.google.com/mail?extsrc=sync&amp;client=docs&amp;plid=ACUX6DPbGd1jv3XjoMaYLt5AxUl7vr10tEO_6bg" TargetMode="External"/><Relationship Id="rId835" Type="http://schemas.openxmlformats.org/officeDocument/2006/relationships/hyperlink" Target="https://mail.google.com/mail?extsrc=sync&amp;client=docs&amp;plid=ACUX6DOHVT88wfDlOBVJ65HxKx2N7DMeXfm_En0" TargetMode="External"/><Relationship Id="rId1258" Type="http://schemas.openxmlformats.org/officeDocument/2006/relationships/hyperlink" Target="https://mail.google.com/mail?extsrc=sync&amp;client=docs&amp;plid=ACUX6DMlja8rKLTMx0PxHP8bogMbGq2l8afrkho" TargetMode="External"/><Relationship Id="rId1465" Type="http://schemas.openxmlformats.org/officeDocument/2006/relationships/hyperlink" Target="https://mail.google.com/mail?extsrc=sync&amp;client=docs&amp;plid=ACUX6DPSjuzUXSA6jGkE_pqHAk_uXzfxIid_4qs" TargetMode="External"/><Relationship Id="rId1672" Type="http://schemas.openxmlformats.org/officeDocument/2006/relationships/hyperlink" Target="https://mail.google.com/mail?extsrc=sync&amp;client=docs&amp;plid=ACUX6DNEPdP1vzZbf_BDFfMEGqQ1IolGpPiuxJk" TargetMode="External"/><Relationship Id="rId1020" Type="http://schemas.openxmlformats.org/officeDocument/2006/relationships/hyperlink" Target="https://drive.google.com/drive/folders/0B0BPbRDGpTfba0p4dFNQeWIzMkk" TargetMode="External"/><Relationship Id="rId1118" Type="http://schemas.openxmlformats.org/officeDocument/2006/relationships/hyperlink" Target="https://drive.google.com/file/d/0B0BPbRDGpTfbanhQWXJwRzROc2c/view?usp=drivesdk" TargetMode="External"/><Relationship Id="rId1325" Type="http://schemas.openxmlformats.org/officeDocument/2006/relationships/hyperlink" Target="https://drive.google.com/file/d/0B0BPbRDGpTfbc1lzUTZTamI1TmM/view?usp=drivesdk" TargetMode="External"/><Relationship Id="rId1532" Type="http://schemas.openxmlformats.org/officeDocument/2006/relationships/hyperlink" Target="https://drive.google.com/file/d/0B0BPbRDGpTfbVlg0OVBPZnB3MDg/view?usp=drivesdk" TargetMode="External"/><Relationship Id="rId1977" Type="http://schemas.openxmlformats.org/officeDocument/2006/relationships/hyperlink" Target="https://drive.google.com/drive/folders/0B0BPbRDGpTfba0p4dFNQeWIzMkk" TargetMode="External"/><Relationship Id="rId902" Type="http://schemas.openxmlformats.org/officeDocument/2006/relationships/hyperlink" Target="https://drive.google.com/file/d/0B0BPbRDGpTfbZnZLWko5Q210a2c/view?usp=drivesdk" TargetMode="External"/><Relationship Id="rId1837" Type="http://schemas.openxmlformats.org/officeDocument/2006/relationships/hyperlink" Target="https://mail.google.com/mail?extsrc=sync&amp;client=docs&amp;plid=ACUX6DOibOnfFygkWglicFIPJ_hA2hbzLWGn5zk" TargetMode="External"/><Relationship Id="rId31" Type="http://schemas.openxmlformats.org/officeDocument/2006/relationships/hyperlink" Target="https://mail.google.com/mail?extsrc=sync&amp;client=docs&amp;plid=ACUX6DMbIvFEHutBRYGkCtUv8kXSCAnj-METIT0" TargetMode="External"/><Relationship Id="rId180" Type="http://schemas.openxmlformats.org/officeDocument/2006/relationships/hyperlink" Target="https://drive.google.com/drive/folders/0B0BPbRDGpTfba0p4dFNQeWIzMkk" TargetMode="External"/><Relationship Id="rId278" Type="http://schemas.openxmlformats.org/officeDocument/2006/relationships/hyperlink" Target="https://drive.google.com/file/d/0B0BPbRDGpTfbR0FfcDkwZEhzOG8/view?usp=drivesdk" TargetMode="External"/><Relationship Id="rId1904" Type="http://schemas.openxmlformats.org/officeDocument/2006/relationships/hyperlink" Target="https://drive.google.com/file/d/0B0BPbRDGpTfbdnU4b0dsdzRfVkU/view?usp=drivesdk" TargetMode="External"/><Relationship Id="rId485" Type="http://schemas.openxmlformats.org/officeDocument/2006/relationships/hyperlink" Target="https://drive.google.com/file/d/0B0BPbRDGpTfbWC04dnBQOEtjUlE/view?usp=drivesdk" TargetMode="External"/><Relationship Id="rId692" Type="http://schemas.openxmlformats.org/officeDocument/2006/relationships/hyperlink" Target="https://drive.google.com/file/d/0B0BPbRDGpTfbTXBZSzVzU2NUTzA/view?usp=drivesdk" TargetMode="External"/><Relationship Id="rId138" Type="http://schemas.openxmlformats.org/officeDocument/2006/relationships/hyperlink" Target="https://drive.google.com/drive/folders/0B0BPbRDGpTfba0p4dFNQeWIzMkk" TargetMode="External"/><Relationship Id="rId345" Type="http://schemas.openxmlformats.org/officeDocument/2006/relationships/hyperlink" Target="https://drive.google.com/drive/folders/0B0BPbRDGpTfba0p4dFNQeWIzMkk" TargetMode="External"/><Relationship Id="rId552" Type="http://schemas.openxmlformats.org/officeDocument/2006/relationships/hyperlink" Target="https://drive.google.com/drive/folders/0B0BPbRDGpTfba0p4dFNQeWIzMkk" TargetMode="External"/><Relationship Id="rId997" Type="http://schemas.openxmlformats.org/officeDocument/2006/relationships/hyperlink" Target="https://mail.google.com/mail?extsrc=sync&amp;client=docs&amp;plid=ACUX6DO_wDj5obzpaOKHlYzZIqQ9S50w7qZWUFA" TargetMode="External"/><Relationship Id="rId1182" Type="http://schemas.openxmlformats.org/officeDocument/2006/relationships/hyperlink" Target="https://drive.google.com/drive/folders/0B0BPbRDGpTfba0p4dFNQeWIzMkk" TargetMode="External"/><Relationship Id="rId2026" Type="http://schemas.openxmlformats.org/officeDocument/2006/relationships/hyperlink" Target="https://mail.google.com/mail?extsrc=sync&amp;client=docs&amp;plid=ACUX6DMN6RwutRxhvS9_LuZE7eS_mhZ7YXDpQys" TargetMode="External"/><Relationship Id="rId205" Type="http://schemas.openxmlformats.org/officeDocument/2006/relationships/hyperlink" Target="https://mail.google.com/mail?extsrc=sync&amp;client=docs&amp;plid=ACUX6DPz4oxYjRQ2NMbm3kFcw5cOblULLfg-T8w" TargetMode="External"/><Relationship Id="rId412" Type="http://schemas.openxmlformats.org/officeDocument/2006/relationships/hyperlink" Target="https://mail.google.com/mail?extsrc=sync&amp;client=docs&amp;plid=ACUX6DOCJad45LQ-LCASXMwuHIxJ0Wc_2gAAIVk" TargetMode="External"/><Relationship Id="rId857" Type="http://schemas.openxmlformats.org/officeDocument/2006/relationships/hyperlink" Target="https://drive.google.com/file/d/0B0BPbRDGpTfbeFdPMXlSYTJOUjg/view?usp=drivesdk" TargetMode="External"/><Relationship Id="rId1042" Type="http://schemas.openxmlformats.org/officeDocument/2006/relationships/hyperlink" Target="https://mail.google.com/mail?extsrc=sync&amp;client=docs&amp;plid=ACUX6DO_wDj5obzpaOKHlYzZIqQ9S50w7qZWUFA" TargetMode="External"/><Relationship Id="rId1487" Type="http://schemas.openxmlformats.org/officeDocument/2006/relationships/hyperlink" Target="https://drive.google.com/file/d/0B0BPbRDGpTfbWEF1ajc1aHY0T1k/view?usp=drivesdk" TargetMode="External"/><Relationship Id="rId1694" Type="http://schemas.openxmlformats.org/officeDocument/2006/relationships/hyperlink" Target="https://drive.google.com/file/d/0B0BPbRDGpTfbbUVpM1NFTmZfZlE/view?usp=drivesdk" TargetMode="External"/><Relationship Id="rId717" Type="http://schemas.openxmlformats.org/officeDocument/2006/relationships/hyperlink" Target="https://drive.google.com/drive/folders/0B0BPbRDGpTfba0p4dFNQeWIzMkk" TargetMode="External"/><Relationship Id="rId924" Type="http://schemas.openxmlformats.org/officeDocument/2006/relationships/hyperlink" Target="https://drive.google.com/drive/folders/0B0BPbRDGpTfba0p4dFNQeWIzMkk" TargetMode="External"/><Relationship Id="rId1347" Type="http://schemas.openxmlformats.org/officeDocument/2006/relationships/hyperlink" Target="https://drive.google.com/drive/folders/0B0BPbRDGpTfba0p4dFNQeWIzMkk" TargetMode="External"/><Relationship Id="rId1554" Type="http://schemas.openxmlformats.org/officeDocument/2006/relationships/hyperlink" Target="https://drive.google.com/drive/folders/0B0BPbRDGpTfba0p4dFNQeWIzMkk" TargetMode="External"/><Relationship Id="rId1761" Type="http://schemas.openxmlformats.org/officeDocument/2006/relationships/hyperlink" Target="https://drive.google.com/drive/folders/0B0BPbRDGpTfba0p4dFNQeWIzMkk" TargetMode="External"/><Relationship Id="rId1999" Type="http://schemas.openxmlformats.org/officeDocument/2006/relationships/hyperlink" Target="https://mail.google.com/mail?extsrc=sync&amp;client=docs&amp;plid=ACUX6DOM4uSmheKmj5GbG7rTbUIXJfbOUSdM7q0" TargetMode="External"/><Relationship Id="rId53" Type="http://schemas.openxmlformats.org/officeDocument/2006/relationships/hyperlink" Target="https://drive.google.com/file/d/0B0BPbRDGpTfbZ2dPakMwVkpIVG8/view?usp=drivesdk" TargetMode="External"/><Relationship Id="rId1207" Type="http://schemas.openxmlformats.org/officeDocument/2006/relationships/hyperlink" Target="https://mail.google.com/mail?extsrc=sync&amp;client=docs&amp;plid=ACUX6DPmc7LJMfscid-dDjST-gqTLtcIzKqQWEc" TargetMode="External"/><Relationship Id="rId1414" Type="http://schemas.openxmlformats.org/officeDocument/2006/relationships/hyperlink" Target="https://mail.google.com/mail?extsrc=sync&amp;client=docs&amp;plid=ACUX6DPSjuzUXSA6jGkE_pqHAk_uXzfxIid_4qs" TargetMode="External"/><Relationship Id="rId1621" Type="http://schemas.openxmlformats.org/officeDocument/2006/relationships/hyperlink" Target="https://mail.google.com/mail?extsrc=sync&amp;client=docs&amp;plid=ACUX6DO6Rx7SOG150lh0X_iawvHO3cHWCvSjYyI" TargetMode="External"/><Relationship Id="rId1859" Type="http://schemas.openxmlformats.org/officeDocument/2006/relationships/hyperlink" Target="https://drive.google.com/file/d/0B0BPbRDGpTfbMzc5S1ZNcERhZGs/view?usp=drivesdk" TargetMode="External"/><Relationship Id="rId1719" Type="http://schemas.openxmlformats.org/officeDocument/2006/relationships/hyperlink" Target="https://drive.google.com/drive/folders/0B0BPbRDGpTfba0p4dFNQeWIzMkk" TargetMode="External"/><Relationship Id="rId1926" Type="http://schemas.openxmlformats.org/officeDocument/2006/relationships/hyperlink" Target="https://drive.google.com/drive/folders/0B0BPbRDGpTfba0p4dFNQeWIzMkk" TargetMode="External"/><Relationship Id="rId367" Type="http://schemas.openxmlformats.org/officeDocument/2006/relationships/hyperlink" Target="https://mail.google.com/mail?extsrc=sync&amp;client=docs&amp;plid=ACUX6DO6pb3V0kNnHb-e1cbh2YELsFTyHsl-T3Q" TargetMode="External"/><Relationship Id="rId574" Type="http://schemas.openxmlformats.org/officeDocument/2006/relationships/hyperlink" Target="https://mail.google.com/mail?extsrc=sync&amp;client=docs&amp;plid=ACUX6DN1e7klYaJLGAqaKzQlAQwTsxjZgK7vQV0" TargetMode="External"/><Relationship Id="rId227" Type="http://schemas.openxmlformats.org/officeDocument/2006/relationships/hyperlink" Target="https://drive.google.com/file/d/0B0BPbRDGpTfbQjZ2clN6QVpYb1U/view?usp=drivesdk" TargetMode="External"/><Relationship Id="rId781" Type="http://schemas.openxmlformats.org/officeDocument/2006/relationships/hyperlink" Target="https://mail.google.com/mail?extsrc=sync&amp;client=docs&amp;plid=ACUX6DOHVT88wfDlOBVJ65HxKx2N7DMeXfm_En0" TargetMode="External"/><Relationship Id="rId879" Type="http://schemas.openxmlformats.org/officeDocument/2006/relationships/hyperlink" Target="https://drive.google.com/drive/folders/0B0BPbRDGpTfba0p4dFNQeWIzMkk" TargetMode="External"/><Relationship Id="rId434" Type="http://schemas.openxmlformats.org/officeDocument/2006/relationships/hyperlink" Target="https://drive.google.com/file/d/0B0BPbRDGpTfbODIybXZrb05OWGc/view?usp=drivesdk" TargetMode="External"/><Relationship Id="rId641" Type="http://schemas.openxmlformats.org/officeDocument/2006/relationships/hyperlink" Target="https://drive.google.com/file/d/0B0BPbRDGpTfbbHRwaEQ0bFFQaXM/view?usp=drivesdk" TargetMode="External"/><Relationship Id="rId739" Type="http://schemas.openxmlformats.org/officeDocument/2006/relationships/hyperlink" Target="https://mail.google.com/mail?extsrc=sync&amp;client=docs&amp;plid=ACUX6DOHVT88wfDlOBVJ65HxKx2N7DMeXfm_En0" TargetMode="External"/><Relationship Id="rId1064" Type="http://schemas.openxmlformats.org/officeDocument/2006/relationships/hyperlink" Target="https://drive.google.com/file/d/0B0BPbRDGpTfbUVA2dE9GV3dCd3c/view?usp=drivesdk" TargetMode="External"/><Relationship Id="rId1271" Type="http://schemas.openxmlformats.org/officeDocument/2006/relationships/hyperlink" Target="https://drive.google.com/file/d/0B0BPbRDGpTfbMmRhemVJd1ZZekk/view?usp=drivesdk" TargetMode="External"/><Relationship Id="rId1369" Type="http://schemas.openxmlformats.org/officeDocument/2006/relationships/hyperlink" Target="https://mail.google.com/mail?extsrc=sync&amp;client=docs&amp;plid=ACUX6DPSjuzUXSA6jGkE_pqHAk_uXzfxIid_4qs" TargetMode="External"/><Relationship Id="rId1576" Type="http://schemas.openxmlformats.org/officeDocument/2006/relationships/hyperlink" Target="https://mail.google.com/mail?extsrc=sync&amp;client=docs&amp;plid=ACUX6DNeQ-1OPnOG01iOX3r7XEtncHEqwXi9Ih0" TargetMode="External"/><Relationship Id="rId501" Type="http://schemas.openxmlformats.org/officeDocument/2006/relationships/hyperlink" Target="https://drive.google.com/drive/folders/0B0BPbRDGpTfba0p4dFNQeWIzMkk" TargetMode="External"/><Relationship Id="rId946" Type="http://schemas.openxmlformats.org/officeDocument/2006/relationships/hyperlink" Target="https://mail.google.com/mail?extsrc=sync&amp;client=docs&amp;plid=ACUX6DP7lg3bihctvdNCkamstm7QX5U16-gJ0NM" TargetMode="External"/><Relationship Id="rId1131" Type="http://schemas.openxmlformats.org/officeDocument/2006/relationships/hyperlink" Target="https://drive.google.com/drive/folders/0B0BPbRDGpTfba0p4dFNQeWIzMkk" TargetMode="External"/><Relationship Id="rId1229" Type="http://schemas.openxmlformats.org/officeDocument/2006/relationships/hyperlink" Target="https://drive.google.com/file/d/0B0BPbRDGpTfbeXEyeGRqWmx4bG8/view?usp=drivesdk" TargetMode="External"/><Relationship Id="rId1783" Type="http://schemas.openxmlformats.org/officeDocument/2006/relationships/hyperlink" Target="https://mail.google.com/mail?extsrc=sync&amp;client=docs&amp;plid=ACUX6DOibOnfFygkWglicFIPJ_hA2hbzLWGn5zk" TargetMode="External"/><Relationship Id="rId1990" Type="http://schemas.openxmlformats.org/officeDocument/2006/relationships/hyperlink" Target="https://mail.google.com/mail?extsrc=sync&amp;client=docs&amp;plid=ACUX6DMC2yaK94Wt-fDfWUJvuR2QYL9u-Na7reI" TargetMode="External"/><Relationship Id="rId75" Type="http://schemas.openxmlformats.org/officeDocument/2006/relationships/hyperlink" Target="https://drive.google.com/drive/folders/0B0BPbRDGpTfba0p4dFNQeWIzMkk" TargetMode="External"/><Relationship Id="rId806" Type="http://schemas.openxmlformats.org/officeDocument/2006/relationships/hyperlink" Target="https://drive.google.com/file/d/0B0BPbRDGpTfbTUp2WmdvcHhTdU0/view?usp=drivesdk" TargetMode="External"/><Relationship Id="rId1436" Type="http://schemas.openxmlformats.org/officeDocument/2006/relationships/hyperlink" Target="https://drive.google.com/file/d/0B0BPbRDGpTfbTE5NY25fVURvdm8/view?usp=drivesdk" TargetMode="External"/><Relationship Id="rId1643" Type="http://schemas.openxmlformats.org/officeDocument/2006/relationships/hyperlink" Target="https://drive.google.com/file/d/0B0BPbRDGpTfbNDE5aVZDMnVYZ00/view?usp=drivesdk" TargetMode="External"/><Relationship Id="rId1850" Type="http://schemas.openxmlformats.org/officeDocument/2006/relationships/hyperlink" Target="https://drive.google.com/file/d/0B0BPbRDGpTfbWFE0bmZsSlFkQjg/view?usp=drivesdk" TargetMode="External"/><Relationship Id="rId1503" Type="http://schemas.openxmlformats.org/officeDocument/2006/relationships/hyperlink" Target="https://drive.google.com/drive/folders/0B0BPbRDGpTfba0p4dFNQeWIzMkk" TargetMode="External"/><Relationship Id="rId1710" Type="http://schemas.openxmlformats.org/officeDocument/2006/relationships/hyperlink" Target="https://drive.google.com/drive/folders/0B0BPbRDGpTfba0p4dFNQeWIzMkk" TargetMode="External"/><Relationship Id="rId1948" Type="http://schemas.openxmlformats.org/officeDocument/2006/relationships/hyperlink" Target="https://mail.google.com/mail?extsrc=sync&amp;client=docs&amp;plid=ACUX6DOwCcIX1bU_s7KYl4zCVlo8Jh7prtVslvs" TargetMode="External"/><Relationship Id="rId291" Type="http://schemas.openxmlformats.org/officeDocument/2006/relationships/hyperlink" Target="https://drive.google.com/drive/folders/0B0BPbRDGpTfba0p4dFNQeWIzMkk" TargetMode="External"/><Relationship Id="rId1808" Type="http://schemas.openxmlformats.org/officeDocument/2006/relationships/hyperlink" Target="https://drive.google.com/file/d/0B0BPbRDGpTfbYkJxNFRWOVRqbzQ/view?usp=drivesdk" TargetMode="External"/><Relationship Id="rId151" Type="http://schemas.openxmlformats.org/officeDocument/2006/relationships/hyperlink" Target="https://mail.google.com/mail?extsrc=sync&amp;client=docs&amp;plid=ACUX6DNaSmJ-d56SDvEo-h_3pyWJgzT4ZX_KOt0" TargetMode="External"/><Relationship Id="rId389" Type="http://schemas.openxmlformats.org/officeDocument/2006/relationships/hyperlink" Target="https://drive.google.com/file/d/0B0BPbRDGpTfbMWI4WWphUHJCSXM/view?usp=drivesdk" TargetMode="External"/><Relationship Id="rId596" Type="http://schemas.openxmlformats.org/officeDocument/2006/relationships/hyperlink" Target="https://drive.google.com/file/d/0B0BPbRDGpTfbMGctRmpjdGQxbnc/view?usp=drivesdk" TargetMode="External"/><Relationship Id="rId249" Type="http://schemas.openxmlformats.org/officeDocument/2006/relationships/hyperlink" Target="https://drive.google.com/drive/folders/0B0BPbRDGpTfba0p4dFNQeWIzMkk" TargetMode="External"/><Relationship Id="rId456" Type="http://schemas.openxmlformats.org/officeDocument/2006/relationships/hyperlink" Target="https://drive.google.com/drive/folders/0B0BPbRDGpTfba0p4dFNQeWIzMkk" TargetMode="External"/><Relationship Id="rId663" Type="http://schemas.openxmlformats.org/officeDocument/2006/relationships/hyperlink" Target="https://drive.google.com/drive/folders/0B0BPbRDGpTfba0p4dFNQeWIzMkk" TargetMode="External"/><Relationship Id="rId870" Type="http://schemas.openxmlformats.org/officeDocument/2006/relationships/hyperlink" Target="https://drive.google.com/drive/folders/0B0BPbRDGpTfba0p4dFNQeWIzMkk" TargetMode="External"/><Relationship Id="rId1086" Type="http://schemas.openxmlformats.org/officeDocument/2006/relationships/hyperlink" Target="https://drive.google.com/drive/folders/0B0BPbRDGpTfba0p4dFNQeWIzMkk" TargetMode="External"/><Relationship Id="rId1293" Type="http://schemas.openxmlformats.org/officeDocument/2006/relationships/hyperlink" Target="https://drive.google.com/drive/folders/0B0BPbRDGpTfba0p4dFNQeWIzMkk" TargetMode="External"/><Relationship Id="rId109" Type="http://schemas.openxmlformats.org/officeDocument/2006/relationships/hyperlink" Target="https://mail.google.com/mail?extsrc=sync&amp;client=docs&amp;plid=ACUX6DNbyoDMzsNErjBY6kZ4JaILiFqUUyp81ks" TargetMode="External"/><Relationship Id="rId316" Type="http://schemas.openxmlformats.org/officeDocument/2006/relationships/hyperlink" Target="https://mail.google.com/mail?extsrc=sync&amp;client=docs&amp;plid=ACUX6DNfTn0wlXA0KJ-5k0gwYleKr0kQLj7Ysq4" TargetMode="External"/><Relationship Id="rId523" Type="http://schemas.openxmlformats.org/officeDocument/2006/relationships/hyperlink" Target="https://mail.google.com/mail?extsrc=sync&amp;client=docs&amp;plid=ACUX6DNNxxMiMTwQf3tTspJUmKt-kiwOwgOD5qI" TargetMode="External"/><Relationship Id="rId968" Type="http://schemas.openxmlformats.org/officeDocument/2006/relationships/hyperlink" Target="https://drive.google.com/file/d/0B0BPbRDGpTfbb3NMRlJfa1d1VGM/view?usp=drivesdk" TargetMode="External"/><Relationship Id="rId1153" Type="http://schemas.openxmlformats.org/officeDocument/2006/relationships/hyperlink" Target="https://mail.google.com/mail?extsrc=sync&amp;client=docs&amp;plid=ACUX6DMB_NHijyRCMvcg0eKaPDFWY5pE0qHxnRA" TargetMode="External"/><Relationship Id="rId1598" Type="http://schemas.openxmlformats.org/officeDocument/2006/relationships/hyperlink" Target="https://drive.google.com/file/d/0B0BPbRDGpTfbemY2Tkt2c3JlekU/view?usp=drivesdk" TargetMode="External"/><Relationship Id="rId97" Type="http://schemas.openxmlformats.org/officeDocument/2006/relationships/hyperlink" Target="https://mail.google.com/mail?extsrc=sync&amp;client=docs&amp;plid=ACUX6DMPE-Awt0-JGsXhq127hX8no-mpnlg5a3M" TargetMode="External"/><Relationship Id="rId730" Type="http://schemas.openxmlformats.org/officeDocument/2006/relationships/hyperlink" Target="https://mail.google.com/mail?extsrc=sync&amp;client=docs&amp;plid=ACUX6DOHVT88wfDlOBVJ65HxKx2N7DMeXfm_En0" TargetMode="External"/><Relationship Id="rId828" Type="http://schemas.openxmlformats.org/officeDocument/2006/relationships/hyperlink" Target="https://drive.google.com/drive/folders/0B0BPbRDGpTfba0p4dFNQeWIzMkk" TargetMode="External"/><Relationship Id="rId1013" Type="http://schemas.openxmlformats.org/officeDocument/2006/relationships/hyperlink" Target="https://drive.google.com/file/d/0B0BPbRDGpTfbRnRnU1RIMVlyd1k/view?usp=drivesdk" TargetMode="External"/><Relationship Id="rId1360" Type="http://schemas.openxmlformats.org/officeDocument/2006/relationships/hyperlink" Target="https://mail.google.com/mail?extsrc=sync&amp;client=docs&amp;plid=ACUX6DPSjuzUXSA6jGkE_pqHAk_uXzfxIid_4qs" TargetMode="External"/><Relationship Id="rId1458" Type="http://schemas.openxmlformats.org/officeDocument/2006/relationships/hyperlink" Target="https://drive.google.com/drive/folders/0B0BPbRDGpTfba0p4dFNQeWIzMkk" TargetMode="External"/><Relationship Id="rId1665" Type="http://schemas.openxmlformats.org/officeDocument/2006/relationships/hyperlink" Target="https://drive.google.com/drive/folders/0B0BPbRDGpTfba0p4dFNQeWIzMkk" TargetMode="External"/><Relationship Id="rId1872" Type="http://schemas.openxmlformats.org/officeDocument/2006/relationships/hyperlink" Target="https://drive.google.com/drive/folders/0B0BPbRDGpTfba0p4dFNQeWIzMkk" TargetMode="External"/><Relationship Id="rId1220" Type="http://schemas.openxmlformats.org/officeDocument/2006/relationships/hyperlink" Target="https://drive.google.com/file/d/0B0BPbRDGpTfbUDRrWElYWGwtRlU/view?usp=drivesdk" TargetMode="External"/><Relationship Id="rId1318" Type="http://schemas.openxmlformats.org/officeDocument/2006/relationships/hyperlink" Target="https://mail.google.com/mail?extsrc=sync&amp;client=docs&amp;plid=ACUX6DPbHxE5SWdggOJrrBgkanNB6osbccQuCYM" TargetMode="External"/><Relationship Id="rId1525" Type="http://schemas.openxmlformats.org/officeDocument/2006/relationships/hyperlink" Target="https://mail.google.com/mail?extsrc=sync&amp;client=docs&amp;plid=ACUX6DNeQ-1OPnOG01iOX3r7XEtncHEqwXi9Ih0" TargetMode="External"/><Relationship Id="rId1732" Type="http://schemas.openxmlformats.org/officeDocument/2006/relationships/hyperlink" Target="https://mail.google.com/mail?extsrc=sync&amp;client=docs&amp;plid=ACUX6DNEPdP1vzZbf_BDFfMEGqQ1IolGpPiuxJk" TargetMode="External"/><Relationship Id="rId24" Type="http://schemas.openxmlformats.org/officeDocument/2006/relationships/hyperlink" Target="https://drive.google.com/drive/folders/0B0BPbRDGpTfba0p4dFNQeWIzMk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5"/>
  <sheetViews>
    <sheetView tabSelected="1" workbookViewId="0">
      <pane ySplit="2" topLeftCell="A465" activePane="bottomLeft" state="frozen"/>
      <selection pane="bottomLeft" activeCell="B4" sqref="B4"/>
    </sheetView>
  </sheetViews>
  <sheetFormatPr baseColWidth="10" defaultColWidth="14.42578125" defaultRowHeight="15.75" customHeight="1"/>
  <cols>
    <col min="1" max="3" width="19.5703125" customWidth="1"/>
    <col min="4" max="4" width="27.28515625" customWidth="1"/>
    <col min="5" max="5" width="30.5703125" customWidth="1"/>
    <col min="6" max="6" width="31.42578125" customWidth="1"/>
    <col min="7" max="7" width="29.7109375" customWidth="1"/>
  </cols>
  <sheetData>
    <row r="1" spans="1:7" ht="30.75" customHeight="1">
      <c r="A1" s="18" t="s">
        <v>0</v>
      </c>
      <c r="B1" s="19"/>
      <c r="C1" s="19"/>
      <c r="D1" s="19"/>
      <c r="E1" s="1"/>
      <c r="F1" s="2" t="s">
        <v>1</v>
      </c>
      <c r="G1" s="1"/>
    </row>
    <row r="2" spans="1:7" ht="24" customHeight="1">
      <c r="A2" s="3" t="s">
        <v>2</v>
      </c>
      <c r="B2" s="4" t="s">
        <v>3</v>
      </c>
      <c r="C2" s="4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spans="1:7" ht="12.75">
      <c r="A3" s="5" t="s">
        <v>9</v>
      </c>
      <c r="B3" s="6"/>
      <c r="C3" s="6"/>
      <c r="D3" s="7"/>
      <c r="E3" s="7"/>
      <c r="F3" s="8"/>
      <c r="G3" s="7"/>
    </row>
    <row r="4" spans="1:7" ht="12.75">
      <c r="A4" s="9">
        <v>42716.697222222225</v>
      </c>
      <c r="B4" s="10" t="s">
        <v>10</v>
      </c>
      <c r="C4" s="11"/>
      <c r="D4" s="12"/>
      <c r="E4" s="12"/>
      <c r="F4" s="8"/>
      <c r="G4" s="7"/>
    </row>
    <row r="5" spans="1:7" ht="12.75">
      <c r="A5" s="9">
        <v>42716.699305555558</v>
      </c>
      <c r="B5" s="10" t="s">
        <v>11</v>
      </c>
      <c r="C5" s="13" t="str">
        <f t="shared" ref="C5:C6" si="0">HYPERLINK("https://mail.google.com/mail?extsrc=sync&amp;client=docs&amp;plid=ACUX6DMQnwOn1ZZL-bGvz1aziFR-ObXocBOKm44", "158f48ef560e0497")</f>
        <v>158f48ef560e0497</v>
      </c>
      <c r="D5" s="12" t="s">
        <v>12</v>
      </c>
      <c r="E5" s="12" t="s">
        <v>13</v>
      </c>
      <c r="F5" s="14" t="str">
        <f>HYPERLINK("https://drive.google.com/file/d/0B0BPbRDGpTfbVllpY3pzdmUwOFk/view?usp=drivesdk", "Formulario2JS.zip")</f>
        <v>Formulario2JS.zip</v>
      </c>
      <c r="G5" s="15" t="str">
        <f t="shared" ref="G5:G685" si="1">HYPERLINK("https://drive.google.com/drive/folders/0B0BPbRDGpTfba0p4dFNQeWIzMkk", "My Drive &gt; GmailFiles")</f>
        <v>My Drive &gt; GmailFiles</v>
      </c>
    </row>
    <row r="6" spans="1:7" ht="12.75">
      <c r="A6" s="9">
        <v>42716.699305555558</v>
      </c>
      <c r="B6" s="16">
        <v>42716</v>
      </c>
      <c r="C6" s="13" t="str">
        <f t="shared" si="0"/>
        <v>158f48ef560e0497</v>
      </c>
      <c r="D6" s="12" t="s">
        <v>12</v>
      </c>
      <c r="E6" s="12" t="s">
        <v>13</v>
      </c>
      <c r="F6" s="14" t="str">
        <f>HYPERLINK("https://drive.google.com/file/d/0B0BPbRDGpTfbZF9hMUFER0hYRzg/view?usp=drivesdk", "AYUDA JAVASCRIPT.pdf")</f>
        <v>AYUDA JAVASCRIPT.pdf</v>
      </c>
      <c r="G6" s="15" t="str">
        <f t="shared" si="1"/>
        <v>My Drive &gt; GmailFiles</v>
      </c>
    </row>
    <row r="7" spans="1:7" ht="12.75">
      <c r="A7" s="9">
        <v>42716.699305555558</v>
      </c>
      <c r="B7" s="10" t="s">
        <v>14</v>
      </c>
      <c r="C7" s="13" t="str">
        <f t="shared" ref="C7:C10" si="2">HYPERLINK("https://mail.google.com/mail?extsrc=sync&amp;client=docs&amp;plid=ACUX6DP74aSSs0eLt8JlyjsQ-I9B6QBzACP1UxY", "158f472920c05802")</f>
        <v>158f472920c05802</v>
      </c>
      <c r="D7" s="12" t="s">
        <v>12</v>
      </c>
      <c r="E7" s="12" t="s">
        <v>15</v>
      </c>
      <c r="F7" s="15" t="str">
        <f>HYPERLINK("https://drive.google.com/file/d/0B0BPbRDGpTfbU1BfbXF0MmRCcTg/view?usp=drivesdk", "imagen.png")</f>
        <v>imagen.png</v>
      </c>
      <c r="G7" s="15" t="str">
        <f t="shared" si="1"/>
        <v>My Drive &gt; GmailFiles</v>
      </c>
    </row>
    <row r="8" spans="1:7" ht="12.75">
      <c r="A8" s="9">
        <v>42716.699305555558</v>
      </c>
      <c r="B8" s="10" t="s">
        <v>14</v>
      </c>
      <c r="C8" s="13" t="str">
        <f t="shared" si="2"/>
        <v>158f472920c05802</v>
      </c>
      <c r="D8" s="12" t="s">
        <v>12</v>
      </c>
      <c r="E8" s="12" t="s">
        <v>15</v>
      </c>
      <c r="F8" s="15" t="str">
        <f>HYPERLINK("https://drive.google.com/file/d/0B0BPbRDGpTfbLW9pa3ctMG9GdTA/view?usp=drivesdk", "imagen.png")</f>
        <v>imagen.png</v>
      </c>
      <c r="G8" s="15" t="str">
        <f t="shared" si="1"/>
        <v>My Drive &gt; GmailFiles</v>
      </c>
    </row>
    <row r="9" spans="1:7" ht="12.75">
      <c r="A9" s="9">
        <v>42716.699305555558</v>
      </c>
      <c r="B9" s="10" t="s">
        <v>14</v>
      </c>
      <c r="C9" s="13" t="str">
        <f t="shared" si="2"/>
        <v>158f472920c05802</v>
      </c>
      <c r="D9" s="12" t="s">
        <v>12</v>
      </c>
      <c r="E9" s="12" t="s">
        <v>15</v>
      </c>
      <c r="F9" s="15" t="str">
        <f>HYPERLINK("https://drive.google.com/file/d/0B0BPbRDGpTfbWGs2S2hJOHFBVGc/view?usp=drivesdk", "CuentasPendientesHumboldt-JAGM9733675.zip")</f>
        <v>CuentasPendientesHumboldt-JAGM9733675.zip</v>
      </c>
      <c r="G9" s="15" t="str">
        <f t="shared" si="1"/>
        <v>My Drive &gt; GmailFiles</v>
      </c>
    </row>
    <row r="10" spans="1:7" ht="12.75">
      <c r="A10" s="9">
        <v>42716.699305555558</v>
      </c>
      <c r="B10" s="16">
        <v>42716</v>
      </c>
      <c r="C10" s="13" t="str">
        <f t="shared" si="2"/>
        <v>158f472920c05802</v>
      </c>
      <c r="D10" s="12" t="s">
        <v>12</v>
      </c>
      <c r="E10" s="12" t="s">
        <v>15</v>
      </c>
      <c r="F10" s="15" t="str">
        <f>HYPERLINK("https://drive.google.com/file/d/0B0BPbRDGpTfbYzVJempNRzB3YU0/view?usp=drivesdk", "FORMATOS DE AUTORIZACIÓN PARA EL PAGO.pdf")</f>
        <v>FORMATOS DE AUTORIZACIÓN PARA EL PAGO.pdf</v>
      </c>
      <c r="G10" s="15" t="str">
        <f t="shared" si="1"/>
        <v>My Drive &gt; GmailFiles</v>
      </c>
    </row>
    <row r="11" spans="1:7" ht="12.75">
      <c r="A11" s="9">
        <v>42716.699305555558</v>
      </c>
      <c r="B11" s="10" t="s">
        <v>16</v>
      </c>
      <c r="C11" s="13" t="str">
        <f t="shared" ref="C11:C16" si="3">HYPERLINK("https://mail.google.com/mail?extsrc=sync&amp;client=docs&amp;plid=ACUX6DMbIvFEHutBRYGkCtUv8kXSCAnj-METIT0", "158e890c3720786b")</f>
        <v>158e890c3720786b</v>
      </c>
      <c r="D11" s="12" t="s">
        <v>12</v>
      </c>
      <c r="E11" s="12" t="s">
        <v>17</v>
      </c>
      <c r="F11" s="15" t="str">
        <f>HYPERLINK("https://drive.google.com/file/d/0B0BPbRDGpTfbQndaa0EyTFRma1k/view?usp=drivesdk", "image.png")</f>
        <v>image.png</v>
      </c>
      <c r="G11" s="15" t="str">
        <f t="shared" si="1"/>
        <v>My Drive &gt; GmailFiles</v>
      </c>
    </row>
    <row r="12" spans="1:7" ht="12.75">
      <c r="A12" s="9">
        <v>42716.699305555558</v>
      </c>
      <c r="B12" s="10" t="s">
        <v>16</v>
      </c>
      <c r="C12" s="13" t="str">
        <f t="shared" si="3"/>
        <v>158e890c3720786b</v>
      </c>
      <c r="D12" s="12" t="s">
        <v>12</v>
      </c>
      <c r="E12" s="12" t="s">
        <v>17</v>
      </c>
      <c r="F12" s="14" t="str">
        <f>HYPERLINK("https://drive.google.com/file/d/0B0BPbRDGpTfbWUd5cWQxZ0NKVFk/view?usp=drivesdk", "data2.json")</f>
        <v>data2.json</v>
      </c>
      <c r="G12" s="15" t="str">
        <f t="shared" si="1"/>
        <v>My Drive &gt; GmailFiles</v>
      </c>
    </row>
    <row r="13" spans="1:7" ht="12.75">
      <c r="A13" s="9">
        <v>42716.699305555558</v>
      </c>
      <c r="B13" s="10" t="s">
        <v>16</v>
      </c>
      <c r="C13" s="13" t="str">
        <f t="shared" si="3"/>
        <v>158e890c3720786b</v>
      </c>
      <c r="D13" s="12" t="s">
        <v>12</v>
      </c>
      <c r="E13" s="12" t="s">
        <v>17</v>
      </c>
      <c r="F13" s="15" t="str">
        <f>HYPERLINK("https://drive.google.com/file/d/0B0BPbRDGpTfbT1cxN25KVDExa2M/view?usp=drivesdk", "data2.json")</f>
        <v>data2.json</v>
      </c>
      <c r="G13" s="15" t="str">
        <f t="shared" si="1"/>
        <v>My Drive &gt; GmailFiles</v>
      </c>
    </row>
    <row r="14" spans="1:7" ht="12.75">
      <c r="A14" s="9">
        <v>42716.699305555558</v>
      </c>
      <c r="B14" s="10" t="s">
        <v>18</v>
      </c>
      <c r="C14" s="13" t="str">
        <f t="shared" si="3"/>
        <v>158e890c3720786b</v>
      </c>
      <c r="D14" s="12" t="s">
        <v>19</v>
      </c>
      <c r="E14" s="12" t="s">
        <v>20</v>
      </c>
      <c r="F14" s="15" t="str">
        <f>HYPERLINK("https://drive.google.com/file/d/0B0BPbRDGpTfbQnI1T0dXM1hDU0k/view?usp=drivesdk", "image.png")</f>
        <v>image.png</v>
      </c>
      <c r="G14" s="15" t="str">
        <f t="shared" si="1"/>
        <v>My Drive &gt; GmailFiles</v>
      </c>
    </row>
    <row r="15" spans="1:7" ht="12.75">
      <c r="A15" s="9">
        <v>42716.7</v>
      </c>
      <c r="B15" s="10" t="s">
        <v>21</v>
      </c>
      <c r="C15" s="13" t="str">
        <f t="shared" si="3"/>
        <v>158e890c3720786b</v>
      </c>
      <c r="D15" s="12" t="s">
        <v>19</v>
      </c>
      <c r="E15" s="12" t="s">
        <v>20</v>
      </c>
      <c r="F15" s="15" t="str">
        <f>HYPERLINK("https://drive.google.com/file/d/0B0BPbRDGpTfbaEV0eUV5R1BhNWc/view?usp=drivesdk", "image.png")</f>
        <v>image.png</v>
      </c>
      <c r="G15" s="15" t="str">
        <f t="shared" si="1"/>
        <v>My Drive &gt; GmailFiles</v>
      </c>
    </row>
    <row r="16" spans="1:7" ht="12.75">
      <c r="A16" s="9">
        <v>42716.7</v>
      </c>
      <c r="B16" s="16">
        <v>42715</v>
      </c>
      <c r="C16" s="13" t="str">
        <f t="shared" si="3"/>
        <v>158e890c3720786b</v>
      </c>
      <c r="D16" s="12" t="s">
        <v>12</v>
      </c>
      <c r="E16" s="12" t="s">
        <v>17</v>
      </c>
      <c r="F16" s="15" t="str">
        <f>HYPERLINK("https://drive.google.com/file/d/0B0BPbRDGpTfbeExHM0dSNXA3OU0/view?usp=drivesdk", "ERROR EN CARGUE.pdf")</f>
        <v>ERROR EN CARGUE.pdf</v>
      </c>
      <c r="G16" s="15" t="str">
        <f t="shared" si="1"/>
        <v>My Drive &gt; GmailFiles</v>
      </c>
    </row>
    <row r="17" spans="1:7" ht="12.75">
      <c r="A17" s="9">
        <v>42716.7</v>
      </c>
      <c r="B17" s="10" t="s">
        <v>22</v>
      </c>
      <c r="C17" s="13" t="str">
        <f t="shared" ref="C17:C19" si="4">HYPERLINK("https://mail.google.com/mail?extsrc=sync&amp;client=docs&amp;plid=ACUX6DNomiqMGdqGGPH3THOESbhmIWC4SfHcWs8", "158e8032536eb47b")</f>
        <v>158e8032536eb47b</v>
      </c>
      <c r="D17" s="12" t="s">
        <v>12</v>
      </c>
      <c r="E17" s="12" t="s">
        <v>23</v>
      </c>
      <c r="F17" s="15" t="str">
        <f>HYPERLINK("https://drive.google.com/file/d/0B0BPbRDGpTfbUkE2NGpENUN6OE0/view?usp=drivesdk", "image.png")</f>
        <v>image.png</v>
      </c>
      <c r="G17" s="15" t="str">
        <f t="shared" si="1"/>
        <v>My Drive &gt; GmailFiles</v>
      </c>
    </row>
    <row r="18" spans="1:7" ht="12.75">
      <c r="A18" s="9">
        <v>42716.7</v>
      </c>
      <c r="B18" s="10" t="s">
        <v>22</v>
      </c>
      <c r="C18" s="13" t="str">
        <f t="shared" si="4"/>
        <v>158e8032536eb47b</v>
      </c>
      <c r="D18" s="12" t="s">
        <v>12</v>
      </c>
      <c r="E18" s="12" t="s">
        <v>23</v>
      </c>
      <c r="F18" s="15" t="str">
        <f>HYPERLINK("https://drive.google.com/file/d/0B0BPbRDGpTfbdGVkT0h0WGtHRUE/view?usp=drivesdk", "image.png")</f>
        <v>image.png</v>
      </c>
      <c r="G18" s="15" t="str">
        <f t="shared" si="1"/>
        <v>My Drive &gt; GmailFiles</v>
      </c>
    </row>
    <row r="19" spans="1:7" ht="12.75">
      <c r="A19" s="9">
        <v>42716.7</v>
      </c>
      <c r="B19" s="16">
        <v>42714</v>
      </c>
      <c r="C19" s="13" t="str">
        <f t="shared" si="4"/>
        <v>158e8032536eb47b</v>
      </c>
      <c r="D19" s="12" t="s">
        <v>12</v>
      </c>
      <c r="E19" s="12" t="s">
        <v>23</v>
      </c>
      <c r="F19" s="15" t="str">
        <f>HYPERLINK("https://drive.google.com/file/d/0B0BPbRDGpTfbTDllU3QyTHdURG8/view?usp=drivesdk", "ANALISIS SERVICIO.pdf")</f>
        <v>ANALISIS SERVICIO.pdf</v>
      </c>
      <c r="G19" s="15" t="str">
        <f t="shared" si="1"/>
        <v>My Drive &gt; GmailFiles</v>
      </c>
    </row>
    <row r="20" spans="1:7" ht="12.75">
      <c r="A20" s="9">
        <v>42716.7</v>
      </c>
      <c r="B20" s="10" t="s">
        <v>24</v>
      </c>
      <c r="C20" s="13" t="str">
        <f t="shared" ref="C20:C23" si="5">HYPERLINK("https://mail.google.com/mail?extsrc=sync&amp;client=docs&amp;plid=ACUX6DOMOcky3rG-D97XCUcnVMgZ1AFVDCcBS1o", "158e7263448cae98")</f>
        <v>158e7263448cae98</v>
      </c>
      <c r="D20" s="12" t="s">
        <v>12</v>
      </c>
      <c r="E20" s="12" t="s">
        <v>25</v>
      </c>
      <c r="F20" s="15" t="str">
        <f>HYPERLINK("https://drive.google.com/file/d/0B0BPbRDGpTfbelRmaS01aTkwR00/view?usp=drivesdk", "image.png")</f>
        <v>image.png</v>
      </c>
      <c r="G20" s="15" t="str">
        <f t="shared" si="1"/>
        <v>My Drive &gt; GmailFiles</v>
      </c>
    </row>
    <row r="21" spans="1:7" ht="12.75">
      <c r="A21" s="9">
        <v>42716.7</v>
      </c>
      <c r="B21" s="10" t="s">
        <v>24</v>
      </c>
      <c r="C21" s="13" t="str">
        <f t="shared" si="5"/>
        <v>158e7263448cae98</v>
      </c>
      <c r="D21" s="12" t="s">
        <v>12</v>
      </c>
      <c r="E21" s="12" t="s">
        <v>25</v>
      </c>
      <c r="F21" s="15" t="str">
        <f>HYPERLINK("https://drive.google.com/file/d/0B0BPbRDGpTfbYVIzWFdSVjFMT3c/view?usp=drivesdk", "image.png")</f>
        <v>image.png</v>
      </c>
      <c r="G21" s="15" t="str">
        <f t="shared" si="1"/>
        <v>My Drive &gt; GmailFiles</v>
      </c>
    </row>
    <row r="22" spans="1:7" ht="12.75">
      <c r="A22" s="9">
        <v>42716.7</v>
      </c>
      <c r="B22" s="10" t="s">
        <v>24</v>
      </c>
      <c r="C22" s="13" t="str">
        <f t="shared" si="5"/>
        <v>158e7263448cae98</v>
      </c>
      <c r="D22" s="12" t="s">
        <v>12</v>
      </c>
      <c r="E22" s="12" t="s">
        <v>25</v>
      </c>
      <c r="F22" s="15" t="str">
        <f>HYPERLINK("https://drive.google.com/file/d/0B0BPbRDGpTfbZ2dPakMwVkpIVG8/view?usp=drivesdk", "image.png")</f>
        <v>image.png</v>
      </c>
      <c r="G22" s="15" t="str">
        <f t="shared" si="1"/>
        <v>My Drive &gt; GmailFiles</v>
      </c>
    </row>
    <row r="23" spans="1:7" ht="12.75">
      <c r="A23" s="9">
        <v>42716.7</v>
      </c>
      <c r="B23" s="16">
        <v>42713</v>
      </c>
      <c r="C23" s="13" t="str">
        <f t="shared" si="5"/>
        <v>158e7263448cae98</v>
      </c>
      <c r="D23" s="12" t="s">
        <v>12</v>
      </c>
      <c r="E23" s="12" t="s">
        <v>25</v>
      </c>
      <c r="F23" s="15" t="str">
        <f>HYPERLINK("https://drive.google.com/file/d/0B0BPbRDGpTfbNDhGSnhGd28tNmc/view?usp=drivesdk", "CARGUE DE BASES ENTREGADAS PARA EL SISTEMA DE INFORMACIÓN CNCFLORA ADAPTACIÓN INSTITUTO VON HUMBOLDT.pdf")</f>
        <v>CARGUE DE BASES ENTREGADAS PARA EL SISTEMA DE INFORMACIÓN CNCFLORA ADAPTACIÓN INSTITUTO VON HUMBOLDT.pdf</v>
      </c>
      <c r="G23" s="15" t="str">
        <f t="shared" si="1"/>
        <v>My Drive &gt; GmailFiles</v>
      </c>
    </row>
    <row r="24" spans="1:7" ht="12.75">
      <c r="A24" s="9">
        <v>42716.7</v>
      </c>
      <c r="B24" s="10" t="s">
        <v>26</v>
      </c>
      <c r="C24" s="13" t="str">
        <f t="shared" ref="C24:C33" si="6">HYPERLINK("https://mail.google.com/mail?extsrc=sync&amp;client=docs&amp;plid=ACUX6DOIcj6ueF3ESnjG0d-D2IJCnKf0qbPmkC8", "158e5843da984533")</f>
        <v>158e5843da984533</v>
      </c>
      <c r="D24" s="12" t="s">
        <v>12</v>
      </c>
      <c r="E24" s="12" t="s">
        <v>27</v>
      </c>
      <c r="F24" s="15" t="str">
        <f>HYPERLINK("https://drive.google.com/file/d/0B0BPbRDGpTfbU1k3TjE3OU5HTTQ/view?usp=drivesdk", "image.png")</f>
        <v>image.png</v>
      </c>
      <c r="G24" s="15" t="str">
        <f t="shared" si="1"/>
        <v>My Drive &gt; GmailFiles</v>
      </c>
    </row>
    <row r="25" spans="1:7" ht="12.75">
      <c r="A25" s="9">
        <v>42716.7</v>
      </c>
      <c r="B25" s="10" t="s">
        <v>26</v>
      </c>
      <c r="C25" s="13" t="str">
        <f t="shared" si="6"/>
        <v>158e5843da984533</v>
      </c>
      <c r="D25" s="12" t="s">
        <v>12</v>
      </c>
      <c r="E25" s="12" t="s">
        <v>27</v>
      </c>
      <c r="F25" s="15" t="str">
        <f>HYPERLINK("https://drive.google.com/file/d/0B0BPbRDGpTfbUHRFSlBORDFrUGs/view?usp=drivesdk", "image.png")</f>
        <v>image.png</v>
      </c>
      <c r="G25" s="15" t="str">
        <f t="shared" si="1"/>
        <v>My Drive &gt; GmailFiles</v>
      </c>
    </row>
    <row r="26" spans="1:7" ht="12.75">
      <c r="A26" s="9">
        <v>42716.7</v>
      </c>
      <c r="B26" s="10" t="s">
        <v>26</v>
      </c>
      <c r="C26" s="13" t="str">
        <f t="shared" si="6"/>
        <v>158e5843da984533</v>
      </c>
      <c r="D26" s="12" t="s">
        <v>12</v>
      </c>
      <c r="E26" s="12" t="s">
        <v>27</v>
      </c>
      <c r="F26" s="15" t="str">
        <f>HYPERLINK("https://drive.google.com/file/d/0B0BPbRDGpTfbdUJpOEJOemx4T28/view?usp=drivesdk", "image.png")</f>
        <v>image.png</v>
      </c>
      <c r="G26" s="15" t="str">
        <f t="shared" si="1"/>
        <v>My Drive &gt; GmailFiles</v>
      </c>
    </row>
    <row r="27" spans="1:7" ht="12.75">
      <c r="A27" s="9">
        <v>42716.7</v>
      </c>
      <c r="B27" s="10" t="s">
        <v>26</v>
      </c>
      <c r="C27" s="13" t="str">
        <f t="shared" si="6"/>
        <v>158e5843da984533</v>
      </c>
      <c r="D27" s="12" t="s">
        <v>12</v>
      </c>
      <c r="E27" s="12" t="s">
        <v>27</v>
      </c>
      <c r="F27" s="15" t="str">
        <f>HYPERLINK("https://drive.google.com/file/d/0B0BPbRDGpTfbU01QbkVYR2kzRmc/view?usp=drivesdk", "image.png")</f>
        <v>image.png</v>
      </c>
      <c r="G27" s="15" t="str">
        <f t="shared" si="1"/>
        <v>My Drive &gt; GmailFiles</v>
      </c>
    </row>
    <row r="28" spans="1:7" ht="12.75">
      <c r="A28" s="9">
        <v>42716.7</v>
      </c>
      <c r="B28" s="10" t="s">
        <v>26</v>
      </c>
      <c r="C28" s="13" t="str">
        <f t="shared" si="6"/>
        <v>158e5843da984533</v>
      </c>
      <c r="D28" s="12" t="s">
        <v>12</v>
      </c>
      <c r="E28" s="12" t="s">
        <v>27</v>
      </c>
      <c r="F28" s="15" t="str">
        <f>HYPERLINK("https://drive.google.com/file/d/0B0BPbRDGpTfbZjRFWU1SNGRmT1k/view?usp=drivesdk", "image.png")</f>
        <v>image.png</v>
      </c>
      <c r="G28" s="15" t="str">
        <f t="shared" si="1"/>
        <v>My Drive &gt; GmailFiles</v>
      </c>
    </row>
    <row r="29" spans="1:7" ht="12.75">
      <c r="A29" s="9">
        <v>42716.7</v>
      </c>
      <c r="B29" s="10" t="s">
        <v>26</v>
      </c>
      <c r="C29" s="13" t="str">
        <f t="shared" si="6"/>
        <v>158e5843da984533</v>
      </c>
      <c r="D29" s="12" t="s">
        <v>12</v>
      </c>
      <c r="E29" s="12" t="s">
        <v>27</v>
      </c>
      <c r="F29" s="15" t="str">
        <f>HYPERLINK("https://drive.google.com/file/d/0B0BPbRDGpTfbU1BSYk5tODJwb2c/view?usp=drivesdk", "image.png")</f>
        <v>image.png</v>
      </c>
      <c r="G29" s="15" t="str">
        <f t="shared" si="1"/>
        <v>My Drive &gt; GmailFiles</v>
      </c>
    </row>
    <row r="30" spans="1:7" ht="12.75">
      <c r="A30" s="9">
        <v>42716.7</v>
      </c>
      <c r="B30" s="10" t="s">
        <v>26</v>
      </c>
      <c r="C30" s="13" t="str">
        <f t="shared" si="6"/>
        <v>158e5843da984533</v>
      </c>
      <c r="D30" s="12" t="s">
        <v>12</v>
      </c>
      <c r="E30" s="12" t="s">
        <v>27</v>
      </c>
      <c r="F30" s="15" t="str">
        <f>HYPERLINK("https://drive.google.com/file/d/0B0BPbRDGpTfbNWFmbG96R1QwSWs/view?usp=drivesdk", "image.png")</f>
        <v>image.png</v>
      </c>
      <c r="G30" s="15" t="str">
        <f t="shared" si="1"/>
        <v>My Drive &gt; GmailFiles</v>
      </c>
    </row>
    <row r="31" spans="1:7" ht="12.75">
      <c r="A31" s="9">
        <v>42716.7</v>
      </c>
      <c r="B31" s="10" t="s">
        <v>26</v>
      </c>
      <c r="C31" s="13" t="str">
        <f t="shared" si="6"/>
        <v>158e5843da984533</v>
      </c>
      <c r="D31" s="12" t="s">
        <v>12</v>
      </c>
      <c r="E31" s="12" t="s">
        <v>27</v>
      </c>
      <c r="F31" s="15" t="str">
        <f>HYPERLINK("https://drive.google.com/file/d/0B0BPbRDGpTfbYTFfajFUbVRlSFU/view?usp=drivesdk", "image.png")</f>
        <v>image.png</v>
      </c>
      <c r="G31" s="15" t="str">
        <f t="shared" si="1"/>
        <v>My Drive &gt; GmailFiles</v>
      </c>
    </row>
    <row r="32" spans="1:7" ht="12.75">
      <c r="A32" s="9">
        <v>42716.7</v>
      </c>
      <c r="B32" s="10" t="s">
        <v>26</v>
      </c>
      <c r="C32" s="13" t="str">
        <f t="shared" si="6"/>
        <v>158e5843da984533</v>
      </c>
      <c r="D32" s="12" t="s">
        <v>12</v>
      </c>
      <c r="E32" s="12" t="s">
        <v>27</v>
      </c>
      <c r="F32" s="15" t="str">
        <f>HYPERLINK("https://drive.google.com/file/d/0B0BPbRDGpTfbM2psYmxlTVdTZ1k/view?usp=drivesdk", "image.png")</f>
        <v>image.png</v>
      </c>
      <c r="G32" s="15" t="str">
        <f t="shared" si="1"/>
        <v>My Drive &gt; GmailFiles</v>
      </c>
    </row>
    <row r="33" spans="1:7" ht="12.75">
      <c r="A33" s="9">
        <v>42716.7</v>
      </c>
      <c r="B33" s="16">
        <v>42713</v>
      </c>
      <c r="C33" s="13" t="str">
        <f t="shared" si="6"/>
        <v>158e5843da984533</v>
      </c>
      <c r="D33" s="12" t="s">
        <v>12</v>
      </c>
      <c r="E33" s="12" t="s">
        <v>27</v>
      </c>
      <c r="F33" s="15" t="str">
        <f>HYPERLINK("https://drive.google.com/file/d/0B0BPbRDGpTfbb2pxNE5XZDQ5Zlk/view?usp=drivesdk", "COMPROMISO PORTAL.pdf")</f>
        <v>COMPROMISO PORTAL.pdf</v>
      </c>
      <c r="G33" s="15" t="str">
        <f t="shared" si="1"/>
        <v>My Drive &gt; GmailFiles</v>
      </c>
    </row>
    <row r="34" spans="1:7" ht="12.75">
      <c r="A34" s="9">
        <v>42716.700694444444</v>
      </c>
      <c r="B34" s="16">
        <v>42713</v>
      </c>
      <c r="C34" s="17" t="str">
        <f>HYPERLINK("https://mail.google.com/mail?extsrc=sync&amp;client=docs&amp;plid=ACUX6DNNyGOkMurARozfMMGh9AGoUzLYI_mO-b0", "158e49a867db8124")</f>
        <v>158e49a867db8124</v>
      </c>
      <c r="D34" s="12" t="s">
        <v>12</v>
      </c>
      <c r="E34" s="12" t="s">
        <v>28</v>
      </c>
      <c r="F34" s="15" t="str">
        <f>HYPERLINK("https://drive.google.com/file/d/0B0BPbRDGpTfbSnVZRVJGSW1hdzg/view?usp=drivesdk", "SOLICITUD CERTIFICACIÓN CONTRATO.pdf")</f>
        <v>SOLICITUD CERTIFICACIÓN CONTRATO.pdf</v>
      </c>
      <c r="G34" s="15" t="str">
        <f t="shared" si="1"/>
        <v>My Drive &gt; GmailFiles</v>
      </c>
    </row>
    <row r="35" spans="1:7" ht="12.75">
      <c r="A35" s="9">
        <v>42716.700694444444</v>
      </c>
      <c r="B35" s="10" t="s">
        <v>29</v>
      </c>
      <c r="C35" s="13" t="str">
        <f t="shared" ref="C35:C39" si="7">HYPERLINK("https://mail.google.com/mail?extsrc=sync&amp;client=docs&amp;plid=ACUX6DMPE-Awt0-JGsXhq127hX8no-mpnlg5a3M", "158e424949405074")</f>
        <v>158e424949405074</v>
      </c>
      <c r="D35" s="12" t="s">
        <v>12</v>
      </c>
      <c r="E35" s="12" t="s">
        <v>30</v>
      </c>
      <c r="F35" s="15" t="str">
        <f>HYPERLINK("https://drive.google.com/file/d/0B0BPbRDGpTfbdVZ6dXZEZkFBeE0/view?usp=drivesdk", "image.png")</f>
        <v>image.png</v>
      </c>
      <c r="G35" s="15" t="str">
        <f t="shared" si="1"/>
        <v>My Drive &gt; GmailFiles</v>
      </c>
    </row>
    <row r="36" spans="1:7" ht="12.75">
      <c r="A36" s="9">
        <v>42716.700694444444</v>
      </c>
      <c r="B36" s="10" t="s">
        <v>29</v>
      </c>
      <c r="C36" s="13" t="str">
        <f t="shared" si="7"/>
        <v>158e424949405074</v>
      </c>
      <c r="D36" s="12" t="s">
        <v>12</v>
      </c>
      <c r="E36" s="12" t="s">
        <v>30</v>
      </c>
      <c r="F36" s="15" t="str">
        <f>HYPERLINK("https://drive.google.com/file/d/0B0BPbRDGpTfbVHlzZ2RISUkyRUk/view?usp=drivesdk", "image.png")</f>
        <v>image.png</v>
      </c>
      <c r="G36" s="15" t="str">
        <f t="shared" si="1"/>
        <v>My Drive &gt; GmailFiles</v>
      </c>
    </row>
    <row r="37" spans="1:7" ht="12.75">
      <c r="A37" s="9">
        <v>42716.700694444444</v>
      </c>
      <c r="B37" s="10" t="s">
        <v>31</v>
      </c>
      <c r="C37" s="13" t="str">
        <f t="shared" si="7"/>
        <v>158e424949405074</v>
      </c>
      <c r="D37" s="12" t="s">
        <v>32</v>
      </c>
      <c r="E37" s="12" t="s">
        <v>30</v>
      </c>
      <c r="F37" s="14" t="str">
        <f>HYPERLINK("https://drive.google.com/file/d/0B0BPbRDGpTfbNVN4YzR3QWxqSm8/view?usp=drivesdk", "image.png")</f>
        <v>image.png</v>
      </c>
      <c r="G37" s="15" t="str">
        <f t="shared" si="1"/>
        <v>My Drive &gt; GmailFiles</v>
      </c>
    </row>
    <row r="38" spans="1:7" ht="12.75">
      <c r="A38" s="9">
        <v>42716.700694444444</v>
      </c>
      <c r="B38" s="10" t="s">
        <v>31</v>
      </c>
      <c r="C38" s="13" t="str">
        <f t="shared" si="7"/>
        <v>158e424949405074</v>
      </c>
      <c r="D38" s="12" t="s">
        <v>32</v>
      </c>
      <c r="E38" s="12" t="s">
        <v>30</v>
      </c>
      <c r="F38" s="15" t="str">
        <f>HYPERLINK("https://drive.google.com/file/d/0B0BPbRDGpTfbYm5MbnlyYS1FY3c/view?usp=drivesdk", "image.png")</f>
        <v>image.png</v>
      </c>
      <c r="G38" s="15" t="str">
        <f t="shared" si="1"/>
        <v>My Drive &gt; GmailFiles</v>
      </c>
    </row>
    <row r="39" spans="1:7" ht="12.75">
      <c r="A39" s="9">
        <v>42716.700694444444</v>
      </c>
      <c r="B39" s="16">
        <v>42713</v>
      </c>
      <c r="C39" s="13" t="str">
        <f t="shared" si="7"/>
        <v>158e424949405074</v>
      </c>
      <c r="D39" s="12" t="s">
        <v>32</v>
      </c>
      <c r="E39" s="12" t="s">
        <v>33</v>
      </c>
      <c r="F39" s="15" t="str">
        <f>HYPERLINK("https://drive.google.com/file/d/0B0BPbRDGpTfbWWhRbE1fNGhhdHM/view?usp=drivesdk", "Contenidos plataforma.pdf")</f>
        <v>Contenidos plataforma.pdf</v>
      </c>
      <c r="G39" s="15" t="str">
        <f t="shared" si="1"/>
        <v>My Drive &gt; GmailFiles</v>
      </c>
    </row>
    <row r="40" spans="1:7" ht="12.75">
      <c r="A40" s="9">
        <v>42716.700694444444</v>
      </c>
      <c r="B40" s="10" t="s">
        <v>34</v>
      </c>
      <c r="C40" s="13" t="str">
        <f t="shared" ref="C40:C41" si="8">HYPERLINK("https://mail.google.com/mail?extsrc=sync&amp;client=docs&amp;plid=ACUX6DNbyoDMzsNErjBY6kZ4JaILiFqUUyp81ks", "158d5dc0f366ea8a")</f>
        <v>158d5dc0f366ea8a</v>
      </c>
      <c r="D40" s="12" t="s">
        <v>12</v>
      </c>
      <c r="E40" s="12" t="s">
        <v>35</v>
      </c>
      <c r="F40" s="15" t="str">
        <f>HYPERLINK("https://drive.google.com/file/d/0B0BPbRDGpTfbSzZzNUcyYmxnRlU/view?usp=drivesdk", "Hoja de vida del funcionario JAGM DICIEMBRE 2016.pdf")</f>
        <v>Hoja de vida del funcionario JAGM DICIEMBRE 2016.pdf</v>
      </c>
      <c r="G40" s="15" t="str">
        <f t="shared" si="1"/>
        <v>My Drive &gt; GmailFiles</v>
      </c>
    </row>
    <row r="41" spans="1:7" ht="12.75">
      <c r="A41" s="9">
        <v>42716.700694444444</v>
      </c>
      <c r="B41" s="16">
        <v>42710</v>
      </c>
      <c r="C41" s="13" t="str">
        <f t="shared" si="8"/>
        <v>158d5dc0f366ea8a</v>
      </c>
      <c r="D41" s="12" t="s">
        <v>12</v>
      </c>
      <c r="E41" s="12" t="s">
        <v>35</v>
      </c>
      <c r="F41" s="15" t="str">
        <f>HYPERLINK("https://drive.google.com/file/d/0B0BPbRDGpTfbRnY0VHFRand6UUE/view?usp=drivesdk", "HOJA DE VIDA SIGEP ACTUALIZADA 2016 - DICIEMBRE.pdf")</f>
        <v>HOJA DE VIDA SIGEP ACTUALIZADA 2016 - DICIEMBRE.pdf</v>
      </c>
      <c r="G41" s="15" t="str">
        <f t="shared" si="1"/>
        <v>My Drive &gt; GmailFiles</v>
      </c>
    </row>
    <row r="42" spans="1:7" ht="12.75">
      <c r="A42" s="9">
        <v>42716.700694444444</v>
      </c>
      <c r="B42" s="10" t="s">
        <v>36</v>
      </c>
      <c r="C42" s="13" t="str">
        <f t="shared" ref="C42:C65" si="9">HYPERLINK("https://mail.google.com/mail?extsrc=sync&amp;client=docs&amp;plid=ACUX6DNaSmJ-d56SDvEo-h_3pyWJgzT4ZX_KOt0", "158c07fee83be5ca")</f>
        <v>158c07fee83be5ca</v>
      </c>
      <c r="D42" s="12" t="s">
        <v>12</v>
      </c>
      <c r="E42" s="12"/>
      <c r="F42" s="15" t="str">
        <f>HYPERLINK("https://drive.google.com/file/d/0B0BPbRDGpTfba2k5RkZsQjRXZ1k/view?usp=drivesdk", ".pdf")</f>
        <v>.pdf</v>
      </c>
      <c r="G42" s="15" t="str">
        <f t="shared" si="1"/>
        <v>My Drive &gt; GmailFiles</v>
      </c>
    </row>
    <row r="43" spans="1:7" ht="12.75">
      <c r="A43" s="9">
        <v>42716.700694444444</v>
      </c>
      <c r="B43" s="10" t="s">
        <v>37</v>
      </c>
      <c r="C43" s="13" t="str">
        <f t="shared" si="9"/>
        <v>158c07fee83be5ca</v>
      </c>
      <c r="D43" s="12" t="s">
        <v>12</v>
      </c>
      <c r="E43" s="12"/>
      <c r="F43" s="15" t="str">
        <f>HYPERLINK("https://drive.google.com/file/d/0B0BPbRDGpTfbTXdVdmNZM3FMSTg/view?usp=drivesdk", ".pdf")</f>
        <v>.pdf</v>
      </c>
      <c r="G43" s="15" t="str">
        <f t="shared" si="1"/>
        <v>My Drive &gt; GmailFiles</v>
      </c>
    </row>
    <row r="44" spans="1:7" ht="12.75">
      <c r="A44" s="9">
        <v>42716.700694444444</v>
      </c>
      <c r="B44" s="10" t="s">
        <v>37</v>
      </c>
      <c r="C44" s="13" t="str">
        <f t="shared" si="9"/>
        <v>158c07fee83be5ca</v>
      </c>
      <c r="D44" s="12" t="s">
        <v>12</v>
      </c>
      <c r="E44" s="12"/>
      <c r="F44" s="15" t="str">
        <f>HYPERLINK("https://drive.google.com/file/d/0B0BPbRDGpTfbRHdYQ01MU2I5RFk/view?usp=drivesdk", ".pdf")</f>
        <v>.pdf</v>
      </c>
      <c r="G44" s="15" t="str">
        <f t="shared" si="1"/>
        <v>My Drive &gt; GmailFiles</v>
      </c>
    </row>
    <row r="45" spans="1:7" ht="12.75">
      <c r="A45" s="9">
        <v>42716.700694444444</v>
      </c>
      <c r="B45" s="10" t="s">
        <v>37</v>
      </c>
      <c r="C45" s="13" t="str">
        <f t="shared" si="9"/>
        <v>158c07fee83be5ca</v>
      </c>
      <c r="D45" s="12" t="s">
        <v>12</v>
      </c>
      <c r="E45" s="12"/>
      <c r="F45" s="15" t="str">
        <f>HYPERLINK("https://drive.google.com/file/d/0B0BPbRDGpTfbeGl2a3RPSXRyelE/view?usp=drivesdk", ".pdf")</f>
        <v>.pdf</v>
      </c>
      <c r="G45" s="15" t="str">
        <f t="shared" si="1"/>
        <v>My Drive &gt; GmailFiles</v>
      </c>
    </row>
    <row r="46" spans="1:7" ht="12.75">
      <c r="A46" s="9">
        <v>42716.700694444444</v>
      </c>
      <c r="B46" s="10" t="s">
        <v>37</v>
      </c>
      <c r="C46" s="13" t="str">
        <f t="shared" si="9"/>
        <v>158c07fee83be5ca</v>
      </c>
      <c r="D46" s="12" t="s">
        <v>12</v>
      </c>
      <c r="E46" s="12"/>
      <c r="F46" s="15" t="str">
        <f>HYPERLINK("https://drive.google.com/file/d/0B0BPbRDGpTfbcXlBcWx2VHdKREU/view?usp=drivesdk", ".pdf")</f>
        <v>.pdf</v>
      </c>
      <c r="G46" s="15" t="str">
        <f t="shared" si="1"/>
        <v>My Drive &gt; GmailFiles</v>
      </c>
    </row>
    <row r="47" spans="1:7" ht="12.75">
      <c r="A47" s="9">
        <v>42716.700694444444</v>
      </c>
      <c r="B47" s="10" t="s">
        <v>37</v>
      </c>
      <c r="C47" s="13" t="str">
        <f t="shared" si="9"/>
        <v>158c07fee83be5ca</v>
      </c>
      <c r="D47" s="12" t="s">
        <v>12</v>
      </c>
      <c r="E47" s="12"/>
      <c r="F47" s="15" t="str">
        <f>HYPERLINK("https://drive.google.com/file/d/0B0BPbRDGpTfbNHBNckhqYVZLZ28/view?usp=drivesdk", ".pdf")</f>
        <v>.pdf</v>
      </c>
      <c r="G47" s="15" t="str">
        <f t="shared" si="1"/>
        <v>My Drive &gt; GmailFiles</v>
      </c>
    </row>
    <row r="48" spans="1:7" ht="12.75">
      <c r="A48" s="9">
        <v>42716.700694444444</v>
      </c>
      <c r="B48" s="10" t="s">
        <v>38</v>
      </c>
      <c r="C48" s="13" t="str">
        <f t="shared" si="9"/>
        <v>158c07fee83be5ca</v>
      </c>
      <c r="D48" s="12" t="s">
        <v>12</v>
      </c>
      <c r="E48" s="12"/>
      <c r="F48" s="15" t="str">
        <f>HYPERLINK("https://drive.google.com/file/d/0B0BPbRDGpTfbQnB5MGVSMWpRT3c/view?usp=drivesdk", ".pdf")</f>
        <v>.pdf</v>
      </c>
      <c r="G48" s="15" t="str">
        <f t="shared" si="1"/>
        <v>My Drive &gt; GmailFiles</v>
      </c>
    </row>
    <row r="49" spans="1:7" ht="12.75">
      <c r="A49" s="9">
        <v>42716.700694444444</v>
      </c>
      <c r="B49" s="10" t="s">
        <v>38</v>
      </c>
      <c r="C49" s="13" t="str">
        <f t="shared" si="9"/>
        <v>158c07fee83be5ca</v>
      </c>
      <c r="D49" s="12" t="s">
        <v>12</v>
      </c>
      <c r="E49" s="12"/>
      <c r="F49" s="15" t="str">
        <f>HYPERLINK("https://drive.google.com/file/d/0B0BPbRDGpTfbc0NsNlRaN1JuUnM/view?usp=drivesdk", ".pdf")</f>
        <v>.pdf</v>
      </c>
      <c r="G49" s="15" t="str">
        <f t="shared" si="1"/>
        <v>My Drive &gt; GmailFiles</v>
      </c>
    </row>
    <row r="50" spans="1:7" ht="12.75">
      <c r="A50" s="9">
        <v>42716.700694444444</v>
      </c>
      <c r="B50" s="10" t="s">
        <v>39</v>
      </c>
      <c r="C50" s="13" t="str">
        <f t="shared" si="9"/>
        <v>158c07fee83be5ca</v>
      </c>
      <c r="D50" s="12" t="s">
        <v>12</v>
      </c>
      <c r="E50" s="12"/>
      <c r="F50" s="15" t="str">
        <f>HYPERLINK("https://drive.google.com/file/d/0B0BPbRDGpTfbcGFZa3ZHN1RrYUU/view?usp=drivesdk", ".pdf")</f>
        <v>.pdf</v>
      </c>
      <c r="G50" s="15" t="str">
        <f t="shared" si="1"/>
        <v>My Drive &gt; GmailFiles</v>
      </c>
    </row>
    <row r="51" spans="1:7" ht="12.75">
      <c r="A51" s="9">
        <v>42716.700694444444</v>
      </c>
      <c r="B51" s="10" t="s">
        <v>39</v>
      </c>
      <c r="C51" s="13" t="str">
        <f t="shared" si="9"/>
        <v>158c07fee83be5ca</v>
      </c>
      <c r="D51" s="12" t="s">
        <v>12</v>
      </c>
      <c r="E51" s="12"/>
      <c r="F51" s="15" t="str">
        <f>HYPERLINK("https://drive.google.com/file/d/0B0BPbRDGpTfbeDZGcklleTNJOEU/view?usp=drivesdk", ".pdf")</f>
        <v>.pdf</v>
      </c>
      <c r="G51" s="15" t="str">
        <f t="shared" si="1"/>
        <v>My Drive &gt; GmailFiles</v>
      </c>
    </row>
    <row r="52" spans="1:7" ht="12.75">
      <c r="A52" s="9">
        <v>42716.700694444444</v>
      </c>
      <c r="B52" s="10" t="s">
        <v>40</v>
      </c>
      <c r="C52" s="13" t="str">
        <f t="shared" si="9"/>
        <v>158c07fee83be5ca</v>
      </c>
      <c r="D52" s="12" t="s">
        <v>19</v>
      </c>
      <c r="E52" s="12"/>
      <c r="F52" s="15" t="str">
        <f>HYPERLINK("https://drive.google.com/file/d/0B0BPbRDGpTfbZmtGaUFJN0JLS2s/view?usp=drivesdk", ".pdf")</f>
        <v>.pdf</v>
      </c>
      <c r="G52" s="15" t="str">
        <f t="shared" si="1"/>
        <v>My Drive &gt; GmailFiles</v>
      </c>
    </row>
    <row r="53" spans="1:7" ht="12.75">
      <c r="A53" s="9">
        <v>42716.700694444444</v>
      </c>
      <c r="B53" s="10" t="s">
        <v>41</v>
      </c>
      <c r="C53" s="13" t="str">
        <f t="shared" si="9"/>
        <v>158c07fee83be5ca</v>
      </c>
      <c r="D53" s="12" t="s">
        <v>12</v>
      </c>
      <c r="E53" s="12"/>
      <c r="F53" s="15" t="str">
        <f>HYPERLINK("https://drive.google.com/file/d/0B0BPbRDGpTfbclBsTk45MVBpdnc/view?usp=drivesdk", ".pdf")</f>
        <v>.pdf</v>
      </c>
      <c r="G53" s="15" t="str">
        <f t="shared" si="1"/>
        <v>My Drive &gt; GmailFiles</v>
      </c>
    </row>
    <row r="54" spans="1:7" ht="12.75">
      <c r="A54" s="9">
        <v>42716.700694444444</v>
      </c>
      <c r="B54" s="10" t="s">
        <v>41</v>
      </c>
      <c r="C54" s="13" t="str">
        <f t="shared" si="9"/>
        <v>158c07fee83be5ca</v>
      </c>
      <c r="D54" s="12" t="s">
        <v>12</v>
      </c>
      <c r="E54" s="12"/>
      <c r="F54" s="15" t="str">
        <f>HYPERLINK("https://drive.google.com/file/d/0B0BPbRDGpTfbTnJuZFpCdkRNTG8/view?usp=drivesdk", ".pdf")</f>
        <v>.pdf</v>
      </c>
      <c r="G54" s="15" t="str">
        <f t="shared" si="1"/>
        <v>My Drive &gt; GmailFiles</v>
      </c>
    </row>
    <row r="55" spans="1:7" ht="12.75">
      <c r="A55" s="9">
        <v>42716.700694444444</v>
      </c>
      <c r="B55" s="10" t="s">
        <v>42</v>
      </c>
      <c r="C55" s="13" t="str">
        <f t="shared" si="9"/>
        <v>158c07fee83be5ca</v>
      </c>
      <c r="D55" s="12" t="s">
        <v>12</v>
      </c>
      <c r="E55" s="12"/>
      <c r="F55" s="15" t="str">
        <f>HYPERLINK("https://drive.google.com/file/d/0B0BPbRDGpTfbVU85bDVUUEdOY0U/view?usp=drivesdk", ".pdf")</f>
        <v>.pdf</v>
      </c>
      <c r="G55" s="15" t="str">
        <f t="shared" si="1"/>
        <v>My Drive &gt; GmailFiles</v>
      </c>
    </row>
    <row r="56" spans="1:7" ht="12.75">
      <c r="A56" s="9">
        <v>42716.701388888891</v>
      </c>
      <c r="B56" s="10" t="s">
        <v>42</v>
      </c>
      <c r="C56" s="13" t="str">
        <f t="shared" si="9"/>
        <v>158c07fee83be5ca</v>
      </c>
      <c r="D56" s="12" t="s">
        <v>12</v>
      </c>
      <c r="E56" s="12"/>
      <c r="F56" s="15" t="str">
        <f>HYPERLINK("https://drive.google.com/file/d/0B0BPbRDGpTfbdl80SDBvTWY0Qzg/view?usp=drivesdk", ".pdf")</f>
        <v>.pdf</v>
      </c>
      <c r="G56" s="15" t="str">
        <f t="shared" si="1"/>
        <v>My Drive &gt; GmailFiles</v>
      </c>
    </row>
    <row r="57" spans="1:7" ht="12.75">
      <c r="A57" s="9">
        <v>42716.701388888891</v>
      </c>
      <c r="B57" s="10" t="s">
        <v>43</v>
      </c>
      <c r="C57" s="13" t="str">
        <f t="shared" si="9"/>
        <v>158c07fee83be5ca</v>
      </c>
      <c r="D57" s="12" t="s">
        <v>19</v>
      </c>
      <c r="E57" s="12"/>
      <c r="F57" s="15" t="str">
        <f>HYPERLINK("https://drive.google.com/file/d/0B0BPbRDGpTfbY2VhQTVMSHN2YWM/view?usp=drivesdk", ".pdf")</f>
        <v>.pdf</v>
      </c>
      <c r="G57" s="15" t="str">
        <f t="shared" si="1"/>
        <v>My Drive &gt; GmailFiles</v>
      </c>
    </row>
    <row r="58" spans="1:7" ht="12.75">
      <c r="A58" s="9">
        <v>42716.701388888891</v>
      </c>
      <c r="B58" s="10" t="s">
        <v>43</v>
      </c>
      <c r="C58" s="13" t="str">
        <f t="shared" si="9"/>
        <v>158c07fee83be5ca</v>
      </c>
      <c r="D58" s="12" t="s">
        <v>19</v>
      </c>
      <c r="E58" s="12"/>
      <c r="F58" s="15" t="str">
        <f>HYPERLINK("https://drive.google.com/file/d/0B0BPbRDGpTfbX0hQamdWT0YtTFU/view?usp=drivesdk", ".pdf")</f>
        <v>.pdf</v>
      </c>
      <c r="G58" s="15" t="str">
        <f t="shared" si="1"/>
        <v>My Drive &gt; GmailFiles</v>
      </c>
    </row>
    <row r="59" spans="1:7" ht="12.75">
      <c r="A59" s="9">
        <v>42716.701388888891</v>
      </c>
      <c r="B59" s="10" t="s">
        <v>44</v>
      </c>
      <c r="C59" s="13" t="str">
        <f t="shared" si="9"/>
        <v>158c07fee83be5ca</v>
      </c>
      <c r="D59" s="12" t="s">
        <v>12</v>
      </c>
      <c r="E59" s="12"/>
      <c r="F59" s="15" t="str">
        <f>HYPERLINK("https://drive.google.com/file/d/0B0BPbRDGpTfbZzB5eDRUWDUyVzQ/view?usp=drivesdk", ".pdf")</f>
        <v>.pdf</v>
      </c>
      <c r="G59" s="15" t="str">
        <f t="shared" si="1"/>
        <v>My Drive &gt; GmailFiles</v>
      </c>
    </row>
    <row r="60" spans="1:7" ht="12.75">
      <c r="A60" s="9">
        <v>42716.701388888891</v>
      </c>
      <c r="B60" s="10" t="s">
        <v>44</v>
      </c>
      <c r="C60" s="13" t="str">
        <f t="shared" si="9"/>
        <v>158c07fee83be5ca</v>
      </c>
      <c r="D60" s="12" t="s">
        <v>12</v>
      </c>
      <c r="E60" s="12"/>
      <c r="F60" s="15" t="str">
        <f>HYPERLINK("https://drive.google.com/file/d/0B0BPbRDGpTfbeHc1Zk0ybDlYRVk/view?usp=drivesdk", ".pdf")</f>
        <v>.pdf</v>
      </c>
      <c r="G60" s="15" t="str">
        <f t="shared" si="1"/>
        <v>My Drive &gt; GmailFiles</v>
      </c>
    </row>
    <row r="61" spans="1:7" ht="12.75">
      <c r="A61" s="9">
        <v>42716.701388888891</v>
      </c>
      <c r="B61" s="10" t="s">
        <v>44</v>
      </c>
      <c r="C61" s="13" t="str">
        <f t="shared" si="9"/>
        <v>158c07fee83be5ca</v>
      </c>
      <c r="D61" s="12" t="s">
        <v>12</v>
      </c>
      <c r="E61" s="12"/>
      <c r="F61" s="15" t="str">
        <f>HYPERLINK("https://drive.google.com/file/d/0B0BPbRDGpTfbVUNqRkFSUVRMd1E/view?usp=drivesdk", ".pdf")</f>
        <v>.pdf</v>
      </c>
      <c r="G61" s="15" t="str">
        <f t="shared" si="1"/>
        <v>My Drive &gt; GmailFiles</v>
      </c>
    </row>
    <row r="62" spans="1:7" ht="12.75">
      <c r="A62" s="9">
        <v>42716.701388888891</v>
      </c>
      <c r="B62" s="10" t="s">
        <v>44</v>
      </c>
      <c r="C62" s="13" t="str">
        <f t="shared" si="9"/>
        <v>158c07fee83be5ca</v>
      </c>
      <c r="D62" s="12" t="s">
        <v>12</v>
      </c>
      <c r="E62" s="12"/>
      <c r="F62" s="15" t="str">
        <f>HYPERLINK("https://drive.google.com/file/d/0B0BPbRDGpTfbMlotWHotdHJST00/view?usp=drivesdk", ".pdf")</f>
        <v>.pdf</v>
      </c>
      <c r="G62" s="15" t="str">
        <f t="shared" si="1"/>
        <v>My Drive &gt; GmailFiles</v>
      </c>
    </row>
    <row r="63" spans="1:7" ht="12.75">
      <c r="A63" s="9">
        <v>42716.701388888891</v>
      </c>
      <c r="B63" s="10" t="s">
        <v>44</v>
      </c>
      <c r="C63" s="13" t="str">
        <f t="shared" si="9"/>
        <v>158c07fee83be5ca</v>
      </c>
      <c r="D63" s="12" t="s">
        <v>12</v>
      </c>
      <c r="E63" s="12"/>
      <c r="F63" s="15" t="str">
        <f>HYPERLINK("https://drive.google.com/file/d/0B0BPbRDGpTfbQTcyWm9NTlM0R28/view?usp=drivesdk", ".pdf")</f>
        <v>.pdf</v>
      </c>
      <c r="G63" s="15" t="str">
        <f t="shared" si="1"/>
        <v>My Drive &gt; GmailFiles</v>
      </c>
    </row>
    <row r="64" spans="1:7" ht="12.75">
      <c r="A64" s="9">
        <v>42716.701388888891</v>
      </c>
      <c r="B64" s="10" t="s">
        <v>45</v>
      </c>
      <c r="C64" s="13" t="str">
        <f t="shared" si="9"/>
        <v>158c07fee83be5ca</v>
      </c>
      <c r="D64" s="12" t="s">
        <v>12</v>
      </c>
      <c r="E64" s="12"/>
      <c r="F64" s="15" t="str">
        <f>HYPERLINK("https://drive.google.com/file/d/0B0BPbRDGpTfbTlZJYl9uc09taWc/view?usp=drivesdk", ".pdf")</f>
        <v>.pdf</v>
      </c>
      <c r="G64" s="15" t="str">
        <f t="shared" si="1"/>
        <v>My Drive &gt; GmailFiles</v>
      </c>
    </row>
    <row r="65" spans="1:7" ht="12.75">
      <c r="A65" s="9">
        <v>42716.701388888891</v>
      </c>
      <c r="B65" s="10" t="s">
        <v>45</v>
      </c>
      <c r="C65" s="13" t="str">
        <f t="shared" si="9"/>
        <v>158c07fee83be5ca</v>
      </c>
      <c r="D65" s="12" t="s">
        <v>12</v>
      </c>
      <c r="E65" s="12"/>
      <c r="F65" s="15" t="str">
        <f>HYPERLINK("https://drive.google.com/file/d/0B0BPbRDGpTfbRVd4ZDh4YXZhdTQ/view?usp=drivesdk", ".pdf")</f>
        <v>.pdf</v>
      </c>
      <c r="G65" s="15" t="str">
        <f t="shared" si="1"/>
        <v>My Drive &gt; GmailFiles</v>
      </c>
    </row>
    <row r="66" spans="1:7" ht="12.75">
      <c r="A66" s="9">
        <v>42716.701388888891</v>
      </c>
      <c r="B66" s="10" t="s">
        <v>46</v>
      </c>
      <c r="C66" s="13" t="str">
        <f t="shared" ref="C66:C74" si="10">HYPERLINK("https://mail.google.com/mail?extsrc=sync&amp;client=docs&amp;plid=ACUX6DPz4oxYjRQ2NMbm3kFcw5cOblULLfg-T8w", "158bacf67f418fd4")</f>
        <v>158bacf67f418fd4</v>
      </c>
      <c r="D66" s="12" t="s">
        <v>12</v>
      </c>
      <c r="E66" s="12" t="s">
        <v>47</v>
      </c>
      <c r="F66" s="15" t="str">
        <f>HYPERLINK("https://drive.google.com/file/d/0B0BPbRDGpTfbdGJ6V3lnMWwwZUE/view?usp=drivesdk", "image.png")</f>
        <v>image.png</v>
      </c>
      <c r="G66" s="15" t="str">
        <f t="shared" si="1"/>
        <v>My Drive &gt; GmailFiles</v>
      </c>
    </row>
    <row r="67" spans="1:7" ht="12.75">
      <c r="A67" s="9">
        <v>42716.701388888891</v>
      </c>
      <c r="B67" s="10" t="s">
        <v>46</v>
      </c>
      <c r="C67" s="13" t="str">
        <f t="shared" si="10"/>
        <v>158bacf67f418fd4</v>
      </c>
      <c r="D67" s="12" t="s">
        <v>12</v>
      </c>
      <c r="E67" s="12" t="s">
        <v>47</v>
      </c>
      <c r="F67" s="15" t="str">
        <f>HYPERLINK("https://drive.google.com/file/d/0B0BPbRDGpTfbYUlFMUpZWkNtMlk/view?usp=drivesdk", "image.png")</f>
        <v>image.png</v>
      </c>
      <c r="G67" s="15" t="str">
        <f t="shared" si="1"/>
        <v>My Drive &gt; GmailFiles</v>
      </c>
    </row>
    <row r="68" spans="1:7" ht="12.75">
      <c r="A68" s="9">
        <v>42716.701388888891</v>
      </c>
      <c r="B68" s="10" t="s">
        <v>48</v>
      </c>
      <c r="C68" s="13" t="str">
        <f t="shared" si="10"/>
        <v>158bacf67f418fd4</v>
      </c>
      <c r="D68" s="12" t="s">
        <v>49</v>
      </c>
      <c r="E68" s="12" t="s">
        <v>50</v>
      </c>
      <c r="F68" s="15" t="str">
        <f>HYPERLINK("https://drive.google.com/file/d/0B0BPbRDGpTfbQlNMZ29DZXJKMTA/view?usp=drivesdk", "image.png")</f>
        <v>image.png</v>
      </c>
      <c r="G68" s="15" t="str">
        <f t="shared" si="1"/>
        <v>My Drive &gt; GmailFiles</v>
      </c>
    </row>
    <row r="69" spans="1:7" ht="12.75">
      <c r="A69" s="9">
        <v>42716.701388888891</v>
      </c>
      <c r="B69" s="10" t="s">
        <v>48</v>
      </c>
      <c r="C69" s="13" t="str">
        <f t="shared" si="10"/>
        <v>158bacf67f418fd4</v>
      </c>
      <c r="D69" s="12" t="s">
        <v>49</v>
      </c>
      <c r="E69" s="12" t="s">
        <v>50</v>
      </c>
      <c r="F69" s="15" t="str">
        <f>HYPERLINK("https://drive.google.com/file/d/0B0BPbRDGpTfbZExvbURNcjJoZjA/view?usp=drivesdk", "image.png")</f>
        <v>image.png</v>
      </c>
      <c r="G69" s="15" t="str">
        <f t="shared" si="1"/>
        <v>My Drive &gt; GmailFiles</v>
      </c>
    </row>
    <row r="70" spans="1:7" ht="12.75">
      <c r="A70" s="9">
        <v>42716.701388888891</v>
      </c>
      <c r="B70" s="10" t="s">
        <v>51</v>
      </c>
      <c r="C70" s="13" t="str">
        <f t="shared" si="10"/>
        <v>158bacf67f418fd4</v>
      </c>
      <c r="D70" s="12" t="s">
        <v>12</v>
      </c>
      <c r="E70" s="12" t="s">
        <v>50</v>
      </c>
      <c r="F70" s="15" t="str">
        <f>HYPERLINK("https://drive.google.com/file/d/0B0BPbRDGpTfbdW9ZMjI4elYyTjg/view?usp=drivesdk", "image.png")</f>
        <v>image.png</v>
      </c>
      <c r="G70" s="15" t="str">
        <f t="shared" si="1"/>
        <v>My Drive &gt; GmailFiles</v>
      </c>
    </row>
    <row r="71" spans="1:7" ht="12.75">
      <c r="A71" s="9">
        <v>42716.701388888891</v>
      </c>
      <c r="B71" s="10" t="s">
        <v>51</v>
      </c>
      <c r="C71" s="13" t="str">
        <f t="shared" si="10"/>
        <v>158bacf67f418fd4</v>
      </c>
      <c r="D71" s="12" t="s">
        <v>12</v>
      </c>
      <c r="E71" s="12" t="s">
        <v>50</v>
      </c>
      <c r="F71" s="15" t="str">
        <f>HYPERLINK("https://drive.google.com/file/d/0B0BPbRDGpTfbTll4b1lLVWtJVUk/view?usp=drivesdk", "image.png")</f>
        <v>image.png</v>
      </c>
      <c r="G71" s="15" t="str">
        <f t="shared" si="1"/>
        <v>My Drive &gt; GmailFiles</v>
      </c>
    </row>
    <row r="72" spans="1:7" ht="12.75">
      <c r="A72" s="9">
        <v>42716.701388888891</v>
      </c>
      <c r="B72" s="10" t="s">
        <v>51</v>
      </c>
      <c r="C72" s="13" t="str">
        <f t="shared" si="10"/>
        <v>158bacf67f418fd4</v>
      </c>
      <c r="D72" s="12" t="s">
        <v>12</v>
      </c>
      <c r="E72" s="12" t="s">
        <v>50</v>
      </c>
      <c r="F72" s="15" t="str">
        <f>HYPERLINK("https://drive.google.com/file/d/0B0BPbRDGpTfbVzlkZW1KUjBER2M/view?usp=drivesdk", "image.png")</f>
        <v>image.png</v>
      </c>
      <c r="G72" s="15" t="str">
        <f t="shared" si="1"/>
        <v>My Drive &gt; GmailFiles</v>
      </c>
    </row>
    <row r="73" spans="1:7" ht="12.75">
      <c r="A73" s="9">
        <v>42716.701388888891</v>
      </c>
      <c r="B73" s="10" t="s">
        <v>51</v>
      </c>
      <c r="C73" s="13" t="str">
        <f t="shared" si="10"/>
        <v>158bacf67f418fd4</v>
      </c>
      <c r="D73" s="12" t="s">
        <v>12</v>
      </c>
      <c r="E73" s="12" t="s">
        <v>50</v>
      </c>
      <c r="F73" s="15" t="str">
        <f>HYPERLINK("https://drive.google.com/file/d/0B0BPbRDGpTfbWHdYUlU4a2ZTaHc/view?usp=drivesdk", "image.png")</f>
        <v>image.png</v>
      </c>
      <c r="G73" s="15" t="str">
        <f t="shared" si="1"/>
        <v>My Drive &gt; GmailFiles</v>
      </c>
    </row>
    <row r="74" spans="1:7" ht="12.75">
      <c r="A74" s="9">
        <v>42716.701388888891</v>
      </c>
      <c r="B74" s="16">
        <v>42705</v>
      </c>
      <c r="C74" s="13" t="str">
        <f t="shared" si="10"/>
        <v>158bacf67f418fd4</v>
      </c>
      <c r="D74" s="12" t="s">
        <v>12</v>
      </c>
      <c r="E74" s="12" t="s">
        <v>47</v>
      </c>
      <c r="F74" s="15" t="str">
        <f>HYPERLINK("https://drive.google.com/file/d/0B0BPbRDGpTfbUWpJajFRaXpMRXc/view?usp=drivesdk", "DESPLIEGUE DE LA SOLUCIÓN CNCFLORA EN AMBIENTE DE PRUEBAS.pdf")</f>
        <v>DESPLIEGUE DE LA SOLUCIÓN CNCFLORA EN AMBIENTE DE PRUEBAS.pdf</v>
      </c>
      <c r="G74" s="15" t="str">
        <f t="shared" si="1"/>
        <v>My Drive &gt; GmailFiles</v>
      </c>
    </row>
    <row r="75" spans="1:7" ht="12.75">
      <c r="A75" s="9">
        <v>42716.701388888891</v>
      </c>
      <c r="B75" s="10" t="s">
        <v>52</v>
      </c>
      <c r="C75" s="13" t="str">
        <f t="shared" ref="C75:C76" si="11">HYPERLINK("https://mail.google.com/mail?extsrc=sync&amp;client=docs&amp;plid=ACUX6DPsAuE9P8o_LdPAhG15Z_eI9AVZotGQbXk", "158b7028762fbcc5")</f>
        <v>158b7028762fbcc5</v>
      </c>
      <c r="D75" s="12" t="s">
        <v>12</v>
      </c>
      <c r="E75" s="12" t="s">
        <v>53</v>
      </c>
      <c r="F75" s="15" t="str">
        <f>HYPERLINK("https://drive.google.com/file/d/0B0BPbRDGpTfbMGtBWXdkV1VaSFU/view?usp=drivesdk", "HOJA DE VIDA DE ALEXANDER PEÑARANDA 3.pdf")</f>
        <v>HOJA DE VIDA DE ALEXANDER PEÑARANDA 3.pdf</v>
      </c>
      <c r="G75" s="15" t="str">
        <f t="shared" si="1"/>
        <v>My Drive &gt; GmailFiles</v>
      </c>
    </row>
    <row r="76" spans="1:7" ht="12.75">
      <c r="A76" s="9">
        <v>42716.701388888891</v>
      </c>
      <c r="B76" s="16">
        <v>42704</v>
      </c>
      <c r="C76" s="13" t="str">
        <f t="shared" si="11"/>
        <v>158b7028762fbcc5</v>
      </c>
      <c r="D76" s="12" t="s">
        <v>12</v>
      </c>
      <c r="E76" s="12" t="s">
        <v>53</v>
      </c>
      <c r="F76" s="15" t="str">
        <f>HYPERLINK("https://drive.google.com/file/d/0B0BPbRDGpTfbSkZsV1ZNTEZhR3M/view?usp=drivesdk", "HOJA DE VIDA ALEXANDER PEÑARANDA.pdf")</f>
        <v>HOJA DE VIDA ALEXANDER PEÑARANDA.pdf</v>
      </c>
      <c r="G76" s="15" t="str">
        <f t="shared" si="1"/>
        <v>My Drive &gt; GmailFiles</v>
      </c>
    </row>
    <row r="77" spans="1:7" ht="12.75">
      <c r="A77" s="9">
        <v>42716.70208333333</v>
      </c>
      <c r="B77" s="16">
        <v>42704</v>
      </c>
      <c r="C77" s="13" t="str">
        <f>HYPERLINK("https://mail.google.com/mail?extsrc=sync&amp;client=docs&amp;plid=ACUX6DOMjeIdbZri_RV_W3yISL6HYJX4pJfnAOk", "158b223268d43485")</f>
        <v>158b223268d43485</v>
      </c>
      <c r="D77" s="12" t="s">
        <v>19</v>
      </c>
      <c r="E77" s="12" t="s">
        <v>54</v>
      </c>
      <c r="F77" s="15" t="str">
        <f>HYPERLINK("https://drive.google.com/file/d/0B0BPbRDGpTfbbm1mN1RiX2hNMWM/view?usp=drivesdk", "Servidor de pruebas.pdf")</f>
        <v>Servidor de pruebas.pdf</v>
      </c>
      <c r="G77" s="15" t="str">
        <f t="shared" si="1"/>
        <v>My Drive &gt; GmailFiles</v>
      </c>
    </row>
    <row r="78" spans="1:7" ht="12.75">
      <c r="A78" s="9">
        <v>42716.70208333333</v>
      </c>
      <c r="B78" s="10" t="s">
        <v>55</v>
      </c>
      <c r="C78" s="13" t="str">
        <f t="shared" ref="C78:C86" si="12">HYPERLINK("https://mail.google.com/mail?extsrc=sync&amp;client=docs&amp;plid=ACUX6DOirABFR2l3uqKoqg8-lUyo-oqxLSgflfk", "158accf261384da7")</f>
        <v>158accf261384da7</v>
      </c>
      <c r="D78" s="12" t="s">
        <v>12</v>
      </c>
      <c r="E78" s="12" t="s">
        <v>56</v>
      </c>
      <c r="F78" s="15" t="str">
        <f>HYPERLINK("https://drive.google.com/file/d/0B0BPbRDGpTfbWXVDOUVTT3Z1RjQ/view?usp=drivesdk", "image.png")</f>
        <v>image.png</v>
      </c>
      <c r="G78" s="15" t="str">
        <f t="shared" si="1"/>
        <v>My Drive &gt; GmailFiles</v>
      </c>
    </row>
    <row r="79" spans="1:7" ht="12.75">
      <c r="A79" s="9">
        <v>42716.70208333333</v>
      </c>
      <c r="B79" s="10" t="s">
        <v>55</v>
      </c>
      <c r="C79" s="13" t="str">
        <f t="shared" si="12"/>
        <v>158accf261384da7</v>
      </c>
      <c r="D79" s="12" t="s">
        <v>12</v>
      </c>
      <c r="E79" s="12" t="s">
        <v>56</v>
      </c>
      <c r="F79" s="15" t="str">
        <f>HYPERLINK("https://drive.google.com/file/d/0B0BPbRDGpTfbb1pLWDFUd2NCU2M/view?usp=drivesdk", "image.png")</f>
        <v>image.png</v>
      </c>
      <c r="G79" s="15" t="str">
        <f t="shared" si="1"/>
        <v>My Drive &gt; GmailFiles</v>
      </c>
    </row>
    <row r="80" spans="1:7" ht="12.75">
      <c r="A80" s="9">
        <v>42716.70208333333</v>
      </c>
      <c r="B80" s="10" t="s">
        <v>55</v>
      </c>
      <c r="C80" s="13" t="str">
        <f t="shared" si="12"/>
        <v>158accf261384da7</v>
      </c>
      <c r="D80" s="12" t="s">
        <v>12</v>
      </c>
      <c r="E80" s="12" t="s">
        <v>56</v>
      </c>
      <c r="F80" s="15" t="str">
        <f>HYPERLINK("https://drive.google.com/file/d/0B0BPbRDGpTfbQjZ2clN6QVpYb1U/view?usp=drivesdk", "image.png")</f>
        <v>image.png</v>
      </c>
      <c r="G80" s="15" t="str">
        <f t="shared" si="1"/>
        <v>My Drive &gt; GmailFiles</v>
      </c>
    </row>
    <row r="81" spans="1:7" ht="12.75">
      <c r="A81" s="9">
        <v>42716.70208333333</v>
      </c>
      <c r="B81" s="10" t="s">
        <v>55</v>
      </c>
      <c r="C81" s="13" t="str">
        <f t="shared" si="12"/>
        <v>158accf261384da7</v>
      </c>
      <c r="D81" s="12" t="s">
        <v>12</v>
      </c>
      <c r="E81" s="12" t="s">
        <v>56</v>
      </c>
      <c r="F81" s="15" t="str">
        <f>HYPERLINK("https://drive.google.com/file/d/0B0BPbRDGpTfbbGYxZWRKejZKZXc/view?usp=drivesdk", "image.png")</f>
        <v>image.png</v>
      </c>
      <c r="G81" s="15" t="str">
        <f t="shared" si="1"/>
        <v>My Drive &gt; GmailFiles</v>
      </c>
    </row>
    <row r="82" spans="1:7" ht="12.75">
      <c r="A82" s="9">
        <v>42716.70208333333</v>
      </c>
      <c r="B82" s="10" t="s">
        <v>55</v>
      </c>
      <c r="C82" s="13" t="str">
        <f t="shared" si="12"/>
        <v>158accf261384da7</v>
      </c>
      <c r="D82" s="12" t="s">
        <v>12</v>
      </c>
      <c r="E82" s="12" t="s">
        <v>56</v>
      </c>
      <c r="F82" s="15" t="str">
        <f>HYPERLINK("https://drive.google.com/file/d/0B0BPbRDGpTfbRUszU0hxZ3VmUGM/view?usp=drivesdk", "image.png")</f>
        <v>image.png</v>
      </c>
      <c r="G82" s="15" t="str">
        <f t="shared" si="1"/>
        <v>My Drive &gt; GmailFiles</v>
      </c>
    </row>
    <row r="83" spans="1:7" ht="12.75">
      <c r="A83" s="9">
        <v>42716.70208333333</v>
      </c>
      <c r="B83" s="10" t="s">
        <v>55</v>
      </c>
      <c r="C83" s="13" t="str">
        <f t="shared" si="12"/>
        <v>158accf261384da7</v>
      </c>
      <c r="D83" s="12" t="s">
        <v>12</v>
      </c>
      <c r="E83" s="12" t="s">
        <v>56</v>
      </c>
      <c r="F83" s="15" t="str">
        <f>HYPERLINK("https://drive.google.com/file/d/0B0BPbRDGpTfbNGNLN1l2dndaUVk/view?usp=drivesdk", "image.png")</f>
        <v>image.png</v>
      </c>
      <c r="G83" s="15" t="str">
        <f t="shared" si="1"/>
        <v>My Drive &gt; GmailFiles</v>
      </c>
    </row>
    <row r="84" spans="1:7" ht="12.75">
      <c r="A84" s="9">
        <v>42716.70208333333</v>
      </c>
      <c r="B84" s="10" t="s">
        <v>55</v>
      </c>
      <c r="C84" s="13" t="str">
        <f t="shared" si="12"/>
        <v>158accf261384da7</v>
      </c>
      <c r="D84" s="12" t="s">
        <v>12</v>
      </c>
      <c r="E84" s="12" t="s">
        <v>56</v>
      </c>
      <c r="F84" s="15" t="str">
        <f>HYPERLINK("https://drive.google.com/file/d/0B0BPbRDGpTfbTXFuT2tscTUtM1U/view?usp=drivesdk", "image.png")</f>
        <v>image.png</v>
      </c>
      <c r="G84" s="15" t="str">
        <f t="shared" si="1"/>
        <v>My Drive &gt; GmailFiles</v>
      </c>
    </row>
    <row r="85" spans="1:7" ht="12.75">
      <c r="A85" s="9">
        <v>42716.70208333333</v>
      </c>
      <c r="B85" s="10" t="s">
        <v>55</v>
      </c>
      <c r="C85" s="13" t="str">
        <f t="shared" si="12"/>
        <v>158accf261384da7</v>
      </c>
      <c r="D85" s="12" t="s">
        <v>12</v>
      </c>
      <c r="E85" s="12" t="s">
        <v>56</v>
      </c>
      <c r="F85" s="15" t="str">
        <f>HYPERLINK("https://drive.google.com/file/d/0B0BPbRDGpTfbZlRHVTlxdTdyOXc/view?usp=drivesdk", "image.png")</f>
        <v>image.png</v>
      </c>
      <c r="G85" s="15" t="str">
        <f t="shared" si="1"/>
        <v>My Drive &gt; GmailFiles</v>
      </c>
    </row>
    <row r="86" spans="1:7" ht="12.75">
      <c r="A86" s="9">
        <v>42716.70208333333</v>
      </c>
      <c r="B86" s="16">
        <v>42702</v>
      </c>
      <c r="C86" s="13" t="str">
        <f t="shared" si="12"/>
        <v>158accf261384da7</v>
      </c>
      <c r="D86" s="12" t="s">
        <v>12</v>
      </c>
      <c r="E86" s="12" t="s">
        <v>56</v>
      </c>
      <c r="F86" s="15" t="str">
        <f>HYPERLINK("https://drive.google.com/file/d/0B0BPbRDGpTfbME9qQ3hpeGF6MDg/view?usp=drivesdk", "ESTRUCTURA PORTAL ACTUAL - RECOMENDACIONES Y MATERIAL ADICIONAL QUE SEA REQUERIDO PARA PRUEBAS Y PRODUCCIÓN.pdf")</f>
        <v>ESTRUCTURA PORTAL ACTUAL - RECOMENDACIONES Y MATERIAL ADICIONAL QUE SEA REQUERIDO PARA PRUEBAS Y PRODUCCIÓN.pdf</v>
      </c>
      <c r="G86" s="15" t="str">
        <f t="shared" si="1"/>
        <v>My Drive &gt; GmailFiles</v>
      </c>
    </row>
    <row r="87" spans="1:7" ht="12.75">
      <c r="A87" s="9">
        <v>42716.70208333333</v>
      </c>
      <c r="B87" s="10" t="s">
        <v>57</v>
      </c>
      <c r="C87" s="13" t="str">
        <f t="shared" ref="C87:C88" si="13">HYPERLINK("https://mail.google.com/mail?extsrc=sync&amp;client=docs&amp;plid=ACUX6DMrvTYwh-5UO7t6OXKXm8BhjK9aDwI5KFc", "158acc450aebc8b0")</f>
        <v>158acc450aebc8b0</v>
      </c>
      <c r="D87" s="12" t="s">
        <v>49</v>
      </c>
      <c r="E87" s="12" t="s">
        <v>58</v>
      </c>
      <c r="F87" s="15" t="str">
        <f>HYPERLINK("https://drive.google.com/file/d/0B0BPbRDGpTfbZFlfX2ljb3V4MG8/view?usp=drivesdk", "Requerimiento Data Center - Jaime Alberto Gutiérrez Mejía.doc")</f>
        <v>Requerimiento Data Center - Jaime Alberto Gutiérrez Mejía.doc</v>
      </c>
      <c r="G87" s="15" t="str">
        <f t="shared" si="1"/>
        <v>My Drive &gt; GmailFiles</v>
      </c>
    </row>
    <row r="88" spans="1:7" ht="12.75">
      <c r="A88" s="9">
        <v>42716.70208333333</v>
      </c>
      <c r="B88" s="16">
        <v>42703</v>
      </c>
      <c r="C88" s="13" t="str">
        <f t="shared" si="13"/>
        <v>158acc450aebc8b0</v>
      </c>
      <c r="D88" s="12" t="s">
        <v>49</v>
      </c>
      <c r="E88" s="12" t="s">
        <v>58</v>
      </c>
      <c r="F88" s="15" t="str">
        <f>HYPERLINK("https://drive.google.com/file/d/0B0BPbRDGpTfbQUk4TlFnOHRkZjQ/view?usp=drivesdk", "Fwd Requerimientos Data Center.pdf")</f>
        <v>Fwd Requerimientos Data Center.pdf</v>
      </c>
      <c r="G88" s="15" t="str">
        <f t="shared" si="1"/>
        <v>My Drive &gt; GmailFiles</v>
      </c>
    </row>
    <row r="89" spans="1:7" ht="12.75">
      <c r="A89" s="9">
        <v>42716.70416666667</v>
      </c>
      <c r="B89" s="10" t="s">
        <v>59</v>
      </c>
      <c r="C89" s="13" t="str">
        <f t="shared" ref="C89:C94" si="14">HYPERLINK("https://mail.google.com/mail?extsrc=sync&amp;client=docs&amp;plid=ACUX6DM9FEdtmm00VK7EH9hNJinmEWJgg3nyECg", "158acc135eec3257")</f>
        <v>158acc135eec3257</v>
      </c>
      <c r="D89" s="12" t="s">
        <v>12</v>
      </c>
      <c r="E89" s="12" t="s">
        <v>60</v>
      </c>
      <c r="F89" s="15" t="str">
        <f>HYPERLINK("https://drive.google.com/file/d/0B0BPbRDGpTfbTmNTTmJCMEp2Rms/view?usp=drivesdk", "image.png")</f>
        <v>image.png</v>
      </c>
      <c r="G89" s="15" t="str">
        <f t="shared" si="1"/>
        <v>My Drive &gt; GmailFiles</v>
      </c>
    </row>
    <row r="90" spans="1:7" ht="12.75">
      <c r="A90" s="9">
        <v>42716.70416666667</v>
      </c>
      <c r="B90" s="10" t="s">
        <v>59</v>
      </c>
      <c r="C90" s="13" t="str">
        <f t="shared" si="14"/>
        <v>158acc135eec3257</v>
      </c>
      <c r="D90" s="12" t="s">
        <v>12</v>
      </c>
      <c r="E90" s="12" t="s">
        <v>60</v>
      </c>
      <c r="F90" s="15" t="str">
        <f>HYPERLINK("https://drive.google.com/file/d/0B0BPbRDGpTfbVFdUamNHOTlVRTA/view?usp=drivesdk", "image.png")</f>
        <v>image.png</v>
      </c>
      <c r="G90" s="15" t="str">
        <f t="shared" si="1"/>
        <v>My Drive &gt; GmailFiles</v>
      </c>
    </row>
    <row r="91" spans="1:7" ht="12.75">
      <c r="A91" s="9">
        <v>42716.70416666667</v>
      </c>
      <c r="B91" s="10" t="s">
        <v>59</v>
      </c>
      <c r="C91" s="13" t="str">
        <f t="shared" si="14"/>
        <v>158acc135eec3257</v>
      </c>
      <c r="D91" s="12" t="s">
        <v>12</v>
      </c>
      <c r="E91" s="12" t="s">
        <v>60</v>
      </c>
      <c r="F91" s="15" t="str">
        <f>HYPERLINK("https://drive.google.com/file/d/0B0BPbRDGpTfbN3M2ZlBiSXI3ZVU/view?usp=drivesdk", "image.png")</f>
        <v>image.png</v>
      </c>
      <c r="G91" s="15" t="str">
        <f t="shared" si="1"/>
        <v>My Drive &gt; GmailFiles</v>
      </c>
    </row>
    <row r="92" spans="1:7" ht="12.75">
      <c r="A92" s="9">
        <v>42716.70416666667</v>
      </c>
      <c r="B92" s="10" t="s">
        <v>59</v>
      </c>
      <c r="C92" s="13" t="str">
        <f t="shared" si="14"/>
        <v>158acc135eec3257</v>
      </c>
      <c r="D92" s="12" t="s">
        <v>12</v>
      </c>
      <c r="E92" s="12" t="s">
        <v>60</v>
      </c>
      <c r="F92" s="15" t="str">
        <f>HYPERLINK("https://drive.google.com/file/d/0B0BPbRDGpTfbVGp1S2pvck5rTWs/view?usp=drivesdk", "profilePrueba.txt")</f>
        <v>profilePrueba.txt</v>
      </c>
      <c r="G92" s="15" t="str">
        <f t="shared" si="1"/>
        <v>My Drive &gt; GmailFiles</v>
      </c>
    </row>
    <row r="93" spans="1:7" ht="12.75">
      <c r="A93" s="9">
        <v>42716.70416666667</v>
      </c>
      <c r="B93" s="10" t="s">
        <v>59</v>
      </c>
      <c r="C93" s="13" t="str">
        <f t="shared" si="14"/>
        <v>158acc135eec3257</v>
      </c>
      <c r="D93" s="12" t="s">
        <v>12</v>
      </c>
      <c r="E93" s="12" t="s">
        <v>60</v>
      </c>
      <c r="F93" s="15" t="str">
        <f>HYPERLINK("https://drive.google.com/file/d/0B0BPbRDGpTfbbVBNNnJ0NmRyMjg/view?usp=drivesdk", "datosfuente.csv")</f>
        <v>datosfuente.csv</v>
      </c>
      <c r="G93" s="15" t="str">
        <f t="shared" si="1"/>
        <v>My Drive &gt; GmailFiles</v>
      </c>
    </row>
    <row r="94" spans="1:7" ht="12.75">
      <c r="A94" s="9">
        <v>42716.70416666667</v>
      </c>
      <c r="B94" s="16">
        <v>42702</v>
      </c>
      <c r="C94" s="13" t="str">
        <f t="shared" si="14"/>
        <v>158acc135eec3257</v>
      </c>
      <c r="D94" s="12" t="s">
        <v>12</v>
      </c>
      <c r="E94" s="12" t="s">
        <v>60</v>
      </c>
      <c r="F94" s="15" t="str">
        <f>HYPERLINK("https://drive.google.com/file/d/0B0BPbRDGpTfbWmN4bUVFQURrVDA/view?usp=drivesdk", "ESTRUCTURA PARA EL CARGUE DE ARCHIVOS (RECORTES O BASES DE GRUPO DE ESPECIES EN CNCFLORA).pdf")</f>
        <v>ESTRUCTURA PARA EL CARGUE DE ARCHIVOS (RECORTES O BASES DE GRUPO DE ESPECIES EN CNCFLORA).pdf</v>
      </c>
      <c r="G94" s="15" t="str">
        <f t="shared" si="1"/>
        <v>My Drive &gt; GmailFiles</v>
      </c>
    </row>
    <row r="95" spans="1:7" ht="12.75">
      <c r="A95" s="9">
        <v>42716.70416666667</v>
      </c>
      <c r="B95" s="10" t="s">
        <v>61</v>
      </c>
      <c r="C95" s="13" t="str">
        <f t="shared" ref="C95:C118" si="15">HYPERLINK("https://mail.google.com/mail?extsrc=sync&amp;client=docs&amp;plid=ACUX6DNfTn0wlXA0KJ-5k0gwYleKr0kQLj7Ysq4", "158ac17dda5c53fe")</f>
        <v>158ac17dda5c53fe</v>
      </c>
      <c r="D95" s="12" t="s">
        <v>12</v>
      </c>
      <c r="E95" s="12"/>
      <c r="F95" s="15" t="str">
        <f>HYPERLINK("https://drive.google.com/file/d/0B0BPbRDGpTfbWkRmbDRZaFBwXzg/view?usp=drivesdk", ".pdf")</f>
        <v>.pdf</v>
      </c>
      <c r="G95" s="15" t="str">
        <f t="shared" si="1"/>
        <v>My Drive &gt; GmailFiles</v>
      </c>
    </row>
    <row r="96" spans="1:7" ht="12.75">
      <c r="A96" s="9">
        <v>42716.70416666667</v>
      </c>
      <c r="B96" s="10" t="s">
        <v>61</v>
      </c>
      <c r="C96" s="13" t="str">
        <f t="shared" si="15"/>
        <v>158ac17dda5c53fe</v>
      </c>
      <c r="D96" s="12" t="s">
        <v>12</v>
      </c>
      <c r="E96" s="12"/>
      <c r="F96" s="15" t="str">
        <f>HYPERLINK("https://drive.google.com/file/d/0B0BPbRDGpTfbdmd3MHBXcER6ZFU/view?usp=drivesdk", ".pdf")</f>
        <v>.pdf</v>
      </c>
      <c r="G96" s="15" t="str">
        <f t="shared" si="1"/>
        <v>My Drive &gt; GmailFiles</v>
      </c>
    </row>
    <row r="97" spans="1:7" ht="12.75">
      <c r="A97" s="9">
        <v>42716.70416666667</v>
      </c>
      <c r="B97" s="10" t="s">
        <v>62</v>
      </c>
      <c r="C97" s="13" t="str">
        <f t="shared" si="15"/>
        <v>158ac17dda5c53fe</v>
      </c>
      <c r="D97" s="12" t="s">
        <v>12</v>
      </c>
      <c r="E97" s="12"/>
      <c r="F97" s="15" t="str">
        <f>HYPERLINK("https://drive.google.com/file/d/0B0BPbRDGpTfbR0FfcDkwZEhzOG8/view?usp=drivesdk", ".pdf")</f>
        <v>.pdf</v>
      </c>
      <c r="G97" s="15" t="str">
        <f t="shared" si="1"/>
        <v>My Drive &gt; GmailFiles</v>
      </c>
    </row>
    <row r="98" spans="1:7" ht="12.75">
      <c r="A98" s="9">
        <v>42716.70416666667</v>
      </c>
      <c r="B98" s="10" t="s">
        <v>62</v>
      </c>
      <c r="C98" s="13" t="str">
        <f t="shared" si="15"/>
        <v>158ac17dda5c53fe</v>
      </c>
      <c r="D98" s="12" t="s">
        <v>12</v>
      </c>
      <c r="E98" s="12"/>
      <c r="F98" s="15" t="str">
        <f>HYPERLINK("https://drive.google.com/file/d/0B0BPbRDGpTfbcG9sNVNYdlV0SDg/view?usp=drivesdk", ".pdf")</f>
        <v>.pdf</v>
      </c>
      <c r="G98" s="15" t="str">
        <f t="shared" si="1"/>
        <v>My Drive &gt; GmailFiles</v>
      </c>
    </row>
    <row r="99" spans="1:7" ht="12.75">
      <c r="A99" s="9">
        <v>42716.70416666667</v>
      </c>
      <c r="B99" s="10" t="s">
        <v>62</v>
      </c>
      <c r="C99" s="13" t="str">
        <f t="shared" si="15"/>
        <v>158ac17dda5c53fe</v>
      </c>
      <c r="D99" s="12" t="s">
        <v>19</v>
      </c>
      <c r="E99" s="12"/>
      <c r="F99" s="15" t="str">
        <f>HYPERLINK("https://drive.google.com/file/d/0B0BPbRDGpTfbcUNjcmx1QVhseFU/view?usp=drivesdk", ".pdf")</f>
        <v>.pdf</v>
      </c>
      <c r="G99" s="15" t="str">
        <f t="shared" si="1"/>
        <v>My Drive &gt; GmailFiles</v>
      </c>
    </row>
    <row r="100" spans="1:7" ht="12.75">
      <c r="A100" s="9">
        <v>42716.70416666667</v>
      </c>
      <c r="B100" s="10" t="s">
        <v>62</v>
      </c>
      <c r="C100" s="13" t="str">
        <f t="shared" si="15"/>
        <v>158ac17dda5c53fe</v>
      </c>
      <c r="D100" s="12" t="s">
        <v>19</v>
      </c>
      <c r="E100" s="12"/>
      <c r="F100" s="15" t="str">
        <f>HYPERLINK("https://drive.google.com/file/d/0B0BPbRDGpTfbelNqTHRQUFRzYjA/view?usp=drivesdk", ".pdf")</f>
        <v>.pdf</v>
      </c>
      <c r="G100" s="15" t="str">
        <f t="shared" si="1"/>
        <v>My Drive &gt; GmailFiles</v>
      </c>
    </row>
    <row r="101" spans="1:7" ht="12.75">
      <c r="A101" s="9">
        <v>42716.70416666667</v>
      </c>
      <c r="B101" s="10" t="s">
        <v>62</v>
      </c>
      <c r="C101" s="13" t="str">
        <f t="shared" si="15"/>
        <v>158ac17dda5c53fe</v>
      </c>
      <c r="D101" s="12" t="s">
        <v>19</v>
      </c>
      <c r="E101" s="12"/>
      <c r="F101" s="15" t="str">
        <f>HYPERLINK("https://drive.google.com/file/d/0B0BPbRDGpTfbS2tkOVg2UGlVelE/view?usp=drivesdk", ".pdf")</f>
        <v>.pdf</v>
      </c>
      <c r="G101" s="15" t="str">
        <f t="shared" si="1"/>
        <v>My Drive &gt; GmailFiles</v>
      </c>
    </row>
    <row r="102" spans="1:7" ht="12.75">
      <c r="A102" s="9">
        <v>42716.70416666667</v>
      </c>
      <c r="B102" s="10" t="s">
        <v>62</v>
      </c>
      <c r="C102" s="13" t="str">
        <f t="shared" si="15"/>
        <v>158ac17dda5c53fe</v>
      </c>
      <c r="D102" s="12" t="s">
        <v>19</v>
      </c>
      <c r="E102" s="12"/>
      <c r="F102" s="15" t="str">
        <f>HYPERLINK("https://drive.google.com/file/d/0B0BPbRDGpTfbYUowbjlBSDZoOEk/view?usp=drivesdk", ".pdf")</f>
        <v>.pdf</v>
      </c>
      <c r="G102" s="15" t="str">
        <f t="shared" si="1"/>
        <v>My Drive &gt; GmailFiles</v>
      </c>
    </row>
    <row r="103" spans="1:7" ht="12.75">
      <c r="A103" s="9">
        <v>42716.70416666667</v>
      </c>
      <c r="B103" s="10" t="s">
        <v>62</v>
      </c>
      <c r="C103" s="13" t="str">
        <f t="shared" si="15"/>
        <v>158ac17dda5c53fe</v>
      </c>
      <c r="D103" s="12" t="s">
        <v>19</v>
      </c>
      <c r="E103" s="12"/>
      <c r="F103" s="15" t="str">
        <f>HYPERLINK("https://drive.google.com/file/d/0B0BPbRDGpTfbMkNpV0dXVGNRTEE/view?usp=drivesdk", ".pdf")</f>
        <v>.pdf</v>
      </c>
      <c r="G103" s="15" t="str">
        <f t="shared" si="1"/>
        <v>My Drive &gt; GmailFiles</v>
      </c>
    </row>
    <row r="104" spans="1:7" ht="12.75">
      <c r="A104" s="9">
        <v>42716.70416666667</v>
      </c>
      <c r="B104" s="10" t="s">
        <v>63</v>
      </c>
      <c r="C104" s="13" t="str">
        <f t="shared" si="15"/>
        <v>158ac17dda5c53fe</v>
      </c>
      <c r="D104" s="12" t="s">
        <v>12</v>
      </c>
      <c r="E104" s="12"/>
      <c r="F104" s="15" t="str">
        <f>HYPERLINK("https://drive.google.com/file/d/0B0BPbRDGpTfbRjQxai16TU1kdHM/view?usp=drivesdk", ".pdf")</f>
        <v>.pdf</v>
      </c>
      <c r="G104" s="15" t="str">
        <f t="shared" si="1"/>
        <v>My Drive &gt; GmailFiles</v>
      </c>
    </row>
    <row r="105" spans="1:7" ht="12.75">
      <c r="A105" s="9">
        <v>42716.70416666667</v>
      </c>
      <c r="B105" s="10" t="s">
        <v>63</v>
      </c>
      <c r="C105" s="13" t="str">
        <f t="shared" si="15"/>
        <v>158ac17dda5c53fe</v>
      </c>
      <c r="D105" s="12" t="s">
        <v>12</v>
      </c>
      <c r="E105" s="12"/>
      <c r="F105" s="15" t="str">
        <f>HYPERLINK("https://drive.google.com/file/d/0B0BPbRDGpTfbYWpnZkhhQWxrd3c/view?usp=drivesdk", ".pdf")</f>
        <v>.pdf</v>
      </c>
      <c r="G105" s="15" t="str">
        <f t="shared" si="1"/>
        <v>My Drive &gt; GmailFiles</v>
      </c>
    </row>
    <row r="106" spans="1:7" ht="12.75">
      <c r="A106" s="9">
        <v>42716.70416666667</v>
      </c>
      <c r="B106" s="10" t="s">
        <v>63</v>
      </c>
      <c r="C106" s="13" t="str">
        <f t="shared" si="15"/>
        <v>158ac17dda5c53fe</v>
      </c>
      <c r="D106" s="12" t="s">
        <v>19</v>
      </c>
      <c r="E106" s="12"/>
      <c r="F106" s="15" t="str">
        <f>HYPERLINK("https://drive.google.com/file/d/0B0BPbRDGpTfbdUY0eUxJSkluQUU/view?usp=drivesdk", ".pdf")</f>
        <v>.pdf</v>
      </c>
      <c r="G106" s="15" t="str">
        <f t="shared" si="1"/>
        <v>My Drive &gt; GmailFiles</v>
      </c>
    </row>
    <row r="107" spans="1:7" ht="12.75">
      <c r="A107" s="9">
        <v>42716.70416666667</v>
      </c>
      <c r="B107" s="10" t="s">
        <v>63</v>
      </c>
      <c r="C107" s="13" t="str">
        <f t="shared" si="15"/>
        <v>158ac17dda5c53fe</v>
      </c>
      <c r="D107" s="12" t="s">
        <v>19</v>
      </c>
      <c r="E107" s="12"/>
      <c r="F107" s="15" t="str">
        <f>HYPERLINK("https://drive.google.com/file/d/0B0BPbRDGpTfbNHdjc1dEREs4TGM/view?usp=drivesdk", ".pdf")</f>
        <v>.pdf</v>
      </c>
      <c r="G107" s="15" t="str">
        <f t="shared" si="1"/>
        <v>My Drive &gt; GmailFiles</v>
      </c>
    </row>
    <row r="108" spans="1:7" ht="12.75">
      <c r="A108" s="9">
        <v>42716.70416666667</v>
      </c>
      <c r="B108" s="10" t="s">
        <v>63</v>
      </c>
      <c r="C108" s="13" t="str">
        <f t="shared" si="15"/>
        <v>158ac17dda5c53fe</v>
      </c>
      <c r="D108" s="12" t="s">
        <v>19</v>
      </c>
      <c r="E108" s="12"/>
      <c r="F108" s="15" t="str">
        <f>HYPERLINK("https://drive.google.com/file/d/0B0BPbRDGpTfbVDdmTWtWdlpPNVE/view?usp=drivesdk", ".pdf")</f>
        <v>.pdf</v>
      </c>
      <c r="G108" s="15" t="str">
        <f t="shared" si="1"/>
        <v>My Drive &gt; GmailFiles</v>
      </c>
    </row>
    <row r="109" spans="1:7" ht="12.75">
      <c r="A109" s="9">
        <v>42716.70416666667</v>
      </c>
      <c r="B109" s="10" t="s">
        <v>63</v>
      </c>
      <c r="C109" s="13" t="str">
        <f t="shared" si="15"/>
        <v>158ac17dda5c53fe</v>
      </c>
      <c r="D109" s="12" t="s">
        <v>12</v>
      </c>
      <c r="E109" s="12"/>
      <c r="F109" s="15" t="str">
        <f>HYPERLINK("https://drive.google.com/file/d/0B0BPbRDGpTfbVFNlMk4tN1RPcTA/view?usp=drivesdk", ".pdf")</f>
        <v>.pdf</v>
      </c>
      <c r="G109" s="15" t="str">
        <f t="shared" si="1"/>
        <v>My Drive &gt; GmailFiles</v>
      </c>
    </row>
    <row r="110" spans="1:7" ht="12.75">
      <c r="A110" s="9">
        <v>42716.70416666667</v>
      </c>
      <c r="B110" s="10" t="s">
        <v>63</v>
      </c>
      <c r="C110" s="13" t="str">
        <f t="shared" si="15"/>
        <v>158ac17dda5c53fe</v>
      </c>
      <c r="D110" s="12" t="s">
        <v>19</v>
      </c>
      <c r="E110" s="12"/>
      <c r="F110" s="15" t="str">
        <f>HYPERLINK("https://drive.google.com/file/d/0B0BPbRDGpTfbY1F1cDlNSXBlWms/view?usp=drivesdk", ".pdf")</f>
        <v>.pdf</v>
      </c>
      <c r="G110" s="15" t="str">
        <f t="shared" si="1"/>
        <v>My Drive &gt; GmailFiles</v>
      </c>
    </row>
    <row r="111" spans="1:7" ht="12.75">
      <c r="A111" s="9">
        <v>42716.70416666667</v>
      </c>
      <c r="B111" s="10" t="s">
        <v>64</v>
      </c>
      <c r="C111" s="13" t="str">
        <f t="shared" si="15"/>
        <v>158ac17dda5c53fe</v>
      </c>
      <c r="D111" s="12" t="s">
        <v>12</v>
      </c>
      <c r="E111" s="12"/>
      <c r="F111" s="15" t="str">
        <f>HYPERLINK("https://drive.google.com/file/d/0B0BPbRDGpTfbR0RWaE45RVhlRGs/view?usp=drivesdk", ".pdf")</f>
        <v>.pdf</v>
      </c>
      <c r="G111" s="15" t="str">
        <f t="shared" si="1"/>
        <v>My Drive &gt; GmailFiles</v>
      </c>
    </row>
    <row r="112" spans="1:7" ht="12.75">
      <c r="A112" s="9">
        <v>42716.704861111109</v>
      </c>
      <c r="B112" s="10" t="s">
        <v>65</v>
      </c>
      <c r="C112" s="13" t="str">
        <f t="shared" si="15"/>
        <v>158ac17dda5c53fe</v>
      </c>
      <c r="D112" s="12" t="s">
        <v>19</v>
      </c>
      <c r="E112" s="12"/>
      <c r="F112" s="15" t="str">
        <f>HYPERLINK("https://drive.google.com/file/d/0B0BPbRDGpTfbX1Z0aHVtRnhpT2s/view?usp=drivesdk", ".pdf")</f>
        <v>.pdf</v>
      </c>
      <c r="G112" s="15" t="str">
        <f t="shared" si="1"/>
        <v>My Drive &gt; GmailFiles</v>
      </c>
    </row>
    <row r="113" spans="1:7" ht="12.75">
      <c r="A113" s="9">
        <v>42716.704861111109</v>
      </c>
      <c r="B113" s="10" t="s">
        <v>65</v>
      </c>
      <c r="C113" s="13" t="str">
        <f t="shared" si="15"/>
        <v>158ac17dda5c53fe</v>
      </c>
      <c r="D113" s="12" t="s">
        <v>19</v>
      </c>
      <c r="E113" s="12"/>
      <c r="F113" s="15" t="str">
        <f>HYPERLINK("https://drive.google.com/file/d/0B0BPbRDGpTfbRGdyWldlZlRJQUU/view?usp=drivesdk", ".pdf")</f>
        <v>.pdf</v>
      </c>
      <c r="G113" s="15" t="str">
        <f t="shared" si="1"/>
        <v>My Drive &gt; GmailFiles</v>
      </c>
    </row>
    <row r="114" spans="1:7" ht="12.75">
      <c r="A114" s="9">
        <v>42716.704861111109</v>
      </c>
      <c r="B114" s="10" t="s">
        <v>65</v>
      </c>
      <c r="C114" s="13" t="str">
        <f t="shared" si="15"/>
        <v>158ac17dda5c53fe</v>
      </c>
      <c r="D114" s="12" t="s">
        <v>19</v>
      </c>
      <c r="E114" s="12"/>
      <c r="F114" s="15" t="str">
        <f>HYPERLINK("https://drive.google.com/file/d/0B0BPbRDGpTfbSUZmUDlBZmVFbTA/view?usp=drivesdk", ".pdf")</f>
        <v>.pdf</v>
      </c>
      <c r="G114" s="15" t="str">
        <f t="shared" si="1"/>
        <v>My Drive &gt; GmailFiles</v>
      </c>
    </row>
    <row r="115" spans="1:7" ht="12.75">
      <c r="A115" s="9">
        <v>42716.704861111109</v>
      </c>
      <c r="B115" s="10" t="s">
        <v>66</v>
      </c>
      <c r="C115" s="13" t="str">
        <f t="shared" si="15"/>
        <v>158ac17dda5c53fe</v>
      </c>
      <c r="D115" s="12" t="s">
        <v>12</v>
      </c>
      <c r="E115" s="12"/>
      <c r="F115" s="15" t="str">
        <f>HYPERLINK("https://drive.google.com/file/d/0B0BPbRDGpTfbd1BnRER1cW1hWFU/view?usp=drivesdk", ".pdf")</f>
        <v>.pdf</v>
      </c>
      <c r="G115" s="15" t="str">
        <f t="shared" si="1"/>
        <v>My Drive &gt; GmailFiles</v>
      </c>
    </row>
    <row r="116" spans="1:7" ht="12.75">
      <c r="A116" s="9">
        <v>42716.704861111109</v>
      </c>
      <c r="B116" s="10" t="s">
        <v>67</v>
      </c>
      <c r="C116" s="13" t="str">
        <f t="shared" si="15"/>
        <v>158ac17dda5c53fe</v>
      </c>
      <c r="D116" s="12" t="s">
        <v>19</v>
      </c>
      <c r="E116" s="12"/>
      <c r="F116" s="15" t="str">
        <f>HYPERLINK("https://drive.google.com/file/d/0B0BPbRDGpTfbVkVReU5TRFl5Mnc/view?usp=drivesdk", ".pdf")</f>
        <v>.pdf</v>
      </c>
      <c r="G116" s="15" t="str">
        <f t="shared" si="1"/>
        <v>My Drive &gt; GmailFiles</v>
      </c>
    </row>
    <row r="117" spans="1:7" ht="12.75">
      <c r="A117" s="9">
        <v>42716.704861111109</v>
      </c>
      <c r="B117" s="10" t="s">
        <v>67</v>
      </c>
      <c r="C117" s="13" t="str">
        <f t="shared" si="15"/>
        <v>158ac17dda5c53fe</v>
      </c>
      <c r="D117" s="12" t="s">
        <v>19</v>
      </c>
      <c r="E117" s="12"/>
      <c r="F117" s="15" t="str">
        <f>HYPERLINK("https://drive.google.com/file/d/0B0BPbRDGpTfbWE1jY2hCMkNXNHc/view?usp=drivesdk", ".pdf")</f>
        <v>.pdf</v>
      </c>
      <c r="G117" s="15" t="str">
        <f t="shared" si="1"/>
        <v>My Drive &gt; GmailFiles</v>
      </c>
    </row>
    <row r="118" spans="1:7" ht="12.75">
      <c r="A118" s="9">
        <v>42716.704861111109</v>
      </c>
      <c r="B118" s="10" t="s">
        <v>67</v>
      </c>
      <c r="C118" s="13" t="str">
        <f t="shared" si="15"/>
        <v>158ac17dda5c53fe</v>
      </c>
      <c r="D118" s="12" t="s">
        <v>19</v>
      </c>
      <c r="E118" s="12"/>
      <c r="F118" s="15" t="str">
        <f>HYPERLINK("https://drive.google.com/file/d/0B0BPbRDGpTfbR05pOFlacTJObjQ/view?usp=drivesdk", ".pdf")</f>
        <v>.pdf</v>
      </c>
      <c r="G118" s="15" t="str">
        <f t="shared" si="1"/>
        <v>My Drive &gt; GmailFiles</v>
      </c>
    </row>
    <row r="119" spans="1:7" ht="12.75">
      <c r="A119" s="9">
        <v>42716.704861111109</v>
      </c>
      <c r="B119" s="10" t="s">
        <v>61</v>
      </c>
      <c r="C119" s="13" t="str">
        <f t="shared" ref="C119:C126" si="16">HYPERLINK("https://mail.google.com/mail?extsrc=sync&amp;client=docs&amp;plid=ACUX6DO_NAznElvRqhAPHEKoahwz824OEJm8xLw", "158ac17bfe742ef6")</f>
        <v>158ac17bfe742ef6</v>
      </c>
      <c r="D119" s="12" t="s">
        <v>12</v>
      </c>
      <c r="E119" s="12" t="s">
        <v>68</v>
      </c>
      <c r="F119" s="15" t="str">
        <f>HYPERLINK("https://drive.google.com/file/d/0B0BPbRDGpTfbd1VQYkdlN0dibHc/view?usp=drivesdk", "image.png")</f>
        <v>image.png</v>
      </c>
      <c r="G119" s="15" t="str">
        <f t="shared" si="1"/>
        <v>My Drive &gt; GmailFiles</v>
      </c>
    </row>
    <row r="120" spans="1:7" ht="12.75">
      <c r="A120" s="9">
        <v>42716.704861111109</v>
      </c>
      <c r="B120" s="10" t="s">
        <v>61</v>
      </c>
      <c r="C120" s="13" t="str">
        <f t="shared" si="16"/>
        <v>158ac17bfe742ef6</v>
      </c>
      <c r="D120" s="12" t="s">
        <v>12</v>
      </c>
      <c r="E120" s="12" t="s">
        <v>68</v>
      </c>
      <c r="F120" s="15" t="str">
        <f>HYPERLINK("https://drive.google.com/file/d/0B0BPbRDGpTfbdFJ5THkxRDRaS0U/view?usp=drivesdk", "image.png")</f>
        <v>image.png</v>
      </c>
      <c r="G120" s="15" t="str">
        <f t="shared" si="1"/>
        <v>My Drive &gt; GmailFiles</v>
      </c>
    </row>
    <row r="121" spans="1:7" ht="12.75">
      <c r="A121" s="9">
        <v>42716.704861111109</v>
      </c>
      <c r="B121" s="10" t="s">
        <v>61</v>
      </c>
      <c r="C121" s="13" t="str">
        <f t="shared" si="16"/>
        <v>158ac17bfe742ef6</v>
      </c>
      <c r="D121" s="12" t="s">
        <v>12</v>
      </c>
      <c r="E121" s="12" t="s">
        <v>68</v>
      </c>
      <c r="F121" s="15" t="str">
        <f>HYPERLINK("https://drive.google.com/file/d/0B0BPbRDGpTfbSWlXWFhsZ3lUSUU/view?usp=drivesdk", "image.png")</f>
        <v>image.png</v>
      </c>
      <c r="G121" s="15" t="str">
        <f t="shared" si="1"/>
        <v>My Drive &gt; GmailFiles</v>
      </c>
    </row>
    <row r="122" spans="1:7" ht="12.75">
      <c r="A122" s="9">
        <v>42716.704861111109</v>
      </c>
      <c r="B122" s="10" t="s">
        <v>61</v>
      </c>
      <c r="C122" s="13" t="str">
        <f t="shared" si="16"/>
        <v>158ac17bfe742ef6</v>
      </c>
      <c r="D122" s="12" t="s">
        <v>12</v>
      </c>
      <c r="E122" s="12" t="s">
        <v>68</v>
      </c>
      <c r="F122" s="15" t="str">
        <f>HYPERLINK("https://drive.google.com/file/d/0B0BPbRDGpTfbYWNVWlQ5V05jbnc/view?usp=drivesdk", "image.png")</f>
        <v>image.png</v>
      </c>
      <c r="G122" s="15" t="str">
        <f t="shared" si="1"/>
        <v>My Drive &gt; GmailFiles</v>
      </c>
    </row>
    <row r="123" spans="1:7" ht="12.75">
      <c r="A123" s="9">
        <v>42716.704861111109</v>
      </c>
      <c r="B123" s="10" t="s">
        <v>61</v>
      </c>
      <c r="C123" s="13" t="str">
        <f t="shared" si="16"/>
        <v>158ac17bfe742ef6</v>
      </c>
      <c r="D123" s="12" t="s">
        <v>12</v>
      </c>
      <c r="E123" s="12" t="s">
        <v>68</v>
      </c>
      <c r="F123" s="15" t="str">
        <f>HYPERLINK("https://drive.google.com/file/d/0B0BPbRDGpTfbU0Vxa3o0eUxyWkU/view?usp=drivesdk", "image.png")</f>
        <v>image.png</v>
      </c>
      <c r="G123" s="15" t="str">
        <f t="shared" si="1"/>
        <v>My Drive &gt; GmailFiles</v>
      </c>
    </row>
    <row r="124" spans="1:7" ht="12.75">
      <c r="A124" s="9">
        <v>42716.704861111109</v>
      </c>
      <c r="B124" s="10" t="s">
        <v>61</v>
      </c>
      <c r="C124" s="13" t="str">
        <f t="shared" si="16"/>
        <v>158ac17bfe742ef6</v>
      </c>
      <c r="D124" s="12" t="s">
        <v>12</v>
      </c>
      <c r="E124" s="12" t="s">
        <v>68</v>
      </c>
      <c r="F124" s="15" t="str">
        <f>HYPERLINK("https://drive.google.com/file/d/0B0BPbRDGpTfbYmhKVU9RWXBLSjA/view?usp=drivesdk", "image.png")</f>
        <v>image.png</v>
      </c>
      <c r="G124" s="15" t="str">
        <f t="shared" si="1"/>
        <v>My Drive &gt; GmailFiles</v>
      </c>
    </row>
    <row r="125" spans="1:7" ht="12.75">
      <c r="A125" s="9">
        <v>42716.704861111109</v>
      </c>
      <c r="B125" s="10" t="s">
        <v>61</v>
      </c>
      <c r="C125" s="13" t="str">
        <f t="shared" si="16"/>
        <v>158ac17bfe742ef6</v>
      </c>
      <c r="D125" s="12" t="s">
        <v>12</v>
      </c>
      <c r="E125" s="12" t="s">
        <v>68</v>
      </c>
      <c r="F125" s="15" t="str">
        <f>HYPERLINK("https://drive.google.com/file/d/0B0BPbRDGpTfbR0V0X0ttb1prNWs/view?usp=drivesdk", "image.png")</f>
        <v>image.png</v>
      </c>
      <c r="G125" s="15" t="str">
        <f t="shared" si="1"/>
        <v>My Drive &gt; GmailFiles</v>
      </c>
    </row>
    <row r="126" spans="1:7" ht="12.75">
      <c r="A126" s="9">
        <v>42716.704861111109</v>
      </c>
      <c r="B126" s="16">
        <v>42702</v>
      </c>
      <c r="C126" s="13" t="str">
        <f t="shared" si="16"/>
        <v>158ac17bfe742ef6</v>
      </c>
      <c r="D126" s="12" t="s">
        <v>12</v>
      </c>
      <c r="E126" s="12" t="s">
        <v>68</v>
      </c>
      <c r="F126" s="15" t="str">
        <f>HYPERLINK("https://drive.google.com/file/d/0B0BPbRDGpTfbdEpEUkRDOXJwMlU/view?usp=drivesdk", "ESTADO DEL PROYECTO DE CNCFLORA.pdf")</f>
        <v>ESTADO DEL PROYECTO DE CNCFLORA.pdf</v>
      </c>
      <c r="G126" s="15" t="str">
        <f t="shared" si="1"/>
        <v>My Drive &gt; GmailFiles</v>
      </c>
    </row>
    <row r="127" spans="1:7" ht="12.75">
      <c r="A127" s="9">
        <v>42716.704861111109</v>
      </c>
      <c r="B127" s="10" t="s">
        <v>69</v>
      </c>
      <c r="C127" s="13" t="str">
        <f t="shared" ref="C127:C141" si="17">HYPERLINK("https://mail.google.com/mail?extsrc=sync&amp;client=docs&amp;plid=ACUX6DO6pb3V0kNnHb-e1cbh2YELsFTyHsl-T3Q", "1589fe9c6b006ecc")</f>
        <v>1589fe9c6b006ecc</v>
      </c>
      <c r="D127" s="12" t="s">
        <v>12</v>
      </c>
      <c r="E127" s="12" t="s">
        <v>70</v>
      </c>
      <c r="F127" s="15" t="str">
        <f>HYPERLINK("https://drive.google.com/file/d/0B0BPbRDGpTfbQkE5V29jdG9IWVU/view?usp=drivesdk", "image.png")</f>
        <v>image.png</v>
      </c>
      <c r="G127" s="15" t="str">
        <f t="shared" si="1"/>
        <v>My Drive &gt; GmailFiles</v>
      </c>
    </row>
    <row r="128" spans="1:7" ht="12.75">
      <c r="A128" s="9">
        <v>42716.704861111109</v>
      </c>
      <c r="B128" s="10" t="s">
        <v>69</v>
      </c>
      <c r="C128" s="13" t="str">
        <f t="shared" si="17"/>
        <v>1589fe9c6b006ecc</v>
      </c>
      <c r="D128" s="12" t="s">
        <v>12</v>
      </c>
      <c r="E128" s="12" t="s">
        <v>70</v>
      </c>
      <c r="F128" s="15" t="str">
        <f>HYPERLINK("https://drive.google.com/file/d/0B0BPbRDGpTfbNWhTMnlFSU9kaXc/view?usp=drivesdk", "image.png")</f>
        <v>image.png</v>
      </c>
      <c r="G128" s="15" t="str">
        <f t="shared" si="1"/>
        <v>My Drive &gt; GmailFiles</v>
      </c>
    </row>
    <row r="129" spans="1:7" ht="12.75">
      <c r="A129" s="9">
        <v>42716.704861111109</v>
      </c>
      <c r="B129" s="10" t="s">
        <v>69</v>
      </c>
      <c r="C129" s="13" t="str">
        <f t="shared" si="17"/>
        <v>1589fe9c6b006ecc</v>
      </c>
      <c r="D129" s="12" t="s">
        <v>12</v>
      </c>
      <c r="E129" s="12" t="s">
        <v>70</v>
      </c>
      <c r="F129" s="15" t="str">
        <f>HYPERLINK("https://drive.google.com/file/d/0B0BPbRDGpTfbYU5KNEZUNUUwTjQ/view?usp=drivesdk", "image.png")</f>
        <v>image.png</v>
      </c>
      <c r="G129" s="15" t="str">
        <f t="shared" si="1"/>
        <v>My Drive &gt; GmailFiles</v>
      </c>
    </row>
    <row r="130" spans="1:7" ht="12.75">
      <c r="A130" s="9">
        <v>42716.704861111109</v>
      </c>
      <c r="B130" s="10" t="s">
        <v>69</v>
      </c>
      <c r="C130" s="13" t="str">
        <f t="shared" si="17"/>
        <v>1589fe9c6b006ecc</v>
      </c>
      <c r="D130" s="12" t="s">
        <v>12</v>
      </c>
      <c r="E130" s="12" t="s">
        <v>70</v>
      </c>
      <c r="F130" s="15" t="str">
        <f>HYPERLINK("https://drive.google.com/file/d/0B0BPbRDGpTfbY1ZqUVRGQVdTQjQ/view?usp=drivesdk", "image.png")</f>
        <v>image.png</v>
      </c>
      <c r="G130" s="15" t="str">
        <f t="shared" si="1"/>
        <v>My Drive &gt; GmailFiles</v>
      </c>
    </row>
    <row r="131" spans="1:7" ht="12.75">
      <c r="A131" s="9">
        <v>42716.704861111109</v>
      </c>
      <c r="B131" s="10" t="s">
        <v>69</v>
      </c>
      <c r="C131" s="13" t="str">
        <f t="shared" si="17"/>
        <v>1589fe9c6b006ecc</v>
      </c>
      <c r="D131" s="12" t="s">
        <v>12</v>
      </c>
      <c r="E131" s="12" t="s">
        <v>70</v>
      </c>
      <c r="F131" s="15" t="str">
        <f>HYPERLINK("https://drive.google.com/file/d/0B0BPbRDGpTfbNFQyR0V1ZkdnUVU/view?usp=drivesdk", "image.png")</f>
        <v>image.png</v>
      </c>
      <c r="G131" s="15" t="str">
        <f t="shared" si="1"/>
        <v>My Drive &gt; GmailFiles</v>
      </c>
    </row>
    <row r="132" spans="1:7" ht="12.75">
      <c r="A132" s="9">
        <v>42716.704861111109</v>
      </c>
      <c r="B132" s="10" t="s">
        <v>69</v>
      </c>
      <c r="C132" s="13" t="str">
        <f t="shared" si="17"/>
        <v>1589fe9c6b006ecc</v>
      </c>
      <c r="D132" s="12" t="s">
        <v>12</v>
      </c>
      <c r="E132" s="12" t="s">
        <v>70</v>
      </c>
      <c r="F132" s="15" t="str">
        <f>HYPERLINK("https://drive.google.com/file/d/0B0BPbRDGpTfbRTM5RFJrQjFsVEk/view?usp=drivesdk", "image.png")</f>
        <v>image.png</v>
      </c>
      <c r="G132" s="15" t="str">
        <f t="shared" si="1"/>
        <v>My Drive &gt; GmailFiles</v>
      </c>
    </row>
    <row r="133" spans="1:7" ht="12.75">
      <c r="A133" s="9">
        <v>42716.704861111109</v>
      </c>
      <c r="B133" s="10" t="s">
        <v>69</v>
      </c>
      <c r="C133" s="13" t="str">
        <f t="shared" si="17"/>
        <v>1589fe9c6b006ecc</v>
      </c>
      <c r="D133" s="12" t="s">
        <v>12</v>
      </c>
      <c r="E133" s="12" t="s">
        <v>70</v>
      </c>
      <c r="F133" s="15" t="str">
        <f>HYPERLINK("https://drive.google.com/file/d/0B0BPbRDGpTfbNmpORS1FRVJwUjA/view?usp=drivesdk", "image.png")</f>
        <v>image.png</v>
      </c>
      <c r="G133" s="15" t="str">
        <f t="shared" si="1"/>
        <v>My Drive &gt; GmailFiles</v>
      </c>
    </row>
    <row r="134" spans="1:7" ht="12.75">
      <c r="A134" s="9">
        <v>42716.704861111109</v>
      </c>
      <c r="B134" s="10" t="s">
        <v>71</v>
      </c>
      <c r="C134" s="13" t="str">
        <f t="shared" si="17"/>
        <v>1589fe9c6b006ecc</v>
      </c>
      <c r="D134" s="12" t="s">
        <v>72</v>
      </c>
      <c r="E134" s="12" t="s">
        <v>73</v>
      </c>
      <c r="F134" s="15" t="str">
        <f>HYPERLINK("https://drive.google.com/file/d/0B0BPbRDGpTfbMWI4WWphUHJCSXM/view?usp=drivesdk", "image.png")</f>
        <v>image.png</v>
      </c>
      <c r="G134" s="15" t="str">
        <f t="shared" si="1"/>
        <v>My Drive &gt; GmailFiles</v>
      </c>
    </row>
    <row r="135" spans="1:7" ht="12.75">
      <c r="A135" s="9">
        <v>42716.704861111109</v>
      </c>
      <c r="B135" s="10" t="s">
        <v>71</v>
      </c>
      <c r="C135" s="13" t="str">
        <f t="shared" si="17"/>
        <v>1589fe9c6b006ecc</v>
      </c>
      <c r="D135" s="12" t="s">
        <v>72</v>
      </c>
      <c r="E135" s="12" t="s">
        <v>73</v>
      </c>
      <c r="F135" s="15" t="str">
        <f>HYPERLINK("https://drive.google.com/file/d/0B0BPbRDGpTfbQ283V1UwYnB2UTQ/view?usp=drivesdk", "image.png")</f>
        <v>image.png</v>
      </c>
      <c r="G135" s="15" t="str">
        <f t="shared" si="1"/>
        <v>My Drive &gt; GmailFiles</v>
      </c>
    </row>
    <row r="136" spans="1:7" ht="12.75">
      <c r="A136" s="9">
        <v>42716.704861111109</v>
      </c>
      <c r="B136" s="10" t="s">
        <v>71</v>
      </c>
      <c r="C136" s="13" t="str">
        <f t="shared" si="17"/>
        <v>1589fe9c6b006ecc</v>
      </c>
      <c r="D136" s="12" t="s">
        <v>72</v>
      </c>
      <c r="E136" s="12" t="s">
        <v>73</v>
      </c>
      <c r="F136" s="15" t="str">
        <f>HYPERLINK("https://drive.google.com/file/d/0B0BPbRDGpTfba3N5ZVZaOFhvaDg/view?usp=drivesdk", "image.png")</f>
        <v>image.png</v>
      </c>
      <c r="G136" s="15" t="str">
        <f t="shared" si="1"/>
        <v>My Drive &gt; GmailFiles</v>
      </c>
    </row>
    <row r="137" spans="1:7" ht="12.75">
      <c r="A137" s="9">
        <v>42716.705555555556</v>
      </c>
      <c r="B137" s="10" t="s">
        <v>71</v>
      </c>
      <c r="C137" s="13" t="str">
        <f t="shared" si="17"/>
        <v>1589fe9c6b006ecc</v>
      </c>
      <c r="D137" s="12" t="s">
        <v>72</v>
      </c>
      <c r="E137" s="12" t="s">
        <v>73</v>
      </c>
      <c r="F137" s="15" t="str">
        <f>HYPERLINK("https://drive.google.com/file/d/0B0BPbRDGpTfbWnRkRmNzMFpjWVU/view?usp=drivesdk", "image.png")</f>
        <v>image.png</v>
      </c>
      <c r="G137" s="15" t="str">
        <f t="shared" si="1"/>
        <v>My Drive &gt; GmailFiles</v>
      </c>
    </row>
    <row r="138" spans="1:7" ht="12.75">
      <c r="A138" s="9">
        <v>42716.705555555556</v>
      </c>
      <c r="B138" s="10" t="s">
        <v>71</v>
      </c>
      <c r="C138" s="13" t="str">
        <f t="shared" si="17"/>
        <v>1589fe9c6b006ecc</v>
      </c>
      <c r="D138" s="12" t="s">
        <v>72</v>
      </c>
      <c r="E138" s="12" t="s">
        <v>73</v>
      </c>
      <c r="F138" s="15" t="str">
        <f>HYPERLINK("https://drive.google.com/file/d/0B0BPbRDGpTfbdE5uOXpiWGlfNUE/view?usp=drivesdk", "image.png")</f>
        <v>image.png</v>
      </c>
      <c r="G138" s="15" t="str">
        <f t="shared" si="1"/>
        <v>My Drive &gt; GmailFiles</v>
      </c>
    </row>
    <row r="139" spans="1:7" ht="12.75">
      <c r="A139" s="9">
        <v>42716.705555555556</v>
      </c>
      <c r="B139" s="10" t="s">
        <v>71</v>
      </c>
      <c r="C139" s="13" t="str">
        <f t="shared" si="17"/>
        <v>1589fe9c6b006ecc</v>
      </c>
      <c r="D139" s="12" t="s">
        <v>72</v>
      </c>
      <c r="E139" s="12" t="s">
        <v>73</v>
      </c>
      <c r="F139" s="15" t="str">
        <f>HYPERLINK("https://drive.google.com/file/d/0B0BPbRDGpTfbeU43VFhtN003cjQ/view?usp=drivesdk", "image.png")</f>
        <v>image.png</v>
      </c>
      <c r="G139" s="15" t="str">
        <f t="shared" si="1"/>
        <v>My Drive &gt; GmailFiles</v>
      </c>
    </row>
    <row r="140" spans="1:7" ht="12.75">
      <c r="A140" s="9">
        <v>42716.705555555556</v>
      </c>
      <c r="B140" s="10" t="s">
        <v>71</v>
      </c>
      <c r="C140" s="13" t="str">
        <f t="shared" si="17"/>
        <v>1589fe9c6b006ecc</v>
      </c>
      <c r="D140" s="12" t="s">
        <v>72</v>
      </c>
      <c r="E140" s="12" t="s">
        <v>73</v>
      </c>
      <c r="F140" s="15" t="str">
        <f>HYPERLINK("https://drive.google.com/file/d/0B0BPbRDGpTfbN1F3V3V4c3dTS1E/view?usp=drivesdk", "image.png")</f>
        <v>image.png</v>
      </c>
      <c r="G140" s="15" t="str">
        <f t="shared" si="1"/>
        <v>My Drive &gt; GmailFiles</v>
      </c>
    </row>
    <row r="141" spans="1:7" ht="12.75">
      <c r="A141" s="9">
        <v>42716.705555555556</v>
      </c>
      <c r="B141" s="16">
        <v>42703</v>
      </c>
      <c r="C141" s="13" t="str">
        <f t="shared" si="17"/>
        <v>1589fe9c6b006ecc</v>
      </c>
      <c r="D141" s="12" t="s">
        <v>12</v>
      </c>
      <c r="E141" s="12" t="s">
        <v>70</v>
      </c>
      <c r="F141" s="15" t="str">
        <f>HYPERLINK("https://drive.google.com/file/d/0B0BPbRDGpTfbMnlCazdULUxTREE/view?usp=drivesdk", "ERRORES AL ARRANCAR CADA SERVICIO DE FORMA INDIVIDUALIZADA.pdf")</f>
        <v>ERRORES AL ARRANCAR CADA SERVICIO DE FORMA INDIVIDUALIZADA.pdf</v>
      </c>
      <c r="G141" s="15" t="str">
        <f t="shared" si="1"/>
        <v>My Drive &gt; GmailFiles</v>
      </c>
    </row>
    <row r="142" spans="1:7" ht="12.75">
      <c r="A142" s="9">
        <v>42716.705555555556</v>
      </c>
      <c r="B142" s="10" t="s">
        <v>74</v>
      </c>
      <c r="C142" s="13" t="str">
        <f t="shared" ref="C142:C146" si="18">HYPERLINK("https://mail.google.com/mail?extsrc=sync&amp;client=docs&amp;plid=ACUX6DOCJad45LQ-LCASXMwuHIxJ0Wc_2gAAIVk", "1589ec3fc7ee20c1")</f>
        <v>1589ec3fc7ee20c1</v>
      </c>
      <c r="D142" s="12" t="s">
        <v>12</v>
      </c>
      <c r="E142" s="12" t="s">
        <v>75</v>
      </c>
      <c r="F142" s="15" t="str">
        <f>HYPERLINK("https://drive.google.com/file/d/0B0BPbRDGpTfbUkZrUWRma3JTZWM/view?usp=drivesdk", "image.png")</f>
        <v>image.png</v>
      </c>
      <c r="G142" s="15" t="str">
        <f t="shared" si="1"/>
        <v>My Drive &gt; GmailFiles</v>
      </c>
    </row>
    <row r="143" spans="1:7" ht="12.75">
      <c r="A143" s="9">
        <v>42716.705555555556</v>
      </c>
      <c r="B143" s="10" t="s">
        <v>74</v>
      </c>
      <c r="C143" s="13" t="str">
        <f t="shared" si="18"/>
        <v>1589ec3fc7ee20c1</v>
      </c>
      <c r="D143" s="12" t="s">
        <v>12</v>
      </c>
      <c r="E143" s="12" t="s">
        <v>75</v>
      </c>
      <c r="F143" s="15" t="str">
        <f>HYPERLINK("https://drive.google.com/file/d/0B0BPbRDGpTfbRTdsTGV6d05kdG8/view?usp=drivesdk", "image.png")</f>
        <v>image.png</v>
      </c>
      <c r="G143" s="15" t="str">
        <f t="shared" si="1"/>
        <v>My Drive &gt; GmailFiles</v>
      </c>
    </row>
    <row r="144" spans="1:7" ht="12.75">
      <c r="A144" s="9">
        <v>42716.705555555556</v>
      </c>
      <c r="B144" s="10" t="s">
        <v>76</v>
      </c>
      <c r="C144" s="13" t="str">
        <f t="shared" si="18"/>
        <v>1589ec3fc7ee20c1</v>
      </c>
      <c r="D144" s="12" t="s">
        <v>72</v>
      </c>
      <c r="E144" s="12" t="s">
        <v>77</v>
      </c>
      <c r="F144" s="15" t="str">
        <f>HYPERLINK("https://drive.google.com/file/d/0B0BPbRDGpTfbQ0N3bVhkelp4Wjg/view?usp=drivesdk", "image.png")</f>
        <v>image.png</v>
      </c>
      <c r="G144" s="15" t="str">
        <f t="shared" si="1"/>
        <v>My Drive &gt; GmailFiles</v>
      </c>
    </row>
    <row r="145" spans="1:7" ht="12.75">
      <c r="A145" s="9">
        <v>42716.705555555556</v>
      </c>
      <c r="B145" s="10" t="s">
        <v>76</v>
      </c>
      <c r="C145" s="13" t="str">
        <f t="shared" si="18"/>
        <v>1589ec3fc7ee20c1</v>
      </c>
      <c r="D145" s="12" t="s">
        <v>72</v>
      </c>
      <c r="E145" s="12" t="s">
        <v>77</v>
      </c>
      <c r="F145" s="15" t="str">
        <f>HYPERLINK("https://drive.google.com/file/d/0B0BPbRDGpTfbRUViTzhZZDM3WFU/view?usp=drivesdk", "image.png")</f>
        <v>image.png</v>
      </c>
      <c r="G145" s="15" t="str">
        <f t="shared" si="1"/>
        <v>My Drive &gt; GmailFiles</v>
      </c>
    </row>
    <row r="146" spans="1:7" ht="12.75">
      <c r="A146" s="9">
        <v>42716.705555555556</v>
      </c>
      <c r="B146" s="16">
        <v>42703</v>
      </c>
      <c r="C146" s="13" t="str">
        <f t="shared" si="18"/>
        <v>1589ec3fc7ee20c1</v>
      </c>
      <c r="D146" s="12" t="s">
        <v>12</v>
      </c>
      <c r="E146" s="12" t="s">
        <v>75</v>
      </c>
      <c r="F146" s="15" t="str">
        <f>HYPERLINK("https://drive.google.com/file/d/0B0BPbRDGpTfbVGczQlBpQlI2a0k/view?usp=drivesdk", "INQUIETUD DE INTEGRACIÓN.pdf")</f>
        <v>INQUIETUD DE INTEGRACIÓN.pdf</v>
      </c>
      <c r="G146" s="15" t="str">
        <f t="shared" si="1"/>
        <v>My Drive &gt; GmailFiles</v>
      </c>
    </row>
    <row r="147" spans="1:7" ht="12.75">
      <c r="A147" s="9">
        <v>42716.705555555556</v>
      </c>
      <c r="B147" s="16">
        <v>42699</v>
      </c>
      <c r="C147" s="13" t="str">
        <f>HYPERLINK("https://mail.google.com/mail?extsrc=sync&amp;client=docs&amp;plid=ACUX6DNsLir7HegAzilHa1Wv7baxyquWkL-rw7o", "1589d5a5deb014dd")</f>
        <v>1589d5a5deb014dd</v>
      </c>
      <c r="D147" s="12" t="s">
        <v>19</v>
      </c>
      <c r="E147" s="12"/>
      <c r="F147" s="15" t="str">
        <f>HYPERLINK("https://drive.google.com/file/d/0B0BPbRDGpTfbZlFLa2FJWUZ5Nk0/view?usp=drivesdk", "null.pdf")</f>
        <v>null.pdf</v>
      </c>
      <c r="G147" s="15" t="str">
        <f t="shared" si="1"/>
        <v>My Drive &gt; GmailFiles</v>
      </c>
    </row>
    <row r="148" spans="1:7" ht="12.75">
      <c r="A148" s="9">
        <v>42716.705555555556</v>
      </c>
      <c r="B148" s="10" t="s">
        <v>78</v>
      </c>
      <c r="C148" s="13" t="str">
        <f t="shared" ref="C148:C168" si="19">HYPERLINK("https://mail.google.com/mail?extsrc=sync&amp;client=docs&amp;plid=ACUX6DMaDXz6ie8vAWkMzAluPtfa3S1N46cRPII", "1589ce8988fd95be")</f>
        <v>1589ce8988fd95be</v>
      </c>
      <c r="D148" s="12" t="s">
        <v>12</v>
      </c>
      <c r="E148" s="12" t="s">
        <v>79</v>
      </c>
      <c r="F148" s="15" t="str">
        <f>HYPERLINK("https://drive.google.com/file/d/0B0BPbRDGpTfbVUNsMHBvc0RGQlk/view?usp=drivesdk", "image.png")</f>
        <v>image.png</v>
      </c>
      <c r="G148" s="15" t="str">
        <f t="shared" si="1"/>
        <v>My Drive &gt; GmailFiles</v>
      </c>
    </row>
    <row r="149" spans="1:7" ht="12.75">
      <c r="A149" s="9">
        <v>42716.705555555556</v>
      </c>
      <c r="B149" s="10" t="s">
        <v>78</v>
      </c>
      <c r="C149" s="13" t="str">
        <f t="shared" si="19"/>
        <v>1589ce8988fd95be</v>
      </c>
      <c r="D149" s="12" t="s">
        <v>12</v>
      </c>
      <c r="E149" s="12" t="s">
        <v>79</v>
      </c>
      <c r="F149" s="15" t="str">
        <f>HYPERLINK("https://drive.google.com/file/d/0B0BPbRDGpTfbODIybXZrb05OWGc/view?usp=drivesdk", "image.png")</f>
        <v>image.png</v>
      </c>
      <c r="G149" s="15" t="str">
        <f t="shared" si="1"/>
        <v>My Drive &gt; GmailFiles</v>
      </c>
    </row>
    <row r="150" spans="1:7" ht="12.75">
      <c r="A150" s="9">
        <v>42716.705555555556</v>
      </c>
      <c r="B150" s="10" t="s">
        <v>78</v>
      </c>
      <c r="C150" s="13" t="str">
        <f t="shared" si="19"/>
        <v>1589ce8988fd95be</v>
      </c>
      <c r="D150" s="12" t="s">
        <v>12</v>
      </c>
      <c r="E150" s="12" t="s">
        <v>79</v>
      </c>
      <c r="F150" s="15" t="str">
        <f>HYPERLINK("https://drive.google.com/file/d/0B0BPbRDGpTfbSXl4d2toVzZmd2c/view?usp=drivesdk", "image.png")</f>
        <v>image.png</v>
      </c>
      <c r="G150" s="15" t="str">
        <f t="shared" si="1"/>
        <v>My Drive &gt; GmailFiles</v>
      </c>
    </row>
    <row r="151" spans="1:7" ht="12.75">
      <c r="A151" s="9">
        <v>42716.705555555556</v>
      </c>
      <c r="B151" s="10" t="s">
        <v>78</v>
      </c>
      <c r="C151" s="13" t="str">
        <f t="shared" si="19"/>
        <v>1589ce8988fd95be</v>
      </c>
      <c r="D151" s="12" t="s">
        <v>12</v>
      </c>
      <c r="E151" s="12" t="s">
        <v>79</v>
      </c>
      <c r="F151" s="15" t="str">
        <f>HYPERLINK("https://drive.google.com/file/d/0B0BPbRDGpTfbNVpzR2s0MTVZR0k/view?usp=drivesdk", "image.png")</f>
        <v>image.png</v>
      </c>
      <c r="G151" s="15" t="str">
        <f t="shared" si="1"/>
        <v>My Drive &gt; GmailFiles</v>
      </c>
    </row>
    <row r="152" spans="1:7" ht="12.75">
      <c r="A152" s="9">
        <v>42716.705555555556</v>
      </c>
      <c r="B152" s="10" t="s">
        <v>80</v>
      </c>
      <c r="C152" s="13" t="str">
        <f t="shared" si="19"/>
        <v>1589ce8988fd95be</v>
      </c>
      <c r="D152" s="12" t="s">
        <v>12</v>
      </c>
      <c r="E152" s="12" t="s">
        <v>81</v>
      </c>
      <c r="F152" s="15" t="str">
        <f>HYPERLINK("https://drive.google.com/file/d/0B0BPbRDGpTfbLUNrR0RNUlRrLVk/view?usp=drivesdk", "image.png")</f>
        <v>image.png</v>
      </c>
      <c r="G152" s="15" t="str">
        <f t="shared" si="1"/>
        <v>My Drive &gt; GmailFiles</v>
      </c>
    </row>
    <row r="153" spans="1:7" ht="12.75">
      <c r="A153" s="9">
        <v>42716.705555555556</v>
      </c>
      <c r="B153" s="10" t="s">
        <v>80</v>
      </c>
      <c r="C153" s="13" t="str">
        <f t="shared" si="19"/>
        <v>1589ce8988fd95be</v>
      </c>
      <c r="D153" s="12" t="s">
        <v>12</v>
      </c>
      <c r="E153" s="12" t="s">
        <v>81</v>
      </c>
      <c r="F153" s="15" t="str">
        <f>HYPERLINK("https://drive.google.com/file/d/0B0BPbRDGpTfbb1M5S043STVYREk/view?usp=drivesdk", "image.png")</f>
        <v>image.png</v>
      </c>
      <c r="G153" s="15" t="str">
        <f t="shared" si="1"/>
        <v>My Drive &gt; GmailFiles</v>
      </c>
    </row>
    <row r="154" spans="1:7" ht="12.75">
      <c r="A154" s="9">
        <v>42716.705555555556</v>
      </c>
      <c r="B154" s="10" t="s">
        <v>80</v>
      </c>
      <c r="C154" s="13" t="str">
        <f t="shared" si="19"/>
        <v>1589ce8988fd95be</v>
      </c>
      <c r="D154" s="12" t="s">
        <v>12</v>
      </c>
      <c r="E154" s="12" t="s">
        <v>81</v>
      </c>
      <c r="F154" s="15" t="str">
        <f>HYPERLINK("https://drive.google.com/file/d/0B0BPbRDGpTfbejZTYkpHRkRQOXM/view?usp=drivesdk", "image.png")</f>
        <v>image.png</v>
      </c>
      <c r="G154" s="15" t="str">
        <f t="shared" si="1"/>
        <v>My Drive &gt; GmailFiles</v>
      </c>
    </row>
    <row r="155" spans="1:7" ht="12.75">
      <c r="A155" s="9">
        <v>42716.705555555556</v>
      </c>
      <c r="B155" s="10" t="s">
        <v>80</v>
      </c>
      <c r="C155" s="13" t="str">
        <f t="shared" si="19"/>
        <v>1589ce8988fd95be</v>
      </c>
      <c r="D155" s="12" t="s">
        <v>12</v>
      </c>
      <c r="E155" s="12" t="s">
        <v>81</v>
      </c>
      <c r="F155" s="15" t="str">
        <f>HYPERLINK("https://drive.google.com/file/d/0B0BPbRDGpTfbWVNBaDFSTnQxX2c/view?usp=drivesdk", "image.png")</f>
        <v>image.png</v>
      </c>
      <c r="G155" s="15" t="str">
        <f t="shared" si="1"/>
        <v>My Drive &gt; GmailFiles</v>
      </c>
    </row>
    <row r="156" spans="1:7" ht="12.75">
      <c r="A156" s="9">
        <v>42716.705555555556</v>
      </c>
      <c r="B156" s="10" t="s">
        <v>82</v>
      </c>
      <c r="C156" s="13" t="str">
        <f t="shared" si="19"/>
        <v>1589ce8988fd95be</v>
      </c>
      <c r="D156" s="12" t="s">
        <v>72</v>
      </c>
      <c r="E156" s="12" t="s">
        <v>81</v>
      </c>
      <c r="F156" s="15" t="str">
        <f>HYPERLINK("https://drive.google.com/file/d/0B0BPbRDGpTfbNk5nR3lTQnZMNm8/view?usp=drivesdk", "image.png")</f>
        <v>image.png</v>
      </c>
      <c r="G156" s="15" t="str">
        <f t="shared" si="1"/>
        <v>My Drive &gt; GmailFiles</v>
      </c>
    </row>
    <row r="157" spans="1:7" ht="12.75">
      <c r="A157" s="9">
        <v>42716.706250000003</v>
      </c>
      <c r="B157" s="10" t="s">
        <v>82</v>
      </c>
      <c r="C157" s="13" t="str">
        <f t="shared" si="19"/>
        <v>1589ce8988fd95be</v>
      </c>
      <c r="D157" s="12" t="s">
        <v>72</v>
      </c>
      <c r="E157" s="12" t="s">
        <v>81</v>
      </c>
      <c r="F157" s="15" t="str">
        <f>HYPERLINK("https://drive.google.com/file/d/0B0BPbRDGpTfbQkdtdHgwSUxFUjQ/view?usp=drivesdk", "image.png")</f>
        <v>image.png</v>
      </c>
      <c r="G157" s="15" t="str">
        <f t="shared" si="1"/>
        <v>My Drive &gt; GmailFiles</v>
      </c>
    </row>
    <row r="158" spans="1:7" ht="12.75">
      <c r="A158" s="9">
        <v>42716.706250000003</v>
      </c>
      <c r="B158" s="10" t="s">
        <v>82</v>
      </c>
      <c r="C158" s="13" t="str">
        <f t="shared" si="19"/>
        <v>1589ce8988fd95be</v>
      </c>
      <c r="D158" s="12" t="s">
        <v>72</v>
      </c>
      <c r="E158" s="12" t="s">
        <v>81</v>
      </c>
      <c r="F158" s="15" t="str">
        <f>HYPERLINK("https://drive.google.com/file/d/0B0BPbRDGpTfbdzZTYWJCMzVuaWs/view?usp=drivesdk", "image.png")</f>
        <v>image.png</v>
      </c>
      <c r="G158" s="15" t="str">
        <f t="shared" si="1"/>
        <v>My Drive &gt; GmailFiles</v>
      </c>
    </row>
    <row r="159" spans="1:7" ht="12.75">
      <c r="A159" s="9">
        <v>42716.706250000003</v>
      </c>
      <c r="B159" s="10" t="s">
        <v>82</v>
      </c>
      <c r="C159" s="13" t="str">
        <f t="shared" si="19"/>
        <v>1589ce8988fd95be</v>
      </c>
      <c r="D159" s="12" t="s">
        <v>72</v>
      </c>
      <c r="E159" s="12" t="s">
        <v>81</v>
      </c>
      <c r="F159" s="15" t="str">
        <f>HYPERLINK("https://drive.google.com/file/d/0B0BPbRDGpTfbR1cyVF90dnBHaUk/view?usp=drivesdk", "image.png")</f>
        <v>image.png</v>
      </c>
      <c r="G159" s="15" t="str">
        <f t="shared" si="1"/>
        <v>My Drive &gt; GmailFiles</v>
      </c>
    </row>
    <row r="160" spans="1:7" ht="12.75">
      <c r="A160" s="9">
        <v>42716.706250000003</v>
      </c>
      <c r="B160" s="10" t="s">
        <v>83</v>
      </c>
      <c r="C160" s="13" t="str">
        <f t="shared" si="19"/>
        <v>1589ce8988fd95be</v>
      </c>
      <c r="D160" s="12" t="s">
        <v>12</v>
      </c>
      <c r="E160" s="12" t="s">
        <v>81</v>
      </c>
      <c r="F160" s="15" t="str">
        <f>HYPERLINK("https://drive.google.com/file/d/0B0BPbRDGpTfbbWJXQk1sbmVaZFk/view?usp=drivesdk", "image.png")</f>
        <v>image.png</v>
      </c>
      <c r="G160" s="15" t="str">
        <f t="shared" si="1"/>
        <v>My Drive &gt; GmailFiles</v>
      </c>
    </row>
    <row r="161" spans="1:7" ht="12.75">
      <c r="A161" s="9">
        <v>42716.706250000003</v>
      </c>
      <c r="B161" s="10" t="s">
        <v>83</v>
      </c>
      <c r="C161" s="13" t="str">
        <f t="shared" si="19"/>
        <v>1589ce8988fd95be</v>
      </c>
      <c r="D161" s="12" t="s">
        <v>12</v>
      </c>
      <c r="E161" s="12" t="s">
        <v>81</v>
      </c>
      <c r="F161" s="15" t="str">
        <f>HYPERLINK("https://drive.google.com/file/d/0B0BPbRDGpTfbOW1WWm85SlNTYW8/view?usp=drivesdk", "image.png")</f>
        <v>image.png</v>
      </c>
      <c r="G161" s="15" t="str">
        <f t="shared" si="1"/>
        <v>My Drive &gt; GmailFiles</v>
      </c>
    </row>
    <row r="162" spans="1:7" ht="12.75">
      <c r="A162" s="9">
        <v>42716.706250000003</v>
      </c>
      <c r="B162" s="10" t="s">
        <v>83</v>
      </c>
      <c r="C162" s="13" t="str">
        <f t="shared" si="19"/>
        <v>1589ce8988fd95be</v>
      </c>
      <c r="D162" s="12" t="s">
        <v>12</v>
      </c>
      <c r="E162" s="12" t="s">
        <v>81</v>
      </c>
      <c r="F162" s="15" t="str">
        <f>HYPERLINK("https://drive.google.com/file/d/0B0BPbRDGpTfbd3ZOOG92X0p6VkU/view?usp=drivesdk", "image.png")</f>
        <v>image.png</v>
      </c>
      <c r="G162" s="15" t="str">
        <f t="shared" si="1"/>
        <v>My Drive &gt; GmailFiles</v>
      </c>
    </row>
    <row r="163" spans="1:7" ht="12.75">
      <c r="A163" s="9">
        <v>42716.706250000003</v>
      </c>
      <c r="B163" s="10" t="s">
        <v>83</v>
      </c>
      <c r="C163" s="13" t="str">
        <f t="shared" si="19"/>
        <v>1589ce8988fd95be</v>
      </c>
      <c r="D163" s="12" t="s">
        <v>12</v>
      </c>
      <c r="E163" s="12" t="s">
        <v>81</v>
      </c>
      <c r="F163" s="15" t="str">
        <f>HYPERLINK("https://drive.google.com/file/d/0B0BPbRDGpTfbdkQ1TGRkeE9OVW8/view?usp=drivesdk", "image.png")</f>
        <v>image.png</v>
      </c>
      <c r="G163" s="15" t="str">
        <f t="shared" si="1"/>
        <v>My Drive &gt; GmailFiles</v>
      </c>
    </row>
    <row r="164" spans="1:7" ht="12.75">
      <c r="A164" s="9">
        <v>42716.706250000003</v>
      </c>
      <c r="B164" s="10" t="s">
        <v>84</v>
      </c>
      <c r="C164" s="13" t="str">
        <f t="shared" si="19"/>
        <v>1589ce8988fd95be</v>
      </c>
      <c r="D164" s="12" t="s">
        <v>72</v>
      </c>
      <c r="E164" s="12" t="s">
        <v>81</v>
      </c>
      <c r="F164" s="15" t="str">
        <f>HYPERLINK("https://drive.google.com/file/d/0B0BPbRDGpTfbNTdEZEEycDFzcVE/view?usp=drivesdk", "image.png")</f>
        <v>image.png</v>
      </c>
      <c r="G164" s="15" t="str">
        <f t="shared" si="1"/>
        <v>My Drive &gt; GmailFiles</v>
      </c>
    </row>
    <row r="165" spans="1:7" ht="12.75">
      <c r="A165" s="9">
        <v>42716.706250000003</v>
      </c>
      <c r="B165" s="10" t="s">
        <v>84</v>
      </c>
      <c r="C165" s="13" t="str">
        <f t="shared" si="19"/>
        <v>1589ce8988fd95be</v>
      </c>
      <c r="D165" s="12" t="s">
        <v>72</v>
      </c>
      <c r="E165" s="12" t="s">
        <v>81</v>
      </c>
      <c r="F165" s="15" t="str">
        <f>HYPERLINK("https://drive.google.com/file/d/0B0BPbRDGpTfbcTdBaUZVVnpkdDQ/view?usp=drivesdk", "image.png")</f>
        <v>image.png</v>
      </c>
      <c r="G165" s="15" t="str">
        <f t="shared" si="1"/>
        <v>My Drive &gt; GmailFiles</v>
      </c>
    </row>
    <row r="166" spans="1:7" ht="12.75">
      <c r="A166" s="9">
        <v>42716.706250000003</v>
      </c>
      <c r="B166" s="10" t="s">
        <v>84</v>
      </c>
      <c r="C166" s="13" t="str">
        <f t="shared" si="19"/>
        <v>1589ce8988fd95be</v>
      </c>
      <c r="D166" s="12" t="s">
        <v>72</v>
      </c>
      <c r="E166" s="12" t="s">
        <v>81</v>
      </c>
      <c r="F166" s="15" t="str">
        <f>HYPERLINK("https://drive.google.com/file/d/0B0BPbRDGpTfbWC04dnBQOEtjUlE/view?usp=drivesdk", "image.png")</f>
        <v>image.png</v>
      </c>
      <c r="G166" s="15" t="str">
        <f t="shared" si="1"/>
        <v>My Drive &gt; GmailFiles</v>
      </c>
    </row>
    <row r="167" spans="1:7" ht="12.75">
      <c r="A167" s="9">
        <v>42716.706250000003</v>
      </c>
      <c r="B167" s="10" t="s">
        <v>84</v>
      </c>
      <c r="C167" s="13" t="str">
        <f t="shared" si="19"/>
        <v>1589ce8988fd95be</v>
      </c>
      <c r="D167" s="12" t="s">
        <v>72</v>
      </c>
      <c r="E167" s="12" t="s">
        <v>81</v>
      </c>
      <c r="F167" s="15" t="str">
        <f>HYPERLINK("https://drive.google.com/file/d/0B0BPbRDGpTfbVnhMMDVraVUxeWs/view?usp=drivesdk", "image.png")</f>
        <v>image.png</v>
      </c>
      <c r="G167" s="15" t="str">
        <f t="shared" si="1"/>
        <v>My Drive &gt; GmailFiles</v>
      </c>
    </row>
    <row r="168" spans="1:7" ht="12.75">
      <c r="A168" s="9">
        <v>42716.706250000003</v>
      </c>
      <c r="B168" s="16">
        <v>42709</v>
      </c>
      <c r="C168" s="13" t="str">
        <f t="shared" si="19"/>
        <v>1589ce8988fd95be</v>
      </c>
      <c r="D168" s="12" t="s">
        <v>12</v>
      </c>
      <c r="E168" s="12" t="s">
        <v>79</v>
      </c>
      <c r="F168" s="15" t="str">
        <f>HYPERLINK("https://drive.google.com/file/d/0B0BPbRDGpTfbdHlqamhoejJrZUE/view?usp=drivesdk", "INQUIETUDES DEL CARGUE DE REGISTROS.pdf")</f>
        <v>INQUIETUDES DEL CARGUE DE REGISTROS.pdf</v>
      </c>
      <c r="G168" s="15" t="str">
        <f t="shared" si="1"/>
        <v>My Drive &gt; GmailFiles</v>
      </c>
    </row>
    <row r="169" spans="1:7" ht="12.75">
      <c r="A169" s="9">
        <v>42716.706250000003</v>
      </c>
      <c r="B169" s="10" t="s">
        <v>85</v>
      </c>
      <c r="C169" s="13" t="str">
        <f t="shared" ref="C169:C193" si="20">HYPERLINK("https://mail.google.com/mail?extsrc=sync&amp;client=docs&amp;plid=ACUX6DNNxxMiMTwQf3tTspJUmKt-kiwOwgOD5qI", "1589c9c1167f6889")</f>
        <v>1589c9c1167f6889</v>
      </c>
      <c r="D169" s="12" t="s">
        <v>12</v>
      </c>
      <c r="E169" s="12"/>
      <c r="F169" s="15" t="str">
        <f>HYPERLINK("https://drive.google.com/file/d/0B0BPbRDGpTfbQzhpRXR0TzVwNUE/view?usp=drivesdk", ".pdf")</f>
        <v>.pdf</v>
      </c>
      <c r="G169" s="15" t="str">
        <f t="shared" si="1"/>
        <v>My Drive &gt; GmailFiles</v>
      </c>
    </row>
    <row r="170" spans="1:7" ht="12.75">
      <c r="A170" s="9">
        <v>42716.706250000003</v>
      </c>
      <c r="B170" s="10" t="s">
        <v>85</v>
      </c>
      <c r="C170" s="13" t="str">
        <f t="shared" si="20"/>
        <v>1589c9c1167f6889</v>
      </c>
      <c r="D170" s="12" t="s">
        <v>12</v>
      </c>
      <c r="E170" s="12"/>
      <c r="F170" s="15" t="str">
        <f>HYPERLINK("https://drive.google.com/file/d/0B0BPbRDGpTfbU290X3RnRnN4YjQ/view?usp=drivesdk", ".pdf")</f>
        <v>.pdf</v>
      </c>
      <c r="G170" s="15" t="str">
        <f t="shared" si="1"/>
        <v>My Drive &gt; GmailFiles</v>
      </c>
    </row>
    <row r="171" spans="1:7" ht="12.75">
      <c r="A171" s="9">
        <v>42716.706250000003</v>
      </c>
      <c r="B171" s="10" t="s">
        <v>85</v>
      </c>
      <c r="C171" s="13" t="str">
        <f t="shared" si="20"/>
        <v>1589c9c1167f6889</v>
      </c>
      <c r="D171" s="12" t="s">
        <v>12</v>
      </c>
      <c r="E171" s="12"/>
      <c r="F171" s="15" t="str">
        <f>HYPERLINK("https://drive.google.com/file/d/0B0BPbRDGpTfbMkZNMWxRcEhfQ3M/view?usp=drivesdk", ".pdf")</f>
        <v>.pdf</v>
      </c>
      <c r="G171" s="15" t="str">
        <f t="shared" si="1"/>
        <v>My Drive &gt; GmailFiles</v>
      </c>
    </row>
    <row r="172" spans="1:7" ht="12.75">
      <c r="A172" s="9">
        <v>42716.706250000003</v>
      </c>
      <c r="B172" s="10" t="s">
        <v>85</v>
      </c>
      <c r="C172" s="13" t="str">
        <f t="shared" si="20"/>
        <v>1589c9c1167f6889</v>
      </c>
      <c r="D172" s="12" t="s">
        <v>19</v>
      </c>
      <c r="E172" s="12"/>
      <c r="F172" s="15" t="str">
        <f>HYPERLINK("https://drive.google.com/file/d/0B0BPbRDGpTfbcElFZHBaQmFFRTA/view?usp=drivesdk", ".pdf")</f>
        <v>.pdf</v>
      </c>
      <c r="G172" s="15" t="str">
        <f t="shared" si="1"/>
        <v>My Drive &gt; GmailFiles</v>
      </c>
    </row>
    <row r="173" spans="1:7" ht="12.75">
      <c r="A173" s="9">
        <v>42716.706250000003</v>
      </c>
      <c r="B173" s="10" t="s">
        <v>85</v>
      </c>
      <c r="C173" s="13" t="str">
        <f t="shared" si="20"/>
        <v>1589c9c1167f6889</v>
      </c>
      <c r="D173" s="12" t="s">
        <v>19</v>
      </c>
      <c r="E173" s="12"/>
      <c r="F173" s="15" t="str">
        <f>HYPERLINK("https://drive.google.com/file/d/0B0BPbRDGpTfbMWFOOEJERU5OSFU/view?usp=drivesdk", ".pdf")</f>
        <v>.pdf</v>
      </c>
      <c r="G173" s="15" t="str">
        <f t="shared" si="1"/>
        <v>My Drive &gt; GmailFiles</v>
      </c>
    </row>
    <row r="174" spans="1:7" ht="12.75">
      <c r="A174" s="9">
        <v>42716.706250000003</v>
      </c>
      <c r="B174" s="10" t="s">
        <v>85</v>
      </c>
      <c r="C174" s="13" t="str">
        <f t="shared" si="20"/>
        <v>1589c9c1167f6889</v>
      </c>
      <c r="D174" s="12" t="s">
        <v>12</v>
      </c>
      <c r="E174" s="12"/>
      <c r="F174" s="15" t="str">
        <f>HYPERLINK("https://drive.google.com/file/d/0B0BPbRDGpTfbTGxpQ0l6N2Z0R0U/view?usp=drivesdk", ".pdf")</f>
        <v>.pdf</v>
      </c>
      <c r="G174" s="15" t="str">
        <f t="shared" si="1"/>
        <v>My Drive &gt; GmailFiles</v>
      </c>
    </row>
    <row r="175" spans="1:7" ht="12.75">
      <c r="A175" s="9">
        <v>42716.706250000003</v>
      </c>
      <c r="B175" s="10" t="s">
        <v>85</v>
      </c>
      <c r="C175" s="13" t="str">
        <f t="shared" si="20"/>
        <v>1589c9c1167f6889</v>
      </c>
      <c r="D175" s="12" t="s">
        <v>19</v>
      </c>
      <c r="E175" s="12"/>
      <c r="F175" s="15" t="str">
        <f>HYPERLINK("https://drive.google.com/file/d/0B0BPbRDGpTfbNU0xMVhoZU51TEk/view?usp=drivesdk", ".pdf")</f>
        <v>.pdf</v>
      </c>
      <c r="G175" s="15" t="str">
        <f t="shared" si="1"/>
        <v>My Drive &gt; GmailFiles</v>
      </c>
    </row>
    <row r="176" spans="1:7" ht="12.75">
      <c r="A176" s="9">
        <v>42716.706250000003</v>
      </c>
      <c r="B176" s="10" t="s">
        <v>85</v>
      </c>
      <c r="C176" s="13" t="str">
        <f t="shared" si="20"/>
        <v>1589c9c1167f6889</v>
      </c>
      <c r="D176" s="12" t="s">
        <v>12</v>
      </c>
      <c r="E176" s="12"/>
      <c r="F176" s="15" t="str">
        <f>HYPERLINK("https://drive.google.com/file/d/0B0BPbRDGpTfbeWkteFpNSXhDTmM/view?usp=drivesdk", ".pdf")</f>
        <v>.pdf</v>
      </c>
      <c r="G176" s="15" t="str">
        <f t="shared" si="1"/>
        <v>My Drive &gt; GmailFiles</v>
      </c>
    </row>
    <row r="177" spans="1:7" ht="12.75">
      <c r="A177" s="9">
        <v>42716.706250000003</v>
      </c>
      <c r="B177" s="10" t="s">
        <v>85</v>
      </c>
      <c r="C177" s="13" t="str">
        <f t="shared" si="20"/>
        <v>1589c9c1167f6889</v>
      </c>
      <c r="D177" s="12" t="s">
        <v>12</v>
      </c>
      <c r="E177" s="12"/>
      <c r="F177" s="15" t="str">
        <f>HYPERLINK("https://drive.google.com/file/d/0B0BPbRDGpTfbNG9CMzZUNFVGLTQ/view?usp=drivesdk", ".pdf")</f>
        <v>.pdf</v>
      </c>
      <c r="G177" s="15" t="str">
        <f t="shared" si="1"/>
        <v>My Drive &gt; GmailFiles</v>
      </c>
    </row>
    <row r="178" spans="1:7" ht="12.75">
      <c r="A178" s="9">
        <v>42716.706250000003</v>
      </c>
      <c r="B178" s="10" t="s">
        <v>85</v>
      </c>
      <c r="C178" s="13" t="str">
        <f t="shared" si="20"/>
        <v>1589c9c1167f6889</v>
      </c>
      <c r="D178" s="12" t="s">
        <v>12</v>
      </c>
      <c r="E178" s="12"/>
      <c r="F178" s="15" t="str">
        <f>HYPERLINK("https://drive.google.com/file/d/0B0BPbRDGpTfbNndBM0pON2tUNlk/view?usp=drivesdk", ".pdf")</f>
        <v>.pdf</v>
      </c>
      <c r="G178" s="15" t="str">
        <f t="shared" si="1"/>
        <v>My Drive &gt; GmailFiles</v>
      </c>
    </row>
    <row r="179" spans="1:7" ht="12.75">
      <c r="A179" s="9">
        <v>42716.706944444442</v>
      </c>
      <c r="B179" s="10" t="s">
        <v>85</v>
      </c>
      <c r="C179" s="13" t="str">
        <f t="shared" si="20"/>
        <v>1589c9c1167f6889</v>
      </c>
      <c r="D179" s="12" t="s">
        <v>12</v>
      </c>
      <c r="E179" s="12"/>
      <c r="F179" s="15" t="str">
        <f>HYPERLINK("https://drive.google.com/file/d/0B0BPbRDGpTfbMVVWNlk5bmJRenc/view?usp=drivesdk", ".pdf")</f>
        <v>.pdf</v>
      </c>
      <c r="G179" s="15" t="str">
        <f t="shared" si="1"/>
        <v>My Drive &gt; GmailFiles</v>
      </c>
    </row>
    <row r="180" spans="1:7" ht="12.75">
      <c r="A180" s="9">
        <v>42716.706944444442</v>
      </c>
      <c r="B180" s="10" t="s">
        <v>86</v>
      </c>
      <c r="C180" s="13" t="str">
        <f t="shared" si="20"/>
        <v>1589c9c1167f6889</v>
      </c>
      <c r="D180" s="12" t="s">
        <v>12</v>
      </c>
      <c r="E180" s="12"/>
      <c r="F180" s="15" t="str">
        <f>HYPERLINK("https://drive.google.com/file/d/0B0BPbRDGpTfbRFQzeWNsZ1Fxc1k/view?usp=drivesdk", ".pdf")</f>
        <v>.pdf</v>
      </c>
      <c r="G180" s="15" t="str">
        <f t="shared" si="1"/>
        <v>My Drive &gt; GmailFiles</v>
      </c>
    </row>
    <row r="181" spans="1:7" ht="12.75">
      <c r="A181" s="9">
        <v>42716.706944444442</v>
      </c>
      <c r="B181" s="10" t="s">
        <v>86</v>
      </c>
      <c r="C181" s="13" t="str">
        <f t="shared" si="20"/>
        <v>1589c9c1167f6889</v>
      </c>
      <c r="D181" s="12" t="s">
        <v>12</v>
      </c>
      <c r="E181" s="12"/>
      <c r="F181" s="15" t="str">
        <f>HYPERLINK("https://drive.google.com/file/d/0B0BPbRDGpTfbbmtuZDJhZTBSRFE/view?usp=drivesdk", ".pdf")</f>
        <v>.pdf</v>
      </c>
      <c r="G181" s="15" t="str">
        <f t="shared" si="1"/>
        <v>My Drive &gt; GmailFiles</v>
      </c>
    </row>
    <row r="182" spans="1:7" ht="12.75">
      <c r="A182" s="9">
        <v>42716.706944444442</v>
      </c>
      <c r="B182" s="10" t="s">
        <v>86</v>
      </c>
      <c r="C182" s="13" t="str">
        <f t="shared" si="20"/>
        <v>1589c9c1167f6889</v>
      </c>
      <c r="D182" s="12" t="s">
        <v>19</v>
      </c>
      <c r="E182" s="12"/>
      <c r="F182" s="15" t="str">
        <f>HYPERLINK("https://drive.google.com/file/d/0B0BPbRDGpTfbUkluQWdmZWlBQjA/view?usp=drivesdk", ".pdf")</f>
        <v>.pdf</v>
      </c>
      <c r="G182" s="15" t="str">
        <f t="shared" si="1"/>
        <v>My Drive &gt; GmailFiles</v>
      </c>
    </row>
    <row r="183" spans="1:7" ht="12.75">
      <c r="A183" s="9">
        <v>42716.706944444442</v>
      </c>
      <c r="B183" s="10" t="s">
        <v>86</v>
      </c>
      <c r="C183" s="13" t="str">
        <f t="shared" si="20"/>
        <v>1589c9c1167f6889</v>
      </c>
      <c r="D183" s="12" t="s">
        <v>12</v>
      </c>
      <c r="E183" s="12"/>
      <c r="F183" s="15" t="str">
        <f>HYPERLINK("https://drive.google.com/file/d/0B0BPbRDGpTfbMERONVNwWWFZbXM/view?usp=drivesdk", ".pdf")</f>
        <v>.pdf</v>
      </c>
      <c r="G183" s="15" t="str">
        <f t="shared" si="1"/>
        <v>My Drive &gt; GmailFiles</v>
      </c>
    </row>
    <row r="184" spans="1:7" ht="12.75">
      <c r="A184" s="9">
        <v>42716.706944444442</v>
      </c>
      <c r="B184" s="10" t="s">
        <v>86</v>
      </c>
      <c r="C184" s="13" t="str">
        <f t="shared" si="20"/>
        <v>1589c9c1167f6889</v>
      </c>
      <c r="D184" s="12" t="s">
        <v>12</v>
      </c>
      <c r="E184" s="12"/>
      <c r="F184" s="15" t="str">
        <f>HYPERLINK("https://drive.google.com/file/d/0B0BPbRDGpTfbYUM4Qld1NERoNlU/view?usp=drivesdk", ".pdf")</f>
        <v>.pdf</v>
      </c>
      <c r="G184" s="15" t="str">
        <f t="shared" si="1"/>
        <v>My Drive &gt; GmailFiles</v>
      </c>
    </row>
    <row r="185" spans="1:7" ht="12.75">
      <c r="A185" s="9">
        <v>42716.706944444442</v>
      </c>
      <c r="B185" s="10" t="s">
        <v>86</v>
      </c>
      <c r="C185" s="13" t="str">
        <f t="shared" si="20"/>
        <v>1589c9c1167f6889</v>
      </c>
      <c r="D185" s="12" t="s">
        <v>19</v>
      </c>
      <c r="E185" s="12"/>
      <c r="F185" s="15" t="str">
        <f>HYPERLINK("https://drive.google.com/file/d/0B0BPbRDGpTfbS1IyTEIxeTFmYmM/view?usp=drivesdk", ".pdf")</f>
        <v>.pdf</v>
      </c>
      <c r="G185" s="15" t="str">
        <f t="shared" si="1"/>
        <v>My Drive &gt; GmailFiles</v>
      </c>
    </row>
    <row r="186" spans="1:7" ht="12.75">
      <c r="A186" s="9">
        <v>42716.706944444442</v>
      </c>
      <c r="B186" s="10" t="s">
        <v>86</v>
      </c>
      <c r="C186" s="13" t="str">
        <f t="shared" si="20"/>
        <v>1589c9c1167f6889</v>
      </c>
      <c r="D186" s="12" t="s">
        <v>19</v>
      </c>
      <c r="E186" s="12"/>
      <c r="F186" s="15" t="str">
        <f>HYPERLINK("https://drive.google.com/file/d/0B0BPbRDGpTfbZWJ5RHU0cmZWcUU/view?usp=drivesdk", ".pdf")</f>
        <v>.pdf</v>
      </c>
      <c r="G186" s="15" t="str">
        <f t="shared" si="1"/>
        <v>My Drive &gt; GmailFiles</v>
      </c>
    </row>
    <row r="187" spans="1:7" ht="12.75">
      <c r="A187" s="9">
        <v>42716.706944444442</v>
      </c>
      <c r="B187" s="10" t="s">
        <v>86</v>
      </c>
      <c r="C187" s="13" t="str">
        <f t="shared" si="20"/>
        <v>1589c9c1167f6889</v>
      </c>
      <c r="D187" s="12" t="s">
        <v>19</v>
      </c>
      <c r="E187" s="12"/>
      <c r="F187" s="15" t="str">
        <f>HYPERLINK("https://drive.google.com/file/d/0B0BPbRDGpTfbNnkxMXBzd2F1ZGs/view?usp=drivesdk", ".pdf")</f>
        <v>.pdf</v>
      </c>
      <c r="G187" s="15" t="str">
        <f t="shared" si="1"/>
        <v>My Drive &gt; GmailFiles</v>
      </c>
    </row>
    <row r="188" spans="1:7" ht="12.75">
      <c r="A188" s="9">
        <v>42716.706944444442</v>
      </c>
      <c r="B188" s="10" t="s">
        <v>87</v>
      </c>
      <c r="C188" s="13" t="str">
        <f t="shared" si="20"/>
        <v>1589c9c1167f6889</v>
      </c>
      <c r="D188" s="12" t="s">
        <v>12</v>
      </c>
      <c r="E188" s="12"/>
      <c r="F188" s="15" t="str">
        <f>HYPERLINK("https://drive.google.com/file/d/0B0BPbRDGpTfbcDh1ODI4TTU0MFE/view?usp=drivesdk", ".pdf")</f>
        <v>.pdf</v>
      </c>
      <c r="G188" s="15" t="str">
        <f t="shared" si="1"/>
        <v>My Drive &gt; GmailFiles</v>
      </c>
    </row>
    <row r="189" spans="1:7" ht="12.75">
      <c r="A189" s="9">
        <v>42716.706944444442</v>
      </c>
      <c r="B189" s="10" t="s">
        <v>87</v>
      </c>
      <c r="C189" s="13" t="str">
        <f t="shared" si="20"/>
        <v>1589c9c1167f6889</v>
      </c>
      <c r="D189" s="12" t="s">
        <v>12</v>
      </c>
      <c r="E189" s="12"/>
      <c r="F189" s="15" t="str">
        <f>HYPERLINK("https://drive.google.com/file/d/0B0BPbRDGpTfbVXUzSFRaQzNYNjQ/view?usp=drivesdk", ".pdf")</f>
        <v>.pdf</v>
      </c>
      <c r="G189" s="15" t="str">
        <f t="shared" si="1"/>
        <v>My Drive &gt; GmailFiles</v>
      </c>
    </row>
    <row r="190" spans="1:7" ht="12.75">
      <c r="A190" s="9">
        <v>42716.706944444442</v>
      </c>
      <c r="B190" s="10" t="s">
        <v>87</v>
      </c>
      <c r="C190" s="13" t="str">
        <f t="shared" si="20"/>
        <v>1589c9c1167f6889</v>
      </c>
      <c r="D190" s="12" t="s">
        <v>12</v>
      </c>
      <c r="E190" s="12"/>
      <c r="F190" s="15" t="str">
        <f>HYPERLINK("https://drive.google.com/file/d/0B0BPbRDGpTfbRlFiV1k5WFRiaGc/view?usp=drivesdk", ".pdf")</f>
        <v>.pdf</v>
      </c>
      <c r="G190" s="15" t="str">
        <f t="shared" si="1"/>
        <v>My Drive &gt; GmailFiles</v>
      </c>
    </row>
    <row r="191" spans="1:7" ht="12.75">
      <c r="A191" s="9">
        <v>42716.706944444442</v>
      </c>
      <c r="B191" s="10" t="s">
        <v>88</v>
      </c>
      <c r="C191" s="13" t="str">
        <f t="shared" si="20"/>
        <v>1589c9c1167f6889</v>
      </c>
      <c r="D191" s="12" t="s">
        <v>12</v>
      </c>
      <c r="E191" s="12"/>
      <c r="F191" s="15" t="str">
        <f>HYPERLINK("https://drive.google.com/file/d/0B0BPbRDGpTfbQVRxa3JLMzVmRW8/view?usp=drivesdk", ".pdf")</f>
        <v>.pdf</v>
      </c>
      <c r="G191" s="15" t="str">
        <f t="shared" si="1"/>
        <v>My Drive &gt; GmailFiles</v>
      </c>
    </row>
    <row r="192" spans="1:7" ht="12.75">
      <c r="A192" s="9">
        <v>42716.706944444442</v>
      </c>
      <c r="B192" s="10" t="s">
        <v>88</v>
      </c>
      <c r="C192" s="13" t="str">
        <f t="shared" si="20"/>
        <v>1589c9c1167f6889</v>
      </c>
      <c r="D192" s="12" t="s">
        <v>19</v>
      </c>
      <c r="E192" s="12"/>
      <c r="F192" s="15" t="str">
        <f>HYPERLINK("https://drive.google.com/file/d/0B0BPbRDGpTfbMEc2QzcwNFVpd2c/view?usp=drivesdk", ".pdf")</f>
        <v>.pdf</v>
      </c>
      <c r="G192" s="15" t="str">
        <f t="shared" si="1"/>
        <v>My Drive &gt; GmailFiles</v>
      </c>
    </row>
    <row r="193" spans="1:7" ht="12.75">
      <c r="A193" s="9">
        <v>42716.706944444442</v>
      </c>
      <c r="B193" s="10" t="s">
        <v>88</v>
      </c>
      <c r="C193" s="13" t="str">
        <f t="shared" si="20"/>
        <v>1589c9c1167f6889</v>
      </c>
      <c r="D193" s="12" t="s">
        <v>19</v>
      </c>
      <c r="E193" s="12"/>
      <c r="F193" s="15" t="str">
        <f>HYPERLINK("https://drive.google.com/file/d/0B0BPbRDGpTfbRTB0LUZRc2tIenc/view?usp=drivesdk", ".pdf")</f>
        <v>.pdf</v>
      </c>
      <c r="G193" s="15" t="str">
        <f t="shared" si="1"/>
        <v>My Drive &gt; GmailFiles</v>
      </c>
    </row>
    <row r="194" spans="1:7" ht="12.75">
      <c r="A194" s="9">
        <v>42716.709722222222</v>
      </c>
      <c r="B194" s="16">
        <v>42698</v>
      </c>
      <c r="C194" s="13" t="str">
        <f>HYPERLINK("https://mail.google.com/mail?extsrc=sync&amp;client=docs&amp;plid=ACUX6DMp4df68KVnMXG1s153RUAiWQUrnK4XvnU", "15898c20f3dff907")</f>
        <v>15898c20f3dff907</v>
      </c>
      <c r="D194" s="12" t="s">
        <v>12</v>
      </c>
      <c r="E194" s="12" t="s">
        <v>89</v>
      </c>
      <c r="F194" s="15" t="str">
        <f>HYPERLINK("https://drive.google.com/file/d/0B0BPbRDGpTfbS0ZzUlUxUE84b1U/view?usp=drivesdk", "ESTRUCTURA DEL ARCHIVO DE PERFIL.pdf")</f>
        <v>ESTRUCTURA DEL ARCHIVO DE PERFIL.pdf</v>
      </c>
      <c r="G194" s="15" t="str">
        <f t="shared" si="1"/>
        <v>My Drive &gt; GmailFiles</v>
      </c>
    </row>
    <row r="195" spans="1:7" ht="12.75">
      <c r="A195" s="9">
        <v>42716.709722222222</v>
      </c>
      <c r="B195" s="16">
        <v>42696</v>
      </c>
      <c r="C195" s="13" t="str">
        <f>HYPERLINK("https://mail.google.com/mail?extsrc=sync&amp;client=docs&amp;plid=ACUX6DMPuORHUkuLGcOnraSpjqfCt4QySB1cx7o", "1588c6e00989e65f")</f>
        <v>1588c6e00989e65f</v>
      </c>
      <c r="D195" s="12" t="s">
        <v>19</v>
      </c>
      <c r="E195" s="12" t="s">
        <v>90</v>
      </c>
      <c r="F195" s="15" t="str">
        <f>HYPERLINK("https://drive.google.com/file/d/0B0BPbRDGpTfbejVzdmd5dzVWUFE/view?usp=drivesdk", "Reunión lunes 28 de noviembre 8am..pdf")</f>
        <v>Reunión lunes 28 de noviembre 8am..pdf</v>
      </c>
      <c r="G195" s="15" t="str">
        <f t="shared" si="1"/>
        <v>My Drive &gt; GmailFiles</v>
      </c>
    </row>
    <row r="196" spans="1:7" ht="12.75">
      <c r="A196" s="9">
        <v>42716.709722222222</v>
      </c>
      <c r="B196" s="16">
        <v>42693</v>
      </c>
      <c r="C196" s="13" t="str">
        <f>HYPERLINK("https://mail.google.com/mail?extsrc=sync&amp;client=docs&amp;plid=ACUX6DN1e7klYaJLGAqaKzQlAQwTsxjZgK7vQV0", "15880841ffcf7930")</f>
        <v>15880841ffcf7930</v>
      </c>
      <c r="D196" s="12" t="s">
        <v>12</v>
      </c>
      <c r="E196" s="12" t="s">
        <v>91</v>
      </c>
      <c r="F196" s="15" t="str">
        <f>HYPERLINK("https://drive.google.com/file/d/0B0BPbRDGpTfbb09iZmhvV3ZId28/view?usp=drivesdk", "INFORME DE CARGUE DE REGISTROS DEL PROYECTO DE CNCFLORA INSTITUTO HUMBOLDT.pdf")</f>
        <v>INFORME DE CARGUE DE REGISTROS DEL PROYECTO DE CNCFLORA INSTITUTO HUMBOLDT.pdf</v>
      </c>
      <c r="G196" s="15" t="str">
        <f t="shared" si="1"/>
        <v>My Drive &gt; GmailFiles</v>
      </c>
    </row>
    <row r="197" spans="1:7" ht="12.75">
      <c r="A197" s="9">
        <v>42716.710416666669</v>
      </c>
      <c r="B197" s="16">
        <v>42704</v>
      </c>
      <c r="C197" s="13" t="str">
        <f>HYPERLINK("https://mail.google.com/mail?extsrc=sync&amp;client=docs&amp;plid=ACUX6DPqb3UL-6rq2SkkKpwLRqwUy_BhLUznAIM", "15880744d85d9dd3")</f>
        <v>15880744d85d9dd3</v>
      </c>
      <c r="D197" s="12" t="s">
        <v>12</v>
      </c>
      <c r="E197" s="12" t="s">
        <v>92</v>
      </c>
      <c r="F197" s="15" t="str">
        <f>HYPERLINK("https://drive.google.com/file/d/0B0BPbRDGpTfbNmcwTFE1SHh1M3c/view?usp=drivesdk", "VERIFICACIÓN Y RESOLUCIÓN DE DUDAS.pdf")</f>
        <v>VERIFICACIÓN Y RESOLUCIÓN DE DUDAS.pdf</v>
      </c>
      <c r="G197" s="15" t="str">
        <f t="shared" si="1"/>
        <v>My Drive &gt; GmailFiles</v>
      </c>
    </row>
    <row r="198" spans="1:7" ht="12.75">
      <c r="A198" s="9">
        <v>42716.710416666669</v>
      </c>
      <c r="B198" s="16">
        <v>42695</v>
      </c>
      <c r="C198" s="13" t="str">
        <f>HYPERLINK("https://mail.google.com/mail?extsrc=sync&amp;client=docs&amp;plid=ACUX6DO_aNY1ZUffG8IGlicgW7tUMYK78iWszwY", "1587804aaab74ce5")</f>
        <v>1587804aaab74ce5</v>
      </c>
      <c r="D198" s="12" t="s">
        <v>12</v>
      </c>
      <c r="E198" s="12" t="s">
        <v>93</v>
      </c>
      <c r="F198" s="15" t="str">
        <f>HYPERLINK("https://drive.google.com/file/d/0B0BPbRDGpTfbaEVEb0dLYkgxODQ/view?usp=drivesdk", "DUDAS BASE DE DATOS CNCFLORA.pdf")</f>
        <v>DUDAS BASE DE DATOS CNCFLORA.pdf</v>
      </c>
      <c r="G198" s="15" t="str">
        <f t="shared" si="1"/>
        <v>My Drive &gt; GmailFiles</v>
      </c>
    </row>
    <row r="199" spans="1:7" ht="12.75">
      <c r="A199" s="9">
        <v>42716.710416666669</v>
      </c>
      <c r="B199" s="16">
        <v>42692</v>
      </c>
      <c r="C199" s="13" t="str">
        <f>HYPERLINK("https://mail.google.com/mail?extsrc=sync&amp;client=docs&amp;plid=ACUX6DMTHeb-TsNnYUVHYTTaFVJosTj9ZWuyO9Y", "158778ad9fdd446f")</f>
        <v>158778ad9fdd446f</v>
      </c>
      <c r="D199" s="12" t="s">
        <v>32</v>
      </c>
      <c r="E199" s="12" t="s">
        <v>94</v>
      </c>
      <c r="F199" s="15" t="str">
        <f>HYPERLINK("https://drive.google.com/file/d/0B0BPbRDGpTfbUkF0QmVSSzZzSE0/view?usp=drivesdk", "Insumos y avances plataforma.pdf")</f>
        <v>Insumos y avances plataforma.pdf</v>
      </c>
      <c r="G199" s="15" t="str">
        <f t="shared" si="1"/>
        <v>My Drive &gt; GmailFiles</v>
      </c>
    </row>
    <row r="200" spans="1:7" ht="12.75">
      <c r="A200" s="9">
        <v>42716.711111111108</v>
      </c>
      <c r="B200" s="16">
        <v>42695</v>
      </c>
      <c r="C200" s="13" t="str">
        <f>HYPERLINK("https://mail.google.com/mail?extsrc=sync&amp;client=docs&amp;plid=ACUX6DPahwvTnFI9b4mLcuvCYWRdc7IZkCkuooQ", "1586e15c3f4980a9")</f>
        <v>1586e15c3f4980a9</v>
      </c>
      <c r="D200" s="12" t="s">
        <v>12</v>
      </c>
      <c r="E200" s="12" t="s">
        <v>95</v>
      </c>
      <c r="F200" s="15" t="str">
        <f>HYPERLINK("https://drive.google.com/file/d/0B0BPbRDGpTfbV2VjZGNXWnBvNms/view?usp=drivesdk", "ERROR DEL DIÁLOGO DE AUTENTICACIÓN.pdf")</f>
        <v>ERROR DEL DIÁLOGO DE AUTENTICACIÓN.pdf</v>
      </c>
      <c r="G200" s="15" t="str">
        <f t="shared" si="1"/>
        <v>My Drive &gt; GmailFiles</v>
      </c>
    </row>
    <row r="201" spans="1:7" ht="12.75">
      <c r="A201" s="9">
        <v>42716.711111111108</v>
      </c>
      <c r="B201" s="16">
        <v>42690</v>
      </c>
      <c r="C201" s="13" t="str">
        <f>HYPERLINK("https://mail.google.com/mail?extsrc=sync&amp;client=docs&amp;plid=ACUX6DN3-h4P4foWtBtdmchPI9-uU7FLw5vySc8", "1586dc833c4eeea6")</f>
        <v>1586dc833c4eeea6</v>
      </c>
      <c r="D201" s="12" t="s">
        <v>19</v>
      </c>
      <c r="E201" s="12" t="s">
        <v>96</v>
      </c>
      <c r="F201" s="15" t="str">
        <f>HYPERLINK("https://drive.google.com/file/d/0B0BPbRDGpTfbOTFMbVQzclZBejA/view?usp=drivesdk", "Fwd CIERRE DE FACTURACIÓN MES DE NOVIEMBRE DE 2016.pdf")</f>
        <v>Fwd CIERRE DE FACTURACIÓN MES DE NOVIEMBRE DE 2016.pdf</v>
      </c>
      <c r="G201" s="15" t="str">
        <f t="shared" si="1"/>
        <v>My Drive &gt; GmailFiles</v>
      </c>
    </row>
    <row r="202" spans="1:7" ht="12.75">
      <c r="A202" s="9">
        <v>42716.711111111108</v>
      </c>
      <c r="B202" s="10" t="s">
        <v>97</v>
      </c>
      <c r="C202" s="13" t="str">
        <f t="shared" ref="C202:C214" si="21">HYPERLINK("https://mail.google.com/mail?extsrc=sync&amp;client=docs&amp;plid=ACUX6DPbGd1jv3XjoMaYLt5AxUl7vr10tEO_6bg", "1586901d4320ac50")</f>
        <v>1586901d4320ac50</v>
      </c>
      <c r="D202" s="12" t="s">
        <v>19</v>
      </c>
      <c r="E202" s="12"/>
      <c r="F202" s="15" t="str">
        <f>HYPERLINK("https://drive.google.com/file/d/0B0BPbRDGpTfbUjNTZm9UNlZzTXc/view?usp=drivesdk", ".pdf")</f>
        <v>.pdf</v>
      </c>
      <c r="G202" s="15" t="str">
        <f t="shared" si="1"/>
        <v>My Drive &gt; GmailFiles</v>
      </c>
    </row>
    <row r="203" spans="1:7" ht="12.75">
      <c r="A203" s="9">
        <v>42716.711111111108</v>
      </c>
      <c r="B203" s="10" t="s">
        <v>97</v>
      </c>
      <c r="C203" s="13" t="str">
        <f t="shared" si="21"/>
        <v>1586901d4320ac50</v>
      </c>
      <c r="D203" s="12" t="s">
        <v>19</v>
      </c>
      <c r="E203" s="12"/>
      <c r="F203" s="15" t="str">
        <f>HYPERLINK("https://drive.google.com/file/d/0B0BPbRDGpTfbMGctRmpjdGQxbnc/view?usp=drivesdk", ".pdf")</f>
        <v>.pdf</v>
      </c>
      <c r="G203" s="15" t="str">
        <f t="shared" si="1"/>
        <v>My Drive &gt; GmailFiles</v>
      </c>
    </row>
    <row r="204" spans="1:7" ht="12.75">
      <c r="A204" s="9">
        <v>42716.711111111108</v>
      </c>
      <c r="B204" s="10" t="s">
        <v>98</v>
      </c>
      <c r="C204" s="13" t="str">
        <f t="shared" si="21"/>
        <v>1586901d4320ac50</v>
      </c>
      <c r="D204" s="12" t="s">
        <v>12</v>
      </c>
      <c r="E204" s="12"/>
      <c r="F204" s="15" t="str">
        <f>HYPERLINK("https://drive.google.com/file/d/0B0BPbRDGpTfbbFZldzEyRGNvbHM/view?usp=drivesdk", ".pdf")</f>
        <v>.pdf</v>
      </c>
      <c r="G204" s="15" t="str">
        <f t="shared" si="1"/>
        <v>My Drive &gt; GmailFiles</v>
      </c>
    </row>
    <row r="205" spans="1:7" ht="12.75">
      <c r="A205" s="9">
        <v>42716.711111111108</v>
      </c>
      <c r="B205" s="10" t="s">
        <v>98</v>
      </c>
      <c r="C205" s="13" t="str">
        <f t="shared" si="21"/>
        <v>1586901d4320ac50</v>
      </c>
      <c r="D205" s="12" t="s">
        <v>12</v>
      </c>
      <c r="E205" s="12"/>
      <c r="F205" s="15" t="str">
        <f>HYPERLINK("https://drive.google.com/file/d/0B0BPbRDGpTfbUGYtaTdrSDl0LVk/view?usp=drivesdk", ".pdf")</f>
        <v>.pdf</v>
      </c>
      <c r="G205" s="15" t="str">
        <f t="shared" si="1"/>
        <v>My Drive &gt; GmailFiles</v>
      </c>
    </row>
    <row r="206" spans="1:7" ht="12.75">
      <c r="A206" s="9">
        <v>42716.711111111108</v>
      </c>
      <c r="B206" s="10" t="s">
        <v>98</v>
      </c>
      <c r="C206" s="13" t="str">
        <f t="shared" si="21"/>
        <v>1586901d4320ac50</v>
      </c>
      <c r="D206" s="12" t="s">
        <v>12</v>
      </c>
      <c r="E206" s="12"/>
      <c r="F206" s="15" t="str">
        <f>HYPERLINK("https://drive.google.com/file/d/0B0BPbRDGpTfbYnZTeHhyOFhOT2c/view?usp=drivesdk", ".pdf")</f>
        <v>.pdf</v>
      </c>
      <c r="G206" s="15" t="str">
        <f t="shared" si="1"/>
        <v>My Drive &gt; GmailFiles</v>
      </c>
    </row>
    <row r="207" spans="1:7" ht="12.75">
      <c r="A207" s="9">
        <v>42716.711111111108</v>
      </c>
      <c r="B207" s="10" t="s">
        <v>98</v>
      </c>
      <c r="C207" s="13" t="str">
        <f t="shared" si="21"/>
        <v>1586901d4320ac50</v>
      </c>
      <c r="D207" s="12" t="s">
        <v>19</v>
      </c>
      <c r="E207" s="12"/>
      <c r="F207" s="15" t="str">
        <f>HYPERLINK("https://drive.google.com/file/d/0B0BPbRDGpTfbQ1JjU2JiOWxrS2M/view?usp=drivesdk", ".pdf")</f>
        <v>.pdf</v>
      </c>
      <c r="G207" s="15" t="str">
        <f t="shared" si="1"/>
        <v>My Drive &gt; GmailFiles</v>
      </c>
    </row>
    <row r="208" spans="1:7" ht="12.75">
      <c r="A208" s="9">
        <v>42716.711111111108</v>
      </c>
      <c r="B208" s="10" t="s">
        <v>98</v>
      </c>
      <c r="C208" s="13" t="str">
        <f t="shared" si="21"/>
        <v>1586901d4320ac50</v>
      </c>
      <c r="D208" s="12" t="s">
        <v>19</v>
      </c>
      <c r="E208" s="12"/>
      <c r="F208" s="15" t="str">
        <f>HYPERLINK("https://drive.google.com/file/d/0B0BPbRDGpTfbb0EzOU1vRnpNalE/view?usp=drivesdk", ".pdf")</f>
        <v>.pdf</v>
      </c>
      <c r="G208" s="15" t="str">
        <f t="shared" si="1"/>
        <v>My Drive &gt; GmailFiles</v>
      </c>
    </row>
    <row r="209" spans="1:7" ht="12.75">
      <c r="A209" s="9">
        <v>42716.711111111108</v>
      </c>
      <c r="B209" s="10" t="s">
        <v>98</v>
      </c>
      <c r="C209" s="13" t="str">
        <f t="shared" si="21"/>
        <v>1586901d4320ac50</v>
      </c>
      <c r="D209" s="12" t="s">
        <v>12</v>
      </c>
      <c r="E209" s="12"/>
      <c r="F209" s="15" t="str">
        <f>HYPERLINK("https://drive.google.com/file/d/0B0BPbRDGpTfbWHhBMEg3dE8xRFU/view?usp=drivesdk", ".pdf")</f>
        <v>.pdf</v>
      </c>
      <c r="G209" s="15" t="str">
        <f t="shared" si="1"/>
        <v>My Drive &gt; GmailFiles</v>
      </c>
    </row>
    <row r="210" spans="1:7" ht="12.75">
      <c r="A210" s="9">
        <v>42716.711111111108</v>
      </c>
      <c r="B210" s="10" t="s">
        <v>98</v>
      </c>
      <c r="C210" s="13" t="str">
        <f t="shared" si="21"/>
        <v>1586901d4320ac50</v>
      </c>
      <c r="D210" s="12" t="s">
        <v>19</v>
      </c>
      <c r="E210" s="12"/>
      <c r="F210" s="15" t="str">
        <f>HYPERLINK("https://drive.google.com/file/d/0B0BPbRDGpTfbc2pTSXZLQlpEanM/view?usp=drivesdk", ".pdf")</f>
        <v>.pdf</v>
      </c>
      <c r="G210" s="15" t="str">
        <f t="shared" si="1"/>
        <v>My Drive &gt; GmailFiles</v>
      </c>
    </row>
    <row r="211" spans="1:7" ht="12.75">
      <c r="A211" s="9">
        <v>42716.711111111108</v>
      </c>
      <c r="B211" s="10" t="s">
        <v>98</v>
      </c>
      <c r="C211" s="13" t="str">
        <f t="shared" si="21"/>
        <v>1586901d4320ac50</v>
      </c>
      <c r="D211" s="12" t="s">
        <v>19</v>
      </c>
      <c r="E211" s="12"/>
      <c r="F211" s="15" t="str">
        <f>HYPERLINK("https://drive.google.com/file/d/0B0BPbRDGpTfbQWpJcWlfc0FXeU0/view?usp=drivesdk", ".pdf")</f>
        <v>.pdf</v>
      </c>
      <c r="G211" s="15" t="str">
        <f t="shared" si="1"/>
        <v>My Drive &gt; GmailFiles</v>
      </c>
    </row>
    <row r="212" spans="1:7" ht="12.75">
      <c r="A212" s="9">
        <v>42716.711111111108</v>
      </c>
      <c r="B212" s="10" t="s">
        <v>99</v>
      </c>
      <c r="C212" s="13" t="str">
        <f t="shared" si="21"/>
        <v>1586901d4320ac50</v>
      </c>
      <c r="D212" s="12" t="s">
        <v>12</v>
      </c>
      <c r="E212" s="12"/>
      <c r="F212" s="15" t="str">
        <f>HYPERLINK("https://drive.google.com/file/d/0B0BPbRDGpTfbY1V0LUhzZnAwYjg/view?usp=drivesdk", ".pdf")</f>
        <v>.pdf</v>
      </c>
      <c r="G212" s="15" t="str">
        <f t="shared" si="1"/>
        <v>My Drive &gt; GmailFiles</v>
      </c>
    </row>
    <row r="213" spans="1:7" ht="12.75">
      <c r="A213" s="9">
        <v>42716.711111111108</v>
      </c>
      <c r="B213" s="10" t="s">
        <v>99</v>
      </c>
      <c r="C213" s="13" t="str">
        <f t="shared" si="21"/>
        <v>1586901d4320ac50</v>
      </c>
      <c r="D213" s="12" t="s">
        <v>12</v>
      </c>
      <c r="E213" s="12"/>
      <c r="F213" s="15" t="str">
        <f>HYPERLINK("https://drive.google.com/file/d/0B0BPbRDGpTfbX2NxajcwYndLd28/view?usp=drivesdk", ".pdf")</f>
        <v>.pdf</v>
      </c>
      <c r="G213" s="15" t="str">
        <f t="shared" si="1"/>
        <v>My Drive &gt; GmailFiles</v>
      </c>
    </row>
    <row r="214" spans="1:7" ht="12.75">
      <c r="A214" s="9">
        <v>42716.711111111108</v>
      </c>
      <c r="B214" s="10" t="s">
        <v>99</v>
      </c>
      <c r="C214" s="13" t="str">
        <f t="shared" si="21"/>
        <v>1586901d4320ac50</v>
      </c>
      <c r="D214" s="12" t="s">
        <v>12</v>
      </c>
      <c r="E214" s="12"/>
      <c r="F214" s="15" t="str">
        <f>HYPERLINK("https://drive.google.com/file/d/0B0BPbRDGpTfbWko1TEgydzhrSDA/view?usp=drivesdk", ".pdf")</f>
        <v>.pdf</v>
      </c>
      <c r="G214" s="15" t="str">
        <f t="shared" si="1"/>
        <v>My Drive &gt; GmailFiles</v>
      </c>
    </row>
    <row r="215" spans="1:7" ht="12.75">
      <c r="A215" s="9">
        <v>42716.711111111108</v>
      </c>
      <c r="B215" s="16">
        <v>42684</v>
      </c>
      <c r="C215" s="13" t="str">
        <f>HYPERLINK("https://mail.google.com/mail?extsrc=sync&amp;client=docs&amp;plid=ACUX6DOyv8UgzuFiBFuVnvtzOTHciP-BOiaMsOs", "1584f464b9a41939")</f>
        <v>1584f464b9a41939</v>
      </c>
      <c r="D215" s="12" t="s">
        <v>19</v>
      </c>
      <c r="E215" s="12" t="s">
        <v>100</v>
      </c>
      <c r="F215" s="15" t="str">
        <f>HYPERLINK("https://drive.google.com/file/d/0B0BPbRDGpTfbcUNwYTBoSXpYWkU/view?usp=drivesdk", "Fwd Cronograma ajustado a mes de noviembre..pdf")</f>
        <v>Fwd Cronograma ajustado a mes de noviembre..pdf</v>
      </c>
      <c r="G215" s="15" t="str">
        <f t="shared" si="1"/>
        <v>My Drive &gt; GmailFiles</v>
      </c>
    </row>
    <row r="216" spans="1:7" ht="12.75">
      <c r="A216" s="9">
        <v>42716.711111111108</v>
      </c>
      <c r="B216" s="16">
        <v>42684</v>
      </c>
      <c r="C216" s="13" t="str">
        <f>HYPERLINK("https://mail.google.com/mail?extsrc=sync&amp;client=docs&amp;plid=ACUX6DNnp-cvGaWbg5DB3d_Q9iEMzthLVaKEBg8", "1584637880d4b6b9")</f>
        <v>1584637880d4b6b9</v>
      </c>
      <c r="D216" s="12" t="s">
        <v>12</v>
      </c>
      <c r="E216" s="12" t="s">
        <v>101</v>
      </c>
      <c r="F216" s="15" t="str">
        <f>HYPERLINK("https://drive.google.com/file/d/0B0BPbRDGpTfbSVQ1UHRNXzh5QUk/view?usp=drivesdk", "ORGANIZACIÓN DE USUARIOS CNCFLORA - AMBIENTE DE PRUEBAS.pdf")</f>
        <v>ORGANIZACIÓN DE USUARIOS CNCFLORA - AMBIENTE DE PRUEBAS.pdf</v>
      </c>
      <c r="G216" s="15" t="str">
        <f t="shared" si="1"/>
        <v>My Drive &gt; GmailFiles</v>
      </c>
    </row>
    <row r="217" spans="1:7" ht="12.75">
      <c r="A217" s="9">
        <v>42716.711805555555</v>
      </c>
      <c r="B217" s="16">
        <v>42684</v>
      </c>
      <c r="C217" s="13" t="str">
        <f>HYPERLINK("https://mail.google.com/mail?extsrc=sync&amp;client=docs&amp;plid=ACUX6DM5P0WWAKI_xuZrwBUfG1JRfOFfCMNCOKA", "15846018da4a7892")</f>
        <v>15846018da4a7892</v>
      </c>
      <c r="D217" s="12" t="s">
        <v>12</v>
      </c>
      <c r="E217" s="12" t="s">
        <v>102</v>
      </c>
      <c r="F217" s="15" t="str">
        <f>HYPERLINK("https://drive.google.com/file/d/0B0BPbRDGpTfbUmk3NGQ4bVhDMmc/view?usp=drivesdk", "VERIFICACIÓN DE LOS MÓDULOS DE CNCFLORA - PREGUNTAS SOBRE EL MODELO DE SEGURIDAD Y PERMISOS DE USUARIO DEL SISTEMA.pdf")</f>
        <v>VERIFICACIÓN DE LOS MÓDULOS DE CNCFLORA - PREGUNTAS SOBRE EL MODELO DE SEGURIDAD Y PERMISOS DE USUARIO DEL SISTEMA.pdf</v>
      </c>
      <c r="G217" s="15" t="str">
        <f t="shared" si="1"/>
        <v>My Drive &gt; GmailFiles</v>
      </c>
    </row>
    <row r="218" spans="1:7" ht="12.75">
      <c r="A218" s="9">
        <v>42716.711805555555</v>
      </c>
      <c r="B218" s="16">
        <v>42682</v>
      </c>
      <c r="C218" s="13" t="str">
        <f>HYPERLINK("https://mail.google.com/mail?extsrc=sync&amp;client=docs&amp;plid=ACUX6DN4CQuO1o_n_61mORycFkZ6SCxr_gYG_-Q", "158444b4961a757e")</f>
        <v>158444b4961a757e</v>
      </c>
      <c r="D218" s="12" t="s">
        <v>12</v>
      </c>
      <c r="E218" s="12" t="s">
        <v>103</v>
      </c>
      <c r="F218" s="15" t="str">
        <f>HYPERLINK("https://drive.google.com/file/d/0B0BPbRDGpTfbbHRwaEQ0bFFQaXM/view?usp=drivesdk", "DOCUMENTO DE REQUERIMIENTOS Y CRONOGRAMA DE ACTIVIDADES.pdf")</f>
        <v>DOCUMENTO DE REQUERIMIENTOS Y CRONOGRAMA DE ACTIVIDADES.pdf</v>
      </c>
      <c r="G218" s="15" t="str">
        <f t="shared" si="1"/>
        <v>My Drive &gt; GmailFiles</v>
      </c>
    </row>
    <row r="219" spans="1:7" ht="12.75">
      <c r="A219" s="9">
        <v>42716.711805555555</v>
      </c>
      <c r="B219" s="16">
        <v>42674</v>
      </c>
      <c r="C219" s="13" t="str">
        <f>HYPERLINK("https://mail.google.com/mail?extsrc=sync&amp;client=docs&amp;plid=ACUX6DPm9uP8aV_CdVx5s1Ll0_1H50vpUG74BT8", "1581ab70e8528bb5")</f>
        <v>1581ab70e8528bb5</v>
      </c>
      <c r="D219" s="12" t="s">
        <v>12</v>
      </c>
      <c r="E219" s="12" t="s">
        <v>104</v>
      </c>
      <c r="F219" s="15" t="str">
        <f>HYPERLINK("https://drive.google.com/file/d/0B0BPbRDGpTfbWEFXMXEyZ2ZsYzg/view?usp=drivesdk", "COMPROMISO MÁQUINA VIRTUAL.pdf")</f>
        <v>COMPROMISO MÁQUINA VIRTUAL.pdf</v>
      </c>
      <c r="G219" s="15" t="str">
        <f t="shared" si="1"/>
        <v>My Drive &gt; GmailFiles</v>
      </c>
    </row>
    <row r="220" spans="1:7" ht="12.75">
      <c r="A220" s="9">
        <v>42716.711805555555</v>
      </c>
      <c r="B220" s="16">
        <v>42674</v>
      </c>
      <c r="C220" s="13" t="str">
        <f>HYPERLINK("https://mail.google.com/mail?extsrc=sync&amp;client=docs&amp;plid=ACUX6DOf8qZCHod3zZXV6Y9TRfEm-Npwa3WgSIo", "1580384e062bf353")</f>
        <v>1580384e062bf353</v>
      </c>
      <c r="D220" s="12" t="s">
        <v>12</v>
      </c>
      <c r="E220" s="12" t="s">
        <v>105</v>
      </c>
      <c r="F220" s="15" t="str">
        <f>HYPERLINK("https://drive.google.com/file/d/0B0BPbRDGpTfbRFRYWjBYUUxVUkE/view?usp=drivesdk", "UBICACIÓN DE LA BASE DE DATOS DE NUEVOS USUARIOS LOCALES.pdf")</f>
        <v>UBICACIÓN DE LA BASE DE DATOS DE NUEVOS USUARIOS LOCALES.pdf</v>
      </c>
      <c r="G220" s="15" t="str">
        <f t="shared" si="1"/>
        <v>My Drive &gt; GmailFiles</v>
      </c>
    </row>
    <row r="221" spans="1:7" ht="12.75">
      <c r="A221" s="9">
        <v>42716.711805555555</v>
      </c>
      <c r="B221" s="16">
        <v>42669</v>
      </c>
      <c r="C221" s="13" t="str">
        <f>HYPERLINK("https://mail.google.com/mail?extsrc=sync&amp;client=docs&amp;plid=ACUX6DMUP33dh-C2Vl4VWeQTT1YLZel5Cp_iAv0", "1580209e9a10bb98")</f>
        <v>1580209e9a10bb98</v>
      </c>
      <c r="D221" s="12" t="s">
        <v>12</v>
      </c>
      <c r="E221" s="12" t="s">
        <v>106</v>
      </c>
      <c r="F221" s="15" t="str">
        <f>HYPERLINK("https://drive.google.com/file/d/0B0BPbRDGpTfbX2lTNWJZdG9YZTg/view?usp=drivesdk", "ERROR 502 BAD GATEWAY EN MIGRACIÓN DE DATOS.pdf")</f>
        <v>ERROR 502 BAD GATEWAY EN MIGRACIÓN DE DATOS.pdf</v>
      </c>
      <c r="G221" s="15" t="str">
        <f t="shared" si="1"/>
        <v>My Drive &gt; GmailFiles</v>
      </c>
    </row>
    <row r="222" spans="1:7" ht="12.75">
      <c r="A222" s="9">
        <v>42716.711805555555</v>
      </c>
      <c r="B222" s="10" t="s">
        <v>107</v>
      </c>
      <c r="C222" s="13" t="str">
        <f t="shared" ref="C222:C298" si="22">HYPERLINK("https://mail.google.com/mail?extsrc=sync&amp;client=docs&amp;plid=ACUX6DOHVT88wfDlOBVJ65HxKx2N7DMeXfm_En0", "15801f3679a2f9cd")</f>
        <v>15801f3679a2f9cd</v>
      </c>
      <c r="D222" s="12" t="s">
        <v>12</v>
      </c>
      <c r="E222" s="12"/>
      <c r="F222" s="15" t="str">
        <f>HYPERLINK("https://drive.google.com/file/d/0B0BPbRDGpTfbaF9SLXJTaWRMd1E/view?usp=drivesdk", ".pdf")</f>
        <v>.pdf</v>
      </c>
      <c r="G222" s="15" t="str">
        <f t="shared" si="1"/>
        <v>My Drive &gt; GmailFiles</v>
      </c>
    </row>
    <row r="223" spans="1:7" ht="12.75">
      <c r="A223" s="9">
        <v>42716.711805555555</v>
      </c>
      <c r="B223" s="10" t="s">
        <v>107</v>
      </c>
      <c r="C223" s="13" t="str">
        <f t="shared" si="22"/>
        <v>15801f3679a2f9cd</v>
      </c>
      <c r="D223" s="12" t="s">
        <v>12</v>
      </c>
      <c r="E223" s="12"/>
      <c r="F223" s="15" t="str">
        <f>HYPERLINK("https://drive.google.com/file/d/0B0BPbRDGpTfbdmdZby01SE5FdWs/view?usp=drivesdk", ".pdf")</f>
        <v>.pdf</v>
      </c>
      <c r="G223" s="15" t="str">
        <f t="shared" si="1"/>
        <v>My Drive &gt; GmailFiles</v>
      </c>
    </row>
    <row r="224" spans="1:7" ht="12.75">
      <c r="A224" s="9">
        <v>42716.711805555555</v>
      </c>
      <c r="B224" s="10" t="s">
        <v>107</v>
      </c>
      <c r="C224" s="13" t="str">
        <f t="shared" si="22"/>
        <v>15801f3679a2f9cd</v>
      </c>
      <c r="D224" s="12" t="s">
        <v>12</v>
      </c>
      <c r="E224" s="12"/>
      <c r="F224" s="15" t="str">
        <f>HYPERLINK("https://drive.google.com/file/d/0B0BPbRDGpTfbZ3ZHaEt5UDJVbms/view?usp=drivesdk", ".pdf")</f>
        <v>.pdf</v>
      </c>
      <c r="G224" s="15" t="str">
        <f t="shared" si="1"/>
        <v>My Drive &gt; GmailFiles</v>
      </c>
    </row>
    <row r="225" spans="1:7" ht="12.75">
      <c r="A225" s="9">
        <v>42716.711805555555</v>
      </c>
      <c r="B225" s="10" t="s">
        <v>108</v>
      </c>
      <c r="C225" s="13" t="str">
        <f t="shared" si="22"/>
        <v>15801f3679a2f9cd</v>
      </c>
      <c r="D225" s="12" t="s">
        <v>19</v>
      </c>
      <c r="E225" s="12"/>
      <c r="F225" s="15" t="str">
        <f>HYPERLINK("https://drive.google.com/file/d/0B0BPbRDGpTfbb0M4WUFiaUo2Y0U/view?usp=drivesdk", ".pdf")</f>
        <v>.pdf</v>
      </c>
      <c r="G225" s="15" t="str">
        <f t="shared" si="1"/>
        <v>My Drive &gt; GmailFiles</v>
      </c>
    </row>
    <row r="226" spans="1:7" ht="12.75">
      <c r="A226" s="9">
        <v>42716.711805555555</v>
      </c>
      <c r="B226" s="10" t="s">
        <v>109</v>
      </c>
      <c r="C226" s="13" t="str">
        <f t="shared" si="22"/>
        <v>15801f3679a2f9cd</v>
      </c>
      <c r="D226" s="12" t="s">
        <v>12</v>
      </c>
      <c r="E226" s="12"/>
      <c r="F226" s="15" t="str">
        <f>HYPERLINK("https://drive.google.com/file/d/0B0BPbRDGpTfbb1dRUm1NV09pVnM/view?usp=drivesdk", ".pdf")</f>
        <v>.pdf</v>
      </c>
      <c r="G226" s="15" t="str">
        <f t="shared" si="1"/>
        <v>My Drive &gt; GmailFiles</v>
      </c>
    </row>
    <row r="227" spans="1:7" ht="12.75">
      <c r="A227" s="9">
        <v>42716.711805555555</v>
      </c>
      <c r="B227" s="10" t="s">
        <v>109</v>
      </c>
      <c r="C227" s="13" t="str">
        <f t="shared" si="22"/>
        <v>15801f3679a2f9cd</v>
      </c>
      <c r="D227" s="12" t="s">
        <v>12</v>
      </c>
      <c r="E227" s="12"/>
      <c r="F227" s="15" t="str">
        <f>HYPERLINK("https://drive.google.com/file/d/0B0BPbRDGpTfbaHd1X1FmZUFCVDA/view?usp=drivesdk", ".pdf")</f>
        <v>.pdf</v>
      </c>
      <c r="G227" s="15" t="str">
        <f t="shared" si="1"/>
        <v>My Drive &gt; GmailFiles</v>
      </c>
    </row>
    <row r="228" spans="1:7" ht="12.75">
      <c r="A228" s="9">
        <v>42716.711805555555</v>
      </c>
      <c r="B228" s="10" t="s">
        <v>110</v>
      </c>
      <c r="C228" s="13" t="str">
        <f t="shared" si="22"/>
        <v>15801f3679a2f9cd</v>
      </c>
      <c r="D228" s="12" t="s">
        <v>19</v>
      </c>
      <c r="E228" s="12"/>
      <c r="F228" s="15" t="str">
        <f>HYPERLINK("https://drive.google.com/file/d/0B0BPbRDGpTfbZ2hYVDZXVFBrVm8/view?usp=drivesdk", ".pdf")</f>
        <v>.pdf</v>
      </c>
      <c r="G228" s="15" t="str">
        <f t="shared" si="1"/>
        <v>My Drive &gt; GmailFiles</v>
      </c>
    </row>
    <row r="229" spans="1:7" ht="12.75">
      <c r="A229" s="9">
        <v>42716.711805555555</v>
      </c>
      <c r="B229" s="10" t="s">
        <v>110</v>
      </c>
      <c r="C229" s="13" t="str">
        <f t="shared" si="22"/>
        <v>15801f3679a2f9cd</v>
      </c>
      <c r="D229" s="12" t="s">
        <v>19</v>
      </c>
      <c r="E229" s="12"/>
      <c r="F229" s="15" t="str">
        <f>HYPERLINK("https://drive.google.com/file/d/0B0BPbRDGpTfbNE9VQUVXNzlxb2s/view?usp=drivesdk", ".pdf")</f>
        <v>.pdf</v>
      </c>
      <c r="G229" s="15" t="str">
        <f t="shared" si="1"/>
        <v>My Drive &gt; GmailFiles</v>
      </c>
    </row>
    <row r="230" spans="1:7" ht="12.75">
      <c r="A230" s="9">
        <v>42716.711805555555</v>
      </c>
      <c r="B230" s="10" t="s">
        <v>110</v>
      </c>
      <c r="C230" s="13" t="str">
        <f t="shared" si="22"/>
        <v>15801f3679a2f9cd</v>
      </c>
      <c r="D230" s="12" t="s">
        <v>12</v>
      </c>
      <c r="E230" s="12"/>
      <c r="F230" s="15" t="str">
        <f>HYPERLINK("https://drive.google.com/file/d/0B0BPbRDGpTfbWU5zenpvQVczOG8/view?usp=drivesdk", ".pdf")</f>
        <v>.pdf</v>
      </c>
      <c r="G230" s="15" t="str">
        <f t="shared" si="1"/>
        <v>My Drive &gt; GmailFiles</v>
      </c>
    </row>
    <row r="231" spans="1:7" ht="12.75">
      <c r="A231" s="9">
        <v>42716.711805555555</v>
      </c>
      <c r="B231" s="10" t="s">
        <v>110</v>
      </c>
      <c r="C231" s="13" t="str">
        <f t="shared" si="22"/>
        <v>15801f3679a2f9cd</v>
      </c>
      <c r="D231" s="12" t="s">
        <v>12</v>
      </c>
      <c r="E231" s="12"/>
      <c r="F231" s="15" t="str">
        <f>HYPERLINK("https://drive.google.com/file/d/0B0BPbRDGpTfbRDJvVUFfN1BReTg/view?usp=drivesdk", ".pdf")</f>
        <v>.pdf</v>
      </c>
      <c r="G231" s="15" t="str">
        <f t="shared" si="1"/>
        <v>My Drive &gt; GmailFiles</v>
      </c>
    </row>
    <row r="232" spans="1:7" ht="12.75">
      <c r="A232" s="9">
        <v>42716.711805555555</v>
      </c>
      <c r="B232" s="10" t="s">
        <v>111</v>
      </c>
      <c r="C232" s="13" t="str">
        <f t="shared" si="22"/>
        <v>15801f3679a2f9cd</v>
      </c>
      <c r="D232" s="12" t="s">
        <v>12</v>
      </c>
      <c r="E232" s="12"/>
      <c r="F232" s="15" t="str">
        <f>HYPERLINK("https://drive.google.com/file/d/0B0BPbRDGpTfbN0Y1SWZjNEdMLXM/view?usp=drivesdk", ".pdf")</f>
        <v>.pdf</v>
      </c>
      <c r="G232" s="15" t="str">
        <f t="shared" si="1"/>
        <v>My Drive &gt; GmailFiles</v>
      </c>
    </row>
    <row r="233" spans="1:7" ht="12.75">
      <c r="A233" s="9">
        <v>42716.711805555555</v>
      </c>
      <c r="B233" s="10" t="s">
        <v>111</v>
      </c>
      <c r="C233" s="13" t="str">
        <f t="shared" si="22"/>
        <v>15801f3679a2f9cd</v>
      </c>
      <c r="D233" s="12" t="s">
        <v>12</v>
      </c>
      <c r="E233" s="12"/>
      <c r="F233" s="15" t="str">
        <f>HYPERLINK("https://drive.google.com/file/d/0B0BPbRDGpTfbVF9KVjZDVGNrYzA/view?usp=drivesdk", ".pdf")</f>
        <v>.pdf</v>
      </c>
      <c r="G233" s="15" t="str">
        <f t="shared" si="1"/>
        <v>My Drive &gt; GmailFiles</v>
      </c>
    </row>
    <row r="234" spans="1:7" ht="12.75">
      <c r="A234" s="9">
        <v>42716.711805555555</v>
      </c>
      <c r="B234" s="10" t="s">
        <v>111</v>
      </c>
      <c r="C234" s="13" t="str">
        <f t="shared" si="22"/>
        <v>15801f3679a2f9cd</v>
      </c>
      <c r="D234" s="12" t="s">
        <v>12</v>
      </c>
      <c r="E234" s="12"/>
      <c r="F234" s="15" t="str">
        <f>HYPERLINK("https://drive.google.com/file/d/0B0BPbRDGpTfbTnU0RTBtekZVcG8/view?usp=drivesdk", ".pdf")</f>
        <v>.pdf</v>
      </c>
      <c r="G234" s="15" t="str">
        <f t="shared" si="1"/>
        <v>My Drive &gt; GmailFiles</v>
      </c>
    </row>
    <row r="235" spans="1:7" ht="12.75">
      <c r="A235" s="9">
        <v>42716.711805555555</v>
      </c>
      <c r="B235" s="10" t="s">
        <v>111</v>
      </c>
      <c r="C235" s="13" t="str">
        <f t="shared" si="22"/>
        <v>15801f3679a2f9cd</v>
      </c>
      <c r="D235" s="12" t="s">
        <v>12</v>
      </c>
      <c r="E235" s="12"/>
      <c r="F235" s="15" t="str">
        <f>HYPERLINK("https://drive.google.com/file/d/0B0BPbRDGpTfbTXBZSzVzU2NUTzA/view?usp=drivesdk", ".pdf")</f>
        <v>.pdf</v>
      </c>
      <c r="G235" s="15" t="str">
        <f t="shared" si="1"/>
        <v>My Drive &gt; GmailFiles</v>
      </c>
    </row>
    <row r="236" spans="1:7" ht="12.75">
      <c r="A236" s="9">
        <v>42716.711805555555</v>
      </c>
      <c r="B236" s="10" t="s">
        <v>111</v>
      </c>
      <c r="C236" s="13" t="str">
        <f t="shared" si="22"/>
        <v>15801f3679a2f9cd</v>
      </c>
      <c r="D236" s="12" t="s">
        <v>12</v>
      </c>
      <c r="E236" s="12"/>
      <c r="F236" s="15" t="str">
        <f>HYPERLINK("https://drive.google.com/file/d/0B0BPbRDGpTfbbVlaam5YZmRDdUE/view?usp=drivesdk", ".pdf")</f>
        <v>.pdf</v>
      </c>
      <c r="G236" s="15" t="str">
        <f t="shared" si="1"/>
        <v>My Drive &gt; GmailFiles</v>
      </c>
    </row>
    <row r="237" spans="1:7" ht="12.75">
      <c r="A237" s="9">
        <v>42716.711805555555</v>
      </c>
      <c r="B237" s="10" t="s">
        <v>111</v>
      </c>
      <c r="C237" s="13" t="str">
        <f t="shared" si="22"/>
        <v>15801f3679a2f9cd</v>
      </c>
      <c r="D237" s="12" t="s">
        <v>12</v>
      </c>
      <c r="E237" s="12"/>
      <c r="F237" s="15" t="str">
        <f>HYPERLINK("https://drive.google.com/file/d/0B0BPbRDGpTfbb2lqU2cxblB3OUU/view?usp=drivesdk", ".pdf")</f>
        <v>.pdf</v>
      </c>
      <c r="G237" s="15" t="str">
        <f t="shared" si="1"/>
        <v>My Drive &gt; GmailFiles</v>
      </c>
    </row>
    <row r="238" spans="1:7" ht="12.75">
      <c r="A238" s="9">
        <v>42716.711805555555</v>
      </c>
      <c r="B238" s="10" t="s">
        <v>111</v>
      </c>
      <c r="C238" s="13" t="str">
        <f t="shared" si="22"/>
        <v>15801f3679a2f9cd</v>
      </c>
      <c r="D238" s="12" t="s">
        <v>12</v>
      </c>
      <c r="E238" s="12"/>
      <c r="F238" s="15" t="str">
        <f>HYPERLINK("https://drive.google.com/file/d/0B0BPbRDGpTfbQkQ4U1V2OHh2ME0/view?usp=drivesdk", ".pdf")</f>
        <v>.pdf</v>
      </c>
      <c r="G238" s="15" t="str">
        <f t="shared" si="1"/>
        <v>My Drive &gt; GmailFiles</v>
      </c>
    </row>
    <row r="239" spans="1:7" ht="12.75">
      <c r="A239" s="9">
        <v>42716.711805555555</v>
      </c>
      <c r="B239" s="10" t="s">
        <v>112</v>
      </c>
      <c r="C239" s="13" t="str">
        <f t="shared" si="22"/>
        <v>15801f3679a2f9cd</v>
      </c>
      <c r="D239" s="12" t="s">
        <v>19</v>
      </c>
      <c r="E239" s="12"/>
      <c r="F239" s="15" t="str">
        <f>HYPERLINK("https://drive.google.com/file/d/0B0BPbRDGpTfbTS1JeTBRa2JTX3M/view?usp=drivesdk", ".pdf")</f>
        <v>.pdf</v>
      </c>
      <c r="G239" s="15" t="str">
        <f t="shared" si="1"/>
        <v>My Drive &gt; GmailFiles</v>
      </c>
    </row>
    <row r="240" spans="1:7" ht="12.75">
      <c r="A240" s="9">
        <v>42716.712500000001</v>
      </c>
      <c r="B240" s="10" t="s">
        <v>112</v>
      </c>
      <c r="C240" s="13" t="str">
        <f t="shared" si="22"/>
        <v>15801f3679a2f9cd</v>
      </c>
      <c r="D240" s="12" t="s">
        <v>19</v>
      </c>
      <c r="E240" s="12"/>
      <c r="F240" s="15" t="str">
        <f>HYPERLINK("https://drive.google.com/file/d/0B0BPbRDGpTfbeWF6aHloa2dxNkk/view?usp=drivesdk", ".pdf")</f>
        <v>.pdf</v>
      </c>
      <c r="G240" s="15" t="str">
        <f t="shared" si="1"/>
        <v>My Drive &gt; GmailFiles</v>
      </c>
    </row>
    <row r="241" spans="1:7" ht="12.75">
      <c r="A241" s="9">
        <v>42716.712500000001</v>
      </c>
      <c r="B241" s="10" t="s">
        <v>112</v>
      </c>
      <c r="C241" s="13" t="str">
        <f t="shared" si="22"/>
        <v>15801f3679a2f9cd</v>
      </c>
      <c r="D241" s="12" t="s">
        <v>19</v>
      </c>
      <c r="E241" s="12"/>
      <c r="F241" s="15" t="str">
        <f>HYPERLINK("https://drive.google.com/file/d/0B0BPbRDGpTfbLTBjZHZTdGgyYlk/view?usp=drivesdk", ".pdf")</f>
        <v>.pdf</v>
      </c>
      <c r="G241" s="15" t="str">
        <f t="shared" si="1"/>
        <v>My Drive &gt; GmailFiles</v>
      </c>
    </row>
    <row r="242" spans="1:7" ht="12.75">
      <c r="A242" s="9">
        <v>42716.712500000001</v>
      </c>
      <c r="B242" s="10" t="s">
        <v>112</v>
      </c>
      <c r="C242" s="13" t="str">
        <f t="shared" si="22"/>
        <v>15801f3679a2f9cd</v>
      </c>
      <c r="D242" s="12" t="s">
        <v>19</v>
      </c>
      <c r="E242" s="12"/>
      <c r="F242" s="15" t="str">
        <f>HYPERLINK("https://drive.google.com/file/d/0B0BPbRDGpTfbaFFnQWxPRDJhWVU/view?usp=drivesdk", ".pdf")</f>
        <v>.pdf</v>
      </c>
      <c r="G242" s="15" t="str">
        <f t="shared" si="1"/>
        <v>My Drive &gt; GmailFiles</v>
      </c>
    </row>
    <row r="243" spans="1:7" ht="12.75">
      <c r="A243" s="9">
        <v>42716.712500000001</v>
      </c>
      <c r="B243" s="10" t="s">
        <v>112</v>
      </c>
      <c r="C243" s="13" t="str">
        <f t="shared" si="22"/>
        <v>15801f3679a2f9cd</v>
      </c>
      <c r="D243" s="12" t="s">
        <v>12</v>
      </c>
      <c r="E243" s="12"/>
      <c r="F243" s="15" t="str">
        <f>HYPERLINK("https://drive.google.com/file/d/0B0BPbRDGpTfbSHJVUlJOaHhKd2M/view?usp=drivesdk", ".pdf")</f>
        <v>.pdf</v>
      </c>
      <c r="G243" s="15" t="str">
        <f t="shared" si="1"/>
        <v>My Drive &gt; GmailFiles</v>
      </c>
    </row>
    <row r="244" spans="1:7" ht="12.75">
      <c r="A244" s="9">
        <v>42716.712500000001</v>
      </c>
      <c r="B244" s="10" t="s">
        <v>112</v>
      </c>
      <c r="C244" s="13" t="str">
        <f t="shared" si="22"/>
        <v>15801f3679a2f9cd</v>
      </c>
      <c r="D244" s="12" t="s">
        <v>19</v>
      </c>
      <c r="E244" s="12"/>
      <c r="F244" s="15" t="str">
        <f>HYPERLINK("https://drive.google.com/file/d/0B0BPbRDGpTfbZ05fWEwydTY2ZE0/view?usp=drivesdk", ".pdf")</f>
        <v>.pdf</v>
      </c>
      <c r="G244" s="15" t="str">
        <f t="shared" si="1"/>
        <v>My Drive &gt; GmailFiles</v>
      </c>
    </row>
    <row r="245" spans="1:7" ht="12.75">
      <c r="A245" s="9">
        <v>42716.712500000001</v>
      </c>
      <c r="B245" s="10" t="s">
        <v>112</v>
      </c>
      <c r="C245" s="13" t="str">
        <f t="shared" si="22"/>
        <v>15801f3679a2f9cd</v>
      </c>
      <c r="D245" s="12" t="s">
        <v>12</v>
      </c>
      <c r="E245" s="12"/>
      <c r="F245" s="15" t="str">
        <f>HYPERLINK("https://drive.google.com/file/d/0B0BPbRDGpTfbUE1manQzZzN6RUU/view?usp=drivesdk", ".pdf")</f>
        <v>.pdf</v>
      </c>
      <c r="G245" s="15" t="str">
        <f t="shared" si="1"/>
        <v>My Drive &gt; GmailFiles</v>
      </c>
    </row>
    <row r="246" spans="1:7" ht="12.75">
      <c r="A246" s="9">
        <v>42716.712500000001</v>
      </c>
      <c r="B246" s="10" t="s">
        <v>112</v>
      </c>
      <c r="C246" s="13" t="str">
        <f t="shared" si="22"/>
        <v>15801f3679a2f9cd</v>
      </c>
      <c r="D246" s="12" t="s">
        <v>12</v>
      </c>
      <c r="E246" s="7"/>
      <c r="F246" s="15" t="str">
        <f>HYPERLINK("https://drive.google.com/file/d/0B0BPbRDGpTfbT2l4QVZqOENXbmc/view?usp=drivesdk", ".pdf")</f>
        <v>.pdf</v>
      </c>
      <c r="G246" s="15" t="str">
        <f t="shared" si="1"/>
        <v>My Drive &gt; GmailFiles</v>
      </c>
    </row>
    <row r="247" spans="1:7" ht="12.75">
      <c r="A247" s="9">
        <v>42716.712500000001</v>
      </c>
      <c r="B247" s="10" t="s">
        <v>113</v>
      </c>
      <c r="C247" s="13" t="str">
        <f t="shared" si="22"/>
        <v>15801f3679a2f9cd</v>
      </c>
      <c r="D247" s="12" t="s">
        <v>12</v>
      </c>
      <c r="E247" s="12"/>
      <c r="F247" s="15" t="str">
        <f>HYPERLINK("https://drive.google.com/file/d/0B0BPbRDGpTfbOGpKSVhUelVQbUE/view?usp=drivesdk", ".pdf")</f>
        <v>.pdf</v>
      </c>
      <c r="G247" s="15" t="str">
        <f t="shared" si="1"/>
        <v>My Drive &gt; GmailFiles</v>
      </c>
    </row>
    <row r="248" spans="1:7" ht="12.75">
      <c r="A248" s="9">
        <v>42716.712500000001</v>
      </c>
      <c r="B248" s="10" t="s">
        <v>113</v>
      </c>
      <c r="C248" s="13" t="str">
        <f t="shared" si="22"/>
        <v>15801f3679a2f9cd</v>
      </c>
      <c r="D248" s="12" t="s">
        <v>19</v>
      </c>
      <c r="E248" s="12"/>
      <c r="F248" s="15" t="str">
        <f>HYPERLINK("https://drive.google.com/file/d/0B0BPbRDGpTfbX2ZMbmZtOXNGeEE/view?usp=drivesdk", ".pdf")</f>
        <v>.pdf</v>
      </c>
      <c r="G248" s="15" t="str">
        <f t="shared" si="1"/>
        <v>My Drive &gt; GmailFiles</v>
      </c>
    </row>
    <row r="249" spans="1:7" ht="12.75">
      <c r="A249" s="9">
        <v>42716.712500000001</v>
      </c>
      <c r="B249" s="10" t="s">
        <v>114</v>
      </c>
      <c r="C249" s="13" t="str">
        <f t="shared" si="22"/>
        <v>15801f3679a2f9cd</v>
      </c>
      <c r="D249" s="12" t="s">
        <v>12</v>
      </c>
      <c r="E249" s="12"/>
      <c r="F249" s="15" t="str">
        <f>HYPERLINK("https://drive.google.com/file/d/0B0BPbRDGpTfbcW80QVplZG9IcjA/view?usp=drivesdk", ".pdf")</f>
        <v>.pdf</v>
      </c>
      <c r="G249" s="15" t="str">
        <f t="shared" si="1"/>
        <v>My Drive &gt; GmailFiles</v>
      </c>
    </row>
    <row r="250" spans="1:7" ht="12.75">
      <c r="A250" s="9">
        <v>42716.712500000001</v>
      </c>
      <c r="B250" s="10" t="s">
        <v>114</v>
      </c>
      <c r="C250" s="13" t="str">
        <f t="shared" si="22"/>
        <v>15801f3679a2f9cd</v>
      </c>
      <c r="D250" s="12" t="s">
        <v>19</v>
      </c>
      <c r="E250" s="12"/>
      <c r="F250" s="15" t="str">
        <f>HYPERLINK("https://drive.google.com/file/d/0B0BPbRDGpTfbVHowZG9PYWRxTmc/view?usp=drivesdk", ".pdf")</f>
        <v>.pdf</v>
      </c>
      <c r="G250" s="15" t="str">
        <f t="shared" si="1"/>
        <v>My Drive &gt; GmailFiles</v>
      </c>
    </row>
    <row r="251" spans="1:7" ht="12.75">
      <c r="A251" s="9">
        <v>42716.712500000001</v>
      </c>
      <c r="B251" s="10" t="s">
        <v>114</v>
      </c>
      <c r="C251" s="13" t="str">
        <f t="shared" si="22"/>
        <v>15801f3679a2f9cd</v>
      </c>
      <c r="D251" s="12" t="s">
        <v>12</v>
      </c>
      <c r="E251" s="12"/>
      <c r="F251" s="15" t="str">
        <f>HYPERLINK("https://drive.google.com/file/d/0B0BPbRDGpTfbVklGNkZFR3NVbFU/view?usp=drivesdk", ".pdf")</f>
        <v>.pdf</v>
      </c>
      <c r="G251" s="15" t="str">
        <f t="shared" si="1"/>
        <v>My Drive &gt; GmailFiles</v>
      </c>
    </row>
    <row r="252" spans="1:7" ht="12.75">
      <c r="A252" s="9">
        <v>42716.712500000001</v>
      </c>
      <c r="B252" s="10" t="s">
        <v>114</v>
      </c>
      <c r="C252" s="13" t="str">
        <f t="shared" si="22"/>
        <v>15801f3679a2f9cd</v>
      </c>
      <c r="D252" s="12" t="s">
        <v>12</v>
      </c>
      <c r="E252" s="12"/>
      <c r="F252" s="15" t="str">
        <f>HYPERLINK("https://drive.google.com/file/d/0B0BPbRDGpTfbT3ZxZ3VZWXo5Xzg/view?usp=drivesdk", ".pdf")</f>
        <v>.pdf</v>
      </c>
      <c r="G252" s="15" t="str">
        <f t="shared" si="1"/>
        <v>My Drive &gt; GmailFiles</v>
      </c>
    </row>
    <row r="253" spans="1:7" ht="12.75">
      <c r="A253" s="9">
        <v>42716.712500000001</v>
      </c>
      <c r="B253" s="10" t="s">
        <v>115</v>
      </c>
      <c r="C253" s="13" t="str">
        <f t="shared" si="22"/>
        <v>15801f3679a2f9cd</v>
      </c>
      <c r="D253" s="12" t="s">
        <v>19</v>
      </c>
      <c r="E253" s="12"/>
      <c r="F253" s="15" t="str">
        <f>HYPERLINK("https://drive.google.com/file/d/0B0BPbRDGpTfbYjFXOEtWSTMyUzQ/view?usp=drivesdk", ".pdf")</f>
        <v>.pdf</v>
      </c>
      <c r="G253" s="15" t="str">
        <f t="shared" si="1"/>
        <v>My Drive &gt; GmailFiles</v>
      </c>
    </row>
    <row r="254" spans="1:7" ht="12.75">
      <c r="A254" s="9">
        <v>42716.712500000001</v>
      </c>
      <c r="B254" s="10" t="s">
        <v>115</v>
      </c>
      <c r="C254" s="13" t="str">
        <f t="shared" si="22"/>
        <v>15801f3679a2f9cd</v>
      </c>
      <c r="D254" s="12" t="s">
        <v>19</v>
      </c>
      <c r="E254" s="12"/>
      <c r="F254" s="15" t="str">
        <f>HYPERLINK("https://drive.google.com/file/d/0B0BPbRDGpTfbaTR1MjU0YzN6M1U/view?usp=drivesdk", ".pdf")</f>
        <v>.pdf</v>
      </c>
      <c r="G254" s="15" t="str">
        <f t="shared" si="1"/>
        <v>My Drive &gt; GmailFiles</v>
      </c>
    </row>
    <row r="255" spans="1:7" ht="12.75">
      <c r="A255" s="9">
        <v>42716.712500000001</v>
      </c>
      <c r="B255" s="10" t="s">
        <v>115</v>
      </c>
      <c r="C255" s="13" t="str">
        <f t="shared" si="22"/>
        <v>15801f3679a2f9cd</v>
      </c>
      <c r="D255" s="12" t="s">
        <v>19</v>
      </c>
      <c r="E255" s="12"/>
      <c r="F255" s="15" t="str">
        <f>HYPERLINK("https://drive.google.com/file/d/0B0BPbRDGpTfbVzZfWEN0M0lhQlE/view?usp=drivesdk", ".pdf")</f>
        <v>.pdf</v>
      </c>
      <c r="G255" s="15" t="str">
        <f t="shared" si="1"/>
        <v>My Drive &gt; GmailFiles</v>
      </c>
    </row>
    <row r="256" spans="1:7" ht="12.75">
      <c r="A256" s="9">
        <v>42716.712500000001</v>
      </c>
      <c r="B256" s="10" t="s">
        <v>115</v>
      </c>
      <c r="C256" s="13" t="str">
        <f t="shared" si="22"/>
        <v>15801f3679a2f9cd</v>
      </c>
      <c r="D256" s="12" t="s">
        <v>19</v>
      </c>
      <c r="E256" s="7"/>
      <c r="F256" s="15" t="str">
        <f>HYPERLINK("https://drive.google.com/file/d/0B0BPbRDGpTfbeXZoeHRJdk03b3M/view?usp=drivesdk", ".pdf")</f>
        <v>.pdf</v>
      </c>
      <c r="G256" s="15" t="str">
        <f t="shared" si="1"/>
        <v>My Drive &gt; GmailFiles</v>
      </c>
    </row>
    <row r="257" spans="1:7" ht="12.75">
      <c r="A257" s="9">
        <v>42716.712500000001</v>
      </c>
      <c r="B257" s="10" t="s">
        <v>115</v>
      </c>
      <c r="C257" s="13" t="str">
        <f t="shared" si="22"/>
        <v>15801f3679a2f9cd</v>
      </c>
      <c r="D257" s="12" t="s">
        <v>19</v>
      </c>
      <c r="E257" s="12"/>
      <c r="F257" s="15" t="str">
        <f>HYPERLINK("https://drive.google.com/file/d/0B0BPbRDGpTfbaWlPcFljM2lvMk0/view?usp=drivesdk", ".pdf")</f>
        <v>.pdf</v>
      </c>
      <c r="G257" s="15" t="str">
        <f t="shared" si="1"/>
        <v>My Drive &gt; GmailFiles</v>
      </c>
    </row>
    <row r="258" spans="1:7" ht="12.75">
      <c r="A258" s="9">
        <v>42716.712500000001</v>
      </c>
      <c r="B258" s="10" t="s">
        <v>116</v>
      </c>
      <c r="C258" s="13" t="str">
        <f t="shared" si="22"/>
        <v>15801f3679a2f9cd</v>
      </c>
      <c r="D258" s="12" t="s">
        <v>19</v>
      </c>
      <c r="E258" s="12"/>
      <c r="F258" s="15" t="str">
        <f>HYPERLINK("https://drive.google.com/file/d/0B0BPbRDGpTfbZFhVUHhuSFNQUDg/view?usp=drivesdk", ".pdf")</f>
        <v>.pdf</v>
      </c>
      <c r="G258" s="15" t="str">
        <f t="shared" si="1"/>
        <v>My Drive &gt; GmailFiles</v>
      </c>
    </row>
    <row r="259" spans="1:7" ht="12.75">
      <c r="A259" s="9">
        <v>42716.712500000001</v>
      </c>
      <c r="B259" s="10" t="s">
        <v>117</v>
      </c>
      <c r="C259" s="13" t="str">
        <f t="shared" si="22"/>
        <v>15801f3679a2f9cd</v>
      </c>
      <c r="D259" s="12" t="s">
        <v>19</v>
      </c>
      <c r="E259" s="12"/>
      <c r="F259" s="15" t="str">
        <f>HYPERLINK("https://drive.google.com/file/d/0B0BPbRDGpTfbVVhCQi1lMy1KSVE/view?usp=drivesdk", ".pdf")</f>
        <v>.pdf</v>
      </c>
      <c r="G259" s="15" t="str">
        <f t="shared" si="1"/>
        <v>My Drive &gt; GmailFiles</v>
      </c>
    </row>
    <row r="260" spans="1:7" ht="12.75">
      <c r="A260" s="9">
        <v>42716.712500000001</v>
      </c>
      <c r="B260" s="10" t="s">
        <v>118</v>
      </c>
      <c r="C260" s="13" t="str">
        <f t="shared" si="22"/>
        <v>15801f3679a2f9cd</v>
      </c>
      <c r="D260" s="12" t="s">
        <v>12</v>
      </c>
      <c r="E260" s="12"/>
      <c r="F260" s="15" t="str">
        <f>HYPERLINK("https://drive.google.com/file/d/0B0BPbRDGpTfbS2dXbUZ0SHJwV2M/view?usp=drivesdk", ".pdf")</f>
        <v>.pdf</v>
      </c>
      <c r="G260" s="15" t="str">
        <f t="shared" si="1"/>
        <v>My Drive &gt; GmailFiles</v>
      </c>
    </row>
    <row r="261" spans="1:7" ht="12.75">
      <c r="A261" s="9">
        <v>42716.712500000001</v>
      </c>
      <c r="B261" s="10" t="s">
        <v>118</v>
      </c>
      <c r="C261" s="13" t="str">
        <f t="shared" si="22"/>
        <v>15801f3679a2f9cd</v>
      </c>
      <c r="D261" s="12" t="s">
        <v>12</v>
      </c>
      <c r="E261" s="12"/>
      <c r="F261" s="15" t="str">
        <f>HYPERLINK("https://drive.google.com/file/d/0B0BPbRDGpTfbc05VX0JZX01FeUE/view?usp=drivesdk", ".pdf")</f>
        <v>.pdf</v>
      </c>
      <c r="G261" s="15" t="str">
        <f t="shared" si="1"/>
        <v>My Drive &gt; GmailFiles</v>
      </c>
    </row>
    <row r="262" spans="1:7" ht="12.75">
      <c r="A262" s="9">
        <v>42716.712500000001</v>
      </c>
      <c r="B262" s="10" t="s">
        <v>118</v>
      </c>
      <c r="C262" s="13" t="str">
        <f t="shared" si="22"/>
        <v>15801f3679a2f9cd</v>
      </c>
      <c r="D262" s="12" t="s">
        <v>12</v>
      </c>
      <c r="E262" s="12"/>
      <c r="F262" s="15" t="str">
        <f>HYPERLINK("https://drive.google.com/file/d/0B0BPbRDGpTfbU3RWODExU3dMaDg/view?usp=drivesdk", ".pdf")</f>
        <v>.pdf</v>
      </c>
      <c r="G262" s="15" t="str">
        <f t="shared" si="1"/>
        <v>My Drive &gt; GmailFiles</v>
      </c>
    </row>
    <row r="263" spans="1:7" ht="12.75">
      <c r="A263" s="9">
        <v>42716.712500000001</v>
      </c>
      <c r="B263" s="10" t="s">
        <v>118</v>
      </c>
      <c r="C263" s="13" t="str">
        <f t="shared" si="22"/>
        <v>15801f3679a2f9cd</v>
      </c>
      <c r="D263" s="12" t="s">
        <v>12</v>
      </c>
      <c r="E263" s="12"/>
      <c r="F263" s="15" t="str">
        <f>HYPERLINK("https://drive.google.com/file/d/0B0BPbRDGpTfbVjNBWGVXY0lJd0E/view?usp=drivesdk", ".pdf")</f>
        <v>.pdf</v>
      </c>
      <c r="G263" s="15" t="str">
        <f t="shared" si="1"/>
        <v>My Drive &gt; GmailFiles</v>
      </c>
    </row>
    <row r="264" spans="1:7" ht="12.75">
      <c r="A264" s="9">
        <v>42716.712500000001</v>
      </c>
      <c r="B264" s="10" t="s">
        <v>119</v>
      </c>
      <c r="C264" s="13" t="str">
        <f t="shared" si="22"/>
        <v>15801f3679a2f9cd</v>
      </c>
      <c r="D264" s="12" t="s">
        <v>19</v>
      </c>
      <c r="E264" s="12"/>
      <c r="F264" s="15" t="str">
        <f>HYPERLINK("https://drive.google.com/file/d/0B0BPbRDGpTfbdklBYzZ1X0dnMjA/view?usp=drivesdk", ".pdf")</f>
        <v>.pdf</v>
      </c>
      <c r="G264" s="15" t="str">
        <f t="shared" si="1"/>
        <v>My Drive &gt; GmailFiles</v>
      </c>
    </row>
    <row r="265" spans="1:7" ht="12.75">
      <c r="A265" s="9">
        <v>42716.712500000001</v>
      </c>
      <c r="B265" s="10" t="s">
        <v>119</v>
      </c>
      <c r="C265" s="13" t="str">
        <f t="shared" si="22"/>
        <v>15801f3679a2f9cd</v>
      </c>
      <c r="D265" s="12" t="s">
        <v>19</v>
      </c>
      <c r="E265" s="12"/>
      <c r="F265" s="15" t="str">
        <f>HYPERLINK("https://drive.google.com/file/d/0B0BPbRDGpTfbTnBGSmluM1ZrQXc/view?usp=drivesdk", ".pdf")</f>
        <v>.pdf</v>
      </c>
      <c r="G265" s="15" t="str">
        <f t="shared" si="1"/>
        <v>My Drive &gt; GmailFiles</v>
      </c>
    </row>
    <row r="266" spans="1:7" ht="12.75">
      <c r="A266" s="9">
        <v>42716.712500000001</v>
      </c>
      <c r="B266" s="10" t="s">
        <v>120</v>
      </c>
      <c r="C266" s="13" t="str">
        <f t="shared" si="22"/>
        <v>15801f3679a2f9cd</v>
      </c>
      <c r="D266" s="12" t="s">
        <v>12</v>
      </c>
      <c r="E266" s="12"/>
      <c r="F266" s="15" t="str">
        <f>HYPERLINK("https://drive.google.com/file/d/0B0BPbRDGpTfbbUNkYzZ4bUxrSWc/view?usp=drivesdk", ".pdf")</f>
        <v>.pdf</v>
      </c>
      <c r="G266" s="15" t="str">
        <f t="shared" si="1"/>
        <v>My Drive &gt; GmailFiles</v>
      </c>
    </row>
    <row r="267" spans="1:7" ht="12.75">
      <c r="A267" s="9">
        <v>42716.712500000001</v>
      </c>
      <c r="B267" s="10" t="s">
        <v>120</v>
      </c>
      <c r="C267" s="13" t="str">
        <f t="shared" si="22"/>
        <v>15801f3679a2f9cd</v>
      </c>
      <c r="D267" s="12" t="s">
        <v>12</v>
      </c>
      <c r="E267" s="12"/>
      <c r="F267" s="15" t="str">
        <f>HYPERLINK("https://drive.google.com/file/d/0B0BPbRDGpTfbazFjRkw4b2tnc1E/view?usp=drivesdk", ".pdf")</f>
        <v>.pdf</v>
      </c>
      <c r="G267" s="15" t="str">
        <f t="shared" si="1"/>
        <v>My Drive &gt; GmailFiles</v>
      </c>
    </row>
    <row r="268" spans="1:7" ht="12.75">
      <c r="A268" s="9">
        <v>42716.712500000001</v>
      </c>
      <c r="B268" s="10" t="s">
        <v>120</v>
      </c>
      <c r="C268" s="13" t="str">
        <f t="shared" si="22"/>
        <v>15801f3679a2f9cd</v>
      </c>
      <c r="D268" s="12" t="s">
        <v>12</v>
      </c>
      <c r="E268" s="12"/>
      <c r="F268" s="15" t="str">
        <f>HYPERLINK("https://drive.google.com/file/d/0B0BPbRDGpTfbV2tkT1V6dW0wc2M/view?usp=drivesdk", ".pdf")</f>
        <v>.pdf</v>
      </c>
      <c r="G268" s="15" t="str">
        <f t="shared" si="1"/>
        <v>My Drive &gt; GmailFiles</v>
      </c>
    </row>
    <row r="269" spans="1:7" ht="12.75">
      <c r="A269" s="9">
        <v>42716.712500000001</v>
      </c>
      <c r="B269" s="10" t="s">
        <v>120</v>
      </c>
      <c r="C269" s="13" t="str">
        <f t="shared" si="22"/>
        <v>15801f3679a2f9cd</v>
      </c>
      <c r="D269" s="12" t="s">
        <v>12</v>
      </c>
      <c r="E269" s="12"/>
      <c r="F269" s="15" t="str">
        <f>HYPERLINK("https://drive.google.com/file/d/0B0BPbRDGpTfbajZlTHJLNHJxX2s/view?usp=drivesdk", ".pdf")</f>
        <v>.pdf</v>
      </c>
      <c r="G269" s="15" t="str">
        <f t="shared" si="1"/>
        <v>My Drive &gt; GmailFiles</v>
      </c>
    </row>
    <row r="270" spans="1:7" ht="12.75">
      <c r="A270" s="9">
        <v>42716.713194444441</v>
      </c>
      <c r="B270" s="10" t="s">
        <v>121</v>
      </c>
      <c r="C270" s="13" t="str">
        <f t="shared" si="22"/>
        <v>15801f3679a2f9cd</v>
      </c>
      <c r="D270" s="12" t="s">
        <v>12</v>
      </c>
      <c r="E270" s="12"/>
      <c r="F270" s="15" t="str">
        <f>HYPERLINK("https://drive.google.com/file/d/0B0BPbRDGpTfbb2F3SUJldnN0eUk/view?usp=drivesdk", ".pdf")</f>
        <v>.pdf</v>
      </c>
      <c r="G270" s="15" t="str">
        <f t="shared" si="1"/>
        <v>My Drive &gt; GmailFiles</v>
      </c>
    </row>
    <row r="271" spans="1:7" ht="12.75">
      <c r="A271" s="9">
        <v>42716.713194444441</v>
      </c>
      <c r="B271" s="10" t="s">
        <v>121</v>
      </c>
      <c r="C271" s="13" t="str">
        <f t="shared" si="22"/>
        <v>15801f3679a2f9cd</v>
      </c>
      <c r="D271" s="12" t="s">
        <v>12</v>
      </c>
      <c r="E271" s="12"/>
      <c r="F271" s="15" t="str">
        <f>HYPERLINK("https://drive.google.com/file/d/0B0BPbRDGpTfbMVIyMm9CWGt3VDg/view?usp=drivesdk", ".pdf")</f>
        <v>.pdf</v>
      </c>
      <c r="G271" s="15" t="str">
        <f t="shared" si="1"/>
        <v>My Drive &gt; GmailFiles</v>
      </c>
    </row>
    <row r="272" spans="1:7" ht="12.75">
      <c r="A272" s="9">
        <v>42716.713194444441</v>
      </c>
      <c r="B272" s="10" t="s">
        <v>121</v>
      </c>
      <c r="C272" s="13" t="str">
        <f t="shared" si="22"/>
        <v>15801f3679a2f9cd</v>
      </c>
      <c r="D272" s="12" t="s">
        <v>12</v>
      </c>
      <c r="E272" s="12"/>
      <c r="F272" s="15" t="str">
        <f>HYPERLINK("https://drive.google.com/file/d/0B0BPbRDGpTfbdDVpb0ViLTNEQ0U/view?usp=drivesdk", ".pdf")</f>
        <v>.pdf</v>
      </c>
      <c r="G272" s="15" t="str">
        <f t="shared" si="1"/>
        <v>My Drive &gt; GmailFiles</v>
      </c>
    </row>
    <row r="273" spans="1:7" ht="12.75">
      <c r="A273" s="9">
        <v>42716.713194444441</v>
      </c>
      <c r="B273" s="10" t="s">
        <v>121</v>
      </c>
      <c r="C273" s="13" t="str">
        <f t="shared" si="22"/>
        <v>15801f3679a2f9cd</v>
      </c>
      <c r="D273" s="12" t="s">
        <v>12</v>
      </c>
      <c r="E273" s="12"/>
      <c r="F273" s="15" t="str">
        <f>HYPERLINK("https://drive.google.com/file/d/0B0BPbRDGpTfbTUp2WmdvcHhTdU0/view?usp=drivesdk", ".pdf")</f>
        <v>.pdf</v>
      </c>
      <c r="G273" s="15" t="str">
        <f t="shared" si="1"/>
        <v>My Drive &gt; GmailFiles</v>
      </c>
    </row>
    <row r="274" spans="1:7" ht="12.75">
      <c r="A274" s="9">
        <v>42716.713194444441</v>
      </c>
      <c r="B274" s="10" t="s">
        <v>121</v>
      </c>
      <c r="C274" s="13" t="str">
        <f t="shared" si="22"/>
        <v>15801f3679a2f9cd</v>
      </c>
      <c r="D274" s="12" t="s">
        <v>12</v>
      </c>
      <c r="E274" s="12"/>
      <c r="F274" s="15" t="str">
        <f>HYPERLINK("https://drive.google.com/file/d/0B0BPbRDGpTfbSEQybzNhQ2JPUVU/view?usp=drivesdk", ".pdf")</f>
        <v>.pdf</v>
      </c>
      <c r="G274" s="15" t="str">
        <f t="shared" si="1"/>
        <v>My Drive &gt; GmailFiles</v>
      </c>
    </row>
    <row r="275" spans="1:7" ht="12.75">
      <c r="A275" s="9">
        <v>42716.713194444441</v>
      </c>
      <c r="B275" s="10" t="s">
        <v>121</v>
      </c>
      <c r="C275" s="13" t="str">
        <f t="shared" si="22"/>
        <v>15801f3679a2f9cd</v>
      </c>
      <c r="D275" s="12" t="s">
        <v>12</v>
      </c>
      <c r="E275" s="12"/>
      <c r="F275" s="15" t="str">
        <f>HYPERLINK("https://drive.google.com/file/d/0B0BPbRDGpTfbQVNEd3UySDltU0k/view?usp=drivesdk", ".pdf")</f>
        <v>.pdf</v>
      </c>
      <c r="G275" s="15" t="str">
        <f t="shared" si="1"/>
        <v>My Drive &gt; GmailFiles</v>
      </c>
    </row>
    <row r="276" spans="1:7" ht="12.75">
      <c r="A276" s="9">
        <v>42716.713194444441</v>
      </c>
      <c r="B276" s="10" t="s">
        <v>122</v>
      </c>
      <c r="C276" s="13" t="str">
        <f t="shared" si="22"/>
        <v>15801f3679a2f9cd</v>
      </c>
      <c r="D276" s="12" t="s">
        <v>12</v>
      </c>
      <c r="E276" s="12"/>
      <c r="F276" s="15" t="str">
        <f>HYPERLINK("https://drive.google.com/file/d/0B0BPbRDGpTfbR3ZxLWF4ZGJNM0U/view?usp=drivesdk", ".pdf")</f>
        <v>.pdf</v>
      </c>
      <c r="G276" s="15" t="str">
        <f t="shared" si="1"/>
        <v>My Drive &gt; GmailFiles</v>
      </c>
    </row>
    <row r="277" spans="1:7" ht="12.75">
      <c r="A277" s="9">
        <v>42716.713194444441</v>
      </c>
      <c r="B277" s="10" t="s">
        <v>122</v>
      </c>
      <c r="C277" s="13" t="str">
        <f t="shared" si="22"/>
        <v>15801f3679a2f9cd</v>
      </c>
      <c r="D277" s="12" t="s">
        <v>12</v>
      </c>
      <c r="E277" s="12"/>
      <c r="F277" s="15" t="str">
        <f>HYPERLINK("https://drive.google.com/file/d/0B0BPbRDGpTfbZS1DODllOGw4NjQ/view?usp=drivesdk", ".pdf")</f>
        <v>.pdf</v>
      </c>
      <c r="G277" s="15" t="str">
        <f t="shared" si="1"/>
        <v>My Drive &gt; GmailFiles</v>
      </c>
    </row>
    <row r="278" spans="1:7" ht="12.75">
      <c r="A278" s="9">
        <v>42716.713194444441</v>
      </c>
      <c r="B278" s="10" t="s">
        <v>122</v>
      </c>
      <c r="C278" s="13" t="str">
        <f t="shared" si="22"/>
        <v>15801f3679a2f9cd</v>
      </c>
      <c r="D278" s="12" t="s">
        <v>12</v>
      </c>
      <c r="E278" s="12"/>
      <c r="F278" s="15" t="str">
        <f>HYPERLINK("https://drive.google.com/file/d/0B0BPbRDGpTfbdmRyNG8xYnF6cVk/view?usp=drivesdk", ".pdf")</f>
        <v>.pdf</v>
      </c>
      <c r="G278" s="15" t="str">
        <f t="shared" si="1"/>
        <v>My Drive &gt; GmailFiles</v>
      </c>
    </row>
    <row r="279" spans="1:7" ht="12.75">
      <c r="A279" s="9">
        <v>42716.713194444441</v>
      </c>
      <c r="B279" s="10" t="s">
        <v>122</v>
      </c>
      <c r="C279" s="13" t="str">
        <f t="shared" si="22"/>
        <v>15801f3679a2f9cd</v>
      </c>
      <c r="D279" s="12" t="s">
        <v>12</v>
      </c>
      <c r="E279" s="12"/>
      <c r="F279" s="15" t="str">
        <f>HYPERLINK("https://drive.google.com/file/d/0B0BPbRDGpTfbWlZ4ZVQ0dUJCVHc/view?usp=drivesdk", ".pdf")</f>
        <v>.pdf</v>
      </c>
      <c r="G279" s="15" t="str">
        <f t="shared" si="1"/>
        <v>My Drive &gt; GmailFiles</v>
      </c>
    </row>
    <row r="280" spans="1:7" ht="12.75">
      <c r="A280" s="9">
        <v>42716.713194444441</v>
      </c>
      <c r="B280" s="10" t="s">
        <v>123</v>
      </c>
      <c r="C280" s="13" t="str">
        <f t="shared" si="22"/>
        <v>15801f3679a2f9cd</v>
      </c>
      <c r="D280" s="12" t="s">
        <v>12</v>
      </c>
      <c r="E280" s="12"/>
      <c r="F280" s="15" t="str">
        <f>HYPERLINK("https://drive.google.com/file/d/0B0BPbRDGpTfbUDR4ckp1ZmZ4V2s/view?usp=drivesdk", ".pdf")</f>
        <v>.pdf</v>
      </c>
      <c r="G280" s="15" t="str">
        <f t="shared" si="1"/>
        <v>My Drive &gt; GmailFiles</v>
      </c>
    </row>
    <row r="281" spans="1:7" ht="12.75">
      <c r="A281" s="9">
        <v>42716.713194444441</v>
      </c>
      <c r="B281" s="10" t="s">
        <v>123</v>
      </c>
      <c r="C281" s="13" t="str">
        <f t="shared" si="22"/>
        <v>15801f3679a2f9cd</v>
      </c>
      <c r="D281" s="12" t="s">
        <v>12</v>
      </c>
      <c r="E281" s="12"/>
      <c r="F281" s="15" t="str">
        <f>HYPERLINK("https://drive.google.com/file/d/0B0BPbRDGpTfbQVlaWU54M0hqMGs/view?usp=drivesdk", ".pdf")</f>
        <v>.pdf</v>
      </c>
      <c r="G281" s="15" t="str">
        <f t="shared" si="1"/>
        <v>My Drive &gt; GmailFiles</v>
      </c>
    </row>
    <row r="282" spans="1:7" ht="12.75">
      <c r="A282" s="9">
        <v>42716.713194444441</v>
      </c>
      <c r="B282" s="10" t="s">
        <v>123</v>
      </c>
      <c r="C282" s="13" t="str">
        <f t="shared" si="22"/>
        <v>15801f3679a2f9cd</v>
      </c>
      <c r="D282" s="12" t="s">
        <v>12</v>
      </c>
      <c r="E282" s="12"/>
      <c r="F282" s="15" t="str">
        <f>HYPERLINK("https://drive.google.com/file/d/0B0BPbRDGpTfbTkdla3V1Z21kZ2M/view?usp=drivesdk", ".pdf")</f>
        <v>.pdf</v>
      </c>
      <c r="G282" s="15" t="str">
        <f t="shared" si="1"/>
        <v>My Drive &gt; GmailFiles</v>
      </c>
    </row>
    <row r="283" spans="1:7" ht="12.75">
      <c r="A283" s="9">
        <v>42716.713194444441</v>
      </c>
      <c r="B283" s="10" t="s">
        <v>123</v>
      </c>
      <c r="C283" s="13" t="str">
        <f t="shared" si="22"/>
        <v>15801f3679a2f9cd</v>
      </c>
      <c r="D283" s="12" t="s">
        <v>12</v>
      </c>
      <c r="E283" s="12"/>
      <c r="F283" s="15" t="str">
        <f>HYPERLINK("https://drive.google.com/file/d/0B0BPbRDGpTfbY2JKcG9UQ2xNdzA/view?usp=drivesdk", ".pdf")</f>
        <v>.pdf</v>
      </c>
      <c r="G283" s="15" t="str">
        <f t="shared" si="1"/>
        <v>My Drive &gt; GmailFiles</v>
      </c>
    </row>
    <row r="284" spans="1:7" ht="12.75">
      <c r="A284" s="9">
        <v>42716.713194444441</v>
      </c>
      <c r="B284" s="10" t="s">
        <v>124</v>
      </c>
      <c r="C284" s="13" t="str">
        <f t="shared" si="22"/>
        <v>15801f3679a2f9cd</v>
      </c>
      <c r="D284" s="12" t="s">
        <v>19</v>
      </c>
      <c r="E284" s="12"/>
      <c r="F284" s="15" t="str">
        <f>HYPERLINK("https://drive.google.com/file/d/0B0BPbRDGpTfbZ2wwYXRXc0laYU0/view?usp=drivesdk", ".pdf")</f>
        <v>.pdf</v>
      </c>
      <c r="G284" s="15" t="str">
        <f t="shared" si="1"/>
        <v>My Drive &gt; GmailFiles</v>
      </c>
    </row>
    <row r="285" spans="1:7" ht="12.75">
      <c r="A285" s="9">
        <v>42716.713194444441</v>
      </c>
      <c r="B285" s="10" t="s">
        <v>125</v>
      </c>
      <c r="C285" s="13" t="str">
        <f t="shared" si="22"/>
        <v>15801f3679a2f9cd</v>
      </c>
      <c r="D285" s="12" t="s">
        <v>19</v>
      </c>
      <c r="E285" s="12"/>
      <c r="F285" s="15" t="str">
        <f>HYPERLINK("https://drive.google.com/file/d/0B0BPbRDGpTfbRE9JSllhbU4yUVU/view?usp=drivesdk", ".pdf")</f>
        <v>.pdf</v>
      </c>
      <c r="G285" s="15" t="str">
        <f t="shared" si="1"/>
        <v>My Drive &gt; GmailFiles</v>
      </c>
    </row>
    <row r="286" spans="1:7" ht="12.75">
      <c r="A286" s="9">
        <v>42716.713194444441</v>
      </c>
      <c r="B286" s="10" t="s">
        <v>125</v>
      </c>
      <c r="C286" s="13" t="str">
        <f t="shared" si="22"/>
        <v>15801f3679a2f9cd</v>
      </c>
      <c r="D286" s="12" t="s">
        <v>19</v>
      </c>
      <c r="E286" s="12"/>
      <c r="F286" s="15" t="str">
        <f>HYPERLINK("https://drive.google.com/file/d/0B0BPbRDGpTfbMnRsOVdKWUlkaDQ/view?usp=drivesdk", ".pdf")</f>
        <v>.pdf</v>
      </c>
      <c r="G286" s="15" t="str">
        <f t="shared" si="1"/>
        <v>My Drive &gt; GmailFiles</v>
      </c>
    </row>
    <row r="287" spans="1:7" ht="12.75">
      <c r="A287" s="9">
        <v>42716.713194444441</v>
      </c>
      <c r="B287" s="10" t="s">
        <v>126</v>
      </c>
      <c r="C287" s="13" t="str">
        <f t="shared" si="22"/>
        <v>15801f3679a2f9cd</v>
      </c>
      <c r="D287" s="12" t="s">
        <v>12</v>
      </c>
      <c r="E287" s="12"/>
      <c r="F287" s="15" t="str">
        <f>HYPERLINK("https://drive.google.com/file/d/0B0BPbRDGpTfbMVFCUTJmYXNTUm8/view?usp=drivesdk", ".pdf")</f>
        <v>.pdf</v>
      </c>
      <c r="G287" s="15" t="str">
        <f t="shared" si="1"/>
        <v>My Drive &gt; GmailFiles</v>
      </c>
    </row>
    <row r="288" spans="1:7" ht="12.75">
      <c r="A288" s="9">
        <v>42716.713194444441</v>
      </c>
      <c r="B288" s="10" t="s">
        <v>126</v>
      </c>
      <c r="C288" s="13" t="str">
        <f t="shared" si="22"/>
        <v>15801f3679a2f9cd</v>
      </c>
      <c r="D288" s="12" t="s">
        <v>19</v>
      </c>
      <c r="E288" s="12"/>
      <c r="F288" s="15" t="str">
        <f>HYPERLINK("https://drive.google.com/file/d/0B0BPbRDGpTfbNnlmYWMwaUQ0Rlk/view?usp=drivesdk", ".pdf")</f>
        <v>.pdf</v>
      </c>
      <c r="G288" s="15" t="str">
        <f t="shared" si="1"/>
        <v>My Drive &gt; GmailFiles</v>
      </c>
    </row>
    <row r="289" spans="1:7" ht="12.75">
      <c r="A289" s="9">
        <v>42716.713194444441</v>
      </c>
      <c r="B289" s="10" t="s">
        <v>126</v>
      </c>
      <c r="C289" s="13" t="str">
        <f t="shared" si="22"/>
        <v>15801f3679a2f9cd</v>
      </c>
      <c r="D289" s="12" t="s">
        <v>19</v>
      </c>
      <c r="E289" s="12"/>
      <c r="F289" s="15" t="str">
        <f>HYPERLINK("https://drive.google.com/file/d/0B0BPbRDGpTfbMWNMdFJwaTU1RFU/view?usp=drivesdk", ".pdf")</f>
        <v>.pdf</v>
      </c>
      <c r="G289" s="15" t="str">
        <f t="shared" si="1"/>
        <v>My Drive &gt; GmailFiles</v>
      </c>
    </row>
    <row r="290" spans="1:7" ht="12.75">
      <c r="A290" s="9">
        <v>42716.713194444441</v>
      </c>
      <c r="B290" s="10" t="s">
        <v>127</v>
      </c>
      <c r="C290" s="13" t="str">
        <f t="shared" si="22"/>
        <v>15801f3679a2f9cd</v>
      </c>
      <c r="D290" s="12" t="s">
        <v>12</v>
      </c>
      <c r="E290" s="12"/>
      <c r="F290" s="15" t="str">
        <f>HYPERLINK("https://drive.google.com/file/d/0B0BPbRDGpTfbeFdPMXlSYTJOUjg/view?usp=drivesdk", ".pdf")</f>
        <v>.pdf</v>
      </c>
      <c r="G290" s="15" t="str">
        <f t="shared" si="1"/>
        <v>My Drive &gt; GmailFiles</v>
      </c>
    </row>
    <row r="291" spans="1:7" ht="12.75">
      <c r="A291" s="9">
        <v>42716.713194444441</v>
      </c>
      <c r="B291" s="10" t="s">
        <v>128</v>
      </c>
      <c r="C291" s="13" t="str">
        <f t="shared" si="22"/>
        <v>15801f3679a2f9cd</v>
      </c>
      <c r="D291" s="12" t="s">
        <v>12</v>
      </c>
      <c r="E291" s="12"/>
      <c r="F291" s="15" t="str">
        <f>HYPERLINK("https://drive.google.com/file/d/0B0BPbRDGpTfbMDNxV0FlTjNLbVE/view?usp=drivesdk", ".pdf")</f>
        <v>.pdf</v>
      </c>
      <c r="G291" s="15" t="str">
        <f t="shared" si="1"/>
        <v>My Drive &gt; GmailFiles</v>
      </c>
    </row>
    <row r="292" spans="1:7" ht="12.75">
      <c r="A292" s="9">
        <v>42716.713194444441</v>
      </c>
      <c r="B292" s="10" t="s">
        <v>128</v>
      </c>
      <c r="C292" s="13" t="str">
        <f t="shared" si="22"/>
        <v>15801f3679a2f9cd</v>
      </c>
      <c r="D292" s="12" t="s">
        <v>12</v>
      </c>
      <c r="E292" s="12"/>
      <c r="F292" s="15" t="str">
        <f>HYPERLINK("https://drive.google.com/file/d/0B0BPbRDGpTfbT0lLRWpQZi1pOWc/view?usp=drivesdk", ".pdf")</f>
        <v>.pdf</v>
      </c>
      <c r="G292" s="15" t="str">
        <f t="shared" si="1"/>
        <v>My Drive &gt; GmailFiles</v>
      </c>
    </row>
    <row r="293" spans="1:7" ht="12.75">
      <c r="A293" s="9">
        <v>42716.713194444441</v>
      </c>
      <c r="B293" s="10" t="s">
        <v>128</v>
      </c>
      <c r="C293" s="13" t="str">
        <f t="shared" si="22"/>
        <v>15801f3679a2f9cd</v>
      </c>
      <c r="D293" s="12" t="s">
        <v>12</v>
      </c>
      <c r="E293" s="12"/>
      <c r="F293" s="15" t="str">
        <f>HYPERLINK("https://drive.google.com/file/d/0B0BPbRDGpTfbd3IwWkJ4WDlyRlE/view?usp=drivesdk", ".pdf")</f>
        <v>.pdf</v>
      </c>
      <c r="G293" s="15" t="str">
        <f t="shared" si="1"/>
        <v>My Drive &gt; GmailFiles</v>
      </c>
    </row>
    <row r="294" spans="1:7" ht="12.75">
      <c r="A294" s="9">
        <v>42716.713194444441</v>
      </c>
      <c r="B294" s="10" t="s">
        <v>129</v>
      </c>
      <c r="C294" s="13" t="str">
        <f t="shared" si="22"/>
        <v>15801f3679a2f9cd</v>
      </c>
      <c r="D294" s="12" t="s">
        <v>12</v>
      </c>
      <c r="E294" s="12"/>
      <c r="F294" s="15" t="str">
        <f>HYPERLINK("https://drive.google.com/file/d/0B0BPbRDGpTfbVG9Fb3A1OHZJd2M/view?usp=drivesdk", ".pdf")</f>
        <v>.pdf</v>
      </c>
      <c r="G294" s="15" t="str">
        <f t="shared" si="1"/>
        <v>My Drive &gt; GmailFiles</v>
      </c>
    </row>
    <row r="295" spans="1:7" ht="12.75">
      <c r="A295" s="9">
        <v>42716.713194444441</v>
      </c>
      <c r="B295" s="10" t="s">
        <v>129</v>
      </c>
      <c r="C295" s="13" t="str">
        <f t="shared" si="22"/>
        <v>15801f3679a2f9cd</v>
      </c>
      <c r="D295" s="12" t="s">
        <v>12</v>
      </c>
      <c r="E295" s="12"/>
      <c r="F295" s="15" t="str">
        <f>HYPERLINK("https://drive.google.com/file/d/0B0BPbRDGpTfbdGhHVDVWcEpXRHM/view?usp=drivesdk", ".pdf")</f>
        <v>.pdf</v>
      </c>
      <c r="G295" s="15" t="str">
        <f t="shared" si="1"/>
        <v>My Drive &gt; GmailFiles</v>
      </c>
    </row>
    <row r="296" spans="1:7" ht="12.75">
      <c r="A296" s="9">
        <v>42716.713194444441</v>
      </c>
      <c r="B296" s="10" t="s">
        <v>129</v>
      </c>
      <c r="C296" s="13" t="str">
        <f t="shared" si="22"/>
        <v>15801f3679a2f9cd</v>
      </c>
      <c r="D296" s="12" t="s">
        <v>12</v>
      </c>
      <c r="E296" s="12"/>
      <c r="F296" s="15" t="str">
        <f>HYPERLINK("https://drive.google.com/file/d/0B0BPbRDGpTfbSTdzMlJZLWVmR2M/view?usp=drivesdk", ".pdf")</f>
        <v>.pdf</v>
      </c>
      <c r="G296" s="15" t="str">
        <f t="shared" si="1"/>
        <v>My Drive &gt; GmailFiles</v>
      </c>
    </row>
    <row r="297" spans="1:7" ht="12.75">
      <c r="A297" s="9">
        <v>42716.713194444441</v>
      </c>
      <c r="B297" s="10" t="s">
        <v>129</v>
      </c>
      <c r="C297" s="13" t="str">
        <f t="shared" si="22"/>
        <v>15801f3679a2f9cd</v>
      </c>
      <c r="D297" s="12" t="s">
        <v>12</v>
      </c>
      <c r="E297" s="12"/>
      <c r="F297" s="15" t="str">
        <f>HYPERLINK("https://drive.google.com/file/d/0B0BPbRDGpTfbd0E2OFhGSG9PZ3M/view?usp=drivesdk", ".pdf")</f>
        <v>.pdf</v>
      </c>
      <c r="G297" s="15" t="str">
        <f t="shared" si="1"/>
        <v>My Drive &gt; GmailFiles</v>
      </c>
    </row>
    <row r="298" spans="1:7" ht="12.75">
      <c r="A298" s="9">
        <v>42716.713194444441</v>
      </c>
      <c r="B298" s="10" t="s">
        <v>130</v>
      </c>
      <c r="C298" s="13" t="str">
        <f t="shared" si="22"/>
        <v>15801f3679a2f9cd</v>
      </c>
      <c r="D298" s="12" t="s">
        <v>19</v>
      </c>
      <c r="E298" s="12"/>
      <c r="F298" s="15" t="str">
        <f>HYPERLINK("https://drive.google.com/file/d/0B0BPbRDGpTfbWkktU2NmM041WmM/view?usp=drivesdk", ".pdf")</f>
        <v>.pdf</v>
      </c>
      <c r="G298" s="15" t="str">
        <f t="shared" si="1"/>
        <v>My Drive &gt; GmailFiles</v>
      </c>
    </row>
    <row r="299" spans="1:7" ht="12.75">
      <c r="A299" s="9">
        <v>42716.714583333334</v>
      </c>
      <c r="B299" s="16">
        <v>42669</v>
      </c>
      <c r="C299" s="13" t="str">
        <f>HYPERLINK("https://mail.google.com/mail?extsrc=sync&amp;client=docs&amp;plid=ACUX6DNxeg6EMVZg4ZYPHoh8EW-cPA13DOxJi8A", "15801ef378fe9041")</f>
        <v>15801ef378fe9041</v>
      </c>
      <c r="D299" s="12" t="s">
        <v>12</v>
      </c>
      <c r="E299" s="12" t="s">
        <v>131</v>
      </c>
      <c r="F299" s="15" t="str">
        <f>HYPERLINK("https://drive.google.com/file/d/0B0BPbRDGpTfbRXFoTEF6WWloU3M/view?usp=drivesdk", "ERRORES ASOCIADOS AL 502 BAD GATEWAY.pdf")</f>
        <v>ERRORES ASOCIADOS AL 502 BAD GATEWAY.pdf</v>
      </c>
      <c r="G299" s="15" t="str">
        <f t="shared" si="1"/>
        <v>My Drive &gt; GmailFiles</v>
      </c>
    </row>
    <row r="300" spans="1:7" ht="12.75">
      <c r="A300" s="9">
        <v>42716.714583333334</v>
      </c>
      <c r="B300" s="16">
        <v>42669</v>
      </c>
      <c r="C300" s="13" t="str">
        <f>HYPERLINK("https://mail.google.com/mail?extsrc=sync&amp;client=docs&amp;plid=ACUX6DPiH0_XB-8aqjRiD4qQiCJrUwV-5F9nTaI", "158018538a15f605")</f>
        <v>158018538a15f605</v>
      </c>
      <c r="D300" s="12" t="s">
        <v>19</v>
      </c>
      <c r="E300" s="12" t="s">
        <v>132</v>
      </c>
      <c r="F300" s="15" t="str">
        <f>HYPERLINK("https://drive.google.com/file/d/0B0BPbRDGpTfbX3VQVjQwRmt1VHM/view?usp=drivesdk", "TV.pdf")</f>
        <v>TV.pdf</v>
      </c>
      <c r="G300" s="15" t="str">
        <f t="shared" si="1"/>
        <v>My Drive &gt; GmailFiles</v>
      </c>
    </row>
    <row r="301" spans="1:7" ht="12.75">
      <c r="A301" s="9">
        <v>42716.714583333334</v>
      </c>
      <c r="B301" s="16">
        <v>42669</v>
      </c>
      <c r="C301" s="13" t="str">
        <f>HYPERLINK("https://mail.google.com/mail?extsrc=sync&amp;client=docs&amp;plid=ACUX6DM7gMnf7o0tUF4I5-Py9YRmxFS-ZZRQ5GI", "158016ef3e4034d7")</f>
        <v>158016ef3e4034d7</v>
      </c>
      <c r="D301" s="12" t="s">
        <v>12</v>
      </c>
      <c r="E301" s="12" t="s">
        <v>133</v>
      </c>
      <c r="F301" s="15" t="str">
        <f>HYPERLINK("https://drive.google.com/file/d/0B0BPbRDGpTfbcmRIUXF6SHRyczg/view?usp=drivesdk", "ACCESOS Y PANTALLAS CNCFLORA.pdf")</f>
        <v>ACCESOS Y PANTALLAS CNCFLORA.pdf</v>
      </c>
      <c r="G301" s="15" t="str">
        <f t="shared" si="1"/>
        <v>My Drive &gt; GmailFiles</v>
      </c>
    </row>
    <row r="302" spans="1:7" ht="12.75">
      <c r="A302" s="9">
        <v>42716.714583333334</v>
      </c>
      <c r="B302" s="16">
        <v>42669</v>
      </c>
      <c r="C302" s="13" t="str">
        <f>HYPERLINK("https://mail.google.com/mail?extsrc=sync&amp;client=docs&amp;plid=ACUX6DOxGm5gQpUJGNE9x6IRlTMVvSM1wIsF-w8", "158015c9cab00833")</f>
        <v>158015c9cab00833</v>
      </c>
      <c r="D302" s="12" t="s">
        <v>19</v>
      </c>
      <c r="E302" s="12" t="s">
        <v>134</v>
      </c>
      <c r="F302" s="15" t="str">
        <f>HYPERLINK("https://drive.google.com/file/d/0B0BPbRDGpTfbZnhGRFNTOFNOdkU/view?usp=drivesdk", "species.pdf")</f>
        <v>species.pdf</v>
      </c>
      <c r="G302" s="15" t="str">
        <f t="shared" si="1"/>
        <v>My Drive &gt; GmailFiles</v>
      </c>
    </row>
    <row r="303" spans="1:7" ht="12.75">
      <c r="A303" s="9">
        <v>42716.714583333334</v>
      </c>
      <c r="B303" s="16">
        <v>42668</v>
      </c>
      <c r="C303" s="13" t="str">
        <f>HYPERLINK("https://mail.google.com/mail?extsrc=sync&amp;client=docs&amp;plid=ACUX6DNHmw0baizGxytUrGXJLTv4xHLXFMYslIg", "157fe2f4181e44e7")</f>
        <v>157fe2f4181e44e7</v>
      </c>
      <c r="D303" s="12" t="s">
        <v>19</v>
      </c>
      <c r="E303" s="12" t="s">
        <v>135</v>
      </c>
      <c r="F303" s="15" t="str">
        <f>HYPERLINK("https://drive.google.com/file/d/0B0BPbRDGpTfbNEJQc1dVWE01ekE/view?usp=drivesdk", "Fwd Re A big favor..pdf")</f>
        <v>Fwd Re A big favor..pdf</v>
      </c>
      <c r="G303" s="15" t="str">
        <f t="shared" si="1"/>
        <v>My Drive &gt; GmailFiles</v>
      </c>
    </row>
    <row r="304" spans="1:7" ht="12.75">
      <c r="A304" s="9">
        <v>42716.714583333334</v>
      </c>
      <c r="B304" s="16">
        <v>42669</v>
      </c>
      <c r="C304" s="13" t="str">
        <f>HYPERLINK("https://mail.google.com/mail?extsrc=sync&amp;client=docs&amp;plid=ACUX6DOUy9yGjm-98hkfmV8xkB_5vuWNHNsQMTs", "157f3548dec547a9")</f>
        <v>157f3548dec547a9</v>
      </c>
      <c r="D304" s="12" t="s">
        <v>19</v>
      </c>
      <c r="E304" s="12" t="s">
        <v>136</v>
      </c>
      <c r="F304" s="15" t="str">
        <f>HYPERLINK("https://drive.google.com/file/d/0B0BPbRDGpTfbaUt3NHhaTWJfSTA/view?usp=drivesdk", "Technical questionf about CNCFlora.pdf")</f>
        <v>Technical questionf about CNCFlora.pdf</v>
      </c>
      <c r="G304" s="15" t="str">
        <f t="shared" si="1"/>
        <v>My Drive &gt; GmailFiles</v>
      </c>
    </row>
    <row r="305" spans="1:7" ht="12.75">
      <c r="A305" s="9">
        <v>42716.714583333334</v>
      </c>
      <c r="B305" s="16">
        <v>42665</v>
      </c>
      <c r="C305" s="13" t="str">
        <f>HYPERLINK("https://mail.google.com/mail?extsrc=sync&amp;client=docs&amp;plid=ACUX6DPl9DK6eEuC1LB1cLjKnT2eEe13P3VKSro", "157e97d48b550c8a")</f>
        <v>157e97d48b550c8a</v>
      </c>
      <c r="D305" s="12" t="s">
        <v>19</v>
      </c>
      <c r="E305" s="12" t="s">
        <v>137</v>
      </c>
      <c r="F305" s="15" t="str">
        <f>HYPERLINK("https://drive.google.com/file/d/0B0BPbRDGpTfbZnZLWko5Q210a2c/view?usp=drivesdk", "Meeting questions about Flora..pdf")</f>
        <v>Meeting questions about Flora..pdf</v>
      </c>
      <c r="G305" s="15" t="str">
        <f t="shared" si="1"/>
        <v>My Drive &gt; GmailFiles</v>
      </c>
    </row>
    <row r="306" spans="1:7" ht="12.75">
      <c r="A306" s="9">
        <v>42716.714583333334</v>
      </c>
      <c r="B306" s="16">
        <v>42664</v>
      </c>
      <c r="C306" s="13" t="str">
        <f>HYPERLINK("https://mail.google.com/mail?extsrc=sync&amp;client=docs&amp;plid=ACUX6DPFElssme07aEcylNTCXyc1gQJidsP1r88", "157e8478294538d9")</f>
        <v>157e8478294538d9</v>
      </c>
      <c r="D306" s="12" t="s">
        <v>12</v>
      </c>
      <c r="E306" s="12" t="s">
        <v>138</v>
      </c>
      <c r="F306" s="15" t="str">
        <f>HYPERLINK("https://drive.google.com/file/d/0B0BPbRDGpTfbRFY1LWhmTkktdUU/view?usp=drivesdk", "PREGUNTAS TÉCNICAS PARA ICARO CNCFLORA.pdf")</f>
        <v>PREGUNTAS TÉCNICAS PARA ICARO CNCFLORA.pdf</v>
      </c>
      <c r="G306" s="15" t="str">
        <f t="shared" si="1"/>
        <v>My Drive &gt; GmailFiles</v>
      </c>
    </row>
    <row r="307" spans="1:7" ht="12.75">
      <c r="A307" s="9">
        <v>42716.715277777781</v>
      </c>
      <c r="B307" s="16">
        <v>42664</v>
      </c>
      <c r="C307" s="13" t="str">
        <f>HYPERLINK("https://mail.google.com/mail?extsrc=sync&amp;client=docs&amp;plid=ACUX6DN4U0JRL0mc8sf1fyL_GtyMmrqLVB1IzWs", "157e7ef1f4ecbefe")</f>
        <v>157e7ef1f4ecbefe</v>
      </c>
      <c r="D307" s="12" t="s">
        <v>12</v>
      </c>
      <c r="E307" s="12" t="s">
        <v>139</v>
      </c>
      <c r="F307" s="15" t="str">
        <f>HYPERLINK("https://drive.google.com/file/d/0B0BPbRDGpTfbLWRaSEVUR2p3R00/view?usp=drivesdk", "INFORME EN WORD.pdf")</f>
        <v>INFORME EN WORD.pdf</v>
      </c>
      <c r="G307" s="15" t="str">
        <f t="shared" si="1"/>
        <v>My Drive &gt; GmailFiles</v>
      </c>
    </row>
    <row r="308" spans="1:7" ht="12.75">
      <c r="A308" s="9">
        <v>42716.715277777781</v>
      </c>
      <c r="B308" s="16">
        <v>42663</v>
      </c>
      <c r="C308" s="13" t="str">
        <f>HYPERLINK("https://mail.google.com/mail?extsrc=sync&amp;client=docs&amp;plid=ACUX6DNEcQIKhlsnERt5X5zmw0Wf83IW4HC7nIY", "157e44cdab6fc28b")</f>
        <v>157e44cdab6fc28b</v>
      </c>
      <c r="D308" s="12" t="s">
        <v>12</v>
      </c>
      <c r="E308" s="12" t="s">
        <v>140</v>
      </c>
      <c r="F308" s="15" t="str">
        <f>HYPERLINK("https://drive.google.com/file/d/0B0BPbRDGpTfbSU9jcnlMNU5WTzA/view?usp=drivesdk", "RELACIÓN DE PRODUCTOS ENTREGADOS HASTA EL MOMENTO EN LA EJECUCIÓN CONTRACTUAL - CONTRATO SNIARES - ING. JAIME GUTIÉRREZ - IIRBAVH.pdf")</f>
        <v>RELACIÓN DE PRODUCTOS ENTREGADOS HASTA EL MOMENTO EN LA EJECUCIÓN CONTRACTUAL - CONTRATO SNIARES - ING. JAIME GUTIÉRREZ - IIRBAVH.pdf</v>
      </c>
      <c r="G308" s="15" t="str">
        <f t="shared" si="1"/>
        <v>My Drive &gt; GmailFiles</v>
      </c>
    </row>
    <row r="309" spans="1:7" ht="12.75">
      <c r="A309" s="9">
        <v>42716.715277777781</v>
      </c>
      <c r="B309" s="16">
        <v>42667</v>
      </c>
      <c r="C309" s="13" t="str">
        <f>HYPERLINK("https://mail.google.com/mail?extsrc=sync&amp;client=docs&amp;plid=ACUX6DM9EA8g2fEtUh1oI6rM8PiMgP9WnlP1PXU", "157e3a11b485ddb0")</f>
        <v>157e3a11b485ddb0</v>
      </c>
      <c r="D309" s="12" t="s">
        <v>19</v>
      </c>
      <c r="E309" s="12" t="s">
        <v>141</v>
      </c>
      <c r="F309" s="15" t="str">
        <f>HYPERLINK("https://drive.google.com/file/d/0B0BPbRDGpTfbZ093enFaVmFuX1U/view?usp=drivesdk", "Re Reunión avances aplicación análisis de riesgo.pdf")</f>
        <v>Re Reunión avances aplicación análisis de riesgo.pdf</v>
      </c>
      <c r="G309" s="15" t="str">
        <f t="shared" si="1"/>
        <v>My Drive &gt; GmailFiles</v>
      </c>
    </row>
    <row r="310" spans="1:7" ht="12.75">
      <c r="A310" s="9">
        <v>42716.715277777781</v>
      </c>
      <c r="B310" s="16">
        <v>42663</v>
      </c>
      <c r="C310" s="13" t="str">
        <f>HYPERLINK("https://mail.google.com/mail?extsrc=sync&amp;client=docs&amp;plid=ACUX6DMWwOXg2KEerxoGK3lBtxAfCe16IaAgfJw", "157e320739c08322")</f>
        <v>157e320739c08322</v>
      </c>
      <c r="D310" s="12" t="s">
        <v>19</v>
      </c>
      <c r="E310" s="12" t="s">
        <v>142</v>
      </c>
      <c r="F310" s="15" t="str">
        <f>HYPERLINK("https://drive.google.com/file/d/0B0BPbRDGpTfbcHpzMXBPd0Y5aFU/view?usp=drivesdk", "Fwd Productos Jaime.pdf")</f>
        <v>Fwd Productos Jaime.pdf</v>
      </c>
      <c r="G310" s="15" t="str">
        <f t="shared" si="1"/>
        <v>My Drive &gt; GmailFiles</v>
      </c>
    </row>
    <row r="311" spans="1:7" ht="12.75">
      <c r="A311" s="9">
        <v>42716.715277777781</v>
      </c>
      <c r="B311" s="16">
        <v>42661</v>
      </c>
      <c r="C311" s="13" t="str">
        <f>HYPERLINK("https://mail.google.com/mail?extsrc=sync&amp;client=docs&amp;plid=ACUX6DNZK5SCf04XRuIuxi28TY_p0t5ehjcVARE", "157da01eca31ff30")</f>
        <v>157da01eca31ff30</v>
      </c>
      <c r="D311" s="12" t="s">
        <v>12</v>
      </c>
      <c r="E311" s="12" t="s">
        <v>143</v>
      </c>
      <c r="F311" s="15" t="str">
        <f>HYPERLINK("https://drive.google.com/file/d/0B0BPbRDGpTfbWVV4LWFHengta2M/view?usp=drivesdk", "ENTREGABLES Y COMPROMISOS PROYECTO SNIAES ALEXANDER VON HUMBOLDT.pdf")</f>
        <v>ENTREGABLES Y COMPROMISOS PROYECTO SNIAES ALEXANDER VON HUMBOLDT.pdf</v>
      </c>
      <c r="G311" s="15" t="str">
        <f t="shared" si="1"/>
        <v>My Drive &gt; GmailFiles</v>
      </c>
    </row>
    <row r="312" spans="1:7" ht="12.75">
      <c r="A312" s="9">
        <v>42716.715277777781</v>
      </c>
      <c r="B312" s="16">
        <v>42652</v>
      </c>
      <c r="C312" s="13" t="str">
        <f>HYPERLINK("https://mail.google.com/mail?extsrc=sync&amp;client=docs&amp;plid=ACUX6DMOcrWjRu4E86qScnIoci_8EXcDHD7KiBE", "157acece441a6ce6")</f>
        <v>157acece441a6ce6</v>
      </c>
      <c r="D312" s="12" t="s">
        <v>12</v>
      </c>
      <c r="E312" s="12" t="s">
        <v>144</v>
      </c>
      <c r="F312" s="15" t="str">
        <f>HYPERLINK("https://drive.google.com/file/d/0B0BPbRDGpTfbcE5uRzdxODZhWTQ/view?usp=drivesdk", "CONSUMO DE SERVICIOS PARA CNCFLORA COLOMBIA.pdf")</f>
        <v>CONSUMO DE SERVICIOS PARA CNCFLORA COLOMBIA.pdf</v>
      </c>
      <c r="G312" s="15" t="str">
        <f t="shared" si="1"/>
        <v>My Drive &gt; GmailFiles</v>
      </c>
    </row>
    <row r="313" spans="1:7" ht="12.75">
      <c r="A313" s="9">
        <v>42716.715277777781</v>
      </c>
      <c r="B313" s="16">
        <v>42653</v>
      </c>
      <c r="C313" s="13" t="str">
        <f>HYPERLINK("https://mail.google.com/mail?extsrc=sync&amp;client=docs&amp;plid=ACUX6DMPZkoLs24ZrW5bumWwv__-pb07asa0GWA", "1579fabce920c43d")</f>
        <v>1579fabce920c43d</v>
      </c>
      <c r="D313" s="12" t="s">
        <v>19</v>
      </c>
      <c r="E313" s="12" t="s">
        <v>145</v>
      </c>
      <c r="F313" s="15" t="str">
        <f>HYPERLINK("https://drive.google.com/file/d/0B0BPbRDGpTfbc1JhZ1EyQUR4V2s/view?usp=drivesdk", "About CNCFlora.pdf")</f>
        <v>About CNCFlora.pdf</v>
      </c>
      <c r="G313" s="15" t="str">
        <f t="shared" si="1"/>
        <v>My Drive &gt; GmailFiles</v>
      </c>
    </row>
    <row r="314" spans="1:7" ht="12.75">
      <c r="A314" s="9">
        <v>42716.715277777781</v>
      </c>
      <c r="B314" s="16">
        <v>42649</v>
      </c>
      <c r="C314" s="13" t="str">
        <f>HYPERLINK("https://mail.google.com/mail?extsrc=sync&amp;client=docs&amp;plid=ACUX6DM14akhghYd6WbjQANelnyrS3xkyQ2i3_U", "1579b7439029a869")</f>
        <v>1579b7439029a869</v>
      </c>
      <c r="D314" s="12" t="s">
        <v>12</v>
      </c>
      <c r="E314" s="12" t="s">
        <v>146</v>
      </c>
      <c r="F314" s="15" t="str">
        <f>HYPERLINK("https://drive.google.com/file/d/0B0BPbRDGpTfbWEhReFV2SEl4MUk/view?usp=drivesdk", "INQUIETUD TÉCNICA PARA ICARO.pdf")</f>
        <v>INQUIETUD TÉCNICA PARA ICARO.pdf</v>
      </c>
      <c r="G314" s="15" t="str">
        <f t="shared" si="1"/>
        <v>My Drive &gt; GmailFiles</v>
      </c>
    </row>
    <row r="315" spans="1:7" ht="12.75">
      <c r="A315" s="9">
        <v>42716.715277777781</v>
      </c>
      <c r="B315" s="16">
        <v>42649</v>
      </c>
      <c r="C315" s="13" t="str">
        <f>HYPERLINK("https://mail.google.com/mail?extsrc=sync&amp;client=docs&amp;plid=ACUX6DPaNNAkQtXLHcYx4uIHc1J1bTIsWZgk3nk", "1579a56a3acf3b31")</f>
        <v>1579a56a3acf3b31</v>
      </c>
      <c r="D315" s="12" t="s">
        <v>19</v>
      </c>
      <c r="E315" s="12" t="s">
        <v>147</v>
      </c>
      <c r="F315" s="15" t="str">
        <f>HYPERLINK("https://drive.google.com/file/d/0B0BPbRDGpTfbQ3NsUXBkX25WU2c/view?usp=drivesdk", "Ajuste primeros tres productos..pdf")</f>
        <v>Ajuste primeros tres productos..pdf</v>
      </c>
      <c r="G315" s="15" t="str">
        <f t="shared" si="1"/>
        <v>My Drive &gt; GmailFiles</v>
      </c>
    </row>
    <row r="316" spans="1:7" ht="12.75">
      <c r="A316" s="9">
        <v>42716.715277777781</v>
      </c>
      <c r="B316" s="10" t="s">
        <v>148</v>
      </c>
      <c r="C316" s="13" t="str">
        <f t="shared" ref="C316:C328" si="23">HYPERLINK("https://mail.google.com/mail?extsrc=sync&amp;client=docs&amp;plid=ACUX6DP7lg3bihctvdNCkamstm7QX5U16-gJ0NM", "1579a561fb6a76e2")</f>
        <v>1579a561fb6a76e2</v>
      </c>
      <c r="D316" s="12" t="s">
        <v>19</v>
      </c>
      <c r="E316" s="12"/>
      <c r="F316" s="15" t="str">
        <f>HYPERLINK("https://drive.google.com/file/d/0B0BPbRDGpTfbLWxiaS15dnhTTTg/view?usp=drivesdk", ".pdf")</f>
        <v>.pdf</v>
      </c>
      <c r="G316" s="15" t="str">
        <f t="shared" si="1"/>
        <v>My Drive &gt; GmailFiles</v>
      </c>
    </row>
    <row r="317" spans="1:7" ht="12.75">
      <c r="A317" s="9">
        <v>42716.715277777781</v>
      </c>
      <c r="B317" s="10" t="s">
        <v>149</v>
      </c>
      <c r="C317" s="13" t="str">
        <f t="shared" si="23"/>
        <v>1579a561fb6a76e2</v>
      </c>
      <c r="D317" s="12" t="s">
        <v>19</v>
      </c>
      <c r="E317" s="12"/>
      <c r="F317" s="15" t="str">
        <f>HYPERLINK("https://drive.google.com/file/d/0B0BPbRDGpTfbekFTNHhPa3VTd3c/view?usp=drivesdk", ".pdf")</f>
        <v>.pdf</v>
      </c>
      <c r="G317" s="15" t="str">
        <f t="shared" si="1"/>
        <v>My Drive &gt; GmailFiles</v>
      </c>
    </row>
    <row r="318" spans="1:7" ht="12.75">
      <c r="A318" s="9">
        <v>42716.71597222222</v>
      </c>
      <c r="B318" s="10" t="s">
        <v>149</v>
      </c>
      <c r="C318" s="13" t="str">
        <f t="shared" si="23"/>
        <v>1579a561fb6a76e2</v>
      </c>
      <c r="D318" s="12" t="s">
        <v>19</v>
      </c>
      <c r="E318" s="12"/>
      <c r="F318" s="15" t="str">
        <f>HYPERLINK("https://drive.google.com/file/d/0B0BPbRDGpTfbSXA1WWxGUk1zZk0/view?usp=drivesdk", ".pdf")</f>
        <v>.pdf</v>
      </c>
      <c r="G318" s="15" t="str">
        <f t="shared" si="1"/>
        <v>My Drive &gt; GmailFiles</v>
      </c>
    </row>
    <row r="319" spans="1:7" ht="12.75">
      <c r="A319" s="9">
        <v>42716.71597222222</v>
      </c>
      <c r="B319" s="10" t="s">
        <v>150</v>
      </c>
      <c r="C319" s="13" t="str">
        <f t="shared" si="23"/>
        <v>1579a561fb6a76e2</v>
      </c>
      <c r="D319" s="12" t="s">
        <v>12</v>
      </c>
      <c r="E319" s="7"/>
      <c r="F319" s="15" t="str">
        <f>HYPERLINK("https://drive.google.com/file/d/0B0BPbRDGpTfbNWkzejhzTXUza2M/view?usp=drivesdk", ".pdf")</f>
        <v>.pdf</v>
      </c>
      <c r="G319" s="15" t="str">
        <f t="shared" si="1"/>
        <v>My Drive &gt; GmailFiles</v>
      </c>
    </row>
    <row r="320" spans="1:7" ht="12.75">
      <c r="A320" s="9">
        <v>42716.71597222222</v>
      </c>
      <c r="B320" s="10" t="s">
        <v>151</v>
      </c>
      <c r="C320" s="13" t="str">
        <f t="shared" si="23"/>
        <v>1579a561fb6a76e2</v>
      </c>
      <c r="D320" s="12" t="s">
        <v>19</v>
      </c>
      <c r="E320" s="12"/>
      <c r="F320" s="15" t="str">
        <f>HYPERLINK("https://drive.google.com/file/d/0B0BPbRDGpTfbeGVWdklrU0VhNmc/view?usp=drivesdk", ".pdf")</f>
        <v>.pdf</v>
      </c>
      <c r="G320" s="15" t="str">
        <f t="shared" si="1"/>
        <v>My Drive &gt; GmailFiles</v>
      </c>
    </row>
    <row r="321" spans="1:7" ht="12.75">
      <c r="A321" s="9">
        <v>42716.71597222222</v>
      </c>
      <c r="B321" s="10" t="s">
        <v>151</v>
      </c>
      <c r="C321" s="13" t="str">
        <f t="shared" si="23"/>
        <v>1579a561fb6a76e2</v>
      </c>
      <c r="D321" s="12" t="s">
        <v>19</v>
      </c>
      <c r="E321" s="12"/>
      <c r="F321" s="15" t="str">
        <f>HYPERLINK("https://drive.google.com/file/d/0B0BPbRDGpTfbTTQ2aXRWd2tWRkU/view?usp=drivesdk", ".pdf")</f>
        <v>.pdf</v>
      </c>
      <c r="G321" s="15" t="str">
        <f t="shared" si="1"/>
        <v>My Drive &gt; GmailFiles</v>
      </c>
    </row>
    <row r="322" spans="1:7" ht="12.75">
      <c r="A322" s="9">
        <v>42716.71597222222</v>
      </c>
      <c r="B322" s="10" t="s">
        <v>151</v>
      </c>
      <c r="C322" s="13" t="str">
        <f t="shared" si="23"/>
        <v>1579a561fb6a76e2</v>
      </c>
      <c r="D322" s="12" t="s">
        <v>12</v>
      </c>
      <c r="E322" s="12"/>
      <c r="F322" s="15" t="str">
        <f>HYPERLINK("https://drive.google.com/file/d/0B0BPbRDGpTfbUkJTZjZGSDZyVVk/view?usp=drivesdk", ".pdf")</f>
        <v>.pdf</v>
      </c>
      <c r="G322" s="15" t="str">
        <f t="shared" si="1"/>
        <v>My Drive &gt; GmailFiles</v>
      </c>
    </row>
    <row r="323" spans="1:7" ht="12.75">
      <c r="A323" s="9">
        <v>42716.71597222222</v>
      </c>
      <c r="B323" s="10" t="s">
        <v>151</v>
      </c>
      <c r="C323" s="13" t="str">
        <f t="shared" si="23"/>
        <v>1579a561fb6a76e2</v>
      </c>
      <c r="D323" s="12" t="s">
        <v>12</v>
      </c>
      <c r="E323" s="12"/>
      <c r="F323" s="15" t="str">
        <f>HYPERLINK("https://drive.google.com/file/d/0B0BPbRDGpTfbMEJ6WEwwM2lKS0k/view?usp=drivesdk", ".pdf")</f>
        <v>.pdf</v>
      </c>
      <c r="G323" s="15" t="str">
        <f t="shared" si="1"/>
        <v>My Drive &gt; GmailFiles</v>
      </c>
    </row>
    <row r="324" spans="1:7" ht="12.75">
      <c r="A324" s="9">
        <v>42716.71597222222</v>
      </c>
      <c r="B324" s="10" t="s">
        <v>151</v>
      </c>
      <c r="C324" s="13" t="str">
        <f t="shared" si="23"/>
        <v>1579a561fb6a76e2</v>
      </c>
      <c r="D324" s="12" t="s">
        <v>12</v>
      </c>
      <c r="E324" s="12"/>
      <c r="F324" s="15" t="str">
        <f>HYPERLINK("https://drive.google.com/file/d/0B0BPbRDGpTfbSzZLTDNTcVpWZ0U/view?usp=drivesdk", ".pdf")</f>
        <v>.pdf</v>
      </c>
      <c r="G324" s="15" t="str">
        <f t="shared" si="1"/>
        <v>My Drive &gt; GmailFiles</v>
      </c>
    </row>
    <row r="325" spans="1:7" ht="12.75">
      <c r="A325" s="9">
        <v>42716.71597222222</v>
      </c>
      <c r="B325" s="10" t="s">
        <v>151</v>
      </c>
      <c r="C325" s="13" t="str">
        <f t="shared" si="23"/>
        <v>1579a561fb6a76e2</v>
      </c>
      <c r="D325" s="12" t="s">
        <v>12</v>
      </c>
      <c r="E325" s="12"/>
      <c r="F325" s="15" t="str">
        <f>HYPERLINK("https://drive.google.com/file/d/0B0BPbRDGpTfbRm1iU29Cei1OdE0/view?usp=drivesdk", ".pdf")</f>
        <v>.pdf</v>
      </c>
      <c r="G325" s="15" t="str">
        <f t="shared" si="1"/>
        <v>My Drive &gt; GmailFiles</v>
      </c>
    </row>
    <row r="326" spans="1:7" ht="12.75">
      <c r="A326" s="9">
        <v>42716.71597222222</v>
      </c>
      <c r="B326" s="10" t="s">
        <v>151</v>
      </c>
      <c r="C326" s="13" t="str">
        <f t="shared" si="23"/>
        <v>1579a561fb6a76e2</v>
      </c>
      <c r="D326" s="12" t="s">
        <v>19</v>
      </c>
      <c r="E326" s="12"/>
      <c r="F326" s="15" t="str">
        <f>HYPERLINK("https://drive.google.com/file/d/0B0BPbRDGpTfbcnhXd2xRaU9YZ0E/view?usp=drivesdk", ".pdf")</f>
        <v>.pdf</v>
      </c>
      <c r="G326" s="15" t="str">
        <f t="shared" si="1"/>
        <v>My Drive &gt; GmailFiles</v>
      </c>
    </row>
    <row r="327" spans="1:7" ht="12.75">
      <c r="A327" s="9">
        <v>42716.71597222222</v>
      </c>
      <c r="B327" s="10" t="s">
        <v>151</v>
      </c>
      <c r="C327" s="13" t="str">
        <f t="shared" si="23"/>
        <v>1579a561fb6a76e2</v>
      </c>
      <c r="D327" s="12" t="s">
        <v>19</v>
      </c>
      <c r="E327" s="12"/>
      <c r="F327" s="15" t="str">
        <f>HYPERLINK("https://drive.google.com/file/d/0B0BPbRDGpTfbb3NMRlJfa1d1VGM/view?usp=drivesdk", ".pdf")</f>
        <v>.pdf</v>
      </c>
      <c r="G327" s="15" t="str">
        <f t="shared" si="1"/>
        <v>My Drive &gt; GmailFiles</v>
      </c>
    </row>
    <row r="328" spans="1:7" ht="12.75">
      <c r="A328" s="9">
        <v>42716.71597222222</v>
      </c>
      <c r="B328" s="10" t="s">
        <v>151</v>
      </c>
      <c r="C328" s="13" t="str">
        <f t="shared" si="23"/>
        <v>1579a561fb6a76e2</v>
      </c>
      <c r="D328" s="12" t="s">
        <v>12</v>
      </c>
      <c r="E328" s="12"/>
      <c r="F328" s="15" t="str">
        <f>HYPERLINK("https://drive.google.com/file/d/0B0BPbRDGpTfbM0psUXZIR2Y2SnM/view?usp=drivesdk", ".pdf")</f>
        <v>.pdf</v>
      </c>
      <c r="G328" s="15" t="str">
        <f t="shared" si="1"/>
        <v>My Drive &gt; GmailFiles</v>
      </c>
    </row>
    <row r="329" spans="1:7" ht="12.75">
      <c r="A329" s="9">
        <v>42716.71597222222</v>
      </c>
      <c r="B329" s="16">
        <v>42648</v>
      </c>
      <c r="C329" s="13" t="str">
        <f>HYPERLINK("https://mail.google.com/mail?extsrc=sync&amp;client=docs&amp;plid=ACUX6DMcdkA3lURr3an9FATdMPYkjX6_Zy3r-1Y", "157978eab769af86")</f>
        <v>157978eab769af86</v>
      </c>
      <c r="D329" s="12" t="s">
        <v>19</v>
      </c>
      <c r="E329" s="12" t="s">
        <v>152</v>
      </c>
      <c r="F329" s="15" t="str">
        <f>HYPERLINK("https://drive.google.com/file/d/0B0BPbRDGpTfbMC14bXFVT0ZINGM/view?usp=drivesdk", "Couch.pdf")</f>
        <v>Couch.pdf</v>
      </c>
      <c r="G329" s="15" t="str">
        <f t="shared" si="1"/>
        <v>My Drive &gt; GmailFiles</v>
      </c>
    </row>
    <row r="330" spans="1:7" ht="12.75">
      <c r="A330" s="9">
        <v>42716.71597222222</v>
      </c>
      <c r="B330" s="10" t="s">
        <v>153</v>
      </c>
      <c r="C330" s="13" t="str">
        <f t="shared" ref="C330:C355" si="24">HYPERLINK("https://mail.google.com/mail?extsrc=sync&amp;client=docs&amp;plid=ACUX6DO_wDj5obzpaOKHlYzZIqQ9S50w7qZWUFA", "1578c9f8129939de")</f>
        <v>1578c9f8129939de</v>
      </c>
      <c r="D330" s="12" t="s">
        <v>12</v>
      </c>
      <c r="E330" s="12"/>
      <c r="F330" s="15" t="str">
        <f>HYPERLINK("https://drive.google.com/file/d/0B0BPbRDGpTfbek81R1RrZU9HWmM/view?usp=drivesdk", ".pdf")</f>
        <v>.pdf</v>
      </c>
      <c r="G330" s="15" t="str">
        <f t="shared" si="1"/>
        <v>My Drive &gt; GmailFiles</v>
      </c>
    </row>
    <row r="331" spans="1:7" ht="12.75">
      <c r="A331" s="9">
        <v>42716.71597222222</v>
      </c>
      <c r="B331" s="10" t="s">
        <v>153</v>
      </c>
      <c r="C331" s="13" t="str">
        <f t="shared" si="24"/>
        <v>1578c9f8129939de</v>
      </c>
      <c r="D331" s="12" t="s">
        <v>12</v>
      </c>
      <c r="E331" s="12"/>
      <c r="F331" s="15" t="str">
        <f>HYPERLINK("https://drive.google.com/file/d/0B0BPbRDGpTfbS01ESTkyWkNuMHM/view?usp=drivesdk", ".pdf")</f>
        <v>.pdf</v>
      </c>
      <c r="G331" s="15" t="str">
        <f t="shared" si="1"/>
        <v>My Drive &gt; GmailFiles</v>
      </c>
    </row>
    <row r="332" spans="1:7" ht="12.75">
      <c r="A332" s="9">
        <v>42716.71597222222</v>
      </c>
      <c r="B332" s="10" t="s">
        <v>153</v>
      </c>
      <c r="C332" s="13" t="str">
        <f t="shared" si="24"/>
        <v>1578c9f8129939de</v>
      </c>
      <c r="D332" s="12" t="s">
        <v>19</v>
      </c>
      <c r="E332" s="12"/>
      <c r="F332" s="15" t="str">
        <f>HYPERLINK("https://drive.google.com/file/d/0B0BPbRDGpTfbSUJGa01jM1QxQmc/view?usp=drivesdk", ".pdf")</f>
        <v>.pdf</v>
      </c>
      <c r="G332" s="15" t="str">
        <f t="shared" si="1"/>
        <v>My Drive &gt; GmailFiles</v>
      </c>
    </row>
    <row r="333" spans="1:7" ht="12.75">
      <c r="A333" s="9">
        <v>42716.71597222222</v>
      </c>
      <c r="B333" s="10" t="s">
        <v>153</v>
      </c>
      <c r="C333" s="13" t="str">
        <f t="shared" si="24"/>
        <v>1578c9f8129939de</v>
      </c>
      <c r="D333" s="12" t="s">
        <v>19</v>
      </c>
      <c r="E333" s="12"/>
      <c r="F333" s="15" t="str">
        <f>HYPERLINK("https://drive.google.com/file/d/0B0BPbRDGpTfbcGZ3elRzdGVKd1E/view?usp=drivesdk", ".pdf")</f>
        <v>.pdf</v>
      </c>
      <c r="G333" s="15" t="str">
        <f t="shared" si="1"/>
        <v>My Drive &gt; GmailFiles</v>
      </c>
    </row>
    <row r="334" spans="1:7" ht="12.75">
      <c r="A334" s="9">
        <v>42716.71597222222</v>
      </c>
      <c r="B334" s="10" t="s">
        <v>154</v>
      </c>
      <c r="C334" s="13" t="str">
        <f t="shared" si="24"/>
        <v>1578c9f8129939de</v>
      </c>
      <c r="D334" s="12" t="s">
        <v>12</v>
      </c>
      <c r="E334" s="12"/>
      <c r="F334" s="15" t="str">
        <f>HYPERLINK("https://drive.google.com/file/d/0B0BPbRDGpTfbbF80MmtJOUpzSlU/view?usp=drivesdk", ".pdf")</f>
        <v>.pdf</v>
      </c>
      <c r="G334" s="15" t="str">
        <f t="shared" si="1"/>
        <v>My Drive &gt; GmailFiles</v>
      </c>
    </row>
    <row r="335" spans="1:7" ht="12.75">
      <c r="A335" s="9">
        <v>42716.71597222222</v>
      </c>
      <c r="B335" s="10" t="s">
        <v>154</v>
      </c>
      <c r="C335" s="13" t="str">
        <f t="shared" si="24"/>
        <v>1578c9f8129939de</v>
      </c>
      <c r="D335" s="12" t="s">
        <v>12</v>
      </c>
      <c r="E335" s="12"/>
      <c r="F335" s="15" t="str">
        <f>HYPERLINK("https://drive.google.com/file/d/0B0BPbRDGpTfbWUx1amFidDk3MmM/view?usp=drivesdk", ".pdf")</f>
        <v>.pdf</v>
      </c>
      <c r="G335" s="15" t="str">
        <f t="shared" si="1"/>
        <v>My Drive &gt; GmailFiles</v>
      </c>
    </row>
    <row r="336" spans="1:7" ht="12.75">
      <c r="A336" s="9">
        <v>42716.71597222222</v>
      </c>
      <c r="B336" s="10" t="s">
        <v>154</v>
      </c>
      <c r="C336" s="13" t="str">
        <f t="shared" si="24"/>
        <v>1578c9f8129939de</v>
      </c>
      <c r="D336" s="12" t="s">
        <v>12</v>
      </c>
      <c r="E336" s="12"/>
      <c r="F336" s="15" t="str">
        <f>HYPERLINK("https://drive.google.com/file/d/0B0BPbRDGpTfbRFVKS1ExS2hiRFU/view?usp=drivesdk", ".pdf")</f>
        <v>.pdf</v>
      </c>
      <c r="G336" s="15" t="str">
        <f t="shared" si="1"/>
        <v>My Drive &gt; GmailFiles</v>
      </c>
    </row>
    <row r="337" spans="1:7" ht="12.75">
      <c r="A337" s="9">
        <v>42716.71597222222</v>
      </c>
      <c r="B337" s="10" t="s">
        <v>154</v>
      </c>
      <c r="C337" s="13" t="str">
        <f t="shared" si="24"/>
        <v>1578c9f8129939de</v>
      </c>
      <c r="D337" s="12" t="s">
        <v>12</v>
      </c>
      <c r="E337" s="12"/>
      <c r="F337" s="15" t="str">
        <f>HYPERLINK("https://drive.google.com/file/d/0B0BPbRDGpTfbSkdEbFdKMU1JZkE/view?usp=drivesdk", ".pdf")</f>
        <v>.pdf</v>
      </c>
      <c r="G337" s="15" t="str">
        <f t="shared" si="1"/>
        <v>My Drive &gt; GmailFiles</v>
      </c>
    </row>
    <row r="338" spans="1:7" ht="12.75">
      <c r="A338" s="9">
        <v>42716.71597222222</v>
      </c>
      <c r="B338" s="10" t="s">
        <v>154</v>
      </c>
      <c r="C338" s="13" t="str">
        <f t="shared" si="24"/>
        <v>1578c9f8129939de</v>
      </c>
      <c r="D338" s="12" t="s">
        <v>19</v>
      </c>
      <c r="E338" s="12"/>
      <c r="F338" s="15" t="str">
        <f>HYPERLINK("https://drive.google.com/file/d/0B0BPbRDGpTfbMDk0UllKekljTzQ/view?usp=drivesdk", ".pdf")</f>
        <v>.pdf</v>
      </c>
      <c r="G338" s="15" t="str">
        <f t="shared" si="1"/>
        <v>My Drive &gt; GmailFiles</v>
      </c>
    </row>
    <row r="339" spans="1:7" ht="12.75">
      <c r="A339" s="9">
        <v>42716.71597222222</v>
      </c>
      <c r="B339" s="10" t="s">
        <v>154</v>
      </c>
      <c r="C339" s="13" t="str">
        <f t="shared" si="24"/>
        <v>1578c9f8129939de</v>
      </c>
      <c r="D339" s="12" t="s">
        <v>12</v>
      </c>
      <c r="E339" s="12"/>
      <c r="F339" s="15" t="str">
        <f>HYPERLINK("https://drive.google.com/file/d/0B0BPbRDGpTfbaERocDZTZVhlWjA/view?usp=drivesdk", ".pdf")</f>
        <v>.pdf</v>
      </c>
      <c r="G339" s="15" t="str">
        <f t="shared" si="1"/>
        <v>My Drive &gt; GmailFiles</v>
      </c>
    </row>
    <row r="340" spans="1:7" ht="12.75">
      <c r="A340" s="9">
        <v>42716.71597222222</v>
      </c>
      <c r="B340" s="10" t="s">
        <v>154</v>
      </c>
      <c r="C340" s="13" t="str">
        <f t="shared" si="24"/>
        <v>1578c9f8129939de</v>
      </c>
      <c r="D340" s="12" t="s">
        <v>12</v>
      </c>
      <c r="E340" s="12"/>
      <c r="F340" s="15" t="str">
        <f>HYPERLINK("https://drive.google.com/file/d/0B0BPbRDGpTfbcmdZbXlPVUFHOWs/view?usp=drivesdk", ".pdf")</f>
        <v>.pdf</v>
      </c>
      <c r="G340" s="15" t="str">
        <f t="shared" si="1"/>
        <v>My Drive &gt; GmailFiles</v>
      </c>
    </row>
    <row r="341" spans="1:7" ht="12.75">
      <c r="A341" s="9">
        <v>42716.71597222222</v>
      </c>
      <c r="B341" s="10" t="s">
        <v>154</v>
      </c>
      <c r="C341" s="13" t="str">
        <f t="shared" si="24"/>
        <v>1578c9f8129939de</v>
      </c>
      <c r="D341" s="12" t="s">
        <v>19</v>
      </c>
      <c r="E341" s="12"/>
      <c r="F341" s="15" t="str">
        <f>HYPERLINK("https://drive.google.com/file/d/0B0BPbRDGpTfbTk1sdVl6S0FQbDg/view?usp=drivesdk", ".pdf")</f>
        <v>.pdf</v>
      </c>
      <c r="G341" s="15" t="str">
        <f t="shared" si="1"/>
        <v>My Drive &gt; GmailFiles</v>
      </c>
    </row>
    <row r="342" spans="1:7" ht="12.75">
      <c r="A342" s="9">
        <v>42716.71597222222</v>
      </c>
      <c r="B342" s="10" t="s">
        <v>155</v>
      </c>
      <c r="C342" s="13" t="str">
        <f t="shared" si="24"/>
        <v>1578c9f8129939de</v>
      </c>
      <c r="D342" s="12" t="s">
        <v>12</v>
      </c>
      <c r="E342" s="12"/>
      <c r="F342" s="15" t="str">
        <f>HYPERLINK("https://drive.google.com/file/d/0B0BPbRDGpTfbRnRnU1RIMVlyd1k/view?usp=drivesdk", ".pdf")</f>
        <v>.pdf</v>
      </c>
      <c r="G342" s="15" t="str">
        <f t="shared" si="1"/>
        <v>My Drive &gt; GmailFiles</v>
      </c>
    </row>
    <row r="343" spans="1:7" ht="12.75">
      <c r="A343" s="9">
        <v>42716.71597222222</v>
      </c>
      <c r="B343" s="10" t="s">
        <v>155</v>
      </c>
      <c r="C343" s="13" t="str">
        <f t="shared" si="24"/>
        <v>1578c9f8129939de</v>
      </c>
      <c r="D343" s="12" t="s">
        <v>19</v>
      </c>
      <c r="E343" s="12"/>
      <c r="F343" s="15" t="str">
        <f>HYPERLINK("https://drive.google.com/file/d/0B0BPbRDGpTfbMGtlQzZabVgteWM/view?usp=drivesdk", ".pdf")</f>
        <v>.pdf</v>
      </c>
      <c r="G343" s="15" t="str">
        <f t="shared" si="1"/>
        <v>My Drive &gt; GmailFiles</v>
      </c>
    </row>
    <row r="344" spans="1:7" ht="12.75">
      <c r="A344" s="9">
        <v>42716.71597222222</v>
      </c>
      <c r="B344" s="10" t="s">
        <v>155</v>
      </c>
      <c r="C344" s="13" t="str">
        <f t="shared" si="24"/>
        <v>1578c9f8129939de</v>
      </c>
      <c r="D344" s="12" t="s">
        <v>19</v>
      </c>
      <c r="E344" s="12"/>
      <c r="F344" s="15" t="str">
        <f>HYPERLINK("https://drive.google.com/file/d/0B0BPbRDGpTfbMk9GNnFyWDdxUXM/view?usp=drivesdk", ".pdf")</f>
        <v>.pdf</v>
      </c>
      <c r="G344" s="15" t="str">
        <f t="shared" si="1"/>
        <v>My Drive &gt; GmailFiles</v>
      </c>
    </row>
    <row r="345" spans="1:7" ht="12.75">
      <c r="A345" s="9">
        <v>42716.71597222222</v>
      </c>
      <c r="B345" s="10" t="s">
        <v>156</v>
      </c>
      <c r="C345" s="13" t="str">
        <f t="shared" si="24"/>
        <v>1578c9f8129939de</v>
      </c>
      <c r="D345" s="12" t="s">
        <v>12</v>
      </c>
      <c r="E345" s="12"/>
      <c r="F345" s="15" t="str">
        <f>HYPERLINK("https://drive.google.com/file/d/0B0BPbRDGpTfbcFNaWnRfR2RqcWc/view?usp=drivesdk", ".pdf")</f>
        <v>.pdf</v>
      </c>
      <c r="G345" s="15" t="str">
        <f t="shared" si="1"/>
        <v>My Drive &gt; GmailFiles</v>
      </c>
    </row>
    <row r="346" spans="1:7" ht="12.75">
      <c r="A346" s="9">
        <v>42716.71597222222</v>
      </c>
      <c r="B346" s="10" t="s">
        <v>156</v>
      </c>
      <c r="C346" s="13" t="str">
        <f t="shared" si="24"/>
        <v>1578c9f8129939de</v>
      </c>
      <c r="D346" s="12" t="s">
        <v>12</v>
      </c>
      <c r="E346" s="12"/>
      <c r="F346" s="15" t="str">
        <f>HYPERLINK("https://drive.google.com/file/d/0B0BPbRDGpTfbdUZla0J5N3l1c3M/view?usp=drivesdk", ".pdf")</f>
        <v>.pdf</v>
      </c>
      <c r="G346" s="15" t="str">
        <f t="shared" si="1"/>
        <v>My Drive &gt; GmailFiles</v>
      </c>
    </row>
    <row r="347" spans="1:7" ht="12.75">
      <c r="A347" s="9">
        <v>42716.71597222222</v>
      </c>
      <c r="B347" s="10" t="s">
        <v>156</v>
      </c>
      <c r="C347" s="13" t="str">
        <f t="shared" si="24"/>
        <v>1578c9f8129939de</v>
      </c>
      <c r="D347" s="12" t="s">
        <v>12</v>
      </c>
      <c r="E347" s="12"/>
      <c r="F347" s="15" t="str">
        <f>HYPERLINK("https://drive.google.com/file/d/0B0BPbRDGpTfbNXFhQ2syd0FaVkk/view?usp=drivesdk", ".pdf")</f>
        <v>.pdf</v>
      </c>
      <c r="G347" s="15" t="str">
        <f t="shared" si="1"/>
        <v>My Drive &gt; GmailFiles</v>
      </c>
    </row>
    <row r="348" spans="1:7" ht="12.75">
      <c r="A348" s="9">
        <v>42716.716666666667</v>
      </c>
      <c r="B348" s="10" t="s">
        <v>156</v>
      </c>
      <c r="C348" s="13" t="str">
        <f t="shared" si="24"/>
        <v>1578c9f8129939de</v>
      </c>
      <c r="D348" s="12" t="s">
        <v>12</v>
      </c>
      <c r="E348" s="12"/>
      <c r="F348" s="15" t="str">
        <f>HYPERLINK("https://drive.google.com/file/d/0B0BPbRDGpTfbLWI4UjBuMjVsX1E/view?usp=drivesdk", ".pdf")</f>
        <v>.pdf</v>
      </c>
      <c r="G348" s="15" t="str">
        <f t="shared" si="1"/>
        <v>My Drive &gt; GmailFiles</v>
      </c>
    </row>
    <row r="349" spans="1:7" ht="12.75">
      <c r="A349" s="9">
        <v>42716.716666666667</v>
      </c>
      <c r="B349" s="10" t="s">
        <v>157</v>
      </c>
      <c r="C349" s="13" t="str">
        <f t="shared" si="24"/>
        <v>1578c9f8129939de</v>
      </c>
      <c r="D349" s="12" t="s">
        <v>12</v>
      </c>
      <c r="E349" s="12"/>
      <c r="F349" s="15" t="str">
        <f>HYPERLINK("https://drive.google.com/file/d/0B0BPbRDGpTfbN2tNRVpxRFpJWWs/view?usp=drivesdk", ".pdf")</f>
        <v>.pdf</v>
      </c>
      <c r="G349" s="15" t="str">
        <f t="shared" si="1"/>
        <v>My Drive &gt; GmailFiles</v>
      </c>
    </row>
    <row r="350" spans="1:7" ht="12.75">
      <c r="A350" s="9">
        <v>42716.716666666667</v>
      </c>
      <c r="B350" s="10" t="s">
        <v>157</v>
      </c>
      <c r="C350" s="13" t="str">
        <f t="shared" si="24"/>
        <v>1578c9f8129939de</v>
      </c>
      <c r="D350" s="12" t="s">
        <v>19</v>
      </c>
      <c r="E350" s="12"/>
      <c r="F350" s="15" t="str">
        <f>HYPERLINK("https://drive.google.com/file/d/0B0BPbRDGpTfbcUxXTXotZ2E0Tm8/view?usp=drivesdk", ".pdf")</f>
        <v>.pdf</v>
      </c>
      <c r="G350" s="15" t="str">
        <f t="shared" si="1"/>
        <v>My Drive &gt; GmailFiles</v>
      </c>
    </row>
    <row r="351" spans="1:7" ht="12.75">
      <c r="A351" s="9">
        <v>42716.716666666667</v>
      </c>
      <c r="B351" s="10" t="s">
        <v>157</v>
      </c>
      <c r="C351" s="13" t="str">
        <f t="shared" si="24"/>
        <v>1578c9f8129939de</v>
      </c>
      <c r="D351" s="12" t="s">
        <v>19</v>
      </c>
      <c r="E351" s="12"/>
      <c r="F351" s="15" t="str">
        <f>HYPERLINK("https://drive.google.com/file/d/0B0BPbRDGpTfbc3cwYWttM25jZFU/view?usp=drivesdk", ".pdf")</f>
        <v>.pdf</v>
      </c>
      <c r="G351" s="15" t="str">
        <f t="shared" si="1"/>
        <v>My Drive &gt; GmailFiles</v>
      </c>
    </row>
    <row r="352" spans="1:7" ht="12.75">
      <c r="A352" s="9">
        <v>42716.716666666667</v>
      </c>
      <c r="B352" s="10" t="s">
        <v>158</v>
      </c>
      <c r="C352" s="13" t="str">
        <f t="shared" si="24"/>
        <v>1578c9f8129939de</v>
      </c>
      <c r="D352" s="12" t="s">
        <v>12</v>
      </c>
      <c r="E352" s="12"/>
      <c r="F352" s="15" t="str">
        <f>HYPERLINK("https://drive.google.com/file/d/0B0BPbRDGpTfbdWZqWUh6MU1VS3c/view?usp=drivesdk", ".pdf")</f>
        <v>.pdf</v>
      </c>
      <c r="G352" s="15" t="str">
        <f t="shared" si="1"/>
        <v>My Drive &gt; GmailFiles</v>
      </c>
    </row>
    <row r="353" spans="1:7" ht="12.75">
      <c r="A353" s="9">
        <v>42716.716666666667</v>
      </c>
      <c r="B353" s="10" t="s">
        <v>158</v>
      </c>
      <c r="C353" s="13" t="str">
        <f t="shared" si="24"/>
        <v>1578c9f8129939de</v>
      </c>
      <c r="D353" s="12" t="s">
        <v>12</v>
      </c>
      <c r="E353" s="12"/>
      <c r="F353" s="15" t="str">
        <f>HYPERLINK("https://drive.google.com/file/d/0B0BPbRDGpTfbOC1qb01JNHZmOGs/view?usp=drivesdk", ".pdf")</f>
        <v>.pdf</v>
      </c>
      <c r="G353" s="15" t="str">
        <f t="shared" si="1"/>
        <v>My Drive &gt; GmailFiles</v>
      </c>
    </row>
    <row r="354" spans="1:7" ht="12.75">
      <c r="A354" s="9">
        <v>42716.716666666667</v>
      </c>
      <c r="B354" s="10" t="s">
        <v>159</v>
      </c>
      <c r="C354" s="13" t="str">
        <f t="shared" si="24"/>
        <v>1578c9f8129939de</v>
      </c>
      <c r="D354" s="12" t="s">
        <v>19</v>
      </c>
      <c r="E354" s="12"/>
      <c r="F354" s="15" t="str">
        <f>HYPERLINK("https://drive.google.com/file/d/0B0BPbRDGpTfbYXNSOHRPQlBSSlU/view?usp=drivesdk", ".pdf")</f>
        <v>.pdf</v>
      </c>
      <c r="G354" s="15" t="str">
        <f t="shared" si="1"/>
        <v>My Drive &gt; GmailFiles</v>
      </c>
    </row>
    <row r="355" spans="1:7" ht="12.75">
      <c r="A355" s="9">
        <v>42716.716666666667</v>
      </c>
      <c r="B355" s="10" t="s">
        <v>159</v>
      </c>
      <c r="C355" s="13" t="str">
        <f t="shared" si="24"/>
        <v>1578c9f8129939de</v>
      </c>
      <c r="D355" s="12" t="s">
        <v>19</v>
      </c>
      <c r="E355" s="12"/>
      <c r="F355" s="15" t="str">
        <f>HYPERLINK("https://drive.google.com/file/d/0B0BPbRDGpTfbemdjbDhRMGdkMms/view?usp=drivesdk", ".pdf")</f>
        <v>.pdf</v>
      </c>
      <c r="G355" s="15" t="str">
        <f t="shared" si="1"/>
        <v>My Drive &gt; GmailFiles</v>
      </c>
    </row>
    <row r="356" spans="1:7" ht="12.75">
      <c r="A356" s="9">
        <v>42716.716666666667</v>
      </c>
      <c r="B356" s="16">
        <v>42646</v>
      </c>
      <c r="C356" s="13" t="str">
        <f>HYPERLINK("https://mail.google.com/mail?extsrc=sync&amp;client=docs&amp;plid=ACUX6DM_ZKAZ1JTUA7q4Yy-QnnXjIGVZ2YBLtTM", "1578b3ee1364f3e5")</f>
        <v>1578b3ee1364f3e5</v>
      </c>
      <c r="D356" s="12" t="s">
        <v>19</v>
      </c>
      <c r="E356" s="12" t="s">
        <v>160</v>
      </c>
      <c r="F356" s="15" t="str">
        <f>HYPERLINK("https://drive.google.com/file/d/0B0BPbRDGpTfbV29OODh4VFRYU0E/view?usp=drivesdk", "Formato solicitud datacenter..pdf")</f>
        <v>Formato solicitud datacenter..pdf</v>
      </c>
      <c r="G356" s="15" t="str">
        <f t="shared" si="1"/>
        <v>My Drive &gt; GmailFiles</v>
      </c>
    </row>
    <row r="357" spans="1:7" ht="12.75">
      <c r="A357" s="9">
        <v>42716.716666666667</v>
      </c>
      <c r="B357" s="16">
        <v>42643</v>
      </c>
      <c r="C357" s="13" t="str">
        <f>HYPERLINK("https://mail.google.com/mail?extsrc=sync&amp;client=docs&amp;plid=ACUX6DO7BR00uj9-2k77gIX-qvuZbvILkBf4Cjw", "15777a7b2b518e9c")</f>
        <v>15777a7b2b518e9c</v>
      </c>
      <c r="D357" s="12" t="s">
        <v>32</v>
      </c>
      <c r="E357" s="12" t="s">
        <v>161</v>
      </c>
      <c r="F357" s="15" t="str">
        <f>HYPERLINK("https://drive.google.com/file/d/0B0BPbRDGpTfbSDFwOUxhT0VaX3M/view?usp=drivesdk", "Skype meeting - 5th October.pdf")</f>
        <v>Skype meeting - 5th October.pdf</v>
      </c>
      <c r="G357" s="15" t="str">
        <f t="shared" si="1"/>
        <v>My Drive &gt; GmailFiles</v>
      </c>
    </row>
    <row r="358" spans="1:7" ht="12.75">
      <c r="A358" s="9">
        <v>42716.716666666667</v>
      </c>
      <c r="B358" s="10" t="s">
        <v>162</v>
      </c>
      <c r="C358" s="13" t="str">
        <f t="shared" ref="C358:C375" si="25">HYPERLINK("https://mail.google.com/mail?extsrc=sync&amp;client=docs&amp;plid=ACUX6DMYOqK6ZpyI3GpkLVIDzByqI8dn9wKUWmQ", "157772afde8298a8")</f>
        <v>157772afde8298a8</v>
      </c>
      <c r="D358" s="12" t="s">
        <v>12</v>
      </c>
      <c r="E358" s="12"/>
      <c r="F358" s="15" t="str">
        <f>HYPERLINK("https://drive.google.com/file/d/0B0BPbRDGpTfbOGZLcHNCeUtPUm8/view?usp=drivesdk", ".pdf")</f>
        <v>.pdf</v>
      </c>
      <c r="G358" s="15" t="str">
        <f t="shared" si="1"/>
        <v>My Drive &gt; GmailFiles</v>
      </c>
    </row>
    <row r="359" spans="1:7" ht="12.75">
      <c r="A359" s="9">
        <v>42716.716666666667</v>
      </c>
      <c r="B359" s="10" t="s">
        <v>162</v>
      </c>
      <c r="C359" s="13" t="str">
        <f t="shared" si="25"/>
        <v>157772afde8298a8</v>
      </c>
      <c r="D359" s="12" t="s">
        <v>12</v>
      </c>
      <c r="E359" s="12"/>
      <c r="F359" s="15" t="str">
        <f>HYPERLINK("https://drive.google.com/file/d/0B0BPbRDGpTfbUVA2dE9GV3dCd3c/view?usp=drivesdk", ".pdf")</f>
        <v>.pdf</v>
      </c>
      <c r="G359" s="15" t="str">
        <f t="shared" si="1"/>
        <v>My Drive &gt; GmailFiles</v>
      </c>
    </row>
    <row r="360" spans="1:7" ht="12.75">
      <c r="A360" s="9">
        <v>42716.716666666667</v>
      </c>
      <c r="B360" s="10" t="s">
        <v>162</v>
      </c>
      <c r="C360" s="13" t="str">
        <f t="shared" si="25"/>
        <v>157772afde8298a8</v>
      </c>
      <c r="D360" s="12" t="s">
        <v>12</v>
      </c>
      <c r="E360" s="12"/>
      <c r="F360" s="15" t="str">
        <f>HYPERLINK("https://drive.google.com/file/d/0B0BPbRDGpTfbTzNFb0I5bmZmVDg/view?usp=drivesdk", ".pdf")</f>
        <v>.pdf</v>
      </c>
      <c r="G360" s="15" t="str">
        <f t="shared" si="1"/>
        <v>My Drive &gt; GmailFiles</v>
      </c>
    </row>
    <row r="361" spans="1:7" ht="12.75">
      <c r="A361" s="9">
        <v>42716.716666666667</v>
      </c>
      <c r="B361" s="10" t="s">
        <v>162</v>
      </c>
      <c r="C361" s="13" t="str">
        <f t="shared" si="25"/>
        <v>157772afde8298a8</v>
      </c>
      <c r="D361" s="12" t="s">
        <v>12</v>
      </c>
      <c r="E361" s="12"/>
      <c r="F361" s="15" t="str">
        <f>HYPERLINK("https://drive.google.com/file/d/0B0BPbRDGpTfbdU9iU05IVHNOQXM/view?usp=drivesdk", ".pdf")</f>
        <v>.pdf</v>
      </c>
      <c r="G361" s="15" t="str">
        <f t="shared" si="1"/>
        <v>My Drive &gt; GmailFiles</v>
      </c>
    </row>
    <row r="362" spans="1:7" ht="12.75">
      <c r="A362" s="9">
        <v>42716.716666666667</v>
      </c>
      <c r="B362" s="10" t="s">
        <v>162</v>
      </c>
      <c r="C362" s="13" t="str">
        <f t="shared" si="25"/>
        <v>157772afde8298a8</v>
      </c>
      <c r="D362" s="12" t="s">
        <v>12</v>
      </c>
      <c r="E362" s="12"/>
      <c r="F362" s="15" t="str">
        <f>HYPERLINK("https://drive.google.com/file/d/0B0BPbRDGpTfbLUk3cnpIOVJpOTA/view?usp=drivesdk", ".pdf")</f>
        <v>.pdf</v>
      </c>
      <c r="G362" s="15" t="str">
        <f t="shared" si="1"/>
        <v>My Drive &gt; GmailFiles</v>
      </c>
    </row>
    <row r="363" spans="1:7" ht="12.75">
      <c r="A363" s="9">
        <v>42716.716666666667</v>
      </c>
      <c r="B363" s="10" t="s">
        <v>162</v>
      </c>
      <c r="C363" s="13" t="str">
        <f t="shared" si="25"/>
        <v>157772afde8298a8</v>
      </c>
      <c r="D363" s="12" t="s">
        <v>12</v>
      </c>
      <c r="E363" s="12"/>
      <c r="F363" s="15" t="str">
        <f>HYPERLINK("https://drive.google.com/file/d/0B0BPbRDGpTfbZlZjLVlHZWpNSmM/view?usp=drivesdk", ".pdf")</f>
        <v>.pdf</v>
      </c>
      <c r="G363" s="15" t="str">
        <f t="shared" si="1"/>
        <v>My Drive &gt; GmailFiles</v>
      </c>
    </row>
    <row r="364" spans="1:7" ht="12.75">
      <c r="A364" s="9">
        <v>42716.716666666667</v>
      </c>
      <c r="B364" s="10" t="s">
        <v>162</v>
      </c>
      <c r="C364" s="13" t="str">
        <f t="shared" si="25"/>
        <v>157772afde8298a8</v>
      </c>
      <c r="D364" s="12" t="s">
        <v>12</v>
      </c>
      <c r="E364" s="12"/>
      <c r="F364" s="15" t="str">
        <f>HYPERLINK("https://drive.google.com/file/d/0B0BPbRDGpTfbZVlzMXdObTY2blU/view?usp=drivesdk", ".pdf")</f>
        <v>.pdf</v>
      </c>
      <c r="G364" s="15" t="str">
        <f t="shared" si="1"/>
        <v>My Drive &gt; GmailFiles</v>
      </c>
    </row>
    <row r="365" spans="1:7" ht="12.75">
      <c r="A365" s="9">
        <v>42716.716666666667</v>
      </c>
      <c r="B365" s="10" t="s">
        <v>162</v>
      </c>
      <c r="C365" s="13" t="str">
        <f t="shared" si="25"/>
        <v>157772afde8298a8</v>
      </c>
      <c r="D365" s="12" t="s">
        <v>12</v>
      </c>
      <c r="E365" s="12"/>
      <c r="F365" s="15" t="str">
        <f>HYPERLINK("https://drive.google.com/file/d/0B0BPbRDGpTfbYUR5WXN6QmxDNnM/view?usp=drivesdk", ".pdf")</f>
        <v>.pdf</v>
      </c>
      <c r="G365" s="15" t="str">
        <f t="shared" si="1"/>
        <v>My Drive &gt; GmailFiles</v>
      </c>
    </row>
    <row r="366" spans="1:7" ht="12.75">
      <c r="A366" s="9">
        <v>42716.716666666667</v>
      </c>
      <c r="B366" s="10" t="s">
        <v>162</v>
      </c>
      <c r="C366" s="13" t="str">
        <f t="shared" si="25"/>
        <v>157772afde8298a8</v>
      </c>
      <c r="D366" s="12" t="s">
        <v>12</v>
      </c>
      <c r="E366" s="12"/>
      <c r="F366" s="15" t="str">
        <f>HYPERLINK("https://drive.google.com/file/d/0B0BPbRDGpTfbazdlZFdOSTZBR0E/view?usp=drivesdk", ".pdf")</f>
        <v>.pdf</v>
      </c>
      <c r="G366" s="15" t="str">
        <f t="shared" si="1"/>
        <v>My Drive &gt; GmailFiles</v>
      </c>
    </row>
    <row r="367" spans="1:7" ht="12.75">
      <c r="A367" s="9">
        <v>42716.716666666667</v>
      </c>
      <c r="B367" s="10" t="s">
        <v>162</v>
      </c>
      <c r="C367" s="13" t="str">
        <f t="shared" si="25"/>
        <v>157772afde8298a8</v>
      </c>
      <c r="D367" s="12" t="s">
        <v>12</v>
      </c>
      <c r="E367" s="12"/>
      <c r="F367" s="15" t="str">
        <f>HYPERLINK("https://drive.google.com/file/d/0B0BPbRDGpTfbdmREVGRHY3F4cVU/view?usp=drivesdk", ".pdf")</f>
        <v>.pdf</v>
      </c>
      <c r="G367" s="15" t="str">
        <f t="shared" si="1"/>
        <v>My Drive &gt; GmailFiles</v>
      </c>
    </row>
    <row r="368" spans="1:7" ht="12.75">
      <c r="A368" s="9">
        <v>42716.716666666667</v>
      </c>
      <c r="B368" s="10" t="s">
        <v>162</v>
      </c>
      <c r="C368" s="13" t="str">
        <f t="shared" si="25"/>
        <v>157772afde8298a8</v>
      </c>
      <c r="D368" s="12" t="s">
        <v>12</v>
      </c>
      <c r="E368" s="12"/>
      <c r="F368" s="15" t="str">
        <f>HYPERLINK("https://drive.google.com/file/d/0B0BPbRDGpTfbczNpZWZOYUQ4MzA/view?usp=drivesdk", ".pdf")</f>
        <v>.pdf</v>
      </c>
      <c r="G368" s="15" t="str">
        <f t="shared" si="1"/>
        <v>My Drive &gt; GmailFiles</v>
      </c>
    </row>
    <row r="369" spans="1:7" ht="12.75">
      <c r="A369" s="9">
        <v>42716.716666666667</v>
      </c>
      <c r="B369" s="10" t="s">
        <v>163</v>
      </c>
      <c r="C369" s="13" t="str">
        <f t="shared" si="25"/>
        <v>157772afde8298a8</v>
      </c>
      <c r="D369" s="12" t="s">
        <v>12</v>
      </c>
      <c r="E369" s="12"/>
      <c r="F369" s="15" t="str">
        <f>HYPERLINK("https://drive.google.com/file/d/0B0BPbRDGpTfbRlh6Wk1Kb1RjbEU/view?usp=drivesdk", ".pdf")</f>
        <v>.pdf</v>
      </c>
      <c r="G369" s="15" t="str">
        <f t="shared" si="1"/>
        <v>My Drive &gt; GmailFiles</v>
      </c>
    </row>
    <row r="370" spans="1:7" ht="12.75">
      <c r="A370" s="9">
        <v>42716.717361111114</v>
      </c>
      <c r="B370" s="10" t="s">
        <v>163</v>
      </c>
      <c r="C370" s="13" t="str">
        <f t="shared" si="25"/>
        <v>157772afde8298a8</v>
      </c>
      <c r="D370" s="12" t="s">
        <v>12</v>
      </c>
      <c r="E370" s="12"/>
      <c r="F370" s="15" t="str">
        <f>HYPERLINK("https://drive.google.com/file/d/0B0BPbRDGpTfbM3JQQ3NMaHVycGM/view?usp=drivesdk", ".pdf")</f>
        <v>.pdf</v>
      </c>
      <c r="G370" s="15" t="str">
        <f t="shared" si="1"/>
        <v>My Drive &gt; GmailFiles</v>
      </c>
    </row>
    <row r="371" spans="1:7" ht="12.75">
      <c r="A371" s="9">
        <v>42716.717361111114</v>
      </c>
      <c r="B371" s="10" t="s">
        <v>163</v>
      </c>
      <c r="C371" s="13" t="str">
        <f t="shared" si="25"/>
        <v>157772afde8298a8</v>
      </c>
      <c r="D371" s="12" t="s">
        <v>12</v>
      </c>
      <c r="E371" s="12"/>
      <c r="F371" s="15" t="str">
        <f>HYPERLINK("https://drive.google.com/file/d/0B0BPbRDGpTfbODg0MzAzSGxTa00/view?usp=drivesdk", ".pdf")</f>
        <v>.pdf</v>
      </c>
      <c r="G371" s="15" t="str">
        <f t="shared" si="1"/>
        <v>My Drive &gt; GmailFiles</v>
      </c>
    </row>
    <row r="372" spans="1:7" ht="12.75">
      <c r="A372" s="9">
        <v>42716.717361111114</v>
      </c>
      <c r="B372" s="10" t="s">
        <v>164</v>
      </c>
      <c r="C372" s="13" t="str">
        <f t="shared" si="25"/>
        <v>157772afde8298a8</v>
      </c>
      <c r="D372" s="12" t="s">
        <v>12</v>
      </c>
      <c r="E372" s="12"/>
      <c r="F372" s="15" t="str">
        <f>HYPERLINK("https://drive.google.com/file/d/0B0BPbRDGpTfbcGhEbDVOckg4bEU/view?usp=drivesdk", ".pdf")</f>
        <v>.pdf</v>
      </c>
      <c r="G372" s="15" t="str">
        <f t="shared" si="1"/>
        <v>My Drive &gt; GmailFiles</v>
      </c>
    </row>
    <row r="373" spans="1:7" ht="12.75">
      <c r="A373" s="9">
        <v>42716.717361111114</v>
      </c>
      <c r="B373" s="10" t="s">
        <v>164</v>
      </c>
      <c r="C373" s="13" t="str">
        <f t="shared" si="25"/>
        <v>157772afde8298a8</v>
      </c>
      <c r="D373" s="12" t="s">
        <v>12</v>
      </c>
      <c r="E373" s="12"/>
      <c r="F373" s="15" t="str">
        <f>HYPERLINK("https://drive.google.com/file/d/0B0BPbRDGpTfbUnBKNTJURHNJQUE/view?usp=drivesdk", ".pdf")</f>
        <v>.pdf</v>
      </c>
      <c r="G373" s="15" t="str">
        <f t="shared" si="1"/>
        <v>My Drive &gt; GmailFiles</v>
      </c>
    </row>
    <row r="374" spans="1:7" ht="12.75">
      <c r="A374" s="9">
        <v>42716.717361111114</v>
      </c>
      <c r="B374" s="10" t="s">
        <v>164</v>
      </c>
      <c r="C374" s="13" t="str">
        <f t="shared" si="25"/>
        <v>157772afde8298a8</v>
      </c>
      <c r="D374" s="12" t="s">
        <v>12</v>
      </c>
      <c r="E374" s="12"/>
      <c r="F374" s="15" t="str">
        <f>HYPERLINK("https://drive.google.com/file/d/0B0BPbRDGpTfbdGpPTk54UldRVkE/view?usp=drivesdk", ".pdf")</f>
        <v>.pdf</v>
      </c>
      <c r="G374" s="15" t="str">
        <f t="shared" si="1"/>
        <v>My Drive &gt; GmailFiles</v>
      </c>
    </row>
    <row r="375" spans="1:7" ht="12.75">
      <c r="A375" s="9">
        <v>42716.717361111114</v>
      </c>
      <c r="B375" s="10" t="s">
        <v>164</v>
      </c>
      <c r="C375" s="13" t="str">
        <f t="shared" si="25"/>
        <v>157772afde8298a8</v>
      </c>
      <c r="D375" s="12" t="s">
        <v>12</v>
      </c>
      <c r="E375" s="12"/>
      <c r="F375" s="15" t="str">
        <f>HYPERLINK("https://drive.google.com/file/d/0B0BPbRDGpTfbVzhHVUhGajRKd2c/view?usp=drivesdk", ".pdf")</f>
        <v>.pdf</v>
      </c>
      <c r="G375" s="15" t="str">
        <f t="shared" si="1"/>
        <v>My Drive &gt; GmailFiles</v>
      </c>
    </row>
    <row r="376" spans="1:7" ht="12.75">
      <c r="A376" s="9">
        <v>42716.717361111114</v>
      </c>
      <c r="B376" s="16">
        <v>42642</v>
      </c>
      <c r="C376" s="13" t="str">
        <f>HYPERLINK("https://mail.google.com/mail?extsrc=sync&amp;client=docs&amp;plid=ACUX6DMzPQhxMk6zZYKVFg0jGRm52x5DlTn25kc", "15777142d291a868")</f>
        <v>15777142d291a868</v>
      </c>
      <c r="D376" s="12" t="s">
        <v>12</v>
      </c>
      <c r="E376" s="12" t="s">
        <v>165</v>
      </c>
      <c r="F376" s="15" t="str">
        <f>HYPERLINK("https://drive.google.com/file/d/0B0BPbRDGpTfbay10cFgtYUpGRkk/view?usp=drivesdk", "ESTRUCTURA DE CONTENIDO PARA EL APLICATIVO DE CNCFLORA ADAPTADO PARA EL INSTITUTO HUMBOLDT.pdf")</f>
        <v>ESTRUCTURA DE CONTENIDO PARA EL APLICATIVO DE CNCFLORA ADAPTADO PARA EL INSTITUTO HUMBOLDT.pdf</v>
      </c>
      <c r="G376" s="15" t="str">
        <f t="shared" si="1"/>
        <v>My Drive &gt; GmailFiles</v>
      </c>
    </row>
    <row r="377" spans="1:7" ht="12.75">
      <c r="A377" s="9">
        <v>42716.717361111114</v>
      </c>
      <c r="B377" s="16">
        <v>42646</v>
      </c>
      <c r="C377" s="13" t="str">
        <f>HYPERLINK("https://mail.google.com/mail?extsrc=sync&amp;client=docs&amp;plid=ACUX6DNT0GbYUROMQMKpEgi50HcB__D24FPoVy4", "1577708fee44b3a8")</f>
        <v>1577708fee44b3a8</v>
      </c>
      <c r="D377" s="12" t="s">
        <v>12</v>
      </c>
      <c r="E377" s="12" t="s">
        <v>166</v>
      </c>
      <c r="F377" s="15" t="str">
        <f>HYPERLINK("https://drive.google.com/file/d/0B0BPbRDGpTfbanhQWXJwRzROc2c/view?usp=drivesdk", "PREGUNTAS TÉCNICAS PARA DIOGOÍCARO.pdf")</f>
        <v>PREGUNTAS TÉCNICAS PARA DIOGOÍCARO.pdf</v>
      </c>
      <c r="G377" s="15" t="str">
        <f t="shared" si="1"/>
        <v>My Drive &gt; GmailFiles</v>
      </c>
    </row>
    <row r="378" spans="1:7" ht="12.75">
      <c r="A378" s="9">
        <v>42716.717361111114</v>
      </c>
      <c r="B378" s="10" t="s">
        <v>167</v>
      </c>
      <c r="C378" s="13" t="str">
        <f t="shared" ref="C378:C392" si="26">HYPERLINK("https://mail.google.com/mail?extsrc=sync&amp;client=docs&amp;plid=ACUX6DMB_NHijyRCMvcg0eKaPDFWY5pE0qHxnRA", "1577631a41ff031b")</f>
        <v>1577631a41ff031b</v>
      </c>
      <c r="D378" s="12" t="s">
        <v>12</v>
      </c>
      <c r="E378" s="12"/>
      <c r="F378" s="15" t="str">
        <f>HYPERLINK("https://drive.google.com/file/d/0B0BPbRDGpTfbVDJtODRrbEFHaFk/view?usp=drivesdk", ".pdf")</f>
        <v>.pdf</v>
      </c>
      <c r="G378" s="15" t="str">
        <f t="shared" si="1"/>
        <v>My Drive &gt; GmailFiles</v>
      </c>
    </row>
    <row r="379" spans="1:7" ht="12.75">
      <c r="A379" s="9">
        <v>42716.717361111114</v>
      </c>
      <c r="B379" s="10" t="s">
        <v>167</v>
      </c>
      <c r="C379" s="13" t="str">
        <f t="shared" si="26"/>
        <v>1577631a41ff031b</v>
      </c>
      <c r="D379" s="12" t="s">
        <v>12</v>
      </c>
      <c r="E379" s="12"/>
      <c r="F379" s="15" t="str">
        <f>HYPERLINK("https://drive.google.com/file/d/0B0BPbRDGpTfbRTBOYloyNm43OFU/view?usp=drivesdk", ".pdf")</f>
        <v>.pdf</v>
      </c>
      <c r="G379" s="15" t="str">
        <f t="shared" si="1"/>
        <v>My Drive &gt; GmailFiles</v>
      </c>
    </row>
    <row r="380" spans="1:7" ht="12.75">
      <c r="A380" s="9">
        <v>42716.717361111114</v>
      </c>
      <c r="B380" s="10" t="s">
        <v>167</v>
      </c>
      <c r="C380" s="13" t="str">
        <f t="shared" si="26"/>
        <v>1577631a41ff031b</v>
      </c>
      <c r="D380" s="12" t="s">
        <v>12</v>
      </c>
      <c r="E380" s="12"/>
      <c r="F380" s="15" t="str">
        <f>HYPERLINK("https://drive.google.com/file/d/0B0BPbRDGpTfbQUprNWlIZWlSRnM/view?usp=drivesdk", ".pdf")</f>
        <v>.pdf</v>
      </c>
      <c r="G380" s="15" t="str">
        <f t="shared" si="1"/>
        <v>My Drive &gt; GmailFiles</v>
      </c>
    </row>
    <row r="381" spans="1:7" ht="12.75">
      <c r="A381" s="9">
        <v>42716.717361111114</v>
      </c>
      <c r="B381" s="10" t="s">
        <v>168</v>
      </c>
      <c r="C381" s="13" t="str">
        <f t="shared" si="26"/>
        <v>1577631a41ff031b</v>
      </c>
      <c r="D381" s="12" t="s">
        <v>12</v>
      </c>
      <c r="E381" s="12"/>
      <c r="F381" s="15" t="str">
        <f>HYPERLINK("https://drive.google.com/file/d/0B0BPbRDGpTfbLWdVczhaejdwdms/view?usp=drivesdk", ".pdf")</f>
        <v>.pdf</v>
      </c>
      <c r="G381" s="15" t="str">
        <f t="shared" si="1"/>
        <v>My Drive &gt; GmailFiles</v>
      </c>
    </row>
    <row r="382" spans="1:7" ht="12.75">
      <c r="A382" s="9">
        <v>42716.717361111114</v>
      </c>
      <c r="B382" s="10" t="s">
        <v>168</v>
      </c>
      <c r="C382" s="13" t="str">
        <f t="shared" si="26"/>
        <v>1577631a41ff031b</v>
      </c>
      <c r="D382" s="12" t="s">
        <v>12</v>
      </c>
      <c r="E382" s="12"/>
      <c r="F382" s="15" t="str">
        <f>HYPERLINK("https://drive.google.com/file/d/0B0BPbRDGpTfbS3NOMWJiYU95cGs/view?usp=drivesdk", ".pdf")</f>
        <v>.pdf</v>
      </c>
      <c r="G382" s="15" t="str">
        <f t="shared" si="1"/>
        <v>My Drive &gt; GmailFiles</v>
      </c>
    </row>
    <row r="383" spans="1:7" ht="12.75">
      <c r="A383" s="9">
        <v>42716.717361111114</v>
      </c>
      <c r="B383" s="10" t="s">
        <v>168</v>
      </c>
      <c r="C383" s="13" t="str">
        <f t="shared" si="26"/>
        <v>1577631a41ff031b</v>
      </c>
      <c r="D383" s="12" t="s">
        <v>12</v>
      </c>
      <c r="E383" s="12"/>
      <c r="F383" s="15" t="str">
        <f>HYPERLINK("https://drive.google.com/file/d/0B0BPbRDGpTfbaGxEZzJGLVY5M3c/view?usp=drivesdk", ".pdf")</f>
        <v>.pdf</v>
      </c>
      <c r="G383" s="15" t="str">
        <f t="shared" si="1"/>
        <v>My Drive &gt; GmailFiles</v>
      </c>
    </row>
    <row r="384" spans="1:7" ht="12.75">
      <c r="A384" s="9">
        <v>42716.717361111114</v>
      </c>
      <c r="B384" s="10" t="s">
        <v>168</v>
      </c>
      <c r="C384" s="13" t="str">
        <f t="shared" si="26"/>
        <v>1577631a41ff031b</v>
      </c>
      <c r="D384" s="12" t="s">
        <v>19</v>
      </c>
      <c r="E384" s="12"/>
      <c r="F384" s="15" t="str">
        <f>HYPERLINK("https://drive.google.com/file/d/0B0BPbRDGpTfbUmJWeGFoalp5MDQ/view?usp=drivesdk", ".pdf")</f>
        <v>.pdf</v>
      </c>
      <c r="G384" s="15" t="str">
        <f t="shared" si="1"/>
        <v>My Drive &gt; GmailFiles</v>
      </c>
    </row>
    <row r="385" spans="1:7" ht="12.75">
      <c r="A385" s="9">
        <v>42716.717361111114</v>
      </c>
      <c r="B385" s="10" t="s">
        <v>168</v>
      </c>
      <c r="C385" s="13" t="str">
        <f t="shared" si="26"/>
        <v>1577631a41ff031b</v>
      </c>
      <c r="D385" s="12" t="s">
        <v>19</v>
      </c>
      <c r="E385" s="12"/>
      <c r="F385" s="15" t="str">
        <f>HYPERLINK("https://drive.google.com/file/d/0B0BPbRDGpTfbSkdMRmJMZ21JTWM/view?usp=drivesdk", ".pdf")</f>
        <v>.pdf</v>
      </c>
      <c r="G385" s="15" t="str">
        <f t="shared" si="1"/>
        <v>My Drive &gt; GmailFiles</v>
      </c>
    </row>
    <row r="386" spans="1:7" ht="12.75">
      <c r="A386" s="9">
        <v>42716.717361111114</v>
      </c>
      <c r="B386" s="10" t="s">
        <v>168</v>
      </c>
      <c r="C386" s="13" t="str">
        <f t="shared" si="26"/>
        <v>1577631a41ff031b</v>
      </c>
      <c r="D386" s="12" t="s">
        <v>19</v>
      </c>
      <c r="E386" s="12"/>
      <c r="F386" s="15" t="str">
        <f>HYPERLINK("https://drive.google.com/file/d/0B0BPbRDGpTfbU2tjbS0wR215cU0/view?usp=drivesdk", ".pdf")</f>
        <v>.pdf</v>
      </c>
      <c r="G386" s="15" t="str">
        <f t="shared" si="1"/>
        <v>My Drive &gt; GmailFiles</v>
      </c>
    </row>
    <row r="387" spans="1:7" ht="12.75">
      <c r="A387" s="9">
        <v>42716.717361111114</v>
      </c>
      <c r="B387" s="10" t="s">
        <v>168</v>
      </c>
      <c r="C387" s="13" t="str">
        <f t="shared" si="26"/>
        <v>1577631a41ff031b</v>
      </c>
      <c r="D387" s="12" t="s">
        <v>12</v>
      </c>
      <c r="E387" s="12"/>
      <c r="F387" s="15" t="str">
        <f>HYPERLINK("https://drive.google.com/file/d/0B0BPbRDGpTfbbV9kdkJ0VkRIaTg/view?usp=drivesdk", ".pdf")</f>
        <v>.pdf</v>
      </c>
      <c r="G387" s="15" t="str">
        <f t="shared" si="1"/>
        <v>My Drive &gt; GmailFiles</v>
      </c>
    </row>
    <row r="388" spans="1:7" ht="12.75">
      <c r="A388" s="9">
        <v>42716.717361111114</v>
      </c>
      <c r="B388" s="10" t="s">
        <v>168</v>
      </c>
      <c r="C388" s="13" t="str">
        <f t="shared" si="26"/>
        <v>1577631a41ff031b</v>
      </c>
      <c r="D388" s="12" t="s">
        <v>12</v>
      </c>
      <c r="E388" s="12"/>
      <c r="F388" s="15" t="str">
        <f>HYPERLINK("https://drive.google.com/file/d/0B0BPbRDGpTfbdnBUZlNERE1PME0/view?usp=drivesdk", ".pdf")</f>
        <v>.pdf</v>
      </c>
      <c r="G388" s="15" t="str">
        <f t="shared" si="1"/>
        <v>My Drive &gt; GmailFiles</v>
      </c>
    </row>
    <row r="389" spans="1:7" ht="12.75">
      <c r="A389" s="9">
        <v>42716.717361111114</v>
      </c>
      <c r="B389" s="10" t="s">
        <v>168</v>
      </c>
      <c r="C389" s="13" t="str">
        <f t="shared" si="26"/>
        <v>1577631a41ff031b</v>
      </c>
      <c r="D389" s="12" t="s">
        <v>12</v>
      </c>
      <c r="E389" s="12"/>
      <c r="F389" s="15" t="str">
        <f>HYPERLINK("https://drive.google.com/file/d/0B0BPbRDGpTfbVk10bGs4TzhIWm8/view?usp=drivesdk", ".pdf")</f>
        <v>.pdf</v>
      </c>
      <c r="G389" s="15" t="str">
        <f t="shared" si="1"/>
        <v>My Drive &gt; GmailFiles</v>
      </c>
    </row>
    <row r="390" spans="1:7" ht="12.75">
      <c r="A390" s="9">
        <v>42716.717361111114</v>
      </c>
      <c r="B390" s="10" t="s">
        <v>168</v>
      </c>
      <c r="C390" s="13" t="str">
        <f t="shared" si="26"/>
        <v>1577631a41ff031b</v>
      </c>
      <c r="D390" s="12" t="s">
        <v>12</v>
      </c>
      <c r="E390" s="12"/>
      <c r="F390" s="15" t="str">
        <f>HYPERLINK("https://drive.google.com/file/d/0B0BPbRDGpTfbNXZpWFFHZjZOcHM/view?usp=drivesdk", ".pdf")</f>
        <v>.pdf</v>
      </c>
      <c r="G390" s="15" t="str">
        <f t="shared" si="1"/>
        <v>My Drive &gt; GmailFiles</v>
      </c>
    </row>
    <row r="391" spans="1:7" ht="12.75">
      <c r="A391" s="9">
        <v>42716.717361111114</v>
      </c>
      <c r="B391" s="10" t="s">
        <v>168</v>
      </c>
      <c r="C391" s="13" t="str">
        <f t="shared" si="26"/>
        <v>1577631a41ff031b</v>
      </c>
      <c r="D391" s="12" t="s">
        <v>12</v>
      </c>
      <c r="E391" s="12"/>
      <c r="F391" s="15" t="str">
        <f>HYPERLINK("https://drive.google.com/file/d/0B0BPbRDGpTfbanRTTHhCZENpN0U/view?usp=drivesdk", ".pdf")</f>
        <v>.pdf</v>
      </c>
      <c r="G391" s="15" t="str">
        <f t="shared" si="1"/>
        <v>My Drive &gt; GmailFiles</v>
      </c>
    </row>
    <row r="392" spans="1:7" ht="12.75">
      <c r="A392" s="9">
        <v>42716.717361111114</v>
      </c>
      <c r="B392" s="10" t="s">
        <v>169</v>
      </c>
      <c r="C392" s="13" t="str">
        <f t="shared" si="26"/>
        <v>1577631a41ff031b</v>
      </c>
      <c r="D392" s="12" t="s">
        <v>19</v>
      </c>
      <c r="E392" s="12"/>
      <c r="F392" s="15" t="str">
        <f>HYPERLINK("https://drive.google.com/file/d/0B0BPbRDGpTfbeEMxa3NwWmpXS2s/view?usp=drivesdk", ".pdf")</f>
        <v>.pdf</v>
      </c>
      <c r="G392" s="15" t="str">
        <f t="shared" si="1"/>
        <v>My Drive &gt; GmailFiles</v>
      </c>
    </row>
    <row r="393" spans="1:7" ht="12.75">
      <c r="A393" s="9">
        <v>42716.717361111114</v>
      </c>
      <c r="B393" s="10" t="s">
        <v>170</v>
      </c>
      <c r="C393" s="13" t="str">
        <f t="shared" ref="C393:C408" si="27">HYPERLINK("https://mail.google.com/mail?extsrc=sync&amp;client=docs&amp;plid=ACUX6DPmc7LJMfscid-dDjST-gqTLtcIzKqQWEc", "1576cf69765ee473")</f>
        <v>1576cf69765ee473</v>
      </c>
      <c r="D393" s="12" t="s">
        <v>12</v>
      </c>
      <c r="E393" s="12"/>
      <c r="F393" s="15" t="str">
        <f>HYPERLINK("https://drive.google.com/file/d/0B0BPbRDGpTfbLV8tSzhOcDZ0bkE/view?usp=drivesdk", ".pdf")</f>
        <v>.pdf</v>
      </c>
      <c r="G393" s="15" t="str">
        <f t="shared" si="1"/>
        <v>My Drive &gt; GmailFiles</v>
      </c>
    </row>
    <row r="394" spans="1:7" ht="12.75">
      <c r="A394" s="9">
        <v>42716.717361111114</v>
      </c>
      <c r="B394" s="10" t="s">
        <v>171</v>
      </c>
      <c r="C394" s="13" t="str">
        <f t="shared" si="27"/>
        <v>1576cf69765ee473</v>
      </c>
      <c r="D394" s="12" t="s">
        <v>12</v>
      </c>
      <c r="E394" s="12"/>
      <c r="F394" s="15" t="str">
        <f>HYPERLINK("https://drive.google.com/file/d/0B0BPbRDGpTfbLUFqQ2ZPc1dQdlk/view?usp=drivesdk", ".pdf")</f>
        <v>.pdf</v>
      </c>
      <c r="G394" s="15" t="str">
        <f t="shared" si="1"/>
        <v>My Drive &gt; GmailFiles</v>
      </c>
    </row>
    <row r="395" spans="1:7" ht="12.75">
      <c r="A395" s="9">
        <v>42716.717361111114</v>
      </c>
      <c r="B395" s="10" t="s">
        <v>171</v>
      </c>
      <c r="C395" s="13" t="str">
        <f t="shared" si="27"/>
        <v>1576cf69765ee473</v>
      </c>
      <c r="D395" s="12" t="s">
        <v>12</v>
      </c>
      <c r="E395" s="12"/>
      <c r="F395" s="15" t="str">
        <f>HYPERLINK("https://drive.google.com/file/d/0B0BPbRDGpTfbZjl5NlpHTUlGV3M/view?usp=drivesdk", ".pdf")</f>
        <v>.pdf</v>
      </c>
      <c r="G395" s="15" t="str">
        <f t="shared" si="1"/>
        <v>My Drive &gt; GmailFiles</v>
      </c>
    </row>
    <row r="396" spans="1:7" ht="12.75">
      <c r="A396" s="9">
        <v>42716.718055555553</v>
      </c>
      <c r="B396" s="10" t="s">
        <v>171</v>
      </c>
      <c r="C396" s="13" t="str">
        <f t="shared" si="27"/>
        <v>1576cf69765ee473</v>
      </c>
      <c r="D396" s="12" t="s">
        <v>12</v>
      </c>
      <c r="E396" s="12"/>
      <c r="F396" s="15" t="str">
        <f>HYPERLINK("https://drive.google.com/file/d/0B0BPbRDGpTfbR2Ffem1EZVZBWkE/view?usp=drivesdk", ".pdf")</f>
        <v>.pdf</v>
      </c>
      <c r="G396" s="15" t="str">
        <f t="shared" si="1"/>
        <v>My Drive &gt; GmailFiles</v>
      </c>
    </row>
    <row r="397" spans="1:7" ht="12.75">
      <c r="A397" s="9">
        <v>42716.718055555553</v>
      </c>
      <c r="B397" s="10" t="s">
        <v>171</v>
      </c>
      <c r="C397" s="13" t="str">
        <f t="shared" si="27"/>
        <v>1576cf69765ee473</v>
      </c>
      <c r="D397" s="12" t="s">
        <v>12</v>
      </c>
      <c r="E397" s="12"/>
      <c r="F397" s="15" t="str">
        <f>HYPERLINK("https://drive.google.com/file/d/0B0BPbRDGpTfbSENUclJDX0RoTGc/view?usp=drivesdk", ".pdf")</f>
        <v>.pdf</v>
      </c>
      <c r="G397" s="15" t="str">
        <f t="shared" si="1"/>
        <v>My Drive &gt; GmailFiles</v>
      </c>
    </row>
    <row r="398" spans="1:7" ht="12.75">
      <c r="A398" s="9">
        <v>42716.718055555553</v>
      </c>
      <c r="B398" s="10" t="s">
        <v>171</v>
      </c>
      <c r="C398" s="13" t="str">
        <f t="shared" si="27"/>
        <v>1576cf69765ee473</v>
      </c>
      <c r="D398" s="12" t="s">
        <v>12</v>
      </c>
      <c r="E398" s="12"/>
      <c r="F398" s="15" t="str">
        <f>HYPERLINK("https://drive.google.com/file/d/0B0BPbRDGpTfbX29wekRENTlrQU0/view?usp=drivesdk", ".pdf")</f>
        <v>.pdf</v>
      </c>
      <c r="G398" s="15" t="str">
        <f t="shared" si="1"/>
        <v>My Drive &gt; GmailFiles</v>
      </c>
    </row>
    <row r="399" spans="1:7" ht="12.75">
      <c r="A399" s="9">
        <v>42716.718055555553</v>
      </c>
      <c r="B399" s="10" t="s">
        <v>171</v>
      </c>
      <c r="C399" s="13" t="str">
        <f t="shared" si="27"/>
        <v>1576cf69765ee473</v>
      </c>
      <c r="D399" s="12" t="s">
        <v>12</v>
      </c>
      <c r="E399" s="12"/>
      <c r="F399" s="15" t="str">
        <f>HYPERLINK("https://drive.google.com/file/d/0B0BPbRDGpTfbMzJnYzZJODNva2c/view?usp=drivesdk", ".pdf")</f>
        <v>.pdf</v>
      </c>
      <c r="G399" s="15" t="str">
        <f t="shared" si="1"/>
        <v>My Drive &gt; GmailFiles</v>
      </c>
    </row>
    <row r="400" spans="1:7" ht="12.75">
      <c r="A400" s="9">
        <v>42716.718055555553</v>
      </c>
      <c r="B400" s="10" t="s">
        <v>171</v>
      </c>
      <c r="C400" s="13" t="str">
        <f t="shared" si="27"/>
        <v>1576cf69765ee473</v>
      </c>
      <c r="D400" s="12" t="s">
        <v>12</v>
      </c>
      <c r="E400" s="12"/>
      <c r="F400" s="15" t="str">
        <f>HYPERLINK("https://drive.google.com/file/d/0B0BPbRDGpTfbc3NEZVhZZGdZYVE/view?usp=drivesdk", ".pdf")</f>
        <v>.pdf</v>
      </c>
      <c r="G400" s="15" t="str">
        <f t="shared" si="1"/>
        <v>My Drive &gt; GmailFiles</v>
      </c>
    </row>
    <row r="401" spans="1:7" ht="12.75">
      <c r="A401" s="9">
        <v>42716.718055555553</v>
      </c>
      <c r="B401" s="10" t="s">
        <v>171</v>
      </c>
      <c r="C401" s="13" t="str">
        <f t="shared" si="27"/>
        <v>1576cf69765ee473</v>
      </c>
      <c r="D401" s="12" t="s">
        <v>12</v>
      </c>
      <c r="E401" s="12"/>
      <c r="F401" s="15" t="str">
        <f>HYPERLINK("https://drive.google.com/file/d/0B0BPbRDGpTfbend2TEZ3MmptRVk/view?usp=drivesdk", ".pdf")</f>
        <v>.pdf</v>
      </c>
      <c r="G401" s="15" t="str">
        <f t="shared" si="1"/>
        <v>My Drive &gt; GmailFiles</v>
      </c>
    </row>
    <row r="402" spans="1:7" ht="12.75">
      <c r="A402" s="9">
        <v>42716.718055555553</v>
      </c>
      <c r="B402" s="10" t="s">
        <v>171</v>
      </c>
      <c r="C402" s="13" t="str">
        <f t="shared" si="27"/>
        <v>1576cf69765ee473</v>
      </c>
      <c r="D402" s="12" t="s">
        <v>12</v>
      </c>
      <c r="E402" s="12"/>
      <c r="F402" s="15" t="str">
        <f>HYPERLINK("https://drive.google.com/file/d/0B0BPbRDGpTfbdC03RTlCTmJBWE0/view?usp=drivesdk", ".pdf")</f>
        <v>.pdf</v>
      </c>
      <c r="G402" s="15" t="str">
        <f t="shared" si="1"/>
        <v>My Drive &gt; GmailFiles</v>
      </c>
    </row>
    <row r="403" spans="1:7" ht="12.75">
      <c r="A403" s="9">
        <v>42716.718055555553</v>
      </c>
      <c r="B403" s="10" t="s">
        <v>172</v>
      </c>
      <c r="C403" s="13" t="str">
        <f t="shared" si="27"/>
        <v>1576cf69765ee473</v>
      </c>
      <c r="D403" s="12" t="s">
        <v>12</v>
      </c>
      <c r="E403" s="12"/>
      <c r="F403" s="15" t="str">
        <f>HYPERLINK("https://drive.google.com/file/d/0B0BPbRDGpTfbNTFqQ0FMbzhzNmM/view?usp=drivesdk", ".pdf")</f>
        <v>.pdf</v>
      </c>
      <c r="G403" s="15" t="str">
        <f t="shared" si="1"/>
        <v>My Drive &gt; GmailFiles</v>
      </c>
    </row>
    <row r="404" spans="1:7" ht="12.75">
      <c r="A404" s="9">
        <v>42716.718055555553</v>
      </c>
      <c r="B404" s="10" t="s">
        <v>173</v>
      </c>
      <c r="C404" s="13" t="str">
        <f t="shared" si="27"/>
        <v>1576cf69765ee473</v>
      </c>
      <c r="D404" s="12" t="s">
        <v>19</v>
      </c>
      <c r="E404" s="12"/>
      <c r="F404" s="15" t="str">
        <f>HYPERLINK("https://drive.google.com/file/d/0B0BPbRDGpTfbbkwyUUZSZVZzTlU/view?usp=drivesdk", ".pdf")</f>
        <v>.pdf</v>
      </c>
      <c r="G404" s="15" t="str">
        <f t="shared" si="1"/>
        <v>My Drive &gt; GmailFiles</v>
      </c>
    </row>
    <row r="405" spans="1:7" ht="12.75">
      <c r="A405" s="9">
        <v>42716.718055555553</v>
      </c>
      <c r="B405" s="10" t="s">
        <v>173</v>
      </c>
      <c r="C405" s="13" t="str">
        <f t="shared" si="27"/>
        <v>1576cf69765ee473</v>
      </c>
      <c r="D405" s="12" t="s">
        <v>19</v>
      </c>
      <c r="E405" s="12"/>
      <c r="F405" s="15" t="str">
        <f>HYPERLINK("https://drive.google.com/file/d/0B0BPbRDGpTfbZkxfR3BZY2FVUkk/view?usp=drivesdk", ".pdf")</f>
        <v>.pdf</v>
      </c>
      <c r="G405" s="15" t="str">
        <f t="shared" si="1"/>
        <v>My Drive &gt; GmailFiles</v>
      </c>
    </row>
    <row r="406" spans="1:7" ht="12.75">
      <c r="A406" s="9">
        <v>42716.718055555553</v>
      </c>
      <c r="B406" s="10" t="s">
        <v>174</v>
      </c>
      <c r="C406" s="13" t="str">
        <f t="shared" si="27"/>
        <v>1576cf69765ee473</v>
      </c>
      <c r="D406" s="12" t="s">
        <v>12</v>
      </c>
      <c r="E406" s="12"/>
      <c r="F406" s="15" t="str">
        <f>HYPERLINK("https://drive.google.com/file/d/0B0BPbRDGpTfbejUyS1BFLTlUVW8/view?usp=drivesdk", ".pdf")</f>
        <v>.pdf</v>
      </c>
      <c r="G406" s="15" t="str">
        <f t="shared" si="1"/>
        <v>My Drive &gt; GmailFiles</v>
      </c>
    </row>
    <row r="407" spans="1:7" ht="12.75">
      <c r="A407" s="9">
        <v>42716.718055555553</v>
      </c>
      <c r="B407" s="10" t="s">
        <v>175</v>
      </c>
      <c r="C407" s="13" t="str">
        <f t="shared" si="27"/>
        <v>1576cf69765ee473</v>
      </c>
      <c r="D407" s="12" t="s">
        <v>19</v>
      </c>
      <c r="E407" s="12"/>
      <c r="F407" s="15" t="str">
        <f>HYPERLINK("https://drive.google.com/file/d/0B0BPbRDGpTfbQTFGMjRYZnhZaG8/view?usp=drivesdk", ".pdf")</f>
        <v>.pdf</v>
      </c>
      <c r="G407" s="15" t="str">
        <f t="shared" si="1"/>
        <v>My Drive &gt; GmailFiles</v>
      </c>
    </row>
    <row r="408" spans="1:7" ht="12.75">
      <c r="A408" s="9">
        <v>42716.718055555553</v>
      </c>
      <c r="B408" s="10" t="s">
        <v>175</v>
      </c>
      <c r="C408" s="13" t="str">
        <f t="shared" si="27"/>
        <v>1576cf69765ee473</v>
      </c>
      <c r="D408" s="12" t="s">
        <v>19</v>
      </c>
      <c r="E408" s="12"/>
      <c r="F408" s="15" t="str">
        <f>HYPERLINK("https://drive.google.com/file/d/0B0BPbRDGpTfbVXlkSHBPQjV4Wkk/view?usp=drivesdk", ".pdf")</f>
        <v>.pdf</v>
      </c>
      <c r="G408" s="15" t="str">
        <f t="shared" si="1"/>
        <v>My Drive &gt; GmailFiles</v>
      </c>
    </row>
    <row r="409" spans="1:7" ht="12.75">
      <c r="A409" s="9">
        <v>42716.718055555553</v>
      </c>
      <c r="B409" s="10" t="s">
        <v>176</v>
      </c>
      <c r="C409" s="13" t="str">
        <f t="shared" ref="C409:C442" si="28">HYPERLINK("https://mail.google.com/mail?extsrc=sync&amp;client=docs&amp;plid=ACUX6DMlja8rKLTMx0PxHP8bogMbGq2l8afrkho", "157585a7f5db69d8")</f>
        <v>157585a7f5db69d8</v>
      </c>
      <c r="D409" s="12" t="s">
        <v>12</v>
      </c>
      <c r="E409" s="12"/>
      <c r="F409" s="15" t="str">
        <f>HYPERLINK("https://drive.google.com/file/d/0B0BPbRDGpTfba1pvYzQ2dTA5dG8/view?usp=drivesdk", ".pdf")</f>
        <v>.pdf</v>
      </c>
      <c r="G409" s="15" t="str">
        <f t="shared" si="1"/>
        <v>My Drive &gt; GmailFiles</v>
      </c>
    </row>
    <row r="410" spans="1:7" ht="12.75">
      <c r="A410" s="9">
        <v>42716.718055555553</v>
      </c>
      <c r="B410" s="10" t="s">
        <v>176</v>
      </c>
      <c r="C410" s="13" t="str">
        <f t="shared" si="28"/>
        <v>157585a7f5db69d8</v>
      </c>
      <c r="D410" s="12" t="s">
        <v>12</v>
      </c>
      <c r="E410" s="12"/>
      <c r="F410" s="15" t="str">
        <f>HYPERLINK("https://drive.google.com/file/d/0B0BPbRDGpTfbc3NJa3hUUkx2Szg/view?usp=drivesdk", ".pdf")</f>
        <v>.pdf</v>
      </c>
      <c r="G410" s="15" t="str">
        <f t="shared" si="1"/>
        <v>My Drive &gt; GmailFiles</v>
      </c>
    </row>
    <row r="411" spans="1:7" ht="12.75">
      <c r="A411" s="9">
        <v>42716.718055555553</v>
      </c>
      <c r="B411" s="10" t="s">
        <v>176</v>
      </c>
      <c r="C411" s="13" t="str">
        <f t="shared" si="28"/>
        <v>157585a7f5db69d8</v>
      </c>
      <c r="D411" s="12" t="s">
        <v>12</v>
      </c>
      <c r="E411" s="12"/>
      <c r="F411" s="15" t="str">
        <f>HYPERLINK("https://drive.google.com/file/d/0B0BPbRDGpTfbUDRrWElYWGwtRlU/view?usp=drivesdk", ".pdf")</f>
        <v>.pdf</v>
      </c>
      <c r="G411" s="15" t="str">
        <f t="shared" si="1"/>
        <v>My Drive &gt; GmailFiles</v>
      </c>
    </row>
    <row r="412" spans="1:7" ht="12.75">
      <c r="A412" s="9">
        <v>42716.718055555553</v>
      </c>
      <c r="B412" s="10" t="s">
        <v>177</v>
      </c>
      <c r="C412" s="13" t="str">
        <f t="shared" si="28"/>
        <v>157585a7f5db69d8</v>
      </c>
      <c r="D412" s="12" t="s">
        <v>12</v>
      </c>
      <c r="E412" s="12"/>
      <c r="F412" s="15" t="str">
        <f>HYPERLINK("https://drive.google.com/file/d/0B0BPbRDGpTfbVW9zbXoteVdlckE/view?usp=drivesdk", ".pdf")</f>
        <v>.pdf</v>
      </c>
      <c r="G412" s="15" t="str">
        <f t="shared" si="1"/>
        <v>My Drive &gt; GmailFiles</v>
      </c>
    </row>
    <row r="413" spans="1:7" ht="12.75">
      <c r="A413" s="9">
        <v>42716.718055555553</v>
      </c>
      <c r="B413" s="10" t="s">
        <v>178</v>
      </c>
      <c r="C413" s="13" t="str">
        <f t="shared" si="28"/>
        <v>157585a7f5db69d8</v>
      </c>
      <c r="D413" s="12" t="s">
        <v>19</v>
      </c>
      <c r="E413" s="12"/>
      <c r="F413" s="15" t="str">
        <f>HYPERLINK("https://drive.google.com/file/d/0B0BPbRDGpTfbeE5LLWhsUTJvT3M/view?usp=drivesdk", ".pdf")</f>
        <v>.pdf</v>
      </c>
      <c r="G413" s="15" t="str">
        <f t="shared" si="1"/>
        <v>My Drive &gt; GmailFiles</v>
      </c>
    </row>
    <row r="414" spans="1:7" ht="12.75">
      <c r="A414" s="9">
        <v>42716.718055555553</v>
      </c>
      <c r="B414" s="10" t="s">
        <v>178</v>
      </c>
      <c r="C414" s="13" t="str">
        <f t="shared" si="28"/>
        <v>157585a7f5db69d8</v>
      </c>
      <c r="D414" s="12" t="s">
        <v>19</v>
      </c>
      <c r="E414" s="12"/>
      <c r="F414" s="15" t="str">
        <f>HYPERLINK("https://drive.google.com/file/d/0B0BPbRDGpTfbeXEyeGRqWmx4bG8/view?usp=drivesdk", ".pdf")</f>
        <v>.pdf</v>
      </c>
      <c r="G414" s="15" t="str">
        <f t="shared" si="1"/>
        <v>My Drive &gt; GmailFiles</v>
      </c>
    </row>
    <row r="415" spans="1:7" ht="12.75">
      <c r="A415" s="9">
        <v>42716.718055555553</v>
      </c>
      <c r="B415" s="10" t="s">
        <v>178</v>
      </c>
      <c r="C415" s="13" t="str">
        <f t="shared" si="28"/>
        <v>157585a7f5db69d8</v>
      </c>
      <c r="D415" s="12" t="s">
        <v>19</v>
      </c>
      <c r="E415" s="12"/>
      <c r="F415" s="15" t="str">
        <f>HYPERLINK("https://drive.google.com/file/d/0B0BPbRDGpTfbakdKNm8zanBaZlU/view?usp=drivesdk", ".pdf")</f>
        <v>.pdf</v>
      </c>
      <c r="G415" s="15" t="str">
        <f t="shared" si="1"/>
        <v>My Drive &gt; GmailFiles</v>
      </c>
    </row>
    <row r="416" spans="1:7" ht="12.75">
      <c r="A416" s="9">
        <v>42716.718055555553</v>
      </c>
      <c r="B416" s="10" t="s">
        <v>179</v>
      </c>
      <c r="C416" s="13" t="str">
        <f t="shared" si="28"/>
        <v>157585a7f5db69d8</v>
      </c>
      <c r="D416" s="12" t="s">
        <v>19</v>
      </c>
      <c r="E416" s="12"/>
      <c r="F416" s="15" t="str">
        <f>HYPERLINK("https://drive.google.com/file/d/0B0BPbRDGpTfbWkpXSjBmUk5yUGs/view?usp=drivesdk", ".pdf")</f>
        <v>.pdf</v>
      </c>
      <c r="G416" s="15" t="str">
        <f t="shared" si="1"/>
        <v>My Drive &gt; GmailFiles</v>
      </c>
    </row>
    <row r="417" spans="1:7" ht="12.75">
      <c r="A417" s="9">
        <v>42716.718055555553</v>
      </c>
      <c r="B417" s="10" t="s">
        <v>179</v>
      </c>
      <c r="C417" s="13" t="str">
        <f t="shared" si="28"/>
        <v>157585a7f5db69d8</v>
      </c>
      <c r="D417" s="12" t="s">
        <v>19</v>
      </c>
      <c r="E417" s="12"/>
      <c r="F417" s="15" t="str">
        <f>HYPERLINK("https://drive.google.com/file/d/0B0BPbRDGpTfbcUo4V0M1LVB2b0U/view?usp=drivesdk", ".pdf")</f>
        <v>.pdf</v>
      </c>
      <c r="G417" s="15" t="str">
        <f t="shared" si="1"/>
        <v>My Drive &gt; GmailFiles</v>
      </c>
    </row>
    <row r="418" spans="1:7" ht="12.75">
      <c r="A418" s="9">
        <v>42716.718055555553</v>
      </c>
      <c r="B418" s="10" t="s">
        <v>180</v>
      </c>
      <c r="C418" s="13" t="str">
        <f t="shared" si="28"/>
        <v>157585a7f5db69d8</v>
      </c>
      <c r="D418" s="12" t="s">
        <v>12</v>
      </c>
      <c r="E418" s="12"/>
      <c r="F418" s="15" t="str">
        <f>HYPERLINK("https://drive.google.com/file/d/0B0BPbRDGpTfbbG93UlZkRDhqZVk/view?usp=drivesdk", ".pdf")</f>
        <v>.pdf</v>
      </c>
      <c r="G418" s="15" t="str">
        <f t="shared" si="1"/>
        <v>My Drive &gt; GmailFiles</v>
      </c>
    </row>
    <row r="419" spans="1:7" ht="12.75">
      <c r="A419" s="9">
        <v>42716.718055555553</v>
      </c>
      <c r="B419" s="10" t="s">
        <v>180</v>
      </c>
      <c r="C419" s="13" t="str">
        <f t="shared" si="28"/>
        <v>157585a7f5db69d8</v>
      </c>
      <c r="D419" s="12" t="s">
        <v>12</v>
      </c>
      <c r="E419" s="12"/>
      <c r="F419" s="15" t="str">
        <f>HYPERLINK("https://drive.google.com/file/d/0B0BPbRDGpTfbc0ZSdmdxTVBheVk/view?usp=drivesdk", ".pdf")</f>
        <v>.pdf</v>
      </c>
      <c r="G419" s="15" t="str">
        <f t="shared" si="1"/>
        <v>My Drive &gt; GmailFiles</v>
      </c>
    </row>
    <row r="420" spans="1:7" ht="12.75">
      <c r="A420" s="9">
        <v>42716.718055555553</v>
      </c>
      <c r="B420" s="10" t="s">
        <v>180</v>
      </c>
      <c r="C420" s="13" t="str">
        <f t="shared" si="28"/>
        <v>157585a7f5db69d8</v>
      </c>
      <c r="D420" s="12" t="s">
        <v>12</v>
      </c>
      <c r="E420" s="12"/>
      <c r="F420" s="15" t="str">
        <f>HYPERLINK("https://drive.google.com/file/d/0B0BPbRDGpTfbVllUWHpFUFFYams/view?usp=drivesdk", ".pdf")</f>
        <v>.pdf</v>
      </c>
      <c r="G420" s="15" t="str">
        <f t="shared" si="1"/>
        <v>My Drive &gt; GmailFiles</v>
      </c>
    </row>
    <row r="421" spans="1:7" ht="12.75">
      <c r="A421" s="9">
        <v>42716.718055555553</v>
      </c>
      <c r="B421" s="10" t="s">
        <v>180</v>
      </c>
      <c r="C421" s="13" t="str">
        <f t="shared" si="28"/>
        <v>157585a7f5db69d8</v>
      </c>
      <c r="D421" s="12" t="s">
        <v>12</v>
      </c>
      <c r="E421" s="12"/>
      <c r="F421" s="15" t="str">
        <f>HYPERLINK("https://drive.google.com/file/d/0B0BPbRDGpTfbeWZ4T09FdDZHaTA/view?usp=drivesdk", ".pdf")</f>
        <v>.pdf</v>
      </c>
      <c r="G421" s="15" t="str">
        <f t="shared" si="1"/>
        <v>My Drive &gt; GmailFiles</v>
      </c>
    </row>
    <row r="422" spans="1:7" ht="12.75">
      <c r="A422" s="9">
        <v>42716.718055555553</v>
      </c>
      <c r="B422" s="10" t="s">
        <v>180</v>
      </c>
      <c r="C422" s="13" t="str">
        <f t="shared" si="28"/>
        <v>157585a7f5db69d8</v>
      </c>
      <c r="D422" s="12" t="s">
        <v>12</v>
      </c>
      <c r="E422" s="12"/>
      <c r="F422" s="15" t="str">
        <f>HYPERLINK("https://drive.google.com/file/d/0B0BPbRDGpTfbNmd0RWUxVmxOUGc/view?usp=drivesdk", ".pdf")</f>
        <v>.pdf</v>
      </c>
      <c r="G422" s="15" t="str">
        <f t="shared" si="1"/>
        <v>My Drive &gt; GmailFiles</v>
      </c>
    </row>
    <row r="423" spans="1:7" ht="12.75">
      <c r="A423" s="9">
        <v>42716.718055555553</v>
      </c>
      <c r="B423" s="10" t="s">
        <v>181</v>
      </c>
      <c r="C423" s="13" t="str">
        <f t="shared" si="28"/>
        <v>157585a7f5db69d8</v>
      </c>
      <c r="D423" s="12" t="s">
        <v>12</v>
      </c>
      <c r="E423" s="12"/>
      <c r="F423" s="15" t="str">
        <f>HYPERLINK("https://drive.google.com/file/d/0B0BPbRDGpTfbZTViMEFkNUtNd2M/view?usp=drivesdk", ".pdf")</f>
        <v>.pdf</v>
      </c>
      <c r="G423" s="15" t="str">
        <f t="shared" si="1"/>
        <v>My Drive &gt; GmailFiles</v>
      </c>
    </row>
    <row r="424" spans="1:7" ht="12.75">
      <c r="A424" s="9">
        <v>42716.718055555553</v>
      </c>
      <c r="B424" s="10" t="s">
        <v>181</v>
      </c>
      <c r="C424" s="13" t="str">
        <f t="shared" si="28"/>
        <v>157585a7f5db69d8</v>
      </c>
      <c r="D424" s="12" t="s">
        <v>12</v>
      </c>
      <c r="E424" s="12"/>
      <c r="F424" s="15" t="str">
        <f>HYPERLINK("https://drive.google.com/file/d/0B0BPbRDGpTfbTTlyWWZmVzlpVVU/view?usp=drivesdk", ".pdf")</f>
        <v>.pdf</v>
      </c>
      <c r="G424" s="15" t="str">
        <f t="shared" si="1"/>
        <v>My Drive &gt; GmailFiles</v>
      </c>
    </row>
    <row r="425" spans="1:7" ht="12.75">
      <c r="A425" s="9">
        <v>42716.718055555553</v>
      </c>
      <c r="B425" s="10" t="s">
        <v>182</v>
      </c>
      <c r="C425" s="13" t="str">
        <f t="shared" si="28"/>
        <v>157585a7f5db69d8</v>
      </c>
      <c r="D425" s="12" t="s">
        <v>12</v>
      </c>
      <c r="E425" s="12"/>
      <c r="F425" s="15" t="str">
        <f>HYPERLINK("https://drive.google.com/file/d/0B0BPbRDGpTfbN05xeE05bjRrMXM/view?usp=drivesdk", ".pdf")</f>
        <v>.pdf</v>
      </c>
      <c r="G425" s="15" t="str">
        <f t="shared" si="1"/>
        <v>My Drive &gt; GmailFiles</v>
      </c>
    </row>
    <row r="426" spans="1:7" ht="12.75">
      <c r="A426" s="9">
        <v>42716.71875</v>
      </c>
      <c r="B426" s="10" t="s">
        <v>183</v>
      </c>
      <c r="C426" s="13" t="str">
        <f t="shared" si="28"/>
        <v>157585a7f5db69d8</v>
      </c>
      <c r="D426" s="12" t="s">
        <v>19</v>
      </c>
      <c r="E426" s="12"/>
      <c r="F426" s="15" t="str">
        <f>HYPERLINK("https://drive.google.com/file/d/0B0BPbRDGpTfbZDg4a0NCTHFIUUE/view?usp=drivesdk", ".pdf")</f>
        <v>.pdf</v>
      </c>
      <c r="G426" s="15" t="str">
        <f t="shared" si="1"/>
        <v>My Drive &gt; GmailFiles</v>
      </c>
    </row>
    <row r="427" spans="1:7" ht="12.75">
      <c r="A427" s="9">
        <v>42716.71875</v>
      </c>
      <c r="B427" s="10" t="s">
        <v>183</v>
      </c>
      <c r="C427" s="13" t="str">
        <f t="shared" si="28"/>
        <v>157585a7f5db69d8</v>
      </c>
      <c r="D427" s="12" t="s">
        <v>19</v>
      </c>
      <c r="E427" s="12"/>
      <c r="F427" s="15" t="str">
        <f>HYPERLINK("https://drive.google.com/file/d/0B0BPbRDGpTfbQ2UzMExrUWVnakU/view?usp=drivesdk", ".pdf")</f>
        <v>.pdf</v>
      </c>
      <c r="G427" s="15" t="str">
        <f t="shared" si="1"/>
        <v>My Drive &gt; GmailFiles</v>
      </c>
    </row>
    <row r="428" spans="1:7" ht="12.75">
      <c r="A428" s="9">
        <v>42716.71875</v>
      </c>
      <c r="B428" s="10" t="s">
        <v>183</v>
      </c>
      <c r="C428" s="13" t="str">
        <f t="shared" si="28"/>
        <v>157585a7f5db69d8</v>
      </c>
      <c r="D428" s="12" t="s">
        <v>19</v>
      </c>
      <c r="E428" s="12"/>
      <c r="F428" s="15" t="str">
        <f>HYPERLINK("https://drive.google.com/file/d/0B0BPbRDGpTfbMmRhemVJd1ZZekk/view?usp=drivesdk", ".pdf")</f>
        <v>.pdf</v>
      </c>
      <c r="G428" s="15" t="str">
        <f t="shared" si="1"/>
        <v>My Drive &gt; GmailFiles</v>
      </c>
    </row>
    <row r="429" spans="1:7" ht="12.75">
      <c r="A429" s="9">
        <v>42716.71875</v>
      </c>
      <c r="B429" s="10" t="s">
        <v>184</v>
      </c>
      <c r="C429" s="13" t="str">
        <f t="shared" si="28"/>
        <v>157585a7f5db69d8</v>
      </c>
      <c r="D429" s="12" t="s">
        <v>12</v>
      </c>
      <c r="E429" s="12"/>
      <c r="F429" s="15" t="str">
        <f>HYPERLINK("https://drive.google.com/file/d/0B0BPbRDGpTfbSU1FbC1jWFBXNDg/view?usp=drivesdk", ".pdf")</f>
        <v>.pdf</v>
      </c>
      <c r="G429" s="15" t="str">
        <f t="shared" si="1"/>
        <v>My Drive &gt; GmailFiles</v>
      </c>
    </row>
    <row r="430" spans="1:7" ht="12.75">
      <c r="A430" s="9">
        <v>42716.71875</v>
      </c>
      <c r="B430" s="10" t="s">
        <v>184</v>
      </c>
      <c r="C430" s="13" t="str">
        <f t="shared" si="28"/>
        <v>157585a7f5db69d8</v>
      </c>
      <c r="D430" s="12" t="s">
        <v>12</v>
      </c>
      <c r="E430" s="12"/>
      <c r="F430" s="15" t="str">
        <f>HYPERLINK("https://drive.google.com/file/d/0B0BPbRDGpTfbeGJiV25PWk5nSW8/view?usp=drivesdk", ".pdf")</f>
        <v>.pdf</v>
      </c>
      <c r="G430" s="15" t="str">
        <f t="shared" si="1"/>
        <v>My Drive &gt; GmailFiles</v>
      </c>
    </row>
    <row r="431" spans="1:7" ht="12.75">
      <c r="A431" s="9">
        <v>42716.71875</v>
      </c>
      <c r="B431" s="10" t="s">
        <v>184</v>
      </c>
      <c r="C431" s="13" t="str">
        <f t="shared" si="28"/>
        <v>157585a7f5db69d8</v>
      </c>
      <c r="D431" s="12" t="s">
        <v>12</v>
      </c>
      <c r="E431" s="12"/>
      <c r="F431" s="15" t="str">
        <f>HYPERLINK("https://drive.google.com/file/d/0B0BPbRDGpTfbTWpNTVl3N0tSQk0/view?usp=drivesdk", ".pdf")</f>
        <v>.pdf</v>
      </c>
      <c r="G431" s="15" t="str">
        <f t="shared" si="1"/>
        <v>My Drive &gt; GmailFiles</v>
      </c>
    </row>
    <row r="432" spans="1:7" ht="12.75">
      <c r="A432" s="9">
        <v>42716.71875</v>
      </c>
      <c r="B432" s="10" t="s">
        <v>184</v>
      </c>
      <c r="C432" s="13" t="str">
        <f t="shared" si="28"/>
        <v>157585a7f5db69d8</v>
      </c>
      <c r="D432" s="12" t="s">
        <v>12</v>
      </c>
      <c r="E432" s="12"/>
      <c r="F432" s="15" t="str">
        <f>HYPERLINK("https://drive.google.com/file/d/0B0BPbRDGpTfbX01XQ3NtbnJzZ3c/view?usp=drivesdk", ".pdf")</f>
        <v>.pdf</v>
      </c>
      <c r="G432" s="15" t="str">
        <f t="shared" si="1"/>
        <v>My Drive &gt; GmailFiles</v>
      </c>
    </row>
    <row r="433" spans="1:7" ht="12.75">
      <c r="A433" s="9">
        <v>42716.71875</v>
      </c>
      <c r="B433" s="10" t="s">
        <v>184</v>
      </c>
      <c r="C433" s="13" t="str">
        <f t="shared" si="28"/>
        <v>157585a7f5db69d8</v>
      </c>
      <c r="D433" s="12" t="s">
        <v>12</v>
      </c>
      <c r="E433" s="12"/>
      <c r="F433" s="15" t="str">
        <f>HYPERLINK("https://drive.google.com/file/d/0B0BPbRDGpTfbcm1nN1VRQ1Z1UnM/view?usp=drivesdk", ".pdf")</f>
        <v>.pdf</v>
      </c>
      <c r="G433" s="15" t="str">
        <f t="shared" si="1"/>
        <v>My Drive &gt; GmailFiles</v>
      </c>
    </row>
    <row r="434" spans="1:7" ht="12.75">
      <c r="A434" s="9">
        <v>42716.71875</v>
      </c>
      <c r="B434" s="10" t="s">
        <v>185</v>
      </c>
      <c r="C434" s="13" t="str">
        <f t="shared" si="28"/>
        <v>157585a7f5db69d8</v>
      </c>
      <c r="D434" s="12" t="s">
        <v>19</v>
      </c>
      <c r="E434" s="12"/>
      <c r="F434" s="15" t="str">
        <f>HYPERLINK("https://drive.google.com/file/d/0B0BPbRDGpTfbb2dFQXlVNmxaajg/view?usp=drivesdk", ".pdf")</f>
        <v>.pdf</v>
      </c>
      <c r="G434" s="15" t="str">
        <f t="shared" si="1"/>
        <v>My Drive &gt; GmailFiles</v>
      </c>
    </row>
    <row r="435" spans="1:7" ht="12.75">
      <c r="A435" s="9">
        <v>42716.71875</v>
      </c>
      <c r="B435" s="10" t="s">
        <v>185</v>
      </c>
      <c r="C435" s="13" t="str">
        <f t="shared" si="28"/>
        <v>157585a7f5db69d8</v>
      </c>
      <c r="D435" s="12" t="s">
        <v>19</v>
      </c>
      <c r="E435" s="12"/>
      <c r="F435" s="15" t="str">
        <f>HYPERLINK("https://drive.google.com/file/d/0B0BPbRDGpTfbdVBEUWdlMGotdk0/view?usp=drivesdk", ".pdf")</f>
        <v>.pdf</v>
      </c>
      <c r="G435" s="15" t="str">
        <f t="shared" si="1"/>
        <v>My Drive &gt; GmailFiles</v>
      </c>
    </row>
    <row r="436" spans="1:7" ht="12.75">
      <c r="A436" s="9">
        <v>42716.71875</v>
      </c>
      <c r="B436" s="10" t="s">
        <v>185</v>
      </c>
      <c r="C436" s="13" t="str">
        <f t="shared" si="28"/>
        <v>157585a7f5db69d8</v>
      </c>
      <c r="D436" s="12" t="s">
        <v>19</v>
      </c>
      <c r="E436" s="12"/>
      <c r="F436" s="15" t="str">
        <f>HYPERLINK("https://drive.google.com/file/d/0B0BPbRDGpTfbYzdNYXlua3l6djA/view?usp=drivesdk", ".pdf")</f>
        <v>.pdf</v>
      </c>
      <c r="G436" s="15" t="str">
        <f t="shared" si="1"/>
        <v>My Drive &gt; GmailFiles</v>
      </c>
    </row>
    <row r="437" spans="1:7" ht="12.75">
      <c r="A437" s="9">
        <v>42716.71875</v>
      </c>
      <c r="B437" s="10" t="s">
        <v>185</v>
      </c>
      <c r="C437" s="17" t="str">
        <f t="shared" si="28"/>
        <v>157585a7f5db69d8</v>
      </c>
      <c r="D437" s="12" t="s">
        <v>19</v>
      </c>
      <c r="E437" s="7"/>
      <c r="F437" s="15" t="str">
        <f>HYPERLINK("https://drive.google.com/file/d/0B0BPbRDGpTfbSVBOdFAzZE5iQU0/view?usp=drivesdk", ".pdf")</f>
        <v>.pdf</v>
      </c>
      <c r="G437" s="15" t="str">
        <f t="shared" si="1"/>
        <v>My Drive &gt; GmailFiles</v>
      </c>
    </row>
    <row r="438" spans="1:7" ht="12.75">
      <c r="A438" s="9">
        <v>42716.71875</v>
      </c>
      <c r="B438" s="10" t="s">
        <v>186</v>
      </c>
      <c r="C438" s="13" t="str">
        <f t="shared" si="28"/>
        <v>157585a7f5db69d8</v>
      </c>
      <c r="D438" s="12" t="s">
        <v>12</v>
      </c>
      <c r="E438" s="12"/>
      <c r="F438" s="15" t="str">
        <f>HYPERLINK("https://drive.google.com/file/d/0B0BPbRDGpTfbTUQ3b2s5a1ZiZ2c/view?usp=drivesdk", ".pdf")</f>
        <v>.pdf</v>
      </c>
      <c r="G438" s="15" t="str">
        <f t="shared" si="1"/>
        <v>My Drive &gt; GmailFiles</v>
      </c>
    </row>
    <row r="439" spans="1:7" ht="12.75">
      <c r="A439" s="9">
        <v>42716.71875</v>
      </c>
      <c r="B439" s="10" t="s">
        <v>186</v>
      </c>
      <c r="C439" s="13" t="str">
        <f t="shared" si="28"/>
        <v>157585a7f5db69d8</v>
      </c>
      <c r="D439" s="12" t="s">
        <v>19</v>
      </c>
      <c r="E439" s="12"/>
      <c r="F439" s="15" t="str">
        <f>HYPERLINK("https://drive.google.com/file/d/0B0BPbRDGpTfbc0hLTl9WVllmTDg/view?usp=drivesdk", ".pdf")</f>
        <v>.pdf</v>
      </c>
      <c r="G439" s="15" t="str">
        <f t="shared" si="1"/>
        <v>My Drive &gt; GmailFiles</v>
      </c>
    </row>
    <row r="440" spans="1:7" ht="12.75">
      <c r="A440" s="9">
        <v>42716.71875</v>
      </c>
      <c r="B440" s="10" t="s">
        <v>187</v>
      </c>
      <c r="C440" s="13" t="str">
        <f t="shared" si="28"/>
        <v>157585a7f5db69d8</v>
      </c>
      <c r="D440" s="12" t="s">
        <v>12</v>
      </c>
      <c r="E440" s="12"/>
      <c r="F440" s="15" t="str">
        <f>HYPERLINK("https://drive.google.com/file/d/0B0BPbRDGpTfbQk5sRVM2TFNhVG8/view?usp=drivesdk", ".pdf")</f>
        <v>.pdf</v>
      </c>
      <c r="G440" s="15" t="str">
        <f t="shared" si="1"/>
        <v>My Drive &gt; GmailFiles</v>
      </c>
    </row>
    <row r="441" spans="1:7" ht="12.75">
      <c r="A441" s="9">
        <v>42716.71875</v>
      </c>
      <c r="B441" s="10" t="s">
        <v>187</v>
      </c>
      <c r="C441" s="13" t="str">
        <f t="shared" si="28"/>
        <v>157585a7f5db69d8</v>
      </c>
      <c r="D441" s="12" t="s">
        <v>19</v>
      </c>
      <c r="E441" s="12"/>
      <c r="F441" s="15" t="str">
        <f>HYPERLINK("https://drive.google.com/file/d/0B0BPbRDGpTfbS25zMkkyTkJ6Rmc/view?usp=drivesdk", ".pdf")</f>
        <v>.pdf</v>
      </c>
      <c r="G441" s="15" t="str">
        <f t="shared" si="1"/>
        <v>My Drive &gt; GmailFiles</v>
      </c>
    </row>
    <row r="442" spans="1:7" ht="12.75">
      <c r="A442" s="9">
        <v>42716.71875</v>
      </c>
      <c r="B442" s="10" t="s">
        <v>187</v>
      </c>
      <c r="C442" s="13" t="str">
        <f t="shared" si="28"/>
        <v>157585a7f5db69d8</v>
      </c>
      <c r="D442" s="12" t="s">
        <v>19</v>
      </c>
      <c r="E442" s="12"/>
      <c r="F442" s="15" t="str">
        <f>HYPERLINK("https://drive.google.com/file/d/0B0BPbRDGpTfbZUYzdFI0bVVzMms/view?usp=drivesdk", ".pdf")</f>
        <v>.pdf</v>
      </c>
      <c r="G442" s="15" t="str">
        <f t="shared" si="1"/>
        <v>My Drive &gt; GmailFiles</v>
      </c>
    </row>
    <row r="443" spans="1:7" ht="12.75">
      <c r="A443" s="9">
        <v>42716.71875</v>
      </c>
      <c r="B443" s="16">
        <v>42635</v>
      </c>
      <c r="C443" s="13" t="str">
        <f>HYPERLINK("https://mail.google.com/mail?extsrc=sync&amp;client=docs&amp;plid=ACUX6DPBdww7NdcSqhl9u1Xh8LT2t8xGy5s4pl0", "157527acc3aa8e99")</f>
        <v>157527acc3aa8e99</v>
      </c>
      <c r="D443" s="12" t="s">
        <v>19</v>
      </c>
      <c r="E443" s="7"/>
      <c r="F443" s="15" t="str">
        <f>HYPERLINK("https://drive.google.com/file/d/0B0BPbRDGpTfbbU10Ul9YcDk0UTA/view?usp=drivesdk", "null.pdf")</f>
        <v>null.pdf</v>
      </c>
      <c r="G443" s="15" t="str">
        <f t="shared" si="1"/>
        <v>My Drive &gt; GmailFiles</v>
      </c>
    </row>
    <row r="444" spans="1:7" ht="12.75">
      <c r="A444" s="9">
        <v>42716.71875</v>
      </c>
      <c r="B444" s="16">
        <v>42632</v>
      </c>
      <c r="C444" s="13" t="str">
        <f>HYPERLINK("https://mail.google.com/mail?extsrc=sync&amp;client=docs&amp;plid=ACUX6DPbHxE5SWdggOJrrBgkanNB6osbccQuCYM", "157447bd3a1aee67")</f>
        <v>157447bd3a1aee67</v>
      </c>
      <c r="D444" s="12" t="s">
        <v>12</v>
      </c>
      <c r="E444" s="12" t="s">
        <v>188</v>
      </c>
      <c r="F444" s="15" t="str">
        <f>HYPERLINK("https://drive.google.com/file/d/0B0BPbRDGpTfbV1oxY2hUalZPazA/view?usp=drivesdk", "VERSIÓN ESPAÑOL SOLICITUD A DIOGO.pdf")</f>
        <v>VERSIÓN ESPAÑOL SOLICITUD A DIOGO.pdf</v>
      </c>
      <c r="G444" s="15" t="str">
        <f t="shared" si="1"/>
        <v>My Drive &gt; GmailFiles</v>
      </c>
    </row>
    <row r="445" spans="1:7" ht="12.75">
      <c r="A445" s="9">
        <v>42716.71875</v>
      </c>
      <c r="B445" s="16">
        <v>42634</v>
      </c>
      <c r="C445" s="13" t="str">
        <f>HYPERLINK("https://mail.google.com/mail?extsrc=sync&amp;client=docs&amp;plid=ACUX6DPn6jvln2JBTumN13iqbChDn_CZ8lpOYqk", "15744799c2233325")</f>
        <v>15744799c2233325</v>
      </c>
      <c r="D445" s="12" t="s">
        <v>12</v>
      </c>
      <c r="E445" s="12" t="s">
        <v>189</v>
      </c>
      <c r="F445" s="15" t="str">
        <f>HYPERLINK("https://drive.google.com/file/d/0B0BPbRDGpTfbeWkza2VaWGFuWGs/view?usp=drivesdk", "INFORMATION REQUEST FOR CNCFLORA BRASIL.pdf")</f>
        <v>INFORMATION REQUEST FOR CNCFLORA BRASIL.pdf</v>
      </c>
      <c r="G445" s="15" t="str">
        <f t="shared" si="1"/>
        <v>My Drive &gt; GmailFiles</v>
      </c>
    </row>
    <row r="446" spans="1:7" ht="12.75">
      <c r="A446" s="9">
        <v>42716.71875</v>
      </c>
      <c r="B446" s="16">
        <v>42632</v>
      </c>
      <c r="C446" s="13" t="str">
        <f>HYPERLINK("https://mail.google.com/mail?extsrc=sync&amp;client=docs&amp;plid=ACUX6DMpU_0YMoE3dBZbXiu3mmwYrpRf2E_Oesw", "157433b9ff0c8b80")</f>
        <v>157433b9ff0c8b80</v>
      </c>
      <c r="D446" s="12" t="s">
        <v>19</v>
      </c>
      <c r="E446" s="12" t="s">
        <v>190</v>
      </c>
      <c r="F446" s="15" t="str">
        <f>HYPERLINK("https://drive.google.com/file/d/0B0BPbRDGpTfbc1lzUTZTamI1TmM/view?usp=drivesdk", "Fwd.pdf")</f>
        <v>Fwd.pdf</v>
      </c>
      <c r="G446" s="15" t="str">
        <f t="shared" si="1"/>
        <v>My Drive &gt; GmailFiles</v>
      </c>
    </row>
    <row r="447" spans="1:7" ht="12.75">
      <c r="A447" s="9">
        <v>42716.71875</v>
      </c>
      <c r="B447" s="16">
        <v>42629</v>
      </c>
      <c r="C447" s="13" t="str">
        <f>HYPERLINK("https://mail.google.com/mail?extsrc=sync&amp;client=docs&amp;plid=ACUX6DOsdTLd6tT_hnlVmArV8E2GFRe1pLX2xhg", "15735fc98549be11")</f>
        <v>15735fc98549be11</v>
      </c>
      <c r="D447" s="12" t="s">
        <v>12</v>
      </c>
      <c r="E447" s="12" t="s">
        <v>191</v>
      </c>
      <c r="F447" s="15" t="str">
        <f>HYPERLINK("https://drive.google.com/file/d/0B0BPbRDGpTfbblN3T1JLSWxaQ3c/view?usp=drivesdk", "ESTADO DE CONFIGURACIÓN DE LA SOLUCIÓN DE CNCFLORA.pdf")</f>
        <v>ESTADO DE CONFIGURACIÓN DE LA SOLUCIÓN DE CNCFLORA.pdf</v>
      </c>
      <c r="G447" s="15" t="str">
        <f t="shared" si="1"/>
        <v>My Drive &gt; GmailFiles</v>
      </c>
    </row>
    <row r="448" spans="1:7" ht="12.75">
      <c r="A448" s="9">
        <v>42716.719444444447</v>
      </c>
      <c r="B448" s="16">
        <v>42629</v>
      </c>
      <c r="C448" s="13" t="str">
        <f>HYPERLINK("https://mail.google.com/mail?extsrc=sync&amp;client=docs&amp;plid=ACUX6DM8wMX6Q3qzKqCSTxW6dxYyUy4II8lkf0Y", "15734617a1de6893")</f>
        <v>15734617a1de6893</v>
      </c>
      <c r="D448" s="12" t="s">
        <v>19</v>
      </c>
      <c r="E448" s="12" t="s">
        <v>192</v>
      </c>
      <c r="F448" s="15" t="str">
        <f>HYPERLINK("https://drive.google.com/file/d/0B0BPbRDGpTfbb0wyUm5jSXQxVnc/view?usp=drivesdk", "Fwd Software antiplagio.pdf")</f>
        <v>Fwd Software antiplagio.pdf</v>
      </c>
      <c r="G448" s="15" t="str">
        <f t="shared" si="1"/>
        <v>My Drive &gt; GmailFiles</v>
      </c>
    </row>
    <row r="449" spans="1:7" ht="12.75">
      <c r="A449" s="9">
        <v>42716.719444444447</v>
      </c>
      <c r="B449" s="10" t="s">
        <v>193</v>
      </c>
      <c r="C449" s="13" t="str">
        <f t="shared" ref="C449:C497" si="29">HYPERLINK("https://mail.google.com/mail?extsrc=sync&amp;client=docs&amp;plid=ACUX6DPSjuzUXSA6jGkE_pqHAk_uXzfxIid_4qs", "15733e05f32bc30e")</f>
        <v>15733e05f32bc30e</v>
      </c>
      <c r="D449" s="12" t="s">
        <v>12</v>
      </c>
      <c r="E449" s="7"/>
      <c r="F449" s="15" t="str">
        <f>HYPERLINK("https://drive.google.com/file/d/0B0BPbRDGpTfbVnF0Y2FIUWtvc0E/view?usp=drivesdk", ".pdf")</f>
        <v>.pdf</v>
      </c>
      <c r="G449" s="15" t="str">
        <f t="shared" si="1"/>
        <v>My Drive &gt; GmailFiles</v>
      </c>
    </row>
    <row r="450" spans="1:7" ht="12.75">
      <c r="A450" s="9">
        <v>42716.719444444447</v>
      </c>
      <c r="B450" s="10" t="s">
        <v>193</v>
      </c>
      <c r="C450" s="13" t="str">
        <f t="shared" si="29"/>
        <v>15733e05f32bc30e</v>
      </c>
      <c r="D450" s="12" t="s">
        <v>12</v>
      </c>
      <c r="E450" s="7"/>
      <c r="F450" s="15" t="str">
        <f>HYPERLINK("https://drive.google.com/file/d/0B0BPbRDGpTfbbW1jZDVVbzExaWM/view?usp=drivesdk", ".pdf")</f>
        <v>.pdf</v>
      </c>
      <c r="G450" s="15" t="str">
        <f t="shared" si="1"/>
        <v>My Drive &gt; GmailFiles</v>
      </c>
    </row>
    <row r="451" spans="1:7" ht="12.75">
      <c r="A451" s="9">
        <v>42716.719444444447</v>
      </c>
      <c r="B451" s="10" t="s">
        <v>193</v>
      </c>
      <c r="C451" s="13" t="str">
        <f t="shared" si="29"/>
        <v>15733e05f32bc30e</v>
      </c>
      <c r="D451" s="12" t="s">
        <v>12</v>
      </c>
      <c r="E451" s="7"/>
      <c r="F451" s="15" t="str">
        <f>HYPERLINK("https://drive.google.com/file/d/0B0BPbRDGpTfbQkNacjY0dzZKUWM/view?usp=drivesdk", ".pdf")</f>
        <v>.pdf</v>
      </c>
      <c r="G451" s="15" t="str">
        <f t="shared" si="1"/>
        <v>My Drive &gt; GmailFiles</v>
      </c>
    </row>
    <row r="452" spans="1:7" ht="12.75">
      <c r="A452" s="9">
        <v>42716.719444444447</v>
      </c>
      <c r="B452" s="10" t="s">
        <v>193</v>
      </c>
      <c r="C452" s="13" t="str">
        <f t="shared" si="29"/>
        <v>15733e05f32bc30e</v>
      </c>
      <c r="D452" s="12" t="s">
        <v>19</v>
      </c>
      <c r="E452" s="7"/>
      <c r="F452" s="15" t="str">
        <f>HYPERLINK("https://drive.google.com/file/d/0B0BPbRDGpTfbckxYMWVjTWNIUlE/view?usp=drivesdk", ".pdf")</f>
        <v>.pdf</v>
      </c>
      <c r="G452" s="15" t="str">
        <f t="shared" si="1"/>
        <v>My Drive &gt; GmailFiles</v>
      </c>
    </row>
    <row r="453" spans="1:7" ht="12.75">
      <c r="A453" s="9">
        <v>42716.719444444447</v>
      </c>
      <c r="B453" s="10" t="s">
        <v>194</v>
      </c>
      <c r="C453" s="13" t="str">
        <f t="shared" si="29"/>
        <v>15733e05f32bc30e</v>
      </c>
      <c r="D453" s="12" t="s">
        <v>19</v>
      </c>
      <c r="E453" s="7"/>
      <c r="F453" s="15" t="str">
        <f>HYPERLINK("https://drive.google.com/file/d/0B0BPbRDGpTfbTGhsMWt4LXNURjg/view?usp=drivesdk", ".pdf")</f>
        <v>.pdf</v>
      </c>
      <c r="G453" s="15" t="str">
        <f t="shared" si="1"/>
        <v>My Drive &gt; GmailFiles</v>
      </c>
    </row>
    <row r="454" spans="1:7" ht="12.75">
      <c r="A454" s="9">
        <v>42716.719444444447</v>
      </c>
      <c r="B454" s="10" t="s">
        <v>195</v>
      </c>
      <c r="C454" s="13" t="str">
        <f t="shared" si="29"/>
        <v>15733e05f32bc30e</v>
      </c>
      <c r="D454" s="12" t="s">
        <v>12</v>
      </c>
      <c r="E454" s="7"/>
      <c r="F454" s="15" t="str">
        <f>HYPERLINK("https://drive.google.com/file/d/0B0BPbRDGpTfbT1BmdTRDamZuMEE/view?usp=drivesdk", ".pdf")</f>
        <v>.pdf</v>
      </c>
      <c r="G454" s="15" t="str">
        <f t="shared" si="1"/>
        <v>My Drive &gt; GmailFiles</v>
      </c>
    </row>
    <row r="455" spans="1:7" ht="12.75">
      <c r="A455" s="9">
        <v>42716.719444444447</v>
      </c>
      <c r="B455" s="10" t="s">
        <v>195</v>
      </c>
      <c r="C455" s="13" t="str">
        <f t="shared" si="29"/>
        <v>15733e05f32bc30e</v>
      </c>
      <c r="D455" s="12" t="s">
        <v>12</v>
      </c>
      <c r="E455" s="7"/>
      <c r="F455" s="15" t="str">
        <f>HYPERLINK("https://drive.google.com/file/d/0B0BPbRDGpTfbQ3ctaE1YMG9wWXc/view?usp=drivesdk", ".pdf")</f>
        <v>.pdf</v>
      </c>
      <c r="G455" s="15" t="str">
        <f t="shared" si="1"/>
        <v>My Drive &gt; GmailFiles</v>
      </c>
    </row>
    <row r="456" spans="1:7" ht="12.75">
      <c r="A456" s="9">
        <v>42716.719444444447</v>
      </c>
      <c r="B456" s="10" t="s">
        <v>195</v>
      </c>
      <c r="C456" s="13" t="str">
        <f t="shared" si="29"/>
        <v>15733e05f32bc30e</v>
      </c>
      <c r="D456" s="12" t="s">
        <v>12</v>
      </c>
      <c r="E456" s="7"/>
      <c r="F456" s="15" t="str">
        <f>HYPERLINK("https://drive.google.com/file/d/0B0BPbRDGpTfbaGtKOHlpU1I0d0U/view?usp=drivesdk", ".pdf")</f>
        <v>.pdf</v>
      </c>
      <c r="G456" s="15" t="str">
        <f t="shared" si="1"/>
        <v>My Drive &gt; GmailFiles</v>
      </c>
    </row>
    <row r="457" spans="1:7" ht="12.75">
      <c r="A457" s="9">
        <v>42716.719444444447</v>
      </c>
      <c r="B457" s="10" t="s">
        <v>195</v>
      </c>
      <c r="C457" s="13" t="str">
        <f t="shared" si="29"/>
        <v>15733e05f32bc30e</v>
      </c>
      <c r="D457" s="12" t="s">
        <v>12</v>
      </c>
      <c r="E457" s="7"/>
      <c r="F457" s="15" t="str">
        <f>HYPERLINK("https://drive.google.com/file/d/0B0BPbRDGpTfbRGlqdHR2QVdOWGs/view?usp=drivesdk", ".pdf")</f>
        <v>.pdf</v>
      </c>
      <c r="G457" s="15" t="str">
        <f t="shared" si="1"/>
        <v>My Drive &gt; GmailFiles</v>
      </c>
    </row>
    <row r="458" spans="1:7" ht="12.75">
      <c r="A458" s="9">
        <v>42716.719444444447</v>
      </c>
      <c r="B458" s="10" t="s">
        <v>195</v>
      </c>
      <c r="C458" s="13" t="str">
        <f t="shared" si="29"/>
        <v>15733e05f32bc30e</v>
      </c>
      <c r="D458" s="12" t="s">
        <v>12</v>
      </c>
      <c r="E458" s="7"/>
      <c r="F458" s="15" t="str">
        <f>HYPERLINK("https://drive.google.com/file/d/0B0BPbRDGpTfbN0k1WFJHWXNWbmc/view?usp=drivesdk", ".pdf")</f>
        <v>.pdf</v>
      </c>
      <c r="G458" s="15" t="str">
        <f t="shared" si="1"/>
        <v>My Drive &gt; GmailFiles</v>
      </c>
    </row>
    <row r="459" spans="1:7" ht="12.75">
      <c r="A459" s="9">
        <v>42716.719444444447</v>
      </c>
      <c r="B459" s="10" t="s">
        <v>195</v>
      </c>
      <c r="C459" s="13" t="str">
        <f t="shared" si="29"/>
        <v>15733e05f32bc30e</v>
      </c>
      <c r="D459" s="12" t="s">
        <v>12</v>
      </c>
      <c r="E459" s="7"/>
      <c r="F459" s="15" t="str">
        <f>HYPERLINK("https://drive.google.com/file/d/0B0BPbRDGpTfbV0VCcXNsSUo2blk/view?usp=drivesdk", ".pdf")</f>
        <v>.pdf</v>
      </c>
      <c r="G459" s="15" t="str">
        <f t="shared" si="1"/>
        <v>My Drive &gt; GmailFiles</v>
      </c>
    </row>
    <row r="460" spans="1:7" ht="12.75">
      <c r="A460" s="9">
        <v>42716.719444444447</v>
      </c>
      <c r="B460" s="10" t="s">
        <v>196</v>
      </c>
      <c r="C460" s="13" t="str">
        <f t="shared" si="29"/>
        <v>15733e05f32bc30e</v>
      </c>
      <c r="D460" s="12" t="s">
        <v>19</v>
      </c>
      <c r="E460" s="7"/>
      <c r="F460" s="15" t="str">
        <f>HYPERLINK("https://drive.google.com/file/d/0B0BPbRDGpTfbVWE3NjUxN1VoM2s/view?usp=drivesdk", ".pdf")</f>
        <v>.pdf</v>
      </c>
      <c r="G460" s="15" t="str">
        <f t="shared" si="1"/>
        <v>My Drive &gt; GmailFiles</v>
      </c>
    </row>
    <row r="461" spans="1:7" ht="12.75">
      <c r="A461" s="9">
        <v>42716.719444444447</v>
      </c>
      <c r="B461" s="10" t="s">
        <v>197</v>
      </c>
      <c r="C461" s="13" t="str">
        <f t="shared" si="29"/>
        <v>15733e05f32bc30e</v>
      </c>
      <c r="D461" s="12" t="s">
        <v>19</v>
      </c>
      <c r="E461" s="7"/>
      <c r="F461" s="15" t="str">
        <f>HYPERLINK("https://drive.google.com/file/d/0B0BPbRDGpTfbVDAwb1BuY25Tamc/view?usp=drivesdk", ".pdf")</f>
        <v>.pdf</v>
      </c>
      <c r="G461" s="15" t="str">
        <f t="shared" si="1"/>
        <v>My Drive &gt; GmailFiles</v>
      </c>
    </row>
    <row r="462" spans="1:7" ht="12.75">
      <c r="A462" s="9">
        <v>42716.719444444447</v>
      </c>
      <c r="B462" s="10" t="s">
        <v>198</v>
      </c>
      <c r="C462" s="13" t="str">
        <f t="shared" si="29"/>
        <v>15733e05f32bc30e</v>
      </c>
      <c r="D462" s="12" t="s">
        <v>12</v>
      </c>
      <c r="E462" s="7"/>
      <c r="F462" s="15" t="str">
        <f>HYPERLINK("https://drive.google.com/file/d/0B0BPbRDGpTfbTktCNXdaX1RlRTg/view?usp=drivesdk", ".pdf")</f>
        <v>.pdf</v>
      </c>
      <c r="G462" s="15" t="str">
        <f t="shared" si="1"/>
        <v>My Drive &gt; GmailFiles</v>
      </c>
    </row>
    <row r="463" spans="1:7" ht="12.75">
      <c r="A463" s="9">
        <v>42716.719444444447</v>
      </c>
      <c r="B463" s="10" t="s">
        <v>198</v>
      </c>
      <c r="C463" s="13" t="str">
        <f t="shared" si="29"/>
        <v>15733e05f32bc30e</v>
      </c>
      <c r="D463" s="12" t="s">
        <v>12</v>
      </c>
      <c r="E463" s="7"/>
      <c r="F463" s="15" t="str">
        <f>HYPERLINK("https://drive.google.com/file/d/0B0BPbRDGpTfbb0hzSXVNamI2enM/view?usp=drivesdk", ".pdf")</f>
        <v>.pdf</v>
      </c>
      <c r="G463" s="15" t="str">
        <f t="shared" si="1"/>
        <v>My Drive &gt; GmailFiles</v>
      </c>
    </row>
    <row r="464" spans="1:7" ht="12.75">
      <c r="A464" s="9">
        <v>42716.719444444447</v>
      </c>
      <c r="B464" s="10" t="s">
        <v>198</v>
      </c>
      <c r="C464" s="13" t="str">
        <f t="shared" si="29"/>
        <v>15733e05f32bc30e</v>
      </c>
      <c r="D464" s="12" t="s">
        <v>12</v>
      </c>
      <c r="E464" s="7"/>
      <c r="F464" s="15" t="str">
        <f>HYPERLINK("https://drive.google.com/file/d/0B0BPbRDGpTfbeXJUQ3didDVFVE0/view?usp=drivesdk", ".pdf")</f>
        <v>.pdf</v>
      </c>
      <c r="G464" s="15" t="str">
        <f t="shared" si="1"/>
        <v>My Drive &gt; GmailFiles</v>
      </c>
    </row>
    <row r="465" spans="1:7" ht="12.75">
      <c r="A465" s="9">
        <v>42716.719444444447</v>
      </c>
      <c r="B465" s="10" t="s">
        <v>198</v>
      </c>
      <c r="C465" s="13" t="str">
        <f t="shared" si="29"/>
        <v>15733e05f32bc30e</v>
      </c>
      <c r="D465" s="12" t="s">
        <v>12</v>
      </c>
      <c r="E465" s="7"/>
      <c r="F465" s="15" t="str">
        <f>HYPERLINK("https://drive.google.com/file/d/0B0BPbRDGpTfbcE1iOGxYN0pzX1U/view?usp=drivesdk", ".pdf")</f>
        <v>.pdf</v>
      </c>
      <c r="G465" s="15" t="str">
        <f t="shared" si="1"/>
        <v>My Drive &gt; GmailFiles</v>
      </c>
    </row>
    <row r="466" spans="1:7" ht="12.75">
      <c r="A466" s="9">
        <v>42716.719444444447</v>
      </c>
      <c r="B466" s="10" t="s">
        <v>199</v>
      </c>
      <c r="C466" s="13" t="str">
        <f t="shared" si="29"/>
        <v>15733e05f32bc30e</v>
      </c>
      <c r="D466" s="12" t="s">
        <v>12</v>
      </c>
      <c r="E466" s="7"/>
      <c r="F466" s="15" t="str">
        <f>HYPERLINK("https://drive.google.com/file/d/0B0BPbRDGpTfbc1diOE5rWlpTenc/view?usp=drivesdk", ".pdf")</f>
        <v>.pdf</v>
      </c>
      <c r="G466" s="15" t="str">
        <f t="shared" si="1"/>
        <v>My Drive &gt; GmailFiles</v>
      </c>
    </row>
    <row r="467" spans="1:7" ht="12.75">
      <c r="A467" s="9">
        <v>42716.719444444447</v>
      </c>
      <c r="B467" s="10" t="s">
        <v>200</v>
      </c>
      <c r="C467" s="13" t="str">
        <f t="shared" si="29"/>
        <v>15733e05f32bc30e</v>
      </c>
      <c r="D467" s="12" t="s">
        <v>12</v>
      </c>
      <c r="E467" s="7"/>
      <c r="F467" s="15" t="str">
        <f>HYPERLINK("https://drive.google.com/file/d/0B0BPbRDGpTfbOG5WZ2gzMkNyTWs/view?usp=drivesdk", ".pdf")</f>
        <v>.pdf</v>
      </c>
      <c r="G467" s="15" t="str">
        <f t="shared" si="1"/>
        <v>My Drive &gt; GmailFiles</v>
      </c>
    </row>
    <row r="468" spans="1:7" ht="12.75">
      <c r="A468" s="9">
        <v>42716.719444444447</v>
      </c>
      <c r="B468" s="10" t="s">
        <v>200</v>
      </c>
      <c r="C468" s="13" t="str">
        <f t="shared" si="29"/>
        <v>15733e05f32bc30e</v>
      </c>
      <c r="D468" s="12" t="s">
        <v>12</v>
      </c>
      <c r="E468" s="7"/>
      <c r="F468" s="15" t="str">
        <f>HYPERLINK("https://drive.google.com/file/d/0B0BPbRDGpTfbaEdtWEp6bHZUblk/view?usp=drivesdk", ".pdf")</f>
        <v>.pdf</v>
      </c>
      <c r="G468" s="15" t="str">
        <f t="shared" si="1"/>
        <v>My Drive &gt; GmailFiles</v>
      </c>
    </row>
    <row r="469" spans="1:7" ht="12.75">
      <c r="A469" s="9">
        <v>42716.719444444447</v>
      </c>
      <c r="B469" s="10" t="s">
        <v>200</v>
      </c>
      <c r="C469" s="13" t="str">
        <f t="shared" si="29"/>
        <v>15733e05f32bc30e</v>
      </c>
      <c r="D469" s="12" t="s">
        <v>12</v>
      </c>
      <c r="E469" s="7"/>
      <c r="F469" s="15" t="str">
        <f>HYPERLINK("https://drive.google.com/file/d/0B0BPbRDGpTfbbGZpOWpzbGoxMG8/view?usp=drivesdk", ".pdf")</f>
        <v>.pdf</v>
      </c>
      <c r="G469" s="15" t="str">
        <f t="shared" si="1"/>
        <v>My Drive &gt; GmailFiles</v>
      </c>
    </row>
    <row r="470" spans="1:7" ht="12.75">
      <c r="A470" s="9">
        <v>42716.719444444447</v>
      </c>
      <c r="B470" s="10" t="s">
        <v>200</v>
      </c>
      <c r="C470" s="13" t="str">
        <f t="shared" si="29"/>
        <v>15733e05f32bc30e</v>
      </c>
      <c r="D470" s="12" t="s">
        <v>12</v>
      </c>
      <c r="E470" s="7"/>
      <c r="F470" s="15" t="str">
        <f>HYPERLINK("https://drive.google.com/file/d/0B0BPbRDGpTfbVFExeExZS3JNVG8/view?usp=drivesdk", ".pdf")</f>
        <v>.pdf</v>
      </c>
      <c r="G470" s="15" t="str">
        <f t="shared" si="1"/>
        <v>My Drive &gt; GmailFiles</v>
      </c>
    </row>
    <row r="471" spans="1:7" ht="12.75">
      <c r="A471" s="9">
        <v>42716.719444444447</v>
      </c>
      <c r="B471" s="10" t="s">
        <v>200</v>
      </c>
      <c r="C471" s="13" t="str">
        <f t="shared" si="29"/>
        <v>15733e05f32bc30e</v>
      </c>
      <c r="D471" s="12" t="s">
        <v>12</v>
      </c>
      <c r="E471" s="7"/>
      <c r="F471" s="15" t="str">
        <f>HYPERLINK("https://drive.google.com/file/d/0B0BPbRDGpTfbd0EyUWVoNmxlRUk/view?usp=drivesdk", ".pdf")</f>
        <v>.pdf</v>
      </c>
      <c r="G471" s="15" t="str">
        <f t="shared" si="1"/>
        <v>My Drive &gt; GmailFiles</v>
      </c>
    </row>
    <row r="472" spans="1:7" ht="12.75">
      <c r="A472" s="9">
        <v>42716.719444444447</v>
      </c>
      <c r="B472" s="10" t="s">
        <v>200</v>
      </c>
      <c r="C472" s="13" t="str">
        <f t="shared" si="29"/>
        <v>15733e05f32bc30e</v>
      </c>
      <c r="D472" s="12" t="s">
        <v>12</v>
      </c>
      <c r="E472" s="7"/>
      <c r="F472" s="15" t="str">
        <f>HYPERLINK("https://drive.google.com/file/d/0B0BPbRDGpTfbR01PMzRDVGF3WTA/view?usp=drivesdk", ".pdf")</f>
        <v>.pdf</v>
      </c>
      <c r="G472" s="15" t="str">
        <f t="shared" si="1"/>
        <v>My Drive &gt; GmailFiles</v>
      </c>
    </row>
    <row r="473" spans="1:7" ht="12.75">
      <c r="A473" s="9">
        <v>42716.719444444447</v>
      </c>
      <c r="B473" s="10" t="s">
        <v>200</v>
      </c>
      <c r="C473" s="13" t="str">
        <f t="shared" si="29"/>
        <v>15733e05f32bc30e</v>
      </c>
      <c r="D473" s="12" t="s">
        <v>12</v>
      </c>
      <c r="E473" s="7"/>
      <c r="F473" s="15" t="str">
        <f>HYPERLINK("https://drive.google.com/file/d/0B0BPbRDGpTfbQ1dVeFVxVWtNazA/view?usp=drivesdk", ".pdf")</f>
        <v>.pdf</v>
      </c>
      <c r="G473" s="15" t="str">
        <f t="shared" si="1"/>
        <v>My Drive &gt; GmailFiles</v>
      </c>
    </row>
    <row r="474" spans="1:7" ht="12.75">
      <c r="A474" s="9">
        <v>42716.719444444447</v>
      </c>
      <c r="B474" s="10" t="s">
        <v>200</v>
      </c>
      <c r="C474" s="13" t="str">
        <f t="shared" si="29"/>
        <v>15733e05f32bc30e</v>
      </c>
      <c r="D474" s="12" t="s">
        <v>12</v>
      </c>
      <c r="E474" s="7"/>
      <c r="F474" s="15" t="str">
        <f>HYPERLINK("https://drive.google.com/file/d/0B0BPbRDGpTfbTTZ3N3hIRDhFeTA/view?usp=drivesdk", ".pdf")</f>
        <v>.pdf</v>
      </c>
      <c r="G474" s="15" t="str">
        <f t="shared" si="1"/>
        <v>My Drive &gt; GmailFiles</v>
      </c>
    </row>
    <row r="475" spans="1:7" ht="12.75">
      <c r="A475" s="9">
        <v>42716.719444444447</v>
      </c>
      <c r="B475" s="10" t="s">
        <v>201</v>
      </c>
      <c r="C475" s="13" t="str">
        <f t="shared" si="29"/>
        <v>15733e05f32bc30e</v>
      </c>
      <c r="D475" s="12" t="s">
        <v>12</v>
      </c>
      <c r="E475" s="7"/>
      <c r="F475" s="15" t="str">
        <f>HYPERLINK("https://drive.google.com/file/d/0B0BPbRDGpTfbemNQYm5rQ0NZNzg/view?usp=drivesdk", ".pdf")</f>
        <v>.pdf</v>
      </c>
      <c r="G475" s="15" t="str">
        <f t="shared" si="1"/>
        <v>My Drive &gt; GmailFiles</v>
      </c>
    </row>
    <row r="476" spans="1:7" ht="12.75">
      <c r="A476" s="9">
        <v>42716.720138888886</v>
      </c>
      <c r="B476" s="10" t="s">
        <v>201</v>
      </c>
      <c r="C476" s="13" t="str">
        <f t="shared" si="29"/>
        <v>15733e05f32bc30e</v>
      </c>
      <c r="D476" s="12" t="s">
        <v>12</v>
      </c>
      <c r="E476" s="7"/>
      <c r="F476" s="15" t="str">
        <f>HYPERLINK("https://drive.google.com/file/d/0B0BPbRDGpTfbU3VwVWo0Njk1ejg/view?usp=drivesdk", ".pdf")</f>
        <v>.pdf</v>
      </c>
      <c r="G476" s="15" t="str">
        <f t="shared" si="1"/>
        <v>My Drive &gt; GmailFiles</v>
      </c>
    </row>
    <row r="477" spans="1:7" ht="12.75">
      <c r="A477" s="9">
        <v>42716.720138888886</v>
      </c>
      <c r="B477" s="10" t="s">
        <v>201</v>
      </c>
      <c r="C477" s="13" t="str">
        <f t="shared" si="29"/>
        <v>15733e05f32bc30e</v>
      </c>
      <c r="D477" s="12" t="s">
        <v>12</v>
      </c>
      <c r="E477" s="7"/>
      <c r="F477" s="15" t="str">
        <f>HYPERLINK("https://drive.google.com/file/d/0B0BPbRDGpTfbVGlwN0NSSnBfY0k/view?usp=drivesdk", ".pdf")</f>
        <v>.pdf</v>
      </c>
      <c r="G477" s="15" t="str">
        <f t="shared" si="1"/>
        <v>My Drive &gt; GmailFiles</v>
      </c>
    </row>
    <row r="478" spans="1:7" ht="12.75">
      <c r="A478" s="9">
        <v>42716.720138888886</v>
      </c>
      <c r="B478" s="10" t="s">
        <v>201</v>
      </c>
      <c r="C478" s="13" t="str">
        <f t="shared" si="29"/>
        <v>15733e05f32bc30e</v>
      </c>
      <c r="D478" s="12" t="s">
        <v>12</v>
      </c>
      <c r="E478" s="7"/>
      <c r="F478" s="15" t="str">
        <f>HYPERLINK("https://drive.google.com/file/d/0B0BPbRDGpTfbY1JMaVVuZ1RHMm8/view?usp=drivesdk", ".pdf")</f>
        <v>.pdf</v>
      </c>
      <c r="G478" s="15" t="str">
        <f t="shared" si="1"/>
        <v>My Drive &gt; GmailFiles</v>
      </c>
    </row>
    <row r="479" spans="1:7" ht="12.75">
      <c r="A479" s="9">
        <v>42716.720138888886</v>
      </c>
      <c r="B479" s="10" t="s">
        <v>202</v>
      </c>
      <c r="C479" s="13" t="str">
        <f t="shared" si="29"/>
        <v>15733e05f32bc30e</v>
      </c>
      <c r="D479" s="12" t="s">
        <v>19</v>
      </c>
      <c r="E479" s="7"/>
      <c r="F479" s="15" t="str">
        <f>HYPERLINK("https://drive.google.com/file/d/0B0BPbRDGpTfbZnJBY2lTbDFUMm8/view?usp=drivesdk", ".pdf")</f>
        <v>.pdf</v>
      </c>
      <c r="G479" s="15" t="str">
        <f t="shared" si="1"/>
        <v>My Drive &gt; GmailFiles</v>
      </c>
    </row>
    <row r="480" spans="1:7" ht="12.75">
      <c r="A480" s="9">
        <v>42716.720138888886</v>
      </c>
      <c r="B480" s="10" t="s">
        <v>203</v>
      </c>
      <c r="C480" s="13" t="str">
        <f t="shared" si="29"/>
        <v>15733e05f32bc30e</v>
      </c>
      <c r="D480" s="12" t="s">
        <v>12</v>
      </c>
      <c r="E480" s="7"/>
      <c r="F480" s="15" t="str">
        <f>HYPERLINK("https://drive.google.com/file/d/0B0BPbRDGpTfbVTA2TlF3WDFBYUk/view?usp=drivesdk", ".pdf")</f>
        <v>.pdf</v>
      </c>
      <c r="G480" s="15" t="str">
        <f t="shared" si="1"/>
        <v>My Drive &gt; GmailFiles</v>
      </c>
    </row>
    <row r="481" spans="1:7" ht="12.75">
      <c r="A481" s="9">
        <v>42716.720138888886</v>
      </c>
      <c r="B481" s="10" t="s">
        <v>204</v>
      </c>
      <c r="C481" s="13" t="str">
        <f t="shared" si="29"/>
        <v>15733e05f32bc30e</v>
      </c>
      <c r="D481" s="12" t="s">
        <v>12</v>
      </c>
      <c r="E481" s="7"/>
      <c r="F481" s="15" t="str">
        <f>HYPERLINK("https://drive.google.com/file/d/0B0BPbRDGpTfbOVR5NUFNZ2dWQzA/view?usp=drivesdk", ".pdf")</f>
        <v>.pdf</v>
      </c>
      <c r="G481" s="15" t="str">
        <f t="shared" si="1"/>
        <v>My Drive &gt; GmailFiles</v>
      </c>
    </row>
    <row r="482" spans="1:7" ht="12.75">
      <c r="A482" s="9">
        <v>42716.720138888886</v>
      </c>
      <c r="B482" s="10" t="s">
        <v>204</v>
      </c>
      <c r="C482" s="13" t="str">
        <f t="shared" si="29"/>
        <v>15733e05f32bc30e</v>
      </c>
      <c r="D482" s="12" t="s">
        <v>12</v>
      </c>
      <c r="E482" s="7"/>
      <c r="F482" s="15" t="str">
        <f>HYPERLINK("https://drive.google.com/file/d/0B0BPbRDGpTfbX2RuRmZqbTNtcGc/view?usp=drivesdk", ".pdf")</f>
        <v>.pdf</v>
      </c>
      <c r="G482" s="15" t="str">
        <f t="shared" si="1"/>
        <v>My Drive &gt; GmailFiles</v>
      </c>
    </row>
    <row r="483" spans="1:7" ht="12.75">
      <c r="A483" s="9">
        <v>42716.720138888886</v>
      </c>
      <c r="B483" s="10" t="s">
        <v>204</v>
      </c>
      <c r="C483" s="13" t="str">
        <f t="shared" si="29"/>
        <v>15733e05f32bc30e</v>
      </c>
      <c r="D483" s="12" t="s">
        <v>12</v>
      </c>
      <c r="E483" s="7"/>
      <c r="F483" s="15" t="str">
        <f>HYPERLINK("https://drive.google.com/file/d/0B0BPbRDGpTfbTE5NY25fVURvdm8/view?usp=drivesdk", ".pdf")</f>
        <v>.pdf</v>
      </c>
      <c r="G483" s="15" t="str">
        <f t="shared" si="1"/>
        <v>My Drive &gt; GmailFiles</v>
      </c>
    </row>
    <row r="484" spans="1:7" ht="12.75">
      <c r="A484" s="9">
        <v>42716.720138888886</v>
      </c>
      <c r="B484" s="10" t="s">
        <v>204</v>
      </c>
      <c r="C484" s="13" t="str">
        <f t="shared" si="29"/>
        <v>15733e05f32bc30e</v>
      </c>
      <c r="D484" s="12" t="s">
        <v>12</v>
      </c>
      <c r="E484" s="7"/>
      <c r="F484" s="15" t="str">
        <f>HYPERLINK("https://drive.google.com/file/d/0B0BPbRDGpTfbRkd2SlV4VDZieHM/view?usp=drivesdk", ".pdf")</f>
        <v>.pdf</v>
      </c>
      <c r="G484" s="15" t="str">
        <f t="shared" si="1"/>
        <v>My Drive &gt; GmailFiles</v>
      </c>
    </row>
    <row r="485" spans="1:7" ht="12.75">
      <c r="A485" s="9">
        <v>42716.720138888886</v>
      </c>
      <c r="B485" s="10" t="s">
        <v>204</v>
      </c>
      <c r="C485" s="13" t="str">
        <f t="shared" si="29"/>
        <v>15733e05f32bc30e</v>
      </c>
      <c r="D485" s="12" t="s">
        <v>12</v>
      </c>
      <c r="E485" s="7"/>
      <c r="F485" s="15" t="str">
        <f>HYPERLINK("https://drive.google.com/file/d/0B0BPbRDGpTfbMXpHa3hGSVFWcnM/view?usp=drivesdk", ".pdf")</f>
        <v>.pdf</v>
      </c>
      <c r="G485" s="15" t="str">
        <f t="shared" si="1"/>
        <v>My Drive &gt; GmailFiles</v>
      </c>
    </row>
    <row r="486" spans="1:7" ht="12.75">
      <c r="A486" s="9">
        <v>42716.720138888886</v>
      </c>
      <c r="B486" s="10" t="s">
        <v>204</v>
      </c>
      <c r="C486" s="13" t="str">
        <f t="shared" si="29"/>
        <v>15733e05f32bc30e</v>
      </c>
      <c r="D486" s="12" t="s">
        <v>12</v>
      </c>
      <c r="E486" s="7"/>
      <c r="F486" s="15" t="str">
        <f>HYPERLINK("https://drive.google.com/file/d/0B0BPbRDGpTfbYkhaTi1jOTZSeE0/view?usp=drivesdk", ".pdf")</f>
        <v>.pdf</v>
      </c>
      <c r="G486" s="15" t="str">
        <f t="shared" si="1"/>
        <v>My Drive &gt; GmailFiles</v>
      </c>
    </row>
    <row r="487" spans="1:7" ht="12.75">
      <c r="A487" s="9">
        <v>42716.720138888886</v>
      </c>
      <c r="B487" s="10" t="s">
        <v>205</v>
      </c>
      <c r="C487" s="13" t="str">
        <f t="shared" si="29"/>
        <v>15733e05f32bc30e</v>
      </c>
      <c r="D487" s="12" t="s">
        <v>19</v>
      </c>
      <c r="E487" s="7"/>
      <c r="F487" s="15" t="str">
        <f>HYPERLINK("https://drive.google.com/file/d/0B0BPbRDGpTfbbDhoV2UxSlBzWEk/view?usp=drivesdk", ".pdf")</f>
        <v>.pdf</v>
      </c>
      <c r="G487" s="15" t="str">
        <f t="shared" si="1"/>
        <v>My Drive &gt; GmailFiles</v>
      </c>
    </row>
    <row r="488" spans="1:7" ht="12.75">
      <c r="A488" s="9">
        <v>42716.720138888886</v>
      </c>
      <c r="B488" s="10" t="s">
        <v>205</v>
      </c>
      <c r="C488" s="13" t="str">
        <f t="shared" si="29"/>
        <v>15733e05f32bc30e</v>
      </c>
      <c r="D488" s="12" t="s">
        <v>19</v>
      </c>
      <c r="E488" s="7"/>
      <c r="F488" s="15" t="str">
        <f>HYPERLINK("https://drive.google.com/file/d/0B0BPbRDGpTfbQ1hDa0lLdnRJYzg/view?usp=drivesdk", ".pdf")</f>
        <v>.pdf</v>
      </c>
      <c r="G488" s="15" t="str">
        <f t="shared" si="1"/>
        <v>My Drive &gt; GmailFiles</v>
      </c>
    </row>
    <row r="489" spans="1:7" ht="12.75">
      <c r="A489" s="9">
        <v>42716.720138888886</v>
      </c>
      <c r="B489" s="10" t="s">
        <v>205</v>
      </c>
      <c r="C489" s="13" t="str">
        <f t="shared" si="29"/>
        <v>15733e05f32bc30e</v>
      </c>
      <c r="D489" s="12" t="s">
        <v>19</v>
      </c>
      <c r="E489" s="7"/>
      <c r="F489" s="15" t="str">
        <f>HYPERLINK("https://drive.google.com/file/d/0B0BPbRDGpTfbcWpQUDNNc0FKNFk/view?usp=drivesdk", ".pdf")</f>
        <v>.pdf</v>
      </c>
      <c r="G489" s="15" t="str">
        <f t="shared" si="1"/>
        <v>My Drive &gt; GmailFiles</v>
      </c>
    </row>
    <row r="490" spans="1:7" ht="12.75">
      <c r="A490" s="9">
        <v>42716.720138888886</v>
      </c>
      <c r="B490" s="10" t="s">
        <v>206</v>
      </c>
      <c r="C490" s="13" t="str">
        <f t="shared" si="29"/>
        <v>15733e05f32bc30e</v>
      </c>
      <c r="D490" s="12" t="s">
        <v>19</v>
      </c>
      <c r="E490" s="7"/>
      <c r="F490" s="15" t="str">
        <f>HYPERLINK("https://drive.google.com/file/d/0B0BPbRDGpTfbQmVqOGozM2FvRDA/view?usp=drivesdk", ".pdf")</f>
        <v>.pdf</v>
      </c>
      <c r="G490" s="15" t="str">
        <f t="shared" si="1"/>
        <v>My Drive &gt; GmailFiles</v>
      </c>
    </row>
    <row r="491" spans="1:7" ht="12.75">
      <c r="A491" s="9">
        <v>42716.720138888886</v>
      </c>
      <c r="B491" s="10" t="s">
        <v>206</v>
      </c>
      <c r="C491" s="13" t="str">
        <f t="shared" si="29"/>
        <v>15733e05f32bc30e</v>
      </c>
      <c r="D491" s="12" t="s">
        <v>19</v>
      </c>
      <c r="E491" s="7"/>
      <c r="F491" s="15" t="str">
        <f>HYPERLINK("https://drive.google.com/file/d/0B0BPbRDGpTfbNGFpaS1uWnRhQWc/view?usp=drivesdk", ".pdf")</f>
        <v>.pdf</v>
      </c>
      <c r="G491" s="15" t="str">
        <f t="shared" si="1"/>
        <v>My Drive &gt; GmailFiles</v>
      </c>
    </row>
    <row r="492" spans="1:7" ht="12.75">
      <c r="A492" s="9">
        <v>42716.720138888886</v>
      </c>
      <c r="B492" s="10" t="s">
        <v>206</v>
      </c>
      <c r="C492" s="13" t="str">
        <f t="shared" si="29"/>
        <v>15733e05f32bc30e</v>
      </c>
      <c r="D492" s="12" t="s">
        <v>19</v>
      </c>
      <c r="E492" s="7"/>
      <c r="F492" s="15" t="str">
        <f>HYPERLINK("https://drive.google.com/file/d/0B0BPbRDGpTfbLVZDNUl5akpJUFE/view?usp=drivesdk", ".pdf")</f>
        <v>.pdf</v>
      </c>
      <c r="G492" s="15" t="str">
        <f t="shared" si="1"/>
        <v>My Drive &gt; GmailFiles</v>
      </c>
    </row>
    <row r="493" spans="1:7" ht="12.75">
      <c r="A493" s="9">
        <v>42716.720138888886</v>
      </c>
      <c r="B493" s="10" t="s">
        <v>206</v>
      </c>
      <c r="C493" s="13" t="str">
        <f t="shared" si="29"/>
        <v>15733e05f32bc30e</v>
      </c>
      <c r="D493" s="12" t="s">
        <v>19</v>
      </c>
      <c r="E493" s="7"/>
      <c r="F493" s="15" t="str">
        <f>HYPERLINK("https://drive.google.com/file/d/0B0BPbRDGpTfbeGZvX2Fvb3VPSEk/view?usp=drivesdk", ".pdf")</f>
        <v>.pdf</v>
      </c>
      <c r="G493" s="15" t="str">
        <f t="shared" si="1"/>
        <v>My Drive &gt; GmailFiles</v>
      </c>
    </row>
    <row r="494" spans="1:7" ht="12.75">
      <c r="A494" s="9">
        <v>42716.720138888886</v>
      </c>
      <c r="B494" s="10" t="s">
        <v>207</v>
      </c>
      <c r="C494" s="13" t="str">
        <f t="shared" si="29"/>
        <v>15733e05f32bc30e</v>
      </c>
      <c r="D494" s="12" t="s">
        <v>19</v>
      </c>
      <c r="E494" s="7"/>
      <c r="F494" s="15" t="str">
        <f>HYPERLINK("https://drive.google.com/file/d/0B0BPbRDGpTfbQTd5SmtCdmFjOE0/view?usp=drivesdk", ".pdf")</f>
        <v>.pdf</v>
      </c>
      <c r="G494" s="15" t="str">
        <f t="shared" si="1"/>
        <v>My Drive &gt; GmailFiles</v>
      </c>
    </row>
    <row r="495" spans="1:7" ht="12.75">
      <c r="A495" s="9">
        <v>42716.720138888886</v>
      </c>
      <c r="B495" s="10" t="s">
        <v>208</v>
      </c>
      <c r="C495" s="13" t="str">
        <f t="shared" si="29"/>
        <v>15733e05f32bc30e</v>
      </c>
      <c r="D495" s="12" t="s">
        <v>12</v>
      </c>
      <c r="E495" s="7"/>
      <c r="F495" s="15" t="str">
        <f>HYPERLINK("https://drive.google.com/file/d/0B0BPbRDGpTfbTnFrY3I0MUIzdVk/view?usp=drivesdk", ".pdf")</f>
        <v>.pdf</v>
      </c>
      <c r="G495" s="15" t="str">
        <f t="shared" si="1"/>
        <v>My Drive &gt; GmailFiles</v>
      </c>
    </row>
    <row r="496" spans="1:7" ht="12.75">
      <c r="A496" s="9">
        <v>42716.720138888886</v>
      </c>
      <c r="B496" s="10" t="s">
        <v>208</v>
      </c>
      <c r="C496" s="13" t="str">
        <f t="shared" si="29"/>
        <v>15733e05f32bc30e</v>
      </c>
      <c r="D496" s="12" t="s">
        <v>12</v>
      </c>
      <c r="E496" s="7"/>
      <c r="F496" s="15" t="str">
        <f>HYPERLINK("https://drive.google.com/file/d/0B0BPbRDGpTfbY3ZnQzNhN2hBQW8/view?usp=drivesdk", ".pdf")</f>
        <v>.pdf</v>
      </c>
      <c r="G496" s="15" t="str">
        <f t="shared" si="1"/>
        <v>My Drive &gt; GmailFiles</v>
      </c>
    </row>
    <row r="497" spans="1:7" ht="12.75">
      <c r="A497" s="9">
        <v>42716.720138888886</v>
      </c>
      <c r="B497" s="10" t="s">
        <v>208</v>
      </c>
      <c r="C497" s="13" t="str">
        <f t="shared" si="29"/>
        <v>15733e05f32bc30e</v>
      </c>
      <c r="D497" s="12" t="s">
        <v>12</v>
      </c>
      <c r="E497" s="7"/>
      <c r="F497" s="15" t="str">
        <f>HYPERLINK("https://drive.google.com/file/d/0B0BPbRDGpTfbTjNzUVZlZ2h5VGc/view?usp=drivesdk", ".pdf")</f>
        <v>.pdf</v>
      </c>
      <c r="G497" s="15" t="str">
        <f t="shared" si="1"/>
        <v>My Drive &gt; GmailFiles</v>
      </c>
    </row>
    <row r="498" spans="1:7" ht="12.75">
      <c r="A498" s="9">
        <v>42716.72152777778</v>
      </c>
      <c r="B498" s="10" t="s">
        <v>209</v>
      </c>
      <c r="C498" s="13" t="str">
        <f t="shared" ref="C498:C542" si="30">HYPERLINK("https://mail.google.com/mail?extsrc=sync&amp;client=docs&amp;plid=ACUX6DNeQ-1OPnOG01iOX3r7XEtncHEqwXi9Ih0", "1572e9657da17636")</f>
        <v>1572e9657da17636</v>
      </c>
      <c r="D498" s="12" t="s">
        <v>19</v>
      </c>
      <c r="E498" s="7"/>
      <c r="F498" s="15" t="str">
        <f>HYPERLINK("https://drive.google.com/file/d/0B0BPbRDGpTfbZy1JclVTMGNhems/view?usp=drivesdk", ".pdf")</f>
        <v>.pdf</v>
      </c>
      <c r="G498" s="15" t="str">
        <f t="shared" si="1"/>
        <v>My Drive &gt; GmailFiles</v>
      </c>
    </row>
    <row r="499" spans="1:7" ht="12.75">
      <c r="A499" s="9">
        <v>42716.72152777778</v>
      </c>
      <c r="B499" s="10" t="s">
        <v>209</v>
      </c>
      <c r="C499" s="13" t="str">
        <f t="shared" si="30"/>
        <v>1572e9657da17636</v>
      </c>
      <c r="D499" s="12" t="s">
        <v>12</v>
      </c>
      <c r="E499" s="7"/>
      <c r="F499" s="15" t="str">
        <f>HYPERLINK("https://drive.google.com/file/d/0B0BPbRDGpTfbbzJtUVJWLTNOYUk/view?usp=drivesdk", ".pdf")</f>
        <v>.pdf</v>
      </c>
      <c r="G499" s="15" t="str">
        <f t="shared" si="1"/>
        <v>My Drive &gt; GmailFiles</v>
      </c>
    </row>
    <row r="500" spans="1:7" ht="12.75">
      <c r="A500" s="9">
        <v>42716.72152777778</v>
      </c>
      <c r="B500" s="10" t="s">
        <v>210</v>
      </c>
      <c r="C500" s="13" t="str">
        <f t="shared" si="30"/>
        <v>1572e9657da17636</v>
      </c>
      <c r="D500" s="12" t="s">
        <v>12</v>
      </c>
      <c r="E500" s="7"/>
      <c r="F500" s="15" t="str">
        <f>HYPERLINK("https://drive.google.com/file/d/0B0BPbRDGpTfbWEF1ajc1aHY0T1k/view?usp=drivesdk", ".pdf")</f>
        <v>.pdf</v>
      </c>
      <c r="G500" s="15" t="str">
        <f t="shared" si="1"/>
        <v>My Drive &gt; GmailFiles</v>
      </c>
    </row>
    <row r="501" spans="1:7" ht="12.75">
      <c r="A501" s="9">
        <v>42716.72152777778</v>
      </c>
      <c r="B501" s="10" t="s">
        <v>210</v>
      </c>
      <c r="C501" s="13" t="str">
        <f t="shared" si="30"/>
        <v>1572e9657da17636</v>
      </c>
      <c r="D501" s="12" t="s">
        <v>19</v>
      </c>
      <c r="E501" s="7"/>
      <c r="F501" s="15" t="str">
        <f>HYPERLINK("https://drive.google.com/file/d/0B0BPbRDGpTfbYnoyeDQyX0t0eTA/view?usp=drivesdk", ".pdf")</f>
        <v>.pdf</v>
      </c>
      <c r="G501" s="15" t="str">
        <f t="shared" si="1"/>
        <v>My Drive &gt; GmailFiles</v>
      </c>
    </row>
    <row r="502" spans="1:7" ht="12.75">
      <c r="A502" s="9">
        <v>42716.72152777778</v>
      </c>
      <c r="B502" s="10" t="s">
        <v>210</v>
      </c>
      <c r="C502" s="13" t="str">
        <f t="shared" si="30"/>
        <v>1572e9657da17636</v>
      </c>
      <c r="D502" s="12" t="s">
        <v>19</v>
      </c>
      <c r="E502" s="7"/>
      <c r="F502" s="15" t="str">
        <f>HYPERLINK("https://drive.google.com/file/d/0B0BPbRDGpTfbNGxqQnpaYkxpMkE/view?usp=drivesdk", ".pdf")</f>
        <v>.pdf</v>
      </c>
      <c r="G502" s="15" t="str">
        <f t="shared" si="1"/>
        <v>My Drive &gt; GmailFiles</v>
      </c>
    </row>
    <row r="503" spans="1:7" ht="12.75">
      <c r="A503" s="9">
        <v>42716.72152777778</v>
      </c>
      <c r="B503" s="10" t="s">
        <v>210</v>
      </c>
      <c r="C503" s="13" t="str">
        <f t="shared" si="30"/>
        <v>1572e9657da17636</v>
      </c>
      <c r="D503" s="12" t="s">
        <v>12</v>
      </c>
      <c r="E503" s="7"/>
      <c r="F503" s="15" t="str">
        <f>HYPERLINK("https://drive.google.com/file/d/0B0BPbRDGpTfbQnNmMnJqZlRxNmM/view?usp=drivesdk", ".pdf")</f>
        <v>.pdf</v>
      </c>
      <c r="G503" s="15" t="str">
        <f t="shared" si="1"/>
        <v>My Drive &gt; GmailFiles</v>
      </c>
    </row>
    <row r="504" spans="1:7" ht="12.75">
      <c r="A504" s="9">
        <v>42716.72152777778</v>
      </c>
      <c r="B504" s="10" t="s">
        <v>210</v>
      </c>
      <c r="C504" s="13" t="str">
        <f t="shared" si="30"/>
        <v>1572e9657da17636</v>
      </c>
      <c r="D504" s="12" t="s">
        <v>19</v>
      </c>
      <c r="E504" s="7"/>
      <c r="F504" s="15" t="str">
        <f>HYPERLINK("https://drive.google.com/file/d/0B0BPbRDGpTfbaXFpTlJKU3RBNVk/view?usp=drivesdk", ".pdf")</f>
        <v>.pdf</v>
      </c>
      <c r="G504" s="15" t="str">
        <f t="shared" si="1"/>
        <v>My Drive &gt; GmailFiles</v>
      </c>
    </row>
    <row r="505" spans="1:7" ht="12.75">
      <c r="A505" s="9">
        <v>42716.72152777778</v>
      </c>
      <c r="B505" s="10" t="s">
        <v>210</v>
      </c>
      <c r="C505" s="13" t="str">
        <f t="shared" si="30"/>
        <v>1572e9657da17636</v>
      </c>
      <c r="D505" s="12" t="s">
        <v>19</v>
      </c>
      <c r="E505" s="7"/>
      <c r="F505" s="15" t="str">
        <f>HYPERLINK("https://drive.google.com/file/d/0B0BPbRDGpTfbcXd2alBIZ3dMZEE/view?usp=drivesdk", ".pdf")</f>
        <v>.pdf</v>
      </c>
      <c r="G505" s="15" t="str">
        <f t="shared" si="1"/>
        <v>My Drive &gt; GmailFiles</v>
      </c>
    </row>
    <row r="506" spans="1:7" ht="12.75">
      <c r="A506" s="9">
        <v>42716.72152777778</v>
      </c>
      <c r="B506" s="10" t="s">
        <v>210</v>
      </c>
      <c r="C506" s="13" t="str">
        <f t="shared" si="30"/>
        <v>1572e9657da17636</v>
      </c>
      <c r="D506" s="12" t="s">
        <v>12</v>
      </c>
      <c r="E506" s="7"/>
      <c r="F506" s="15" t="str">
        <f>HYPERLINK("https://drive.google.com/file/d/0B0BPbRDGpTfbU3hwc3F2RUpGMUk/view?usp=drivesdk", ".pdf")</f>
        <v>.pdf</v>
      </c>
      <c r="G506" s="15" t="str">
        <f t="shared" si="1"/>
        <v>My Drive &gt; GmailFiles</v>
      </c>
    </row>
    <row r="507" spans="1:7" ht="12.75">
      <c r="A507" s="9">
        <v>42716.72152777778</v>
      </c>
      <c r="B507" s="10" t="s">
        <v>211</v>
      </c>
      <c r="C507" s="13" t="str">
        <f t="shared" si="30"/>
        <v>1572e9657da17636</v>
      </c>
      <c r="D507" s="12" t="s">
        <v>12</v>
      </c>
      <c r="E507" s="7"/>
      <c r="F507" s="15" t="str">
        <f>HYPERLINK("https://drive.google.com/file/d/0B0BPbRDGpTfbSUtfNHRRWlZ1NUk/view?usp=drivesdk", ".pdf")</f>
        <v>.pdf</v>
      </c>
      <c r="G507" s="15" t="str">
        <f t="shared" si="1"/>
        <v>My Drive &gt; GmailFiles</v>
      </c>
    </row>
    <row r="508" spans="1:7" ht="12.75">
      <c r="A508" s="9">
        <v>42716.72152777778</v>
      </c>
      <c r="B508" s="10" t="s">
        <v>212</v>
      </c>
      <c r="C508" s="13" t="str">
        <f t="shared" si="30"/>
        <v>1572e9657da17636</v>
      </c>
      <c r="D508" s="12" t="s">
        <v>19</v>
      </c>
      <c r="E508" s="7"/>
      <c r="F508" s="15" t="str">
        <f>HYPERLINK("https://drive.google.com/file/d/0B0BPbRDGpTfbbElDN3NneWJITm8/view?usp=drivesdk", ".pdf")</f>
        <v>.pdf</v>
      </c>
      <c r="G508" s="15" t="str">
        <f t="shared" si="1"/>
        <v>My Drive &gt; GmailFiles</v>
      </c>
    </row>
    <row r="509" spans="1:7" ht="12.75">
      <c r="A509" s="9">
        <v>42716.72152777778</v>
      </c>
      <c r="B509" s="10" t="s">
        <v>212</v>
      </c>
      <c r="C509" s="13" t="str">
        <f t="shared" si="30"/>
        <v>1572e9657da17636</v>
      </c>
      <c r="D509" s="12" t="s">
        <v>19</v>
      </c>
      <c r="E509" s="7"/>
      <c r="F509" s="15" t="str">
        <f>HYPERLINK("https://drive.google.com/file/d/0B0BPbRDGpTfbdVFUUE5XTmtJd2M/view?usp=drivesdk", ".pdf")</f>
        <v>.pdf</v>
      </c>
      <c r="G509" s="15" t="str">
        <f t="shared" si="1"/>
        <v>My Drive &gt; GmailFiles</v>
      </c>
    </row>
    <row r="510" spans="1:7" ht="12.75">
      <c r="A510" s="9">
        <v>42716.72152777778</v>
      </c>
      <c r="B510" s="10" t="s">
        <v>213</v>
      </c>
      <c r="C510" s="13" t="str">
        <f t="shared" si="30"/>
        <v>1572e9657da17636</v>
      </c>
      <c r="D510" s="12" t="s">
        <v>12</v>
      </c>
      <c r="E510" s="7"/>
      <c r="F510" s="15" t="str">
        <f>HYPERLINK("https://drive.google.com/file/d/0B0BPbRDGpTfbQzBwWWZTY0tkVVE/view?usp=drivesdk", ".pdf")</f>
        <v>.pdf</v>
      </c>
      <c r="G510" s="15" t="str">
        <f t="shared" si="1"/>
        <v>My Drive &gt; GmailFiles</v>
      </c>
    </row>
    <row r="511" spans="1:7" ht="12.75">
      <c r="A511" s="9">
        <v>42716.72152777778</v>
      </c>
      <c r="B511" s="10" t="s">
        <v>214</v>
      </c>
      <c r="C511" s="13" t="str">
        <f t="shared" si="30"/>
        <v>1572e9657da17636</v>
      </c>
      <c r="D511" s="12" t="s">
        <v>12</v>
      </c>
      <c r="E511" s="7"/>
      <c r="F511" s="15" t="str">
        <f>HYPERLINK("https://drive.google.com/file/d/0B0BPbRDGpTfbcFpuUFcxcjVqUkE/view?usp=drivesdk", ".pdf")</f>
        <v>.pdf</v>
      </c>
      <c r="G511" s="15" t="str">
        <f t="shared" si="1"/>
        <v>My Drive &gt; GmailFiles</v>
      </c>
    </row>
    <row r="512" spans="1:7" ht="12.75">
      <c r="A512" s="9">
        <v>42716.72152777778</v>
      </c>
      <c r="B512" s="10" t="s">
        <v>214</v>
      </c>
      <c r="C512" s="13" t="str">
        <f t="shared" si="30"/>
        <v>1572e9657da17636</v>
      </c>
      <c r="D512" s="12" t="s">
        <v>12</v>
      </c>
      <c r="E512" s="7"/>
      <c r="F512" s="15" t="str">
        <f>HYPERLINK("https://drive.google.com/file/d/0B0BPbRDGpTfbSGxpUEw1M1VsMWs/view?usp=drivesdk", ".pdf")</f>
        <v>.pdf</v>
      </c>
      <c r="G512" s="15" t="str">
        <f t="shared" si="1"/>
        <v>My Drive &gt; GmailFiles</v>
      </c>
    </row>
    <row r="513" spans="1:7" ht="12.75">
      <c r="A513" s="9">
        <v>42716.72152777778</v>
      </c>
      <c r="B513" s="10" t="s">
        <v>214</v>
      </c>
      <c r="C513" s="13" t="str">
        <f t="shared" si="30"/>
        <v>1572e9657da17636</v>
      </c>
      <c r="D513" s="12" t="s">
        <v>19</v>
      </c>
      <c r="E513" s="7"/>
      <c r="F513" s="15" t="str">
        <f>HYPERLINK("https://drive.google.com/file/d/0B0BPbRDGpTfbSDI4WUdQVkVKdkE/view?usp=drivesdk", ".pdf")</f>
        <v>.pdf</v>
      </c>
      <c r="G513" s="15" t="str">
        <f t="shared" si="1"/>
        <v>My Drive &gt; GmailFiles</v>
      </c>
    </row>
    <row r="514" spans="1:7" ht="12.75">
      <c r="A514" s="9">
        <v>42716.72152777778</v>
      </c>
      <c r="B514" s="10" t="s">
        <v>214</v>
      </c>
      <c r="C514" s="13" t="str">
        <f t="shared" si="30"/>
        <v>1572e9657da17636</v>
      </c>
      <c r="D514" s="12" t="s">
        <v>12</v>
      </c>
      <c r="E514" s="7"/>
      <c r="F514" s="15" t="str">
        <f>HYPERLINK("https://drive.google.com/file/d/0B0BPbRDGpTfbWGlkcHU1UnNBbWM/view?usp=drivesdk", ".pdf")</f>
        <v>.pdf</v>
      </c>
      <c r="G514" s="15" t="str">
        <f t="shared" si="1"/>
        <v>My Drive &gt; GmailFiles</v>
      </c>
    </row>
    <row r="515" spans="1:7" ht="12.75">
      <c r="A515" s="9">
        <v>42716.72152777778</v>
      </c>
      <c r="B515" s="10" t="s">
        <v>214</v>
      </c>
      <c r="C515" s="13" t="str">
        <f t="shared" si="30"/>
        <v>1572e9657da17636</v>
      </c>
      <c r="D515" s="12" t="s">
        <v>19</v>
      </c>
      <c r="E515" s="7"/>
      <c r="F515" s="15" t="str">
        <f>HYPERLINK("https://drive.google.com/file/d/0B0BPbRDGpTfbVlg0OVBPZnB3MDg/view?usp=drivesdk", ".pdf")</f>
        <v>.pdf</v>
      </c>
      <c r="G515" s="15" t="str">
        <f t="shared" si="1"/>
        <v>My Drive &gt; GmailFiles</v>
      </c>
    </row>
    <row r="516" spans="1:7" ht="12.75">
      <c r="A516" s="9">
        <v>42716.72152777778</v>
      </c>
      <c r="B516" s="10" t="s">
        <v>214</v>
      </c>
      <c r="C516" s="13" t="str">
        <f t="shared" si="30"/>
        <v>1572e9657da17636</v>
      </c>
      <c r="D516" s="12" t="s">
        <v>12</v>
      </c>
      <c r="E516" s="7"/>
      <c r="F516" s="15" t="str">
        <f>HYPERLINK("https://drive.google.com/file/d/0B0BPbRDGpTfbRWdOcXpWZXJfSk0/view?usp=drivesdk", ".pdf")</f>
        <v>.pdf</v>
      </c>
      <c r="G516" s="15" t="str">
        <f t="shared" si="1"/>
        <v>My Drive &gt; GmailFiles</v>
      </c>
    </row>
    <row r="517" spans="1:7" ht="12.75">
      <c r="A517" s="9">
        <v>42716.72152777778</v>
      </c>
      <c r="B517" s="10" t="s">
        <v>214</v>
      </c>
      <c r="C517" s="13" t="str">
        <f t="shared" si="30"/>
        <v>1572e9657da17636</v>
      </c>
      <c r="D517" s="12" t="s">
        <v>19</v>
      </c>
      <c r="E517" s="7"/>
      <c r="F517" s="15" t="str">
        <f>HYPERLINK("https://drive.google.com/file/d/0B0BPbRDGpTfbcnVLVU55bmhVSk0/view?usp=drivesdk", ".pdf")</f>
        <v>.pdf</v>
      </c>
      <c r="G517" s="15" t="str">
        <f t="shared" si="1"/>
        <v>My Drive &gt; GmailFiles</v>
      </c>
    </row>
    <row r="518" spans="1:7" ht="12.75">
      <c r="A518" s="9">
        <v>42716.722222222219</v>
      </c>
      <c r="B518" s="10" t="s">
        <v>214</v>
      </c>
      <c r="C518" s="13" t="str">
        <f t="shared" si="30"/>
        <v>1572e9657da17636</v>
      </c>
      <c r="D518" s="12" t="s">
        <v>19</v>
      </c>
      <c r="E518" s="7"/>
      <c r="F518" s="15" t="str">
        <f>HYPERLINK("https://drive.google.com/file/d/0B0BPbRDGpTfbdEs3TnJSZVdLYkE/view?usp=drivesdk", ".pdf")</f>
        <v>.pdf</v>
      </c>
      <c r="G518" s="15" t="str">
        <f t="shared" si="1"/>
        <v>My Drive &gt; GmailFiles</v>
      </c>
    </row>
    <row r="519" spans="1:7" ht="12.75">
      <c r="A519" s="9">
        <v>42716.722222222219</v>
      </c>
      <c r="B519" s="10" t="s">
        <v>214</v>
      </c>
      <c r="C519" s="13" t="str">
        <f t="shared" si="30"/>
        <v>1572e9657da17636</v>
      </c>
      <c r="D519" s="12" t="s">
        <v>12</v>
      </c>
      <c r="E519" s="7"/>
      <c r="F519" s="15" t="str">
        <f>HYPERLINK("https://drive.google.com/file/d/0B0BPbRDGpTfbMWlFZlFtZ0owZTA/view?usp=drivesdk", ".pdf")</f>
        <v>.pdf</v>
      </c>
      <c r="G519" s="15" t="str">
        <f t="shared" si="1"/>
        <v>My Drive &gt; GmailFiles</v>
      </c>
    </row>
    <row r="520" spans="1:7" ht="12.75">
      <c r="A520" s="9">
        <v>42716.722222222219</v>
      </c>
      <c r="B520" s="10" t="s">
        <v>214</v>
      </c>
      <c r="C520" s="13" t="str">
        <f t="shared" si="30"/>
        <v>1572e9657da17636</v>
      </c>
      <c r="D520" s="12" t="s">
        <v>12</v>
      </c>
      <c r="E520" s="7"/>
      <c r="F520" s="15" t="str">
        <f>HYPERLINK("https://drive.google.com/file/d/0B0BPbRDGpTfbNW9HbFVVNlhLV1k/view?usp=drivesdk", ".pdf")</f>
        <v>.pdf</v>
      </c>
      <c r="G520" s="15" t="str">
        <f t="shared" si="1"/>
        <v>My Drive &gt; GmailFiles</v>
      </c>
    </row>
    <row r="521" spans="1:7" ht="12.75">
      <c r="A521" s="9">
        <v>42716.722222222219</v>
      </c>
      <c r="B521" s="10" t="s">
        <v>214</v>
      </c>
      <c r="C521" s="13" t="str">
        <f t="shared" si="30"/>
        <v>1572e9657da17636</v>
      </c>
      <c r="D521" s="12" t="s">
        <v>12</v>
      </c>
      <c r="E521" s="7"/>
      <c r="F521" s="15" t="str">
        <f>HYPERLINK("https://drive.google.com/file/d/0B0BPbRDGpTfbdlprOVB4OFZTcUU/view?usp=drivesdk", ".pdf")</f>
        <v>.pdf</v>
      </c>
      <c r="G521" s="15" t="str">
        <f t="shared" si="1"/>
        <v>My Drive &gt; GmailFiles</v>
      </c>
    </row>
    <row r="522" spans="1:7" ht="12.75">
      <c r="A522" s="9">
        <v>42716.722222222219</v>
      </c>
      <c r="B522" s="10" t="s">
        <v>214</v>
      </c>
      <c r="C522" s="13" t="str">
        <f t="shared" si="30"/>
        <v>1572e9657da17636</v>
      </c>
      <c r="D522" s="12" t="s">
        <v>12</v>
      </c>
      <c r="E522" s="7"/>
      <c r="F522" s="15" t="str">
        <f>HYPERLINK("https://drive.google.com/file/d/0B0BPbRDGpTfbRS1sU2NlQmRKMnc/view?usp=drivesdk", ".pdf")</f>
        <v>.pdf</v>
      </c>
      <c r="G522" s="15" t="str">
        <f t="shared" si="1"/>
        <v>My Drive &gt; GmailFiles</v>
      </c>
    </row>
    <row r="523" spans="1:7" ht="12.75">
      <c r="A523" s="9">
        <v>42716.722222222219</v>
      </c>
      <c r="B523" s="10" t="s">
        <v>215</v>
      </c>
      <c r="C523" s="13" t="str">
        <f t="shared" si="30"/>
        <v>1572e9657da17636</v>
      </c>
      <c r="D523" s="12" t="s">
        <v>12</v>
      </c>
      <c r="E523" s="7"/>
      <c r="F523" s="15" t="str">
        <f>HYPERLINK("https://drive.google.com/file/d/0B0BPbRDGpTfbYTM1VVRnM0VpQ1k/view?usp=drivesdk", ".pdf")</f>
        <v>.pdf</v>
      </c>
      <c r="G523" s="15" t="str">
        <f t="shared" si="1"/>
        <v>My Drive &gt; GmailFiles</v>
      </c>
    </row>
    <row r="524" spans="1:7" ht="12.75">
      <c r="A524" s="9">
        <v>42716.722222222219</v>
      </c>
      <c r="B524" s="10" t="s">
        <v>215</v>
      </c>
      <c r="C524" s="13" t="str">
        <f t="shared" si="30"/>
        <v>1572e9657da17636</v>
      </c>
      <c r="D524" s="12" t="s">
        <v>12</v>
      </c>
      <c r="E524" s="7"/>
      <c r="F524" s="15" t="str">
        <f>HYPERLINK("https://drive.google.com/file/d/0B0BPbRDGpTfbUDI2YXdmUG1lUVU/view?usp=drivesdk", ".pdf")</f>
        <v>.pdf</v>
      </c>
      <c r="G524" s="15" t="str">
        <f t="shared" si="1"/>
        <v>My Drive &gt; GmailFiles</v>
      </c>
    </row>
    <row r="525" spans="1:7" ht="12.75">
      <c r="A525" s="9">
        <v>42716.722222222219</v>
      </c>
      <c r="B525" s="10" t="s">
        <v>216</v>
      </c>
      <c r="C525" s="13" t="str">
        <f t="shared" si="30"/>
        <v>1572e9657da17636</v>
      </c>
      <c r="D525" s="12" t="s">
        <v>19</v>
      </c>
      <c r="E525" s="7"/>
      <c r="F525" s="15" t="str">
        <f>HYPERLINK("https://drive.google.com/file/d/0B0BPbRDGpTfbUDJWengyai04aDQ/view?usp=drivesdk", ".pdf")</f>
        <v>.pdf</v>
      </c>
      <c r="G525" s="15" t="str">
        <f t="shared" si="1"/>
        <v>My Drive &gt; GmailFiles</v>
      </c>
    </row>
    <row r="526" spans="1:7" ht="12.75">
      <c r="A526" s="9">
        <v>42716.722222222219</v>
      </c>
      <c r="B526" s="10" t="s">
        <v>217</v>
      </c>
      <c r="C526" s="13" t="str">
        <f t="shared" si="30"/>
        <v>1572e9657da17636</v>
      </c>
      <c r="D526" s="12" t="s">
        <v>12</v>
      </c>
      <c r="E526" s="7"/>
      <c r="F526" s="15" t="str">
        <f>HYPERLINK("https://drive.google.com/file/d/0B0BPbRDGpTfbV1ZESjNPTVluSEU/view?usp=drivesdk", ".pdf")</f>
        <v>.pdf</v>
      </c>
      <c r="G526" s="15" t="str">
        <f t="shared" si="1"/>
        <v>My Drive &gt; GmailFiles</v>
      </c>
    </row>
    <row r="527" spans="1:7" ht="12.75">
      <c r="A527" s="9">
        <v>42716.722222222219</v>
      </c>
      <c r="B527" s="10" t="s">
        <v>218</v>
      </c>
      <c r="C527" s="13" t="str">
        <f t="shared" si="30"/>
        <v>1572e9657da17636</v>
      </c>
      <c r="D527" s="12" t="s">
        <v>12</v>
      </c>
      <c r="E527" s="7"/>
      <c r="F527" s="15" t="str">
        <f>HYPERLINK("https://drive.google.com/file/d/0B0BPbRDGpTfbaHRBSVdxcEVmcGc/view?usp=drivesdk", ".pdf")</f>
        <v>.pdf</v>
      </c>
      <c r="G527" s="15" t="str">
        <f t="shared" si="1"/>
        <v>My Drive &gt; GmailFiles</v>
      </c>
    </row>
    <row r="528" spans="1:7" ht="12.75">
      <c r="A528" s="9">
        <v>42716.722222222219</v>
      </c>
      <c r="B528" s="10" t="s">
        <v>218</v>
      </c>
      <c r="C528" s="13" t="str">
        <f t="shared" si="30"/>
        <v>1572e9657da17636</v>
      </c>
      <c r="D528" s="12" t="s">
        <v>12</v>
      </c>
      <c r="E528" s="7"/>
      <c r="F528" s="15" t="str">
        <f>HYPERLINK("https://drive.google.com/file/d/0B0BPbRDGpTfbNV93WEJqeGhoUDg/view?usp=drivesdk", ".pdf")</f>
        <v>.pdf</v>
      </c>
      <c r="G528" s="15" t="str">
        <f t="shared" si="1"/>
        <v>My Drive &gt; GmailFiles</v>
      </c>
    </row>
    <row r="529" spans="1:7" ht="12.75">
      <c r="A529" s="9">
        <v>42716.722222222219</v>
      </c>
      <c r="B529" s="10" t="s">
        <v>218</v>
      </c>
      <c r="C529" s="13" t="str">
        <f t="shared" si="30"/>
        <v>1572e9657da17636</v>
      </c>
      <c r="D529" s="12" t="s">
        <v>12</v>
      </c>
      <c r="E529" s="7"/>
      <c r="F529" s="15" t="str">
        <f>HYPERLINK("https://drive.google.com/file/d/0B0BPbRDGpTfbZXdEaWJRRlFnUGs/view?usp=drivesdk", ".pdf")</f>
        <v>.pdf</v>
      </c>
      <c r="G529" s="15" t="str">
        <f t="shared" si="1"/>
        <v>My Drive &gt; GmailFiles</v>
      </c>
    </row>
    <row r="530" spans="1:7" ht="12.75">
      <c r="A530" s="9">
        <v>42716.722222222219</v>
      </c>
      <c r="B530" s="10" t="s">
        <v>218</v>
      </c>
      <c r="C530" s="13" t="str">
        <f t="shared" si="30"/>
        <v>1572e9657da17636</v>
      </c>
      <c r="D530" s="12" t="s">
        <v>19</v>
      </c>
      <c r="E530" s="7"/>
      <c r="F530" s="15" t="str">
        <f>HYPERLINK("https://drive.google.com/file/d/0B0BPbRDGpTfbNXg4V1kzSVc1LTg/view?usp=drivesdk", ".pdf")</f>
        <v>.pdf</v>
      </c>
      <c r="G530" s="15" t="str">
        <f t="shared" si="1"/>
        <v>My Drive &gt; GmailFiles</v>
      </c>
    </row>
    <row r="531" spans="1:7" ht="12.75">
      <c r="A531" s="9">
        <v>42716.722222222219</v>
      </c>
      <c r="B531" s="10" t="s">
        <v>218</v>
      </c>
      <c r="C531" s="13" t="str">
        <f t="shared" si="30"/>
        <v>1572e9657da17636</v>
      </c>
      <c r="D531" s="12" t="s">
        <v>19</v>
      </c>
      <c r="E531" s="7"/>
      <c r="F531" s="15" t="str">
        <f>HYPERLINK("https://drive.google.com/file/d/0B0BPbRDGpTfbM25wU29kU2U5ejA/view?usp=drivesdk", ".pdf")</f>
        <v>.pdf</v>
      </c>
      <c r="G531" s="15" t="str">
        <f t="shared" si="1"/>
        <v>My Drive &gt; GmailFiles</v>
      </c>
    </row>
    <row r="532" spans="1:7" ht="12.75">
      <c r="A532" s="9">
        <v>42716.722222222219</v>
      </c>
      <c r="B532" s="10" t="s">
        <v>218</v>
      </c>
      <c r="C532" s="13" t="str">
        <f t="shared" si="30"/>
        <v>1572e9657da17636</v>
      </c>
      <c r="D532" s="12" t="s">
        <v>19</v>
      </c>
      <c r="E532" s="7"/>
      <c r="F532" s="15" t="str">
        <f>HYPERLINK("https://drive.google.com/file/d/0B0BPbRDGpTfbVnVjT096VUIyR1E/view?usp=drivesdk", ".pdf")</f>
        <v>.pdf</v>
      </c>
      <c r="G532" s="15" t="str">
        <f t="shared" si="1"/>
        <v>My Drive &gt; GmailFiles</v>
      </c>
    </row>
    <row r="533" spans="1:7" ht="12.75">
      <c r="A533" s="9">
        <v>42716.722222222219</v>
      </c>
      <c r="B533" s="10" t="s">
        <v>218</v>
      </c>
      <c r="C533" s="13" t="str">
        <f t="shared" si="30"/>
        <v>1572e9657da17636</v>
      </c>
      <c r="D533" s="12" t="s">
        <v>12</v>
      </c>
      <c r="E533" s="7"/>
      <c r="F533" s="15" t="str">
        <f>HYPERLINK("https://drive.google.com/file/d/0B0BPbRDGpTfbNXBKeENXNGRnYmM/view?usp=drivesdk", ".pdf")</f>
        <v>.pdf</v>
      </c>
      <c r="G533" s="15" t="str">
        <f t="shared" si="1"/>
        <v>My Drive &gt; GmailFiles</v>
      </c>
    </row>
    <row r="534" spans="1:7" ht="12.75">
      <c r="A534" s="9">
        <v>42716.722222222219</v>
      </c>
      <c r="B534" s="10" t="s">
        <v>218</v>
      </c>
      <c r="C534" s="13" t="str">
        <f t="shared" si="30"/>
        <v>1572e9657da17636</v>
      </c>
      <c r="D534" s="12" t="s">
        <v>12</v>
      </c>
      <c r="E534" s="7"/>
      <c r="F534" s="15" t="str">
        <f>HYPERLINK("https://drive.google.com/file/d/0B0BPbRDGpTfbSVh5Q3Y3MG9kWTA/view?usp=drivesdk", ".pdf")</f>
        <v>.pdf</v>
      </c>
      <c r="G534" s="15" t="str">
        <f t="shared" si="1"/>
        <v>My Drive &gt; GmailFiles</v>
      </c>
    </row>
    <row r="535" spans="1:7" ht="12.75">
      <c r="A535" s="9">
        <v>42716.722222222219</v>
      </c>
      <c r="B535" s="10" t="s">
        <v>218</v>
      </c>
      <c r="C535" s="13" t="str">
        <f t="shared" si="30"/>
        <v>1572e9657da17636</v>
      </c>
      <c r="D535" s="12" t="s">
        <v>12</v>
      </c>
      <c r="E535" s="7"/>
      <c r="F535" s="15" t="str">
        <f>HYPERLINK("https://drive.google.com/file/d/0B0BPbRDGpTfbRXhuTm93ZDU4V1U/view?usp=drivesdk", ".pdf")</f>
        <v>.pdf</v>
      </c>
      <c r="G535" s="15" t="str">
        <f t="shared" si="1"/>
        <v>My Drive &gt; GmailFiles</v>
      </c>
    </row>
    <row r="536" spans="1:7" ht="12.75">
      <c r="A536" s="9">
        <v>42716.722222222219</v>
      </c>
      <c r="B536" s="10" t="s">
        <v>218</v>
      </c>
      <c r="C536" s="13" t="str">
        <f t="shared" si="30"/>
        <v>1572e9657da17636</v>
      </c>
      <c r="D536" s="12" t="s">
        <v>12</v>
      </c>
      <c r="E536" s="7"/>
      <c r="F536" s="15" t="str">
        <f>HYPERLINK("https://drive.google.com/file/d/0B0BPbRDGpTfbNlFvc2pEb3NHRXc/view?usp=drivesdk", ".pdf")</f>
        <v>.pdf</v>
      </c>
      <c r="G536" s="15" t="str">
        <f t="shared" si="1"/>
        <v>My Drive &gt; GmailFiles</v>
      </c>
    </row>
    <row r="537" spans="1:7" ht="12.75">
      <c r="A537" s="9">
        <v>42716.722222222219</v>
      </c>
      <c r="B537" s="10" t="s">
        <v>218</v>
      </c>
      <c r="C537" s="13" t="str">
        <f t="shared" si="30"/>
        <v>1572e9657da17636</v>
      </c>
      <c r="D537" s="12" t="s">
        <v>19</v>
      </c>
      <c r="E537" s="7"/>
      <c r="F537" s="15" t="str">
        <f>HYPERLINK("https://drive.google.com/file/d/0B0BPbRDGpTfbemY2Tkt2c3JlekU/view?usp=drivesdk", ".pdf")</f>
        <v>.pdf</v>
      </c>
      <c r="G537" s="15" t="str">
        <f t="shared" si="1"/>
        <v>My Drive &gt; GmailFiles</v>
      </c>
    </row>
    <row r="538" spans="1:7" ht="12.75">
      <c r="A538" s="9">
        <v>42716.722222222219</v>
      </c>
      <c r="B538" s="10" t="s">
        <v>219</v>
      </c>
      <c r="C538" s="13" t="str">
        <f t="shared" si="30"/>
        <v>1572e9657da17636</v>
      </c>
      <c r="D538" s="12" t="s">
        <v>19</v>
      </c>
      <c r="E538" s="7"/>
      <c r="F538" s="15" t="str">
        <f>HYPERLINK("https://drive.google.com/file/d/0B0BPbRDGpTfbcmF0bVB1NEEtdVU/view?usp=drivesdk", ".pdf")</f>
        <v>.pdf</v>
      </c>
      <c r="G538" s="15" t="str">
        <f t="shared" si="1"/>
        <v>My Drive &gt; GmailFiles</v>
      </c>
    </row>
    <row r="539" spans="1:7" ht="12.75">
      <c r="A539" s="9">
        <v>42716.722222222219</v>
      </c>
      <c r="B539" s="10" t="s">
        <v>219</v>
      </c>
      <c r="C539" s="13" t="str">
        <f t="shared" si="30"/>
        <v>1572e9657da17636</v>
      </c>
      <c r="D539" s="12" t="s">
        <v>12</v>
      </c>
      <c r="E539" s="7"/>
      <c r="F539" s="15" t="str">
        <f>HYPERLINK("https://drive.google.com/file/d/0B0BPbRDGpTfbYjRBYmc3aFIxbWs/view?usp=drivesdk", ".pdf")</f>
        <v>.pdf</v>
      </c>
      <c r="G539" s="15" t="str">
        <f t="shared" si="1"/>
        <v>My Drive &gt; GmailFiles</v>
      </c>
    </row>
    <row r="540" spans="1:7" ht="12.75">
      <c r="A540" s="9">
        <v>42716.722222222219</v>
      </c>
      <c r="B540" s="10" t="s">
        <v>219</v>
      </c>
      <c r="C540" s="13" t="str">
        <f t="shared" si="30"/>
        <v>1572e9657da17636</v>
      </c>
      <c r="D540" s="12" t="s">
        <v>12</v>
      </c>
      <c r="E540" s="7"/>
      <c r="F540" s="15" t="str">
        <f>HYPERLINK("https://drive.google.com/file/d/0B0BPbRDGpTfbOFRtRmVXX0Rqam8/view?usp=drivesdk", ".pdf")</f>
        <v>.pdf</v>
      </c>
      <c r="G540" s="15" t="str">
        <f t="shared" si="1"/>
        <v>My Drive &gt; GmailFiles</v>
      </c>
    </row>
    <row r="541" spans="1:7" ht="12.75">
      <c r="A541" s="9">
        <v>42716.722222222219</v>
      </c>
      <c r="B541" s="10" t="s">
        <v>219</v>
      </c>
      <c r="C541" s="13" t="str">
        <f t="shared" si="30"/>
        <v>1572e9657da17636</v>
      </c>
      <c r="D541" s="12" t="s">
        <v>12</v>
      </c>
      <c r="E541" s="7"/>
      <c r="F541" s="15" t="str">
        <f>HYPERLINK("https://drive.google.com/file/d/0B0BPbRDGpTfbUVFHVDYxcWl2MFU/view?usp=drivesdk", ".pdf")</f>
        <v>.pdf</v>
      </c>
      <c r="G541" s="15" t="str">
        <f t="shared" si="1"/>
        <v>My Drive &gt; GmailFiles</v>
      </c>
    </row>
    <row r="542" spans="1:7" ht="12.75">
      <c r="A542" s="9">
        <v>42716.722222222219</v>
      </c>
      <c r="B542" s="10" t="s">
        <v>220</v>
      </c>
      <c r="C542" s="13" t="str">
        <f t="shared" si="30"/>
        <v>1572e9657da17636</v>
      </c>
      <c r="D542" s="12" t="s">
        <v>19</v>
      </c>
      <c r="E542" s="7"/>
      <c r="F542" s="15" t="str">
        <f>HYPERLINK("https://drive.google.com/file/d/0B0BPbRDGpTfbeDBuYUVWb0FzMm8/view?usp=drivesdk", ".pdf")</f>
        <v>.pdf</v>
      </c>
      <c r="G542" s="15" t="str">
        <f t="shared" si="1"/>
        <v>My Drive &gt; GmailFiles</v>
      </c>
    </row>
    <row r="543" spans="1:7" ht="12.75">
      <c r="A543" s="9">
        <v>42716.722222222219</v>
      </c>
      <c r="B543" s="16">
        <v>42621</v>
      </c>
      <c r="C543" s="13" t="str">
        <f>HYPERLINK("https://mail.google.com/mail?extsrc=sync&amp;client=docs&amp;plid=ACUX6DPz6GpQOADmVBCXlLO1W98b4GeHoZJwNPM", "157099cb47cc4686")</f>
        <v>157099cb47cc4686</v>
      </c>
      <c r="D543" s="12" t="s">
        <v>12</v>
      </c>
      <c r="E543" s="12" t="s">
        <v>221</v>
      </c>
      <c r="F543" s="15" t="str">
        <f>HYPERLINK("https://drive.google.com/file/d/0B0BPbRDGpTfbTmZzT2k0cW9RUDA/view?usp=drivesdk", "PREGUNTAS ORIENTADORAS TEMAS TÉCNICOS PARA SOPORTE MESA DE AYUDA BRASIL CNCFLORA.pdf")</f>
        <v>PREGUNTAS ORIENTADORAS TEMAS TÉCNICOS PARA SOPORTE MESA DE AYUDA BRASIL CNCFLORA.pdf</v>
      </c>
      <c r="G543" s="15" t="str">
        <f t="shared" si="1"/>
        <v>My Drive &gt; GmailFiles</v>
      </c>
    </row>
    <row r="544" spans="1:7" ht="12.75">
      <c r="A544" s="9">
        <v>42716.722916666666</v>
      </c>
      <c r="B544" s="16">
        <v>42636</v>
      </c>
      <c r="C544" s="13" t="str">
        <f>HYPERLINK("https://mail.google.com/mail?extsrc=sync&amp;client=docs&amp;plid=ACUX6DNgmineWRvTeQNaYs_d7da7u51JbHlkAjs", "157060ad7d226a8d")</f>
        <v>157060ad7d226a8d</v>
      </c>
      <c r="D544" s="12" t="s">
        <v>19</v>
      </c>
      <c r="E544" s="12" t="s">
        <v>222</v>
      </c>
      <c r="F544" s="15" t="str">
        <f>HYPERLINK("https://drive.google.com/file/d/0B0BPbRDGpTfbMjBqOThGQ0VfbU0/view?usp=drivesdk", "JSON ejemplo.pdf")</f>
        <v>JSON ejemplo.pdf</v>
      </c>
      <c r="G544" s="15" t="str">
        <f t="shared" si="1"/>
        <v>My Drive &gt; GmailFiles</v>
      </c>
    </row>
    <row r="545" spans="1:7" ht="12.75">
      <c r="A545" s="9">
        <v>42716.722916666666</v>
      </c>
      <c r="B545" s="16">
        <v>42620</v>
      </c>
      <c r="C545" s="13" t="str">
        <f>HYPERLINK("https://mail.google.com/mail?extsrc=sync&amp;client=docs&amp;plid=ACUX6DO6Rx7SOG150lh0X_iawvHO3cHWCvSjYyI", "1570546fa69572d2")</f>
        <v>1570546fa69572d2</v>
      </c>
      <c r="D545" s="12" t="s">
        <v>12</v>
      </c>
      <c r="E545" s="12" t="s">
        <v>223</v>
      </c>
      <c r="F545" s="15" t="str">
        <f>HYPERLINK("https://drive.google.com/file/d/0B0BPbRDGpTfbakNZQjB4MW82REE/view?usp=drivesdk", "analisis.pdf")</f>
        <v>analisis.pdf</v>
      </c>
      <c r="G545" s="15" t="str">
        <f t="shared" si="1"/>
        <v>My Drive &gt; GmailFiles</v>
      </c>
    </row>
    <row r="546" spans="1:7" ht="12.75">
      <c r="A546" s="9">
        <v>42716.722916666666</v>
      </c>
      <c r="B546" s="16">
        <v>42620</v>
      </c>
      <c r="C546" s="13" t="str">
        <f>HYPERLINK("https://mail.google.com/mail?extsrc=sync&amp;client=docs&amp;plid=ACUX6DPRlQ3lgvSpUhkgmYdX05ERb14iKZJ7HGA", "1570490ea45e49a1")</f>
        <v>1570490ea45e49a1</v>
      </c>
      <c r="D546" s="12" t="s">
        <v>19</v>
      </c>
      <c r="E546" s="12"/>
      <c r="F546" s="15" t="str">
        <f>HYPERLINK("https://drive.google.com/file/d/0B0BPbRDGpTfbRURwMGRvTzlkYzg/view?usp=drivesdk", "null.pdf")</f>
        <v>null.pdf</v>
      </c>
      <c r="G546" s="15" t="str">
        <f t="shared" si="1"/>
        <v>My Drive &gt; GmailFiles</v>
      </c>
    </row>
    <row r="547" spans="1:7" ht="12.75">
      <c r="A547" s="9">
        <v>42716.722916666666</v>
      </c>
      <c r="B547" s="16">
        <v>42619</v>
      </c>
      <c r="C547" s="13" t="str">
        <f>HYPERLINK("https://mail.google.com/mail?extsrc=sync&amp;client=docs&amp;plid=ACUX6DPF__E8GMkpr6vFIqmqLTNWqsbHPltukpg", "157015de81e06199")</f>
        <v>157015de81e06199</v>
      </c>
      <c r="D547" s="12" t="s">
        <v>19</v>
      </c>
      <c r="E547" s="12" t="s">
        <v>224</v>
      </c>
      <c r="F547" s="15" t="str">
        <f>HYPERLINK("https://drive.google.com/file/d/0B0BPbRDGpTfbNjdIa3FDR3p0TTQ/view?usp=drivesdk", "Reunión Actualización..pdf")</f>
        <v>Reunión Actualización..pdf</v>
      </c>
      <c r="G547" s="15" t="str">
        <f t="shared" si="1"/>
        <v>My Drive &gt; GmailFiles</v>
      </c>
    </row>
    <row r="548" spans="1:7" ht="12.75">
      <c r="A548" s="9">
        <v>42716.722916666666</v>
      </c>
      <c r="B548" s="16">
        <v>42619</v>
      </c>
      <c r="C548" s="13" t="str">
        <f>HYPERLINK("https://mail.google.com/mail?extsrc=sync&amp;client=docs&amp;plid=ACUX6DOuXnTU-9sQjsjZiR-JV543LRbA12qNpCQ", "1570147f865df3e7")</f>
        <v>1570147f865df3e7</v>
      </c>
      <c r="D548" s="12" t="s">
        <v>19</v>
      </c>
      <c r="E548" s="12" t="s">
        <v>225</v>
      </c>
      <c r="F548" s="15" t="str">
        <f>HYPERLINK("https://drive.google.com/file/d/0B0BPbRDGpTfbV1NfTmZzMGN4bkE/view?usp=drivesdk", "Reunión avances de contrato..pdf")</f>
        <v>Reunión avances de contrato..pdf</v>
      </c>
      <c r="G548" s="15" t="str">
        <f t="shared" si="1"/>
        <v>My Drive &gt; GmailFiles</v>
      </c>
    </row>
    <row r="549" spans="1:7" ht="12.75">
      <c r="A549" s="9">
        <v>42716.722916666666</v>
      </c>
      <c r="B549" s="16">
        <v>42619</v>
      </c>
      <c r="C549" s="13" t="str">
        <f>HYPERLINK("https://mail.google.com/mail?extsrc=sync&amp;client=docs&amp;plid=ACUX6DO1hdF4cO4GkVqKZZ2n1n4hAHmxg_5zHTo", "156ffea550e4bf6a")</f>
        <v>156ffea550e4bf6a</v>
      </c>
      <c r="D549" s="12" t="s">
        <v>226</v>
      </c>
      <c r="E549" s="12" t="s">
        <v>227</v>
      </c>
      <c r="F549" s="15" t="str">
        <f>HYPERLINK("https://drive.google.com/file/d/0B0BPbRDGpTfbRnlrVWZWbEZMQ0k/view?usp=drivesdk", "Segundo pago contrato 16-148.pdf")</f>
        <v>Segundo pago contrato 16-148.pdf</v>
      </c>
      <c r="G549" s="15" t="str">
        <f t="shared" si="1"/>
        <v>My Drive &gt; GmailFiles</v>
      </c>
    </row>
    <row r="550" spans="1:7" ht="12.75">
      <c r="A550" s="9">
        <v>42716.722916666666</v>
      </c>
      <c r="B550" s="16">
        <v>42618</v>
      </c>
      <c r="C550" s="13" t="str">
        <f>HYPERLINK("https://mail.google.com/mail?extsrc=sync&amp;client=docs&amp;plid=ACUX6DOwPx2atdlcAnCSlI7gg2U8MxLAtb4t_10", "156fba211aa4f77e")</f>
        <v>156fba211aa4f77e</v>
      </c>
      <c r="D550" s="12" t="s">
        <v>12</v>
      </c>
      <c r="E550" s="12"/>
      <c r="F550" s="15" t="str">
        <f>HYPERLINK("https://drive.google.com/file/d/0B0BPbRDGpTfbQ2pkZnJHWklCM2M/view?usp=drivesdk", "null.pdf")</f>
        <v>null.pdf</v>
      </c>
      <c r="G550" s="15" t="str">
        <f t="shared" si="1"/>
        <v>My Drive &gt; GmailFiles</v>
      </c>
    </row>
    <row r="551" spans="1:7" ht="12.75">
      <c r="A551" s="9">
        <v>42716.722916666666</v>
      </c>
      <c r="B551" s="16">
        <v>42618</v>
      </c>
      <c r="C551" s="13" t="str">
        <f>HYPERLINK("https://mail.google.com/mail?extsrc=sync&amp;client=docs&amp;plid=ACUX6DP3b13uonVNGMwfQ9qNmSmWrxbQ25BbFs0", "156faa5948e44bdb")</f>
        <v>156faa5948e44bdb</v>
      </c>
      <c r="D551" s="12" t="s">
        <v>19</v>
      </c>
      <c r="E551" s="12" t="s">
        <v>228</v>
      </c>
      <c r="F551" s="15" t="str">
        <f>HYPERLINK("https://drive.google.com/file/d/0B0BPbRDGpTfbQnV2MUNZMzJ6YWM/view?usp=drivesdk", "Reunión avances..pdf")</f>
        <v>Reunión avances..pdf</v>
      </c>
      <c r="G551" s="15" t="str">
        <f t="shared" si="1"/>
        <v>My Drive &gt; GmailFiles</v>
      </c>
    </row>
    <row r="552" spans="1:7" ht="12.75">
      <c r="A552" s="9">
        <v>42716.722916666666</v>
      </c>
      <c r="B552" s="10" t="s">
        <v>229</v>
      </c>
      <c r="C552" s="13" t="str">
        <f t="shared" ref="C552:C589" si="31">HYPERLINK("https://mail.google.com/mail?extsrc=sync&amp;client=docs&amp;plid=ACUX6DNEPdP1vzZbf_BDFfMEGqQ1IolGpPiuxJk", "156f2b519315b335")</f>
        <v>156f2b519315b335</v>
      </c>
      <c r="D552" s="12" t="s">
        <v>12</v>
      </c>
      <c r="E552" s="12"/>
      <c r="F552" s="15" t="str">
        <f>HYPERLINK("https://drive.google.com/file/d/0B0BPbRDGpTfbNDE5aVZDMnVYZ00/view?usp=drivesdk", ".pdf")</f>
        <v>.pdf</v>
      </c>
      <c r="G552" s="15" t="str">
        <f t="shared" si="1"/>
        <v>My Drive &gt; GmailFiles</v>
      </c>
    </row>
    <row r="553" spans="1:7" ht="12.75">
      <c r="A553" s="9">
        <v>42716.722916666666</v>
      </c>
      <c r="B553" s="10" t="s">
        <v>229</v>
      </c>
      <c r="C553" s="13" t="str">
        <f t="shared" si="31"/>
        <v>156f2b519315b335</v>
      </c>
      <c r="D553" s="12" t="s">
        <v>12</v>
      </c>
      <c r="E553" s="12"/>
      <c r="F553" s="15" t="str">
        <f>HYPERLINK("https://drive.google.com/file/d/0B0BPbRDGpTfbNEZrMVlRVE9JblE/view?usp=drivesdk", ".pdf")</f>
        <v>.pdf</v>
      </c>
      <c r="G553" s="15" t="str">
        <f t="shared" si="1"/>
        <v>My Drive &gt; GmailFiles</v>
      </c>
    </row>
    <row r="554" spans="1:7" ht="12.75">
      <c r="A554" s="9">
        <v>42716.722916666666</v>
      </c>
      <c r="B554" s="10" t="s">
        <v>230</v>
      </c>
      <c r="C554" s="13" t="str">
        <f t="shared" si="31"/>
        <v>156f2b519315b335</v>
      </c>
      <c r="D554" s="12" t="s">
        <v>19</v>
      </c>
      <c r="E554" s="12"/>
      <c r="F554" s="15" t="str">
        <f>HYPERLINK("https://drive.google.com/file/d/0B0BPbRDGpTfbRi10aDVNZFkyTEk/view?usp=drivesdk", ".pdf")</f>
        <v>.pdf</v>
      </c>
      <c r="G554" s="15" t="str">
        <f t="shared" si="1"/>
        <v>My Drive &gt; GmailFiles</v>
      </c>
    </row>
    <row r="555" spans="1:7" ht="12.75">
      <c r="A555" s="9">
        <v>42716.722916666666</v>
      </c>
      <c r="B555" s="10" t="s">
        <v>230</v>
      </c>
      <c r="C555" s="13" t="str">
        <f t="shared" si="31"/>
        <v>156f2b519315b335</v>
      </c>
      <c r="D555" s="12" t="s">
        <v>12</v>
      </c>
      <c r="E555" s="12"/>
      <c r="F555" s="15" t="str">
        <f>HYPERLINK("https://drive.google.com/file/d/0B0BPbRDGpTfbQzlzZHdZamFiYnM/view?usp=drivesdk", ".pdf")</f>
        <v>.pdf</v>
      </c>
      <c r="G555" s="15" t="str">
        <f t="shared" si="1"/>
        <v>My Drive &gt; GmailFiles</v>
      </c>
    </row>
    <row r="556" spans="1:7" ht="12.75">
      <c r="A556" s="9">
        <v>42716.722916666666</v>
      </c>
      <c r="B556" s="10" t="s">
        <v>230</v>
      </c>
      <c r="C556" s="13" t="str">
        <f t="shared" si="31"/>
        <v>156f2b519315b335</v>
      </c>
      <c r="D556" s="12" t="s">
        <v>12</v>
      </c>
      <c r="E556" s="12"/>
      <c r="F556" s="15" t="str">
        <f>HYPERLINK("https://drive.google.com/file/d/0B0BPbRDGpTfbSlFySjhoU0RaVm8/view?usp=drivesdk", ".pdf")</f>
        <v>.pdf</v>
      </c>
      <c r="G556" s="15" t="str">
        <f t="shared" si="1"/>
        <v>My Drive &gt; GmailFiles</v>
      </c>
    </row>
    <row r="557" spans="1:7" ht="12.75">
      <c r="A557" s="9">
        <v>42716.722916666666</v>
      </c>
      <c r="B557" s="10" t="s">
        <v>231</v>
      </c>
      <c r="C557" s="13" t="str">
        <f t="shared" si="31"/>
        <v>156f2b519315b335</v>
      </c>
      <c r="D557" s="12" t="s">
        <v>19</v>
      </c>
      <c r="E557" s="12"/>
      <c r="F557" s="15" t="str">
        <f>HYPERLINK("https://drive.google.com/file/d/0B0BPbRDGpTfbUGo3M1A5T3NkejQ/view?usp=drivesdk", ".pdf")</f>
        <v>.pdf</v>
      </c>
      <c r="G557" s="15" t="str">
        <f t="shared" si="1"/>
        <v>My Drive &gt; GmailFiles</v>
      </c>
    </row>
    <row r="558" spans="1:7" ht="12.75">
      <c r="A558" s="9">
        <v>42716.722916666666</v>
      </c>
      <c r="B558" s="10" t="s">
        <v>231</v>
      </c>
      <c r="C558" s="13" t="str">
        <f t="shared" si="31"/>
        <v>156f2b519315b335</v>
      </c>
      <c r="D558" s="12" t="s">
        <v>19</v>
      </c>
      <c r="E558" s="12"/>
      <c r="F558" s="15" t="str">
        <f>HYPERLINK("https://drive.google.com/file/d/0B0BPbRDGpTfbb3R3emFNcV9EQTg/view?usp=drivesdk", ".pdf")</f>
        <v>.pdf</v>
      </c>
      <c r="G558" s="15" t="str">
        <f t="shared" si="1"/>
        <v>My Drive &gt; GmailFiles</v>
      </c>
    </row>
    <row r="559" spans="1:7" ht="12.75">
      <c r="A559" s="9">
        <v>42716.722916666666</v>
      </c>
      <c r="B559" s="10" t="s">
        <v>232</v>
      </c>
      <c r="C559" s="13" t="str">
        <f t="shared" si="31"/>
        <v>156f2b519315b335</v>
      </c>
      <c r="D559" s="12" t="s">
        <v>12</v>
      </c>
      <c r="E559" s="12"/>
      <c r="F559" s="15" t="str">
        <f>HYPERLINK("https://drive.google.com/file/d/0B0BPbRDGpTfbNGZPT0MtcDFOVmc/view?usp=drivesdk", ".pdf")</f>
        <v>.pdf</v>
      </c>
      <c r="G559" s="15" t="str">
        <f t="shared" si="1"/>
        <v>My Drive &gt; GmailFiles</v>
      </c>
    </row>
    <row r="560" spans="1:7" ht="12.75">
      <c r="A560" s="9">
        <v>42716.722916666666</v>
      </c>
      <c r="B560" s="10" t="s">
        <v>232</v>
      </c>
      <c r="C560" s="13" t="str">
        <f t="shared" si="31"/>
        <v>156f2b519315b335</v>
      </c>
      <c r="D560" s="12" t="s">
        <v>12</v>
      </c>
      <c r="E560" s="12"/>
      <c r="F560" s="15" t="str">
        <f>HYPERLINK("https://drive.google.com/file/d/0B0BPbRDGpTfbRzVkQlFhVjVSOFE/view?usp=drivesdk", ".pdf")</f>
        <v>.pdf</v>
      </c>
      <c r="G560" s="15" t="str">
        <f t="shared" si="1"/>
        <v>My Drive &gt; GmailFiles</v>
      </c>
    </row>
    <row r="561" spans="1:7" ht="12.75">
      <c r="A561" s="9">
        <v>42716.722916666666</v>
      </c>
      <c r="B561" s="10" t="s">
        <v>232</v>
      </c>
      <c r="C561" s="13" t="str">
        <f t="shared" si="31"/>
        <v>156f2b519315b335</v>
      </c>
      <c r="D561" s="12" t="s">
        <v>12</v>
      </c>
      <c r="E561" s="12"/>
      <c r="F561" s="15" t="str">
        <f>HYPERLINK("https://drive.google.com/file/d/0B0BPbRDGpTfbaW82UkdxOUxKTVU/view?usp=drivesdk", ".pdf")</f>
        <v>.pdf</v>
      </c>
      <c r="G561" s="15" t="str">
        <f t="shared" si="1"/>
        <v>My Drive &gt; GmailFiles</v>
      </c>
    </row>
    <row r="562" spans="1:7" ht="12.75">
      <c r="A562" s="9">
        <v>42716.723611111112</v>
      </c>
      <c r="B562" s="10" t="s">
        <v>232</v>
      </c>
      <c r="C562" s="13" t="str">
        <f t="shared" si="31"/>
        <v>156f2b519315b335</v>
      </c>
      <c r="D562" s="12" t="s">
        <v>12</v>
      </c>
      <c r="E562" s="12"/>
      <c r="F562" s="15" t="str">
        <f>HYPERLINK("https://drive.google.com/file/d/0B0BPbRDGpTfbWVE5TjEwTzRWS0k/view?usp=drivesdk", ".pdf")</f>
        <v>.pdf</v>
      </c>
      <c r="G562" s="15" t="str">
        <f t="shared" si="1"/>
        <v>My Drive &gt; GmailFiles</v>
      </c>
    </row>
    <row r="563" spans="1:7" ht="12.75">
      <c r="A563" s="9">
        <v>42716.723611111112</v>
      </c>
      <c r="B563" s="10" t="s">
        <v>232</v>
      </c>
      <c r="C563" s="13" t="str">
        <f t="shared" si="31"/>
        <v>156f2b519315b335</v>
      </c>
      <c r="D563" s="12" t="s">
        <v>19</v>
      </c>
      <c r="E563" s="12"/>
      <c r="F563" s="15" t="str">
        <f>HYPERLINK("https://drive.google.com/file/d/0B0BPbRDGpTfbeGxJcTBqazRPVUU/view?usp=drivesdk", ".pdf")</f>
        <v>.pdf</v>
      </c>
      <c r="G563" s="15" t="str">
        <f t="shared" si="1"/>
        <v>My Drive &gt; GmailFiles</v>
      </c>
    </row>
    <row r="564" spans="1:7" ht="12.75">
      <c r="A564" s="9">
        <v>42716.723611111112</v>
      </c>
      <c r="B564" s="10" t="s">
        <v>232</v>
      </c>
      <c r="C564" s="13" t="str">
        <f t="shared" si="31"/>
        <v>156f2b519315b335</v>
      </c>
      <c r="D564" s="12" t="s">
        <v>12</v>
      </c>
      <c r="E564" s="12"/>
      <c r="F564" s="15" t="str">
        <f>HYPERLINK("https://drive.google.com/file/d/0B0BPbRDGpTfbc3FtT3FUWklGRG8/view?usp=drivesdk", ".pdf")</f>
        <v>.pdf</v>
      </c>
      <c r="G564" s="15" t="str">
        <f t="shared" si="1"/>
        <v>My Drive &gt; GmailFiles</v>
      </c>
    </row>
    <row r="565" spans="1:7" ht="12.75">
      <c r="A565" s="9">
        <v>42716.723611111112</v>
      </c>
      <c r="B565" s="10" t="s">
        <v>232</v>
      </c>
      <c r="C565" s="13" t="str">
        <f t="shared" si="31"/>
        <v>156f2b519315b335</v>
      </c>
      <c r="D565" s="12" t="s">
        <v>19</v>
      </c>
      <c r="E565" s="12"/>
      <c r="F565" s="15" t="str">
        <f>HYPERLINK("https://drive.google.com/file/d/0B0BPbRDGpTfbQ1JhSkFLVjNDT0U/view?usp=drivesdk", ".pdf")</f>
        <v>.pdf</v>
      </c>
      <c r="G565" s="15" t="str">
        <f t="shared" si="1"/>
        <v>My Drive &gt; GmailFiles</v>
      </c>
    </row>
    <row r="566" spans="1:7" ht="12.75">
      <c r="A566" s="9">
        <v>42716.723611111112</v>
      </c>
      <c r="B566" s="10" t="s">
        <v>232</v>
      </c>
      <c r="C566" s="13" t="str">
        <f t="shared" si="31"/>
        <v>156f2b519315b335</v>
      </c>
      <c r="D566" s="12" t="s">
        <v>12</v>
      </c>
      <c r="E566" s="12"/>
      <c r="F566" s="15" t="str">
        <f>HYPERLINK("https://drive.google.com/file/d/0B0BPbRDGpTfbajVCMkxLc203VUk/view?usp=drivesdk", ".pdf")</f>
        <v>.pdf</v>
      </c>
      <c r="G566" s="15" t="str">
        <f t="shared" si="1"/>
        <v>My Drive &gt; GmailFiles</v>
      </c>
    </row>
    <row r="567" spans="1:7" ht="12.75">
      <c r="A567" s="9">
        <v>42716.723611111112</v>
      </c>
      <c r="B567" s="10" t="s">
        <v>232</v>
      </c>
      <c r="C567" s="13" t="str">
        <f t="shared" si="31"/>
        <v>156f2b519315b335</v>
      </c>
      <c r="D567" s="12" t="s">
        <v>19</v>
      </c>
      <c r="E567" s="12"/>
      <c r="F567" s="15" t="str">
        <f>HYPERLINK("https://drive.google.com/file/d/0B0BPbRDGpTfbNF8wV1cyLUl5U00/view?usp=drivesdk", ".pdf")</f>
        <v>.pdf</v>
      </c>
      <c r="G567" s="15" t="str">
        <f t="shared" si="1"/>
        <v>My Drive &gt; GmailFiles</v>
      </c>
    </row>
    <row r="568" spans="1:7" ht="12.75">
      <c r="A568" s="9">
        <v>42716.723611111112</v>
      </c>
      <c r="B568" s="10" t="s">
        <v>232</v>
      </c>
      <c r="C568" s="13" t="str">
        <f t="shared" si="31"/>
        <v>156f2b519315b335</v>
      </c>
      <c r="D568" s="12" t="s">
        <v>19</v>
      </c>
      <c r="E568" s="12"/>
      <c r="F568" s="15" t="str">
        <f>HYPERLINK("https://drive.google.com/file/d/0B0BPbRDGpTfbV29pNW5jSTQ4ZTg/view?usp=drivesdk", ".pdf")</f>
        <v>.pdf</v>
      </c>
      <c r="G568" s="15" t="str">
        <f t="shared" si="1"/>
        <v>My Drive &gt; GmailFiles</v>
      </c>
    </row>
    <row r="569" spans="1:7" ht="12.75">
      <c r="A569" s="9">
        <v>42716.723611111112</v>
      </c>
      <c r="B569" s="10" t="s">
        <v>232</v>
      </c>
      <c r="C569" s="13" t="str">
        <f t="shared" si="31"/>
        <v>156f2b519315b335</v>
      </c>
      <c r="D569" s="12" t="s">
        <v>19</v>
      </c>
      <c r="E569" s="12"/>
      <c r="F569" s="15" t="str">
        <f>HYPERLINK("https://drive.google.com/file/d/0B0BPbRDGpTfbbUVpM1NFTmZfZlE/view?usp=drivesdk", ".pdf")</f>
        <v>.pdf</v>
      </c>
      <c r="G569" s="15" t="str">
        <f t="shared" si="1"/>
        <v>My Drive &gt; GmailFiles</v>
      </c>
    </row>
    <row r="570" spans="1:7" ht="12.75">
      <c r="A570" s="9">
        <v>42716.723611111112</v>
      </c>
      <c r="B570" s="10" t="s">
        <v>233</v>
      </c>
      <c r="C570" s="13" t="str">
        <f t="shared" si="31"/>
        <v>156f2b519315b335</v>
      </c>
      <c r="D570" s="12" t="s">
        <v>12</v>
      </c>
      <c r="E570" s="12"/>
      <c r="F570" s="15" t="str">
        <f>HYPERLINK("https://drive.google.com/file/d/0B0BPbRDGpTfbY1lqeHc3dHhWRFE/view?usp=drivesdk", ".pdf")</f>
        <v>.pdf</v>
      </c>
      <c r="G570" s="15" t="str">
        <f t="shared" si="1"/>
        <v>My Drive &gt; GmailFiles</v>
      </c>
    </row>
    <row r="571" spans="1:7" ht="12.75">
      <c r="A571" s="9">
        <v>42716.723611111112</v>
      </c>
      <c r="B571" s="10" t="s">
        <v>233</v>
      </c>
      <c r="C571" s="13" t="str">
        <f t="shared" si="31"/>
        <v>156f2b519315b335</v>
      </c>
      <c r="D571" s="12" t="s">
        <v>12</v>
      </c>
      <c r="E571" s="12"/>
      <c r="F571" s="15" t="str">
        <f>HYPERLINK("https://drive.google.com/file/d/0B0BPbRDGpTfbWjBCX2FSbFIwSlk/view?usp=drivesdk", ".pdf")</f>
        <v>.pdf</v>
      </c>
      <c r="G571" s="15" t="str">
        <f t="shared" si="1"/>
        <v>My Drive &gt; GmailFiles</v>
      </c>
    </row>
    <row r="572" spans="1:7" ht="12.75">
      <c r="A572" s="9">
        <v>42716.723611111112</v>
      </c>
      <c r="B572" s="10" t="s">
        <v>234</v>
      </c>
      <c r="C572" s="13" t="str">
        <f t="shared" si="31"/>
        <v>156f2b519315b335</v>
      </c>
      <c r="D572" s="12" t="s">
        <v>19</v>
      </c>
      <c r="E572" s="12"/>
      <c r="F572" s="15" t="str">
        <f>HYPERLINK("https://drive.google.com/file/d/0B0BPbRDGpTfbbW1TNFlVckdiRzQ/view?usp=drivesdk", ".pdf")</f>
        <v>.pdf</v>
      </c>
      <c r="G572" s="15" t="str">
        <f t="shared" si="1"/>
        <v>My Drive &gt; GmailFiles</v>
      </c>
    </row>
    <row r="573" spans="1:7" ht="12.75">
      <c r="A573" s="9">
        <v>42716.723611111112</v>
      </c>
      <c r="B573" s="10" t="s">
        <v>234</v>
      </c>
      <c r="C573" s="13" t="str">
        <f t="shared" si="31"/>
        <v>156f2b519315b335</v>
      </c>
      <c r="D573" s="12" t="s">
        <v>19</v>
      </c>
      <c r="E573" s="12"/>
      <c r="F573" s="15" t="str">
        <f>HYPERLINK("https://drive.google.com/file/d/0B0BPbRDGpTfbWVVjOUR0dUlxdXc/view?usp=drivesdk", ".pdf")</f>
        <v>.pdf</v>
      </c>
      <c r="G573" s="15" t="str">
        <f t="shared" si="1"/>
        <v>My Drive &gt; GmailFiles</v>
      </c>
    </row>
    <row r="574" spans="1:7" ht="12.75">
      <c r="A574" s="9">
        <v>42716.723611111112</v>
      </c>
      <c r="B574" s="10" t="s">
        <v>235</v>
      </c>
      <c r="C574" s="13" t="str">
        <f t="shared" si="31"/>
        <v>156f2b519315b335</v>
      </c>
      <c r="D574" s="12" t="s">
        <v>19</v>
      </c>
      <c r="E574" s="12"/>
      <c r="F574" s="15" t="str">
        <f>HYPERLINK("https://drive.google.com/file/d/0B0BPbRDGpTfbR0I3THlQRW9sU1E/view?usp=drivesdk", ".pdf")</f>
        <v>.pdf</v>
      </c>
      <c r="G574" s="15" t="str">
        <f t="shared" si="1"/>
        <v>My Drive &gt; GmailFiles</v>
      </c>
    </row>
    <row r="575" spans="1:7" ht="12.75">
      <c r="A575" s="9">
        <v>42716.723611111112</v>
      </c>
      <c r="B575" s="10" t="s">
        <v>235</v>
      </c>
      <c r="C575" s="13" t="str">
        <f t="shared" si="31"/>
        <v>156f2b519315b335</v>
      </c>
      <c r="D575" s="12" t="s">
        <v>12</v>
      </c>
      <c r="E575" s="12"/>
      <c r="F575" s="15" t="str">
        <f>HYPERLINK("https://drive.google.com/file/d/0B0BPbRDGpTfbSDRXOUdjOXlYcjg/view?usp=drivesdk", ".pdf")</f>
        <v>.pdf</v>
      </c>
      <c r="G575" s="15" t="str">
        <f t="shared" si="1"/>
        <v>My Drive &gt; GmailFiles</v>
      </c>
    </row>
    <row r="576" spans="1:7" ht="12.75">
      <c r="A576" s="9">
        <v>42716.723611111112</v>
      </c>
      <c r="B576" s="10" t="s">
        <v>235</v>
      </c>
      <c r="C576" s="13" t="str">
        <f t="shared" si="31"/>
        <v>156f2b519315b335</v>
      </c>
      <c r="D576" s="12" t="s">
        <v>12</v>
      </c>
      <c r="E576" s="12"/>
      <c r="F576" s="15" t="str">
        <f>HYPERLINK("https://drive.google.com/file/d/0B0BPbRDGpTfbaFN0Z3hNSVJoZUE/view?usp=drivesdk", ".pdf")</f>
        <v>.pdf</v>
      </c>
      <c r="G576" s="15" t="str">
        <f t="shared" si="1"/>
        <v>My Drive &gt; GmailFiles</v>
      </c>
    </row>
    <row r="577" spans="1:7" ht="12.75">
      <c r="A577" s="9">
        <v>42716.723611111112</v>
      </c>
      <c r="B577" s="10" t="s">
        <v>235</v>
      </c>
      <c r="C577" s="13" t="str">
        <f t="shared" si="31"/>
        <v>156f2b519315b335</v>
      </c>
      <c r="D577" s="12" t="s">
        <v>19</v>
      </c>
      <c r="E577" s="12"/>
      <c r="F577" s="15" t="str">
        <f>HYPERLINK("https://drive.google.com/file/d/0B0BPbRDGpTfbTUczVXZ2cUJmX00/view?usp=drivesdk", ".pdf")</f>
        <v>.pdf</v>
      </c>
      <c r="G577" s="15" t="str">
        <f t="shared" si="1"/>
        <v>My Drive &gt; GmailFiles</v>
      </c>
    </row>
    <row r="578" spans="1:7" ht="12.75">
      <c r="A578" s="9">
        <v>42716.723611111112</v>
      </c>
      <c r="B578" s="10" t="s">
        <v>235</v>
      </c>
      <c r="C578" s="13" t="str">
        <f t="shared" si="31"/>
        <v>156f2b519315b335</v>
      </c>
      <c r="D578" s="12" t="s">
        <v>12</v>
      </c>
      <c r="E578" s="12"/>
      <c r="F578" s="15" t="str">
        <f>HYPERLINK("https://drive.google.com/file/d/0B0BPbRDGpTfbMEE2TjlBX1FlYW8/view?usp=drivesdk", ".pdf")</f>
        <v>.pdf</v>
      </c>
      <c r="G578" s="15" t="str">
        <f t="shared" si="1"/>
        <v>My Drive &gt; GmailFiles</v>
      </c>
    </row>
    <row r="579" spans="1:7" ht="12.75">
      <c r="A579" s="9">
        <v>42716.723611111112</v>
      </c>
      <c r="B579" s="10" t="s">
        <v>235</v>
      </c>
      <c r="C579" s="13" t="str">
        <f t="shared" si="31"/>
        <v>156f2b519315b335</v>
      </c>
      <c r="D579" s="12" t="s">
        <v>12</v>
      </c>
      <c r="E579" s="12"/>
      <c r="F579" s="15" t="str">
        <f>HYPERLINK("https://drive.google.com/file/d/0B0BPbRDGpTfbZGp3dUFPNXA0Y0E/view?usp=drivesdk", ".pdf")</f>
        <v>.pdf</v>
      </c>
      <c r="G579" s="15" t="str">
        <f t="shared" si="1"/>
        <v>My Drive &gt; GmailFiles</v>
      </c>
    </row>
    <row r="580" spans="1:7" ht="12.75">
      <c r="A580" s="9">
        <v>42716.723611111112</v>
      </c>
      <c r="B580" s="10" t="s">
        <v>235</v>
      </c>
      <c r="C580" s="13" t="str">
        <f t="shared" si="31"/>
        <v>156f2b519315b335</v>
      </c>
      <c r="D580" s="12" t="s">
        <v>12</v>
      </c>
      <c r="E580" s="12"/>
      <c r="F580" s="15" t="str">
        <f>HYPERLINK("https://drive.google.com/file/d/0B0BPbRDGpTfbX3lWRGtIMk9HcmM/view?usp=drivesdk", ".pdf")</f>
        <v>.pdf</v>
      </c>
      <c r="G580" s="15" t="str">
        <f t="shared" si="1"/>
        <v>My Drive &gt; GmailFiles</v>
      </c>
    </row>
    <row r="581" spans="1:7" ht="12.75">
      <c r="A581" s="9">
        <v>42716.723611111112</v>
      </c>
      <c r="B581" s="10" t="s">
        <v>235</v>
      </c>
      <c r="C581" s="13" t="str">
        <f t="shared" si="31"/>
        <v>156f2b519315b335</v>
      </c>
      <c r="D581" s="12" t="s">
        <v>12</v>
      </c>
      <c r="E581" s="12"/>
      <c r="F581" s="15" t="str">
        <f>HYPERLINK("https://drive.google.com/file/d/0B0BPbRDGpTfbZmdySXJCSXdXMDg/view?usp=drivesdk", ".pdf")</f>
        <v>.pdf</v>
      </c>
      <c r="G581" s="15" t="str">
        <f t="shared" si="1"/>
        <v>My Drive &gt; GmailFiles</v>
      </c>
    </row>
    <row r="582" spans="1:7" ht="12.75">
      <c r="A582" s="9">
        <v>42716.723611111112</v>
      </c>
      <c r="B582" s="10" t="s">
        <v>235</v>
      </c>
      <c r="C582" s="13" t="str">
        <f t="shared" si="31"/>
        <v>156f2b519315b335</v>
      </c>
      <c r="D582" s="12" t="s">
        <v>12</v>
      </c>
      <c r="E582" s="12"/>
      <c r="F582" s="15" t="str">
        <f>HYPERLINK("https://drive.google.com/file/d/0B0BPbRDGpTfbREtjNGt6NnJNTVk/view?usp=drivesdk", ".pdf")</f>
        <v>.pdf</v>
      </c>
      <c r="G582" s="15" t="str">
        <f t="shared" si="1"/>
        <v>My Drive &gt; GmailFiles</v>
      </c>
    </row>
    <row r="583" spans="1:7" ht="12.75">
      <c r="A583" s="9">
        <v>42716.723611111112</v>
      </c>
      <c r="B583" s="10" t="s">
        <v>236</v>
      </c>
      <c r="C583" s="13" t="str">
        <f t="shared" si="31"/>
        <v>156f2b519315b335</v>
      </c>
      <c r="D583" s="12" t="s">
        <v>19</v>
      </c>
      <c r="E583" s="12"/>
      <c r="F583" s="15" t="str">
        <f>HYPERLINK("https://drive.google.com/file/d/0B0BPbRDGpTfbLXREUGlNTUdBUTQ/view?usp=drivesdk", ".pdf")</f>
        <v>.pdf</v>
      </c>
      <c r="G583" s="15" t="str">
        <f t="shared" si="1"/>
        <v>My Drive &gt; GmailFiles</v>
      </c>
    </row>
    <row r="584" spans="1:7" ht="12.75">
      <c r="A584" s="9">
        <v>42716.723611111112</v>
      </c>
      <c r="B584" s="10" t="s">
        <v>236</v>
      </c>
      <c r="C584" s="13" t="str">
        <f t="shared" si="31"/>
        <v>156f2b519315b335</v>
      </c>
      <c r="D584" s="12" t="s">
        <v>19</v>
      </c>
      <c r="E584" s="12"/>
      <c r="F584" s="15" t="str">
        <f>HYPERLINK("https://drive.google.com/file/d/0B0BPbRDGpTfbMk5mUDJxaDlvdmc/view?usp=drivesdk", ".pdf")</f>
        <v>.pdf</v>
      </c>
      <c r="G584" s="15" t="str">
        <f t="shared" si="1"/>
        <v>My Drive &gt; GmailFiles</v>
      </c>
    </row>
    <row r="585" spans="1:7" ht="12.75">
      <c r="A585" s="9">
        <v>42716.723611111112</v>
      </c>
      <c r="B585" s="10" t="s">
        <v>236</v>
      </c>
      <c r="C585" s="13" t="str">
        <f t="shared" si="31"/>
        <v>156f2b519315b335</v>
      </c>
      <c r="D585" s="12" t="s">
        <v>19</v>
      </c>
      <c r="E585" s="12"/>
      <c r="F585" s="15" t="str">
        <f>HYPERLINK("https://drive.google.com/file/d/0B0BPbRDGpTfbZmswbjQxOXhpOWs/view?usp=drivesdk", ".pdf")</f>
        <v>.pdf</v>
      </c>
      <c r="G585" s="15" t="str">
        <f t="shared" si="1"/>
        <v>My Drive &gt; GmailFiles</v>
      </c>
    </row>
    <row r="586" spans="1:7" ht="12.75">
      <c r="A586" s="9">
        <v>42716.723611111112</v>
      </c>
      <c r="B586" s="10" t="s">
        <v>237</v>
      </c>
      <c r="C586" s="13" t="str">
        <f t="shared" si="31"/>
        <v>156f2b519315b335</v>
      </c>
      <c r="D586" s="12" t="s">
        <v>12</v>
      </c>
      <c r="E586" s="12"/>
      <c r="F586" s="15" t="str">
        <f>HYPERLINK("https://drive.google.com/file/d/0B0BPbRDGpTfbdTlqbU5XV2pFa1U/view?usp=drivesdk", ".pdf")</f>
        <v>.pdf</v>
      </c>
      <c r="G586" s="15" t="str">
        <f t="shared" si="1"/>
        <v>My Drive &gt; GmailFiles</v>
      </c>
    </row>
    <row r="587" spans="1:7" ht="12.75">
      <c r="A587" s="9">
        <v>42716.723611111112</v>
      </c>
      <c r="B587" s="10" t="s">
        <v>238</v>
      </c>
      <c r="C587" s="13" t="str">
        <f t="shared" si="31"/>
        <v>156f2b519315b335</v>
      </c>
      <c r="D587" s="12" t="s">
        <v>19</v>
      </c>
      <c r="E587" s="12"/>
      <c r="F587" s="15" t="str">
        <f>HYPERLINK("https://drive.google.com/file/d/0B0BPbRDGpTfbT29DWDlBVTlac2s/view?usp=drivesdk", ".pdf")</f>
        <v>.pdf</v>
      </c>
      <c r="G587" s="15" t="str">
        <f t="shared" si="1"/>
        <v>My Drive &gt; GmailFiles</v>
      </c>
    </row>
    <row r="588" spans="1:7" ht="12.75">
      <c r="A588" s="9">
        <v>42716.723611111112</v>
      </c>
      <c r="B588" s="10" t="s">
        <v>239</v>
      </c>
      <c r="C588" s="13" t="str">
        <f t="shared" si="31"/>
        <v>156f2b519315b335</v>
      </c>
      <c r="D588" s="12" t="s">
        <v>19</v>
      </c>
      <c r="E588" s="12"/>
      <c r="F588" s="15" t="str">
        <f>HYPERLINK("https://drive.google.com/file/d/0B0BPbRDGpTfbU2xUVGV2a3liY1E/view?usp=drivesdk", ".pdf")</f>
        <v>.pdf</v>
      </c>
      <c r="G588" s="15" t="str">
        <f t="shared" si="1"/>
        <v>My Drive &gt; GmailFiles</v>
      </c>
    </row>
    <row r="589" spans="1:7" ht="12.75">
      <c r="A589" s="9">
        <v>42716.723611111112</v>
      </c>
      <c r="B589" s="10" t="s">
        <v>240</v>
      </c>
      <c r="C589" s="13" t="str">
        <f t="shared" si="31"/>
        <v>156f2b519315b335</v>
      </c>
      <c r="D589" s="12" t="s">
        <v>12</v>
      </c>
      <c r="E589" s="12"/>
      <c r="F589" s="15" t="str">
        <f>HYPERLINK("https://drive.google.com/file/d/0B0BPbRDGpTfbRlNteDhzaHBUY2c/view?usp=drivesdk", ".pdf")</f>
        <v>.pdf</v>
      </c>
      <c r="G589" s="15" t="str">
        <f t="shared" si="1"/>
        <v>My Drive &gt; GmailFiles</v>
      </c>
    </row>
    <row r="590" spans="1:7" ht="12.75">
      <c r="A590" s="9">
        <v>42716.723611111112</v>
      </c>
      <c r="B590" s="16">
        <v>42615</v>
      </c>
      <c r="C590" s="13" t="str">
        <f>HYPERLINK("https://mail.google.com/mail?extsrc=sync&amp;client=docs&amp;plid=ACUX6DOq7_5z5lu6tWr8WLh9r-zkmwACBVXJtCI", "156e7dd3ab3ef74f")</f>
        <v>156e7dd3ab3ef74f</v>
      </c>
      <c r="D590" s="12" t="s">
        <v>226</v>
      </c>
      <c r="E590" s="12" t="s">
        <v>241</v>
      </c>
      <c r="F590" s="15" t="str">
        <f>HYPERLINK("https://drive.google.com/file/d/0B0BPbRDGpTfbbGpqWklDYUxDRGc/view?usp=drivesdk", "PRIMER PAGO CONTRATO 16-148.pdf")</f>
        <v>PRIMER PAGO CONTRATO 16-148.pdf</v>
      </c>
      <c r="G590" s="15" t="str">
        <f t="shared" si="1"/>
        <v>My Drive &gt; GmailFiles</v>
      </c>
    </row>
    <row r="591" spans="1:7" ht="12.75">
      <c r="A591" s="9">
        <v>42716.724305555559</v>
      </c>
      <c r="B591" s="16">
        <v>42613</v>
      </c>
      <c r="C591" s="13" t="str">
        <f>HYPERLINK("https://mail.google.com/mail?extsrc=sync&amp;client=docs&amp;plid=ACUX6DPYyVsd1RrmgQtktuDR8f0bppLKsh__JZ0", "156e1ced4d1f0154")</f>
        <v>156e1ced4d1f0154</v>
      </c>
      <c r="D591" s="12" t="s">
        <v>12</v>
      </c>
      <c r="E591" s="12" t="s">
        <v>242</v>
      </c>
      <c r="F591" s="15" t="str">
        <f>HYPERLINK("https://drive.google.com/file/d/0B0BPbRDGpTfbYlVsbEVuRHU3V3c/view?usp=drivesdk", "MANUAL BASE INICIAL.pdf")</f>
        <v>MANUAL BASE INICIAL.pdf</v>
      </c>
      <c r="G591" s="15" t="str">
        <f t="shared" si="1"/>
        <v>My Drive &gt; GmailFiles</v>
      </c>
    </row>
    <row r="592" spans="1:7" ht="12.75">
      <c r="A592" s="9">
        <v>42716.724305555559</v>
      </c>
      <c r="B592" s="16">
        <v>42613</v>
      </c>
      <c r="C592" s="13" t="str">
        <f>HYPERLINK("https://mail.google.com/mail?extsrc=sync&amp;client=docs&amp;plid=ACUX6DNztaEIb6njhRMkYorjHIi0dzVgkbkDLKw", "156e1b6c76c5a0bb")</f>
        <v>156e1b6c76c5a0bb</v>
      </c>
      <c r="D592" s="12" t="s">
        <v>12</v>
      </c>
      <c r="E592" s="12" t="s">
        <v>243</v>
      </c>
      <c r="F592" s="15" t="str">
        <f>HYPERLINK("https://drive.google.com/file/d/0B0BPbRDGpTfbU1FtdGVlbmRzRDQ/view?usp=drivesdk", "INFORME DE INSTALACIÓN Y PUESTA PUNTO DEL AMBIENTE LOCAL DE CNCFLORA BRASIL EN EL INSTITUTO ALEXANDER VON HUMBOLDT (SEDE CALLE 28) CENTRO.pdf")</f>
        <v>INFORME DE INSTALACIÓN Y PUESTA PUNTO DEL AMBIENTE LOCAL DE CNCFLORA BRASIL EN EL INSTITUTO ALEXANDER VON HUMBOLDT (SEDE CALLE 28) CENTRO.pdf</v>
      </c>
      <c r="G592" s="15" t="str">
        <f t="shared" si="1"/>
        <v>My Drive &gt; GmailFiles</v>
      </c>
    </row>
    <row r="593" spans="1:7" ht="12.75">
      <c r="A593" s="9">
        <v>42716.724305555559</v>
      </c>
      <c r="B593" s="16">
        <v>42612</v>
      </c>
      <c r="C593" s="13" t="str">
        <f>HYPERLINK("https://mail.google.com/mail?extsrc=sync&amp;client=docs&amp;plid=ACUX6DNj4s6unWmYwqOD-kQhMUwDe_GbCZza4Kc", "156dc0cb5f997a5d")</f>
        <v>156dc0cb5f997a5d</v>
      </c>
      <c r="D593" s="12" t="s">
        <v>12</v>
      </c>
      <c r="E593" s="12"/>
      <c r="F593" s="15" t="str">
        <f>HYPERLINK("https://drive.google.com/file/d/0B0BPbRDGpTfbVldvREZ5czZHRGM/view?usp=drivesdk", "null.pdf")</f>
        <v>null.pdf</v>
      </c>
      <c r="G593" s="15" t="str">
        <f t="shared" si="1"/>
        <v>My Drive &gt; GmailFiles</v>
      </c>
    </row>
    <row r="594" spans="1:7" ht="12.75">
      <c r="A594" s="9">
        <v>42716.724305555559</v>
      </c>
      <c r="B594" s="10" t="s">
        <v>244</v>
      </c>
      <c r="C594" s="13" t="str">
        <f t="shared" ref="C594:C636" si="32">HYPERLINK("https://mail.google.com/mail?extsrc=sync&amp;client=docs&amp;plid=ACUX6DOibOnfFygkWglicFIPJ_hA2hbzLWGn5zk", "156d942ca869b51f")</f>
        <v>156d942ca869b51f</v>
      </c>
      <c r="D594" s="12" t="s">
        <v>12</v>
      </c>
      <c r="E594" s="12"/>
      <c r="F594" s="15" t="str">
        <f>HYPERLINK("https://drive.google.com/file/d/0B0BPbRDGpTfbMnp5NlkzaldFVnM/view?usp=drivesdk", ".pdf")</f>
        <v>.pdf</v>
      </c>
      <c r="G594" s="15" t="str">
        <f t="shared" si="1"/>
        <v>My Drive &gt; GmailFiles</v>
      </c>
    </row>
    <row r="595" spans="1:7" ht="12.75">
      <c r="A595" s="9">
        <v>42716.724999999999</v>
      </c>
      <c r="B595" s="10" t="s">
        <v>244</v>
      </c>
      <c r="C595" s="13" t="str">
        <f t="shared" si="32"/>
        <v>156d942ca869b51f</v>
      </c>
      <c r="D595" s="12" t="s">
        <v>12</v>
      </c>
      <c r="E595" s="12"/>
      <c r="F595" s="15" t="str">
        <f>HYPERLINK("https://drive.google.com/file/d/0B0BPbRDGpTfbLUF2ZURiX2N6SlU/view?usp=drivesdk", ".pdf")</f>
        <v>.pdf</v>
      </c>
      <c r="G595" s="15" t="str">
        <f t="shared" si="1"/>
        <v>My Drive &gt; GmailFiles</v>
      </c>
    </row>
    <row r="596" spans="1:7" ht="12.75">
      <c r="A596" s="9">
        <v>42716.724999999999</v>
      </c>
      <c r="B596" s="10" t="s">
        <v>244</v>
      </c>
      <c r="C596" s="13" t="str">
        <f t="shared" si="32"/>
        <v>156d942ca869b51f</v>
      </c>
      <c r="D596" s="12" t="s">
        <v>12</v>
      </c>
      <c r="E596" s="12"/>
      <c r="F596" s="15" t="str">
        <f>HYPERLINK("https://drive.google.com/file/d/0B0BPbRDGpTfbOUVLRWRpMlYtcGM/view?usp=drivesdk", ".pdf")</f>
        <v>.pdf</v>
      </c>
      <c r="G596" s="15" t="str">
        <f t="shared" si="1"/>
        <v>My Drive &gt; GmailFiles</v>
      </c>
    </row>
    <row r="597" spans="1:7" ht="12.75">
      <c r="A597" s="9">
        <v>42716.724999999999</v>
      </c>
      <c r="B597" s="10" t="s">
        <v>244</v>
      </c>
      <c r="C597" s="13" t="str">
        <f t="shared" si="32"/>
        <v>156d942ca869b51f</v>
      </c>
      <c r="D597" s="12" t="s">
        <v>12</v>
      </c>
      <c r="E597" s="12"/>
      <c r="F597" s="15" t="str">
        <f>HYPERLINK("https://drive.google.com/file/d/0B0BPbRDGpTfbSnpIYkVxdzMwQm8/view?usp=drivesdk", ".pdf")</f>
        <v>.pdf</v>
      </c>
      <c r="G597" s="15" t="str">
        <f t="shared" si="1"/>
        <v>My Drive &gt; GmailFiles</v>
      </c>
    </row>
    <row r="598" spans="1:7" ht="12.75">
      <c r="A598" s="9">
        <v>42716.724999999999</v>
      </c>
      <c r="B598" s="10" t="s">
        <v>244</v>
      </c>
      <c r="C598" s="13" t="str">
        <f t="shared" si="32"/>
        <v>156d942ca869b51f</v>
      </c>
      <c r="D598" s="12" t="s">
        <v>12</v>
      </c>
      <c r="E598" s="12"/>
      <c r="F598" s="15" t="str">
        <f>HYPERLINK("https://drive.google.com/file/d/0B0BPbRDGpTfbWHZic1J4aUNya28/view?usp=drivesdk", ".pdf")</f>
        <v>.pdf</v>
      </c>
      <c r="G598" s="15" t="str">
        <f t="shared" si="1"/>
        <v>My Drive &gt; GmailFiles</v>
      </c>
    </row>
    <row r="599" spans="1:7" ht="12.75">
      <c r="A599" s="9">
        <v>42716.724999999999</v>
      </c>
      <c r="B599" s="10" t="s">
        <v>245</v>
      </c>
      <c r="C599" s="13" t="str">
        <f t="shared" si="32"/>
        <v>156d942ca869b51f</v>
      </c>
      <c r="D599" s="12" t="s">
        <v>19</v>
      </c>
      <c r="E599" s="12"/>
      <c r="F599" s="15" t="str">
        <f>HYPERLINK("https://drive.google.com/file/d/0B0BPbRDGpTfbWWpIRjRabXg5bVU/view?usp=drivesdk", ".pdf")</f>
        <v>.pdf</v>
      </c>
      <c r="G599" s="15" t="str">
        <f t="shared" si="1"/>
        <v>My Drive &gt; GmailFiles</v>
      </c>
    </row>
    <row r="600" spans="1:7" ht="12.75">
      <c r="A600" s="9">
        <v>42716.724999999999</v>
      </c>
      <c r="B600" s="10" t="s">
        <v>245</v>
      </c>
      <c r="C600" s="13" t="str">
        <f t="shared" si="32"/>
        <v>156d942ca869b51f</v>
      </c>
      <c r="D600" s="12" t="s">
        <v>19</v>
      </c>
      <c r="E600" s="12"/>
      <c r="F600" s="15" t="str">
        <f>HYPERLINK("https://drive.google.com/file/d/0B0BPbRDGpTfbYWZMVnhTTjhNTTg/view?usp=drivesdk", ".pdf")</f>
        <v>.pdf</v>
      </c>
      <c r="G600" s="15" t="str">
        <f t="shared" si="1"/>
        <v>My Drive &gt; GmailFiles</v>
      </c>
    </row>
    <row r="601" spans="1:7" ht="12.75">
      <c r="A601" s="9">
        <v>42716.724999999999</v>
      </c>
      <c r="B601" s="10" t="s">
        <v>245</v>
      </c>
      <c r="C601" s="13" t="str">
        <f t="shared" si="32"/>
        <v>156d942ca869b51f</v>
      </c>
      <c r="D601" s="12" t="s">
        <v>12</v>
      </c>
      <c r="E601" s="12"/>
      <c r="F601" s="15" t="str">
        <f>HYPERLINK("https://drive.google.com/file/d/0B0BPbRDGpTfbX2xtSEZ6UUVTNzA/view?usp=drivesdk", ".pdf")</f>
        <v>.pdf</v>
      </c>
      <c r="G601" s="15" t="str">
        <f t="shared" si="1"/>
        <v>My Drive &gt; GmailFiles</v>
      </c>
    </row>
    <row r="602" spans="1:7" ht="12.75">
      <c r="A602" s="9">
        <v>42716.724999999999</v>
      </c>
      <c r="B602" s="10" t="s">
        <v>245</v>
      </c>
      <c r="C602" s="13" t="str">
        <f t="shared" si="32"/>
        <v>156d942ca869b51f</v>
      </c>
      <c r="D602" s="12" t="s">
        <v>12</v>
      </c>
      <c r="E602" s="12"/>
      <c r="F602" s="15" t="str">
        <f>HYPERLINK("https://drive.google.com/file/d/0B0BPbRDGpTfbdzJWYnVRVUg0QVE/view?usp=drivesdk", ".pdf")</f>
        <v>.pdf</v>
      </c>
      <c r="G602" s="15" t="str">
        <f t="shared" si="1"/>
        <v>My Drive &gt; GmailFiles</v>
      </c>
    </row>
    <row r="603" spans="1:7" ht="12.75">
      <c r="A603" s="9">
        <v>42716.724999999999</v>
      </c>
      <c r="B603" s="10" t="s">
        <v>245</v>
      </c>
      <c r="C603" s="13" t="str">
        <f t="shared" si="32"/>
        <v>156d942ca869b51f</v>
      </c>
      <c r="D603" s="12" t="s">
        <v>19</v>
      </c>
      <c r="E603" s="12"/>
      <c r="F603" s="15" t="str">
        <f>HYPERLINK("https://drive.google.com/file/d/0B0BPbRDGpTfbN0VfMXZudk5obDQ/view?usp=drivesdk", ".pdf")</f>
        <v>.pdf</v>
      </c>
      <c r="G603" s="15" t="str">
        <f t="shared" si="1"/>
        <v>My Drive &gt; GmailFiles</v>
      </c>
    </row>
    <row r="604" spans="1:7" ht="12.75">
      <c r="A604" s="9">
        <v>42716.724999999999</v>
      </c>
      <c r="B604" s="10" t="s">
        <v>246</v>
      </c>
      <c r="C604" s="13" t="str">
        <f t="shared" si="32"/>
        <v>156d942ca869b51f</v>
      </c>
      <c r="D604" s="12" t="s">
        <v>12</v>
      </c>
      <c r="E604" s="12"/>
      <c r="F604" s="15" t="str">
        <f>HYPERLINK("https://drive.google.com/file/d/0B0BPbRDGpTfbNG1XblVBYk5zYUk/view?usp=drivesdk", ".pdf")</f>
        <v>.pdf</v>
      </c>
      <c r="G604" s="15" t="str">
        <f t="shared" si="1"/>
        <v>My Drive &gt; GmailFiles</v>
      </c>
    </row>
    <row r="605" spans="1:7" ht="12.75">
      <c r="A605" s="9">
        <v>42716.724999999999</v>
      </c>
      <c r="B605" s="10" t="s">
        <v>246</v>
      </c>
      <c r="C605" s="13" t="str">
        <f t="shared" si="32"/>
        <v>156d942ca869b51f</v>
      </c>
      <c r="D605" s="12" t="s">
        <v>12</v>
      </c>
      <c r="E605" s="12"/>
      <c r="F605" s="15" t="str">
        <f>HYPERLINK("https://drive.google.com/file/d/0B0BPbRDGpTfbdWN4dWExam9oT0k/view?usp=drivesdk", ".pdf")</f>
        <v>.pdf</v>
      </c>
      <c r="G605" s="15" t="str">
        <f t="shared" si="1"/>
        <v>My Drive &gt; GmailFiles</v>
      </c>
    </row>
    <row r="606" spans="1:7" ht="12.75">
      <c r="A606" s="9">
        <v>42716.724999999999</v>
      </c>
      <c r="B606" s="10" t="s">
        <v>246</v>
      </c>
      <c r="C606" s="13" t="str">
        <f t="shared" si="32"/>
        <v>156d942ca869b51f</v>
      </c>
      <c r="D606" s="12" t="s">
        <v>19</v>
      </c>
      <c r="E606" s="12"/>
      <c r="F606" s="15" t="str">
        <f>HYPERLINK("https://drive.google.com/file/d/0B0BPbRDGpTfbcjFoZGxKV1NSVmc/view?usp=drivesdk", ".pdf")</f>
        <v>.pdf</v>
      </c>
      <c r="G606" s="15" t="str">
        <f t="shared" si="1"/>
        <v>My Drive &gt; GmailFiles</v>
      </c>
    </row>
    <row r="607" spans="1:7" ht="12.75">
      <c r="A607" s="9">
        <v>42716.724999999999</v>
      </c>
      <c r="B607" s="10" t="s">
        <v>246</v>
      </c>
      <c r="C607" s="13" t="str">
        <f t="shared" si="32"/>
        <v>156d942ca869b51f</v>
      </c>
      <c r="D607" s="12" t="s">
        <v>12</v>
      </c>
      <c r="E607" s="12"/>
      <c r="F607" s="15" t="str">
        <f>HYPERLINK("https://drive.google.com/file/d/0B0BPbRDGpTfbYkJxNFRWOVRqbzQ/view?usp=drivesdk", ".pdf")</f>
        <v>.pdf</v>
      </c>
      <c r="G607" s="15" t="str">
        <f t="shared" si="1"/>
        <v>My Drive &gt; GmailFiles</v>
      </c>
    </row>
    <row r="608" spans="1:7" ht="12.75">
      <c r="A608" s="9">
        <v>42716.724999999999</v>
      </c>
      <c r="B608" s="10" t="s">
        <v>246</v>
      </c>
      <c r="C608" s="13" t="str">
        <f t="shared" si="32"/>
        <v>156d942ca869b51f</v>
      </c>
      <c r="D608" s="12" t="s">
        <v>12</v>
      </c>
      <c r="E608" s="12"/>
      <c r="F608" s="15" t="str">
        <f>HYPERLINK("https://drive.google.com/file/d/0B0BPbRDGpTfbR3F2N3ZDVVcyUkE/view?usp=drivesdk", ".pdf")</f>
        <v>.pdf</v>
      </c>
      <c r="G608" s="15" t="str">
        <f t="shared" si="1"/>
        <v>My Drive &gt; GmailFiles</v>
      </c>
    </row>
    <row r="609" spans="1:7" ht="12.75">
      <c r="A609" s="9">
        <v>42716.724999999999</v>
      </c>
      <c r="B609" s="10" t="s">
        <v>246</v>
      </c>
      <c r="C609" s="13" t="str">
        <f t="shared" si="32"/>
        <v>156d942ca869b51f</v>
      </c>
      <c r="D609" s="12" t="s">
        <v>19</v>
      </c>
      <c r="E609" s="12"/>
      <c r="F609" s="15" t="str">
        <f>HYPERLINK("https://drive.google.com/file/d/0B0BPbRDGpTfbNFRQYm0ycDUtQjg/view?usp=drivesdk", ".pdf")</f>
        <v>.pdf</v>
      </c>
      <c r="G609" s="15" t="str">
        <f t="shared" si="1"/>
        <v>My Drive &gt; GmailFiles</v>
      </c>
    </row>
    <row r="610" spans="1:7" ht="12.75">
      <c r="A610" s="9">
        <v>42716.724999999999</v>
      </c>
      <c r="B610" s="10" t="s">
        <v>246</v>
      </c>
      <c r="C610" s="13" t="str">
        <f t="shared" si="32"/>
        <v>156d942ca869b51f</v>
      </c>
      <c r="D610" s="12" t="s">
        <v>19</v>
      </c>
      <c r="E610" s="12"/>
      <c r="F610" s="15" t="str">
        <f>HYPERLINK("https://drive.google.com/file/d/0B0BPbRDGpTfbUGxvNmc0TEJXbFk/view?usp=drivesdk", ".pdf")</f>
        <v>.pdf</v>
      </c>
      <c r="G610" s="15" t="str">
        <f t="shared" si="1"/>
        <v>My Drive &gt; GmailFiles</v>
      </c>
    </row>
    <row r="611" spans="1:7" ht="12.75">
      <c r="A611" s="9">
        <v>42716.724999999999</v>
      </c>
      <c r="B611" s="10" t="s">
        <v>247</v>
      </c>
      <c r="C611" s="13" t="str">
        <f t="shared" si="32"/>
        <v>156d942ca869b51f</v>
      </c>
      <c r="D611" s="12" t="s">
        <v>19</v>
      </c>
      <c r="E611" s="12"/>
      <c r="F611" s="15" t="str">
        <f>HYPERLINK("https://drive.google.com/file/d/0B0BPbRDGpTfbcGw5NW8xVksxTkE/view?usp=drivesdk", ".pdf")</f>
        <v>.pdf</v>
      </c>
      <c r="G611" s="15" t="str">
        <f t="shared" si="1"/>
        <v>My Drive &gt; GmailFiles</v>
      </c>
    </row>
    <row r="612" spans="1:7" ht="12.75">
      <c r="A612" s="9">
        <v>42716.724999999999</v>
      </c>
      <c r="B612" s="10" t="s">
        <v>247</v>
      </c>
      <c r="C612" s="13" t="str">
        <f t="shared" si="32"/>
        <v>156d942ca869b51f</v>
      </c>
      <c r="D612" s="12" t="s">
        <v>12</v>
      </c>
      <c r="E612" s="12"/>
      <c r="F612" s="15" t="str">
        <f>HYPERLINK("https://drive.google.com/file/d/0B0BPbRDGpTfbOW4wbW9YZUN5T1E/view?usp=drivesdk", ".pdf")</f>
        <v>.pdf</v>
      </c>
      <c r="G612" s="15" t="str">
        <f t="shared" si="1"/>
        <v>My Drive &gt; GmailFiles</v>
      </c>
    </row>
    <row r="613" spans="1:7" ht="12.75">
      <c r="A613" s="9">
        <v>42716.724999999999</v>
      </c>
      <c r="B613" s="10" t="s">
        <v>247</v>
      </c>
      <c r="C613" s="13" t="str">
        <f t="shared" si="32"/>
        <v>156d942ca869b51f</v>
      </c>
      <c r="D613" s="12" t="s">
        <v>12</v>
      </c>
      <c r="E613" s="12"/>
      <c r="F613" s="15" t="str">
        <f>HYPERLINK("https://drive.google.com/file/d/0B0BPbRDGpTfbWVFadU8xMzR4WEU/view?usp=drivesdk", ".pdf")</f>
        <v>.pdf</v>
      </c>
      <c r="G613" s="15" t="str">
        <f t="shared" si="1"/>
        <v>My Drive &gt; GmailFiles</v>
      </c>
    </row>
    <row r="614" spans="1:7" ht="12.75">
      <c r="A614" s="9">
        <v>42716.724999999999</v>
      </c>
      <c r="B614" s="10" t="s">
        <v>247</v>
      </c>
      <c r="C614" s="13" t="str">
        <f t="shared" si="32"/>
        <v>156d942ca869b51f</v>
      </c>
      <c r="D614" s="12" t="s">
        <v>12</v>
      </c>
      <c r="E614" s="12"/>
      <c r="F614" s="15" t="str">
        <f>HYPERLINK("https://drive.google.com/file/d/0B0BPbRDGpTfbM252N2hzRjBhUmM/view?usp=drivesdk", ".pdf")</f>
        <v>.pdf</v>
      </c>
      <c r="G614" s="15" t="str">
        <f t="shared" si="1"/>
        <v>My Drive &gt; GmailFiles</v>
      </c>
    </row>
    <row r="615" spans="1:7" ht="12.75">
      <c r="A615" s="9">
        <v>42716.724999999999</v>
      </c>
      <c r="B615" s="10" t="s">
        <v>247</v>
      </c>
      <c r="C615" s="13" t="str">
        <f t="shared" si="32"/>
        <v>156d942ca869b51f</v>
      </c>
      <c r="D615" s="12" t="s">
        <v>12</v>
      </c>
      <c r="E615" s="12"/>
      <c r="F615" s="15" t="str">
        <f>HYPERLINK("https://drive.google.com/file/d/0B0BPbRDGpTfbXzgxZmFEX3RTdVE/view?usp=drivesdk", ".pdf")</f>
        <v>.pdf</v>
      </c>
      <c r="G615" s="15" t="str">
        <f t="shared" si="1"/>
        <v>My Drive &gt; GmailFiles</v>
      </c>
    </row>
    <row r="616" spans="1:7" ht="12.75">
      <c r="A616" s="9">
        <v>42716.724999999999</v>
      </c>
      <c r="B616" s="10" t="s">
        <v>247</v>
      </c>
      <c r="C616" s="13" t="str">
        <f t="shared" si="32"/>
        <v>156d942ca869b51f</v>
      </c>
      <c r="D616" s="12" t="s">
        <v>12</v>
      </c>
      <c r="E616" s="12"/>
      <c r="F616" s="15" t="str">
        <f>HYPERLINK("https://drive.google.com/file/d/0B0BPbRDGpTfbUU55WVFMTEdmUGs/view?usp=drivesdk", ".pdf")</f>
        <v>.pdf</v>
      </c>
      <c r="G616" s="15" t="str">
        <f t="shared" si="1"/>
        <v>My Drive &gt; GmailFiles</v>
      </c>
    </row>
    <row r="617" spans="1:7" ht="12.75">
      <c r="A617" s="9">
        <v>42716.724999999999</v>
      </c>
      <c r="B617" s="10" t="s">
        <v>247</v>
      </c>
      <c r="C617" s="13" t="str">
        <f t="shared" si="32"/>
        <v>156d942ca869b51f</v>
      </c>
      <c r="D617" s="12" t="s">
        <v>12</v>
      </c>
      <c r="E617" s="12"/>
      <c r="F617" s="15" t="str">
        <f>HYPERLINK("https://drive.google.com/file/d/0B0BPbRDGpTfbMVlOWFNvWjhndkU/view?usp=drivesdk", ".pdf")</f>
        <v>.pdf</v>
      </c>
      <c r="G617" s="15" t="str">
        <f t="shared" si="1"/>
        <v>My Drive &gt; GmailFiles</v>
      </c>
    </row>
    <row r="618" spans="1:7" ht="12.75">
      <c r="A618" s="9">
        <v>42716.724999999999</v>
      </c>
      <c r="B618" s="10" t="s">
        <v>247</v>
      </c>
      <c r="C618" s="13" t="str">
        <f t="shared" si="32"/>
        <v>156d942ca869b51f</v>
      </c>
      <c r="D618" s="12" t="s">
        <v>12</v>
      </c>
      <c r="E618" s="12"/>
      <c r="F618" s="15" t="str">
        <f>HYPERLINK("https://drive.google.com/file/d/0B0BPbRDGpTfbUGE3WjdHUENWZ28/view?usp=drivesdk", ".pdf")</f>
        <v>.pdf</v>
      </c>
      <c r="G618" s="15" t="str">
        <f t="shared" si="1"/>
        <v>My Drive &gt; GmailFiles</v>
      </c>
    </row>
    <row r="619" spans="1:7" ht="12.75">
      <c r="A619" s="9">
        <v>42716.724999999999</v>
      </c>
      <c r="B619" s="10" t="s">
        <v>247</v>
      </c>
      <c r="C619" s="13" t="str">
        <f t="shared" si="32"/>
        <v>156d942ca869b51f</v>
      </c>
      <c r="D619" s="12" t="s">
        <v>12</v>
      </c>
      <c r="E619" s="12"/>
      <c r="F619" s="15" t="str">
        <f>HYPERLINK("https://drive.google.com/file/d/0B0BPbRDGpTfbVVlSSkdJeVYzQlU/view?usp=drivesdk", ".pdf")</f>
        <v>.pdf</v>
      </c>
      <c r="G619" s="15" t="str">
        <f t="shared" si="1"/>
        <v>My Drive &gt; GmailFiles</v>
      </c>
    </row>
    <row r="620" spans="1:7" ht="12.75">
      <c r="A620" s="9">
        <v>42716.724999999999</v>
      </c>
      <c r="B620" s="10" t="s">
        <v>247</v>
      </c>
      <c r="C620" s="13" t="str">
        <f t="shared" si="32"/>
        <v>156d942ca869b51f</v>
      </c>
      <c r="D620" s="12" t="s">
        <v>12</v>
      </c>
      <c r="E620" s="12"/>
      <c r="F620" s="15" t="str">
        <f>HYPERLINK("https://drive.google.com/file/d/0B0BPbRDGpTfbSWFqSEJuaDRGWlU/view?usp=drivesdk", ".pdf")</f>
        <v>.pdf</v>
      </c>
      <c r="G620" s="15" t="str">
        <f t="shared" si="1"/>
        <v>My Drive &gt; GmailFiles</v>
      </c>
    </row>
    <row r="621" spans="1:7" ht="12.75">
      <c r="A621" s="9">
        <v>42716.724999999999</v>
      </c>
      <c r="B621" s="10" t="s">
        <v>247</v>
      </c>
      <c r="C621" s="13" t="str">
        <f t="shared" si="32"/>
        <v>156d942ca869b51f</v>
      </c>
      <c r="D621" s="12" t="s">
        <v>19</v>
      </c>
      <c r="E621" s="12"/>
      <c r="F621" s="15" t="str">
        <f>HYPERLINK("https://drive.google.com/file/d/0B0BPbRDGpTfbWFE0bmZsSlFkQjg/view?usp=drivesdk", ".pdf")</f>
        <v>.pdf</v>
      </c>
      <c r="G621" s="15" t="str">
        <f t="shared" si="1"/>
        <v>My Drive &gt; GmailFiles</v>
      </c>
    </row>
    <row r="622" spans="1:7" ht="12.75">
      <c r="A622" s="9">
        <v>42716.724999999999</v>
      </c>
      <c r="B622" s="10" t="s">
        <v>248</v>
      </c>
      <c r="C622" s="13" t="str">
        <f t="shared" si="32"/>
        <v>156d942ca869b51f</v>
      </c>
      <c r="D622" s="12" t="s">
        <v>12</v>
      </c>
      <c r="E622" s="12"/>
      <c r="F622" s="15" t="str">
        <f>HYPERLINK("https://drive.google.com/file/d/0B0BPbRDGpTfbUDZZcEdVemo5Wlk/view?usp=drivesdk", ".pdf")</f>
        <v>.pdf</v>
      </c>
      <c r="G622" s="15" t="str">
        <f t="shared" si="1"/>
        <v>My Drive &gt; GmailFiles</v>
      </c>
    </row>
    <row r="623" spans="1:7" ht="12.75">
      <c r="A623" s="9">
        <v>42716.724999999999</v>
      </c>
      <c r="B623" s="10" t="s">
        <v>248</v>
      </c>
      <c r="C623" s="13" t="str">
        <f t="shared" si="32"/>
        <v>156d942ca869b51f</v>
      </c>
      <c r="D623" s="12" t="s">
        <v>19</v>
      </c>
      <c r="E623" s="12"/>
      <c r="F623" s="15" t="str">
        <f>HYPERLINK("https://drive.google.com/file/d/0B0BPbRDGpTfbOXdqbGVwamRfaWM/view?usp=drivesdk", ".pdf")</f>
        <v>.pdf</v>
      </c>
      <c r="G623" s="15" t="str">
        <f t="shared" si="1"/>
        <v>My Drive &gt; GmailFiles</v>
      </c>
    </row>
    <row r="624" spans="1:7" ht="12.75">
      <c r="A624" s="9">
        <v>42716.724999999999</v>
      </c>
      <c r="B624" s="10" t="s">
        <v>248</v>
      </c>
      <c r="C624" s="13" t="str">
        <f t="shared" si="32"/>
        <v>156d942ca869b51f</v>
      </c>
      <c r="D624" s="12" t="s">
        <v>19</v>
      </c>
      <c r="E624" s="12"/>
      <c r="F624" s="15" t="str">
        <f>HYPERLINK("https://drive.google.com/file/d/0B0BPbRDGpTfbMzc5S1ZNcERhZGs/view?usp=drivesdk", ".pdf")</f>
        <v>.pdf</v>
      </c>
      <c r="G624" s="15" t="str">
        <f t="shared" si="1"/>
        <v>My Drive &gt; GmailFiles</v>
      </c>
    </row>
    <row r="625" spans="1:7" ht="12.75">
      <c r="A625" s="9">
        <v>42716.724999999999</v>
      </c>
      <c r="B625" s="10" t="s">
        <v>248</v>
      </c>
      <c r="C625" s="13" t="str">
        <f t="shared" si="32"/>
        <v>156d942ca869b51f</v>
      </c>
      <c r="D625" s="12" t="s">
        <v>19</v>
      </c>
      <c r="E625" s="12"/>
      <c r="F625" s="15" t="str">
        <f>HYPERLINK("https://drive.google.com/file/d/0B0BPbRDGpTfbdmc2Ynk3QWFOc28/view?usp=drivesdk", ".pdf")</f>
        <v>.pdf</v>
      </c>
      <c r="G625" s="15" t="str">
        <f t="shared" si="1"/>
        <v>My Drive &gt; GmailFiles</v>
      </c>
    </row>
    <row r="626" spans="1:7" ht="12.75">
      <c r="A626" s="9">
        <v>42716.724999999999</v>
      </c>
      <c r="B626" s="10" t="s">
        <v>248</v>
      </c>
      <c r="C626" s="13" t="str">
        <f t="shared" si="32"/>
        <v>156d942ca869b51f</v>
      </c>
      <c r="D626" s="12" t="s">
        <v>19</v>
      </c>
      <c r="E626" s="12"/>
      <c r="F626" s="15" t="str">
        <f>HYPERLINK("https://drive.google.com/file/d/0B0BPbRDGpTfbTW50d0Vfd29Mbjg/view?usp=drivesdk", ".pdf")</f>
        <v>.pdf</v>
      </c>
      <c r="G626" s="15" t="str">
        <f t="shared" si="1"/>
        <v>My Drive &gt; GmailFiles</v>
      </c>
    </row>
    <row r="627" spans="1:7" ht="12.75">
      <c r="A627" s="9">
        <v>42716.724999999999</v>
      </c>
      <c r="B627" s="10" t="s">
        <v>248</v>
      </c>
      <c r="C627" s="13" t="str">
        <f t="shared" si="32"/>
        <v>156d942ca869b51f</v>
      </c>
      <c r="D627" s="12" t="s">
        <v>12</v>
      </c>
      <c r="E627" s="12"/>
      <c r="F627" s="15" t="str">
        <f>HYPERLINK("https://drive.google.com/file/d/0B0BPbRDGpTfbWXJoRjlUUXFnZXc/view?usp=drivesdk", ".pdf")</f>
        <v>.pdf</v>
      </c>
      <c r="G627" s="15" t="str">
        <f t="shared" si="1"/>
        <v>My Drive &gt; GmailFiles</v>
      </c>
    </row>
    <row r="628" spans="1:7" ht="12.75">
      <c r="A628" s="9">
        <v>42716.725694444445</v>
      </c>
      <c r="B628" s="10" t="s">
        <v>248</v>
      </c>
      <c r="C628" s="13" t="str">
        <f t="shared" si="32"/>
        <v>156d942ca869b51f</v>
      </c>
      <c r="D628" s="12" t="s">
        <v>12</v>
      </c>
      <c r="E628" s="12"/>
      <c r="F628" s="15" t="str">
        <f>HYPERLINK("https://drive.google.com/file/d/0B0BPbRDGpTfbck5IUlFpQ2htX1E/view?usp=drivesdk", ".pdf")</f>
        <v>.pdf</v>
      </c>
      <c r="G628" s="15" t="str">
        <f t="shared" si="1"/>
        <v>My Drive &gt; GmailFiles</v>
      </c>
    </row>
    <row r="629" spans="1:7" ht="12.75">
      <c r="A629" s="9">
        <v>42716.725694444445</v>
      </c>
      <c r="B629" s="10" t="s">
        <v>248</v>
      </c>
      <c r="C629" s="13" t="str">
        <f t="shared" si="32"/>
        <v>156d942ca869b51f</v>
      </c>
      <c r="D629" s="12" t="s">
        <v>19</v>
      </c>
      <c r="E629" s="12"/>
      <c r="F629" s="15" t="str">
        <f>HYPERLINK("https://drive.google.com/file/d/0B0BPbRDGpTfbSkE3eGd4ZEpaLVE/view?usp=drivesdk", ".pdf")</f>
        <v>.pdf</v>
      </c>
      <c r="G629" s="15" t="str">
        <f t="shared" si="1"/>
        <v>My Drive &gt; GmailFiles</v>
      </c>
    </row>
    <row r="630" spans="1:7" ht="12.75">
      <c r="A630" s="9">
        <v>42716.725694444445</v>
      </c>
      <c r="B630" s="10" t="s">
        <v>249</v>
      </c>
      <c r="C630" s="13" t="str">
        <f t="shared" si="32"/>
        <v>156d942ca869b51f</v>
      </c>
      <c r="D630" s="12" t="s">
        <v>12</v>
      </c>
      <c r="E630" s="12"/>
      <c r="F630" s="15" t="str">
        <f>HYPERLINK("https://drive.google.com/file/d/0B0BPbRDGpTfbU1FZa1Y1SHRtS2c/view?usp=drivesdk", ".pdf")</f>
        <v>.pdf</v>
      </c>
      <c r="G630" s="15" t="str">
        <f t="shared" si="1"/>
        <v>My Drive &gt; GmailFiles</v>
      </c>
    </row>
    <row r="631" spans="1:7" ht="12.75">
      <c r="A631" s="9">
        <v>42716.725694444445</v>
      </c>
      <c r="B631" s="10" t="s">
        <v>249</v>
      </c>
      <c r="C631" s="13" t="str">
        <f t="shared" si="32"/>
        <v>156d942ca869b51f</v>
      </c>
      <c r="D631" s="12" t="s">
        <v>12</v>
      </c>
      <c r="E631" s="12"/>
      <c r="F631" s="15" t="str">
        <f>HYPERLINK("https://drive.google.com/file/d/0B0BPbRDGpTfbUTJyRV9vUXFxd0k/view?usp=drivesdk", ".pdf")</f>
        <v>.pdf</v>
      </c>
      <c r="G631" s="15" t="str">
        <f t="shared" si="1"/>
        <v>My Drive &gt; GmailFiles</v>
      </c>
    </row>
    <row r="632" spans="1:7" ht="12.75">
      <c r="A632" s="9">
        <v>42716.725694444445</v>
      </c>
      <c r="B632" s="10" t="s">
        <v>249</v>
      </c>
      <c r="C632" s="13" t="str">
        <f t="shared" si="32"/>
        <v>156d942ca869b51f</v>
      </c>
      <c r="D632" s="12" t="s">
        <v>12</v>
      </c>
      <c r="E632" s="12"/>
      <c r="F632" s="15" t="str">
        <f>HYPERLINK("https://drive.google.com/file/d/0B0BPbRDGpTfbYzVYV2NvejVZSG8/view?usp=drivesdk", ".pdf")</f>
        <v>.pdf</v>
      </c>
      <c r="G632" s="15" t="str">
        <f t="shared" si="1"/>
        <v>My Drive &gt; GmailFiles</v>
      </c>
    </row>
    <row r="633" spans="1:7" ht="12.75">
      <c r="A633" s="9">
        <v>42716.725694444445</v>
      </c>
      <c r="B633" s="10" t="s">
        <v>249</v>
      </c>
      <c r="C633" s="13" t="str">
        <f t="shared" si="32"/>
        <v>156d942ca869b51f</v>
      </c>
      <c r="D633" s="12" t="s">
        <v>12</v>
      </c>
      <c r="E633" s="12"/>
      <c r="F633" s="15" t="str">
        <f>HYPERLINK("https://drive.google.com/file/d/0B0BPbRDGpTfbN040a3pkWXZINm8/view?usp=drivesdk", ".pdf")</f>
        <v>.pdf</v>
      </c>
      <c r="G633" s="15" t="str">
        <f t="shared" si="1"/>
        <v>My Drive &gt; GmailFiles</v>
      </c>
    </row>
    <row r="634" spans="1:7" ht="12.75">
      <c r="A634" s="9">
        <v>42716.725694444445</v>
      </c>
      <c r="B634" s="10" t="s">
        <v>249</v>
      </c>
      <c r="C634" s="13" t="str">
        <f t="shared" si="32"/>
        <v>156d942ca869b51f</v>
      </c>
      <c r="D634" s="12" t="s">
        <v>12</v>
      </c>
      <c r="E634" s="12"/>
      <c r="F634" s="15" t="str">
        <f>HYPERLINK("https://drive.google.com/file/d/0B0BPbRDGpTfbMDk5X1BpRksxb00/view?usp=drivesdk", ".pdf")</f>
        <v>.pdf</v>
      </c>
      <c r="G634" s="15" t="str">
        <f t="shared" si="1"/>
        <v>My Drive &gt; GmailFiles</v>
      </c>
    </row>
    <row r="635" spans="1:7" ht="12.75">
      <c r="A635" s="9">
        <v>42716.725694444445</v>
      </c>
      <c r="B635" s="10" t="s">
        <v>250</v>
      </c>
      <c r="C635" s="13" t="str">
        <f t="shared" si="32"/>
        <v>156d942ca869b51f</v>
      </c>
      <c r="D635" s="12" t="s">
        <v>12</v>
      </c>
      <c r="E635" s="12"/>
      <c r="F635" s="15" t="str">
        <f>HYPERLINK("https://drive.google.com/file/d/0B0BPbRDGpTfbNVQ2VnI4WVNXRXc/view?usp=drivesdk", ".pdf")</f>
        <v>.pdf</v>
      </c>
      <c r="G635" s="15" t="str">
        <f t="shared" si="1"/>
        <v>My Drive &gt; GmailFiles</v>
      </c>
    </row>
    <row r="636" spans="1:7" ht="12.75">
      <c r="A636" s="9">
        <v>42716.725694444445</v>
      </c>
      <c r="B636" s="10" t="s">
        <v>250</v>
      </c>
      <c r="C636" s="13" t="str">
        <f t="shared" si="32"/>
        <v>156d942ca869b51f</v>
      </c>
      <c r="D636" s="12" t="s">
        <v>19</v>
      </c>
      <c r="E636" s="12"/>
      <c r="F636" s="15" t="str">
        <f>HYPERLINK("https://drive.google.com/file/d/0B0BPbRDGpTfbaDVoMTV0cjZ0ZEE/view?usp=drivesdk", ".pdf")</f>
        <v>.pdf</v>
      </c>
      <c r="G636" s="15" t="str">
        <f t="shared" si="1"/>
        <v>My Drive &gt; GmailFiles</v>
      </c>
    </row>
    <row r="637" spans="1:7" ht="12.75">
      <c r="A637" s="9">
        <v>42716.725694444445</v>
      </c>
      <c r="B637" s="16">
        <v>42613</v>
      </c>
      <c r="C637" s="13" t="str">
        <f>HYPERLINK("https://mail.google.com/mail?extsrc=sync&amp;client=docs&amp;plid=ACUX6DOoqwEIL6G48ixzbT0g1HdLCLlbmvB0ybA", "156d941d8abffd5e")</f>
        <v>156d941d8abffd5e</v>
      </c>
      <c r="D637" s="12" t="s">
        <v>12</v>
      </c>
      <c r="E637" s="12" t="s">
        <v>251</v>
      </c>
      <c r="F637" s="15" t="str">
        <f>HYPERLINK("https://drive.google.com/file/d/0B0BPbRDGpTfbejhhd3FzeWtLRWc/view?usp=drivesdk", "DENUNCIA DE ROBO - CELULAR JAIME ALBERTO GUTIÉRREZ MEJÍA 9733675.pdf")</f>
        <v>DENUNCIA DE ROBO - CELULAR JAIME ALBERTO GUTIÉRREZ MEJÍA 9733675.pdf</v>
      </c>
      <c r="G637" s="15" t="str">
        <f t="shared" si="1"/>
        <v>My Drive &gt; GmailFiles</v>
      </c>
    </row>
    <row r="638" spans="1:7" ht="12.75">
      <c r="A638" s="9">
        <v>42716.725694444445</v>
      </c>
      <c r="B638" s="16">
        <v>42611</v>
      </c>
      <c r="C638" s="13" t="str">
        <f>HYPERLINK("https://mail.google.com/mail?extsrc=sync&amp;client=docs&amp;plid=ACUX6DMesoaaugHRHJvb4pWa43tw1JJbGnuwM8Q", "156c92daf8bd1fe6")</f>
        <v>156c92daf8bd1fe6</v>
      </c>
      <c r="D638" s="12" t="s">
        <v>19</v>
      </c>
      <c r="E638" s="12" t="s">
        <v>252</v>
      </c>
      <c r="F638" s="15" t="str">
        <f>HYPERLINK("https://drive.google.com/file/d/0B0BPbRDGpTfbVE1RdWdNdEIxS2M/view?usp=drivesdk", "Technical questions about CNCFlora (part two ))..pdf")</f>
        <v>Technical questions about CNCFlora (part two ))..pdf</v>
      </c>
      <c r="G638" s="15" t="str">
        <f t="shared" si="1"/>
        <v>My Drive &gt; GmailFiles</v>
      </c>
    </row>
    <row r="639" spans="1:7" ht="12.75">
      <c r="A639" s="9">
        <v>42716.725694444445</v>
      </c>
      <c r="B639" s="16">
        <v>42608</v>
      </c>
      <c r="C639" s="13" t="str">
        <f>HYPERLINK("https://mail.google.com/mail?extsrc=sync&amp;client=docs&amp;plid=ACUX6DOId46vGSyAPu8c7tH626Sjffx0371RcY4", "156c919fde09b2eb")</f>
        <v>156c919fde09b2eb</v>
      </c>
      <c r="D639" s="12" t="s">
        <v>12</v>
      </c>
      <c r="E639" s="12" t="s">
        <v>253</v>
      </c>
      <c r="F639" s="15" t="str">
        <f>HYPERLINK("https://drive.google.com/file/d/0B0BPbRDGpTfbdnU4b0dsdzRfVkU/view?usp=drivesdk", "INQUIETUDES TÉCNICAS CNCFLORA.pdf")</f>
        <v>INQUIETUDES TÉCNICAS CNCFLORA.pdf</v>
      </c>
      <c r="G639" s="15" t="str">
        <f t="shared" si="1"/>
        <v>My Drive &gt; GmailFiles</v>
      </c>
    </row>
    <row r="640" spans="1:7" ht="12.75">
      <c r="A640" s="9">
        <v>42716.725694444445</v>
      </c>
      <c r="B640" s="16">
        <v>42608</v>
      </c>
      <c r="C640" s="13" t="str">
        <f>HYPERLINK("https://mail.google.com/mail?extsrc=sync&amp;client=docs&amp;plid=ACUX6DOL9fC7ZEmSga8w-Dyj0aD2gWzauG9zVAM", "156c768d7f406a51")</f>
        <v>156c768d7f406a51</v>
      </c>
      <c r="D640" s="12" t="s">
        <v>19</v>
      </c>
      <c r="E640" s="12" t="s">
        <v>254</v>
      </c>
      <c r="F640" s="15" t="str">
        <f>HYPERLINK("https://drive.google.com/file/d/0B0BPbRDGpTfbN3JpazNxYW53M2M/view?usp=drivesdk", "Technical questions about CNCFlora..pdf")</f>
        <v>Technical questions about CNCFlora..pdf</v>
      </c>
      <c r="G640" s="15" t="str">
        <f t="shared" si="1"/>
        <v>My Drive &gt; GmailFiles</v>
      </c>
    </row>
    <row r="641" spans="1:7" ht="12.75">
      <c r="A641" s="9">
        <v>42716.725694444445</v>
      </c>
      <c r="B641" s="16">
        <v>42610</v>
      </c>
      <c r="C641" s="13" t="str">
        <f>HYPERLINK("https://mail.google.com/mail?extsrc=sync&amp;client=docs&amp;plid=ACUX6DNaDAg2pzTryixyqu5y2iIyEFKdYVuZ1gg", "156c3390bb877b9c")</f>
        <v>156c3390bb877b9c</v>
      </c>
      <c r="D641" s="12" t="s">
        <v>19</v>
      </c>
      <c r="E641" s="12" t="s">
        <v>255</v>
      </c>
      <c r="F641" s="15" t="str">
        <f>HYPERLINK("https://drive.google.com/file/d/0B0BPbRDGpTfbYmtyTnYtQUdLZHc/view?usp=drivesdk", "Fwd Solicitud de Pago No. 1 al Ctt No. 16-148 Jaime Gutiérrez.pdf")</f>
        <v>Fwd Solicitud de Pago No. 1 al Ctt No. 16-148 Jaime Gutiérrez.pdf</v>
      </c>
      <c r="G641" s="15" t="str">
        <f t="shared" si="1"/>
        <v>My Drive &gt; GmailFiles</v>
      </c>
    </row>
    <row r="642" spans="1:7" ht="12.75">
      <c r="A642" s="9">
        <v>42716.726388888892</v>
      </c>
      <c r="B642" s="16">
        <v>42607</v>
      </c>
      <c r="C642" s="13" t="str">
        <f>HYPERLINK("https://mail.google.com/mail?extsrc=sync&amp;client=docs&amp;plid=ACUX6DPYuRMIAGUibUfSd7fVqIy_L0Z8T-FIaBM", "156be0a07152956a")</f>
        <v>156be0a07152956a</v>
      </c>
      <c r="D642" s="12" t="s">
        <v>19</v>
      </c>
      <c r="E642" s="12" t="s">
        <v>256</v>
      </c>
      <c r="F642" s="15" t="str">
        <f>HYPERLINK("https://drive.google.com/file/d/0B0BPbRDGpTfbZTJnVlhKY0hkUUk/view?usp=drivesdk", "Reunión martes 30 de agosto - 9am.pdf")</f>
        <v>Reunión martes 30 de agosto - 9am.pdf</v>
      </c>
      <c r="G642" s="15" t="str">
        <f t="shared" si="1"/>
        <v>My Drive &gt; GmailFiles</v>
      </c>
    </row>
    <row r="643" spans="1:7" ht="12.75">
      <c r="A643" s="9">
        <v>42716.726388888892</v>
      </c>
      <c r="B643" s="16">
        <v>42606</v>
      </c>
      <c r="C643" s="13" t="str">
        <f>HYPERLINK("https://mail.google.com/mail?extsrc=sync&amp;client=docs&amp;plid=ACUX6DNrW0USfuS8CCcrY4J7zUR-VishMeWNOb8", "156bcdd6e17e122e")</f>
        <v>156bcdd6e17e122e</v>
      </c>
      <c r="D643" s="12" t="s">
        <v>19</v>
      </c>
      <c r="E643" s="12"/>
      <c r="F643" s="15" t="str">
        <f>HYPERLINK("https://drive.google.com/file/d/0B0BPbRDGpTfbaGg3LTYwYmZVRFU/view?usp=drivesdk", "null.pdf")</f>
        <v>null.pdf</v>
      </c>
      <c r="G643" s="15" t="str">
        <f t="shared" si="1"/>
        <v>My Drive &gt; GmailFiles</v>
      </c>
    </row>
    <row r="644" spans="1:7" ht="12.75">
      <c r="A644" s="9">
        <v>42716.726388888892</v>
      </c>
      <c r="B644" s="16">
        <v>42606</v>
      </c>
      <c r="C644" s="13" t="str">
        <f>HYPERLINK("https://mail.google.com/mail?extsrc=sync&amp;client=docs&amp;plid=ACUX6DOK0H0OCF84UiSY4TrQ6cVdLp6pd6oYLSI", "156bcd09dd0cc726")</f>
        <v>156bcd09dd0cc726</v>
      </c>
      <c r="D644" s="12" t="s">
        <v>19</v>
      </c>
      <c r="E644" s="12" t="s">
        <v>257</v>
      </c>
      <c r="F644" s="15" t="str">
        <f>HYPERLINK("https://drive.google.com/file/d/0B0BPbRDGpTfbVWF4d29CT2E0cm8/view?usp=drivesdk", "Entrega de producto 1 (pago 1) y productos 2-3 (pago 2)..pdf")</f>
        <v>Entrega de producto 1 (pago 1) y productos 2-3 (pago 2)..pdf</v>
      </c>
      <c r="G644" s="15" t="str">
        <f t="shared" si="1"/>
        <v>My Drive &gt; GmailFiles</v>
      </c>
    </row>
    <row r="645" spans="1:7" ht="12.75">
      <c r="A645" s="9">
        <v>42716.726388888892</v>
      </c>
      <c r="B645" s="16">
        <v>42605</v>
      </c>
      <c r="C645" s="13" t="str">
        <f>HYPERLINK("https://mail.google.com/mail?extsrc=sync&amp;client=docs&amp;plid=ACUX6DOV9Pp2YZrpRPYZWlIk23uCz8YmEnbBodo", "156b7eca69c816a8")</f>
        <v>156b7eca69c816a8</v>
      </c>
      <c r="D645" s="12" t="s">
        <v>12</v>
      </c>
      <c r="E645" s="12" t="s">
        <v>258</v>
      </c>
      <c r="F645" s="15" t="str">
        <f>HYPERLINK("https://drive.google.com/file/d/0B0BPbRDGpTfbcWNaZjFEZUxpdHc/view?usp=drivesdk", "PARAFISCALES JULIO Y AGOSTO 2016.pdf")</f>
        <v>PARAFISCALES JULIO Y AGOSTO 2016.pdf</v>
      </c>
      <c r="G645" s="15" t="str">
        <f t="shared" si="1"/>
        <v>My Drive &gt; GmailFiles</v>
      </c>
    </row>
    <row r="646" spans="1:7" ht="12.75">
      <c r="A646" s="9">
        <v>42716.726388888892</v>
      </c>
      <c r="B646" s="16">
        <v>42605</v>
      </c>
      <c r="C646" s="13" t="str">
        <f>HYPERLINK("https://mail.google.com/mail?extsrc=sync&amp;client=docs&amp;plid=ACUX6DOpKr2hXuiGhaez3CsBqrk7zbJC27E1-eE", "156b75c393adaaeb")</f>
        <v>156b75c393adaaeb</v>
      </c>
      <c r="D646" s="12" t="s">
        <v>12</v>
      </c>
      <c r="E646" s="12" t="s">
        <v>259</v>
      </c>
      <c r="F646" s="15" t="str">
        <f>HYPERLINK("https://drive.google.com/file/d/0B0BPbRDGpTfbMUtRM25OcTRscmM/view?usp=drivesdk", "PORTADAS DEL DVD DE ENTREGABLES.pdf")</f>
        <v>PORTADAS DEL DVD DE ENTREGABLES.pdf</v>
      </c>
      <c r="G646" s="15" t="str">
        <f t="shared" si="1"/>
        <v>My Drive &gt; GmailFiles</v>
      </c>
    </row>
    <row r="647" spans="1:7" ht="12.75">
      <c r="A647" s="9">
        <v>42716.726388888892</v>
      </c>
      <c r="B647" s="16">
        <v>42605</v>
      </c>
      <c r="C647" s="13" t="str">
        <f>HYPERLINK("https://mail.google.com/mail?extsrc=sync&amp;client=docs&amp;plid=ACUX6DM4o17NZ1aP_Z4G3ODBarIYdK1sdySjDcY", "156b712ab00dbbfd")</f>
        <v>156b712ab00dbbfd</v>
      </c>
      <c r="D647" s="12" t="s">
        <v>12</v>
      </c>
      <c r="E647" s="12" t="s">
        <v>260</v>
      </c>
      <c r="F647" s="15" t="str">
        <f>HYPERLINK("https://drive.google.com/file/d/0B0BPbRDGpTfbTE1tX3JnY2lnYTA/view?usp=drivesdk", "DEFINICIÓN DE PRODUCTOS SEGUNDO PAGO.pdf")</f>
        <v>DEFINICIÓN DE PRODUCTOS SEGUNDO PAGO.pdf</v>
      </c>
      <c r="G647" s="15" t="str">
        <f t="shared" si="1"/>
        <v>My Drive &gt; GmailFiles</v>
      </c>
    </row>
    <row r="648" spans="1:7" ht="12.75">
      <c r="A648" s="9">
        <v>42716.726388888892</v>
      </c>
      <c r="B648" s="16">
        <v>42604</v>
      </c>
      <c r="C648" s="13" t="str">
        <f>HYPERLINK("https://mail.google.com/mail?extsrc=sync&amp;client=docs&amp;plid=ACUX6DN0b6SzNM63ciSC7Ldp6ZevfbO_fUFWU_8", "156b476f7fe63c59")</f>
        <v>156b476f7fe63c59</v>
      </c>
      <c r="D648" s="12" t="s">
        <v>12</v>
      </c>
      <c r="E648" s="12" t="s">
        <v>261</v>
      </c>
      <c r="F648" s="15" t="str">
        <f>HYPERLINK("https://drive.google.com/file/d/0B0BPbRDGpTfbMUFhczgtbnRIdkU/view?usp=drivesdk", "RELACIÓN DOCUMENTOS ENTREGABLES PAGO 1 CONTRATO 16-16-0081-148PS.pdf")</f>
        <v>RELACIÓN DOCUMENTOS ENTREGABLES PAGO 1 CONTRATO 16-16-0081-148PS.pdf</v>
      </c>
      <c r="G648" s="15" t="str">
        <f t="shared" si="1"/>
        <v>My Drive &gt; GmailFiles</v>
      </c>
    </row>
    <row r="649" spans="1:7" ht="12.75">
      <c r="A649" s="9">
        <v>42716.726388888892</v>
      </c>
      <c r="B649" s="16">
        <v>42604</v>
      </c>
      <c r="C649" s="13" t="str">
        <f>HYPERLINK("https://mail.google.com/mail?extsrc=sync&amp;client=docs&amp;plid=ACUX6DPONitTx0R-FwreFP8d0ZaPSTtk0TzidNM", "156b47033fc627b9")</f>
        <v>156b47033fc627b9</v>
      </c>
      <c r="D649" s="12" t="s">
        <v>12</v>
      </c>
      <c r="E649" s="12" t="s">
        <v>262</v>
      </c>
      <c r="F649" s="15" t="str">
        <f>HYPERLINK("https://drive.google.com/file/d/0B0BPbRDGpTfbNmIyR1JmX3RkNUE/view?usp=drivesdk", "ENTES DE CONTROL A CORTE DE 2016.pdf")</f>
        <v>ENTES DE CONTROL A CORTE DE 2016.pdf</v>
      </c>
      <c r="G649" s="15" t="str">
        <f t="shared" si="1"/>
        <v>My Drive &gt; GmailFiles</v>
      </c>
    </row>
    <row r="650" spans="1:7" ht="12.75">
      <c r="A650" s="9">
        <v>42716.726388888892</v>
      </c>
      <c r="B650" s="16">
        <v>42604</v>
      </c>
      <c r="C650" s="13" t="str">
        <f>HYPERLINK("https://mail.google.com/mail?extsrc=sync&amp;client=docs&amp;plid=ACUX6DMKRRLG7OJjHDhvpeU62ah-FBSqstMFsIs", "156b4497516b3859")</f>
        <v>156b4497516b3859</v>
      </c>
      <c r="D650" s="12" t="s">
        <v>12</v>
      </c>
      <c r="E650" s="12" t="s">
        <v>263</v>
      </c>
      <c r="F650" s="15" t="str">
        <f>HYPERLINK("https://drive.google.com/file/d/0B0BPbRDGpTfbSnFJV3V3TlZNSlU/view?usp=drivesdk", "AMBIENTE DE PRUEBAS DE CNCFLORA PARA EL PROYECTO.pdf")</f>
        <v>AMBIENTE DE PRUEBAS DE CNCFLORA PARA EL PROYECTO.pdf</v>
      </c>
      <c r="G650" s="15" t="str">
        <f t="shared" si="1"/>
        <v>My Drive &gt; GmailFiles</v>
      </c>
    </row>
    <row r="651" spans="1:7" ht="12.75">
      <c r="A651" s="9">
        <v>42716.727083333331</v>
      </c>
      <c r="B651" s="16">
        <v>42604</v>
      </c>
      <c r="C651" s="13" t="str">
        <f>HYPERLINK("https://mail.google.com/mail?extsrc=sync&amp;client=docs&amp;plid=ACUX6DPYlpeLKOl3e1YXoSva4XPo-ArPHVOs5cA", "156b3ed36e5cb11e")</f>
        <v>156b3ed36e5cb11e</v>
      </c>
      <c r="D651" s="12" t="s">
        <v>12</v>
      </c>
      <c r="E651" s="12" t="s">
        <v>264</v>
      </c>
      <c r="F651" s="15" t="str">
        <f>HYPERLINK("https://drive.google.com/file/d/0B0BPbRDGpTfbamp3UGhjalFhOTQ/view?usp=drivesdk", "TEXTOS DE LAS OBLIGACIONES DEL CONTRATO.pdf")</f>
        <v>TEXTOS DE LAS OBLIGACIONES DEL CONTRATO.pdf</v>
      </c>
      <c r="G651" s="15" t="str">
        <f t="shared" si="1"/>
        <v>My Drive &gt; GmailFiles</v>
      </c>
    </row>
    <row r="652" spans="1:7" ht="12.75">
      <c r="A652" s="9">
        <v>42716.727083333331</v>
      </c>
      <c r="B652" s="16">
        <v>42604</v>
      </c>
      <c r="C652" s="13" t="str">
        <f>HYPERLINK("https://mail.google.com/mail?extsrc=sync&amp;client=docs&amp;plid=ACUX6DN7VsjG3MDb91k95Z_qoY6IMmnIBYd493o", "156b3134da96c275")</f>
        <v>156b3134da96c275</v>
      </c>
      <c r="D652" s="12" t="s">
        <v>19</v>
      </c>
      <c r="E652" s="12" t="s">
        <v>265</v>
      </c>
      <c r="F652" s="15" t="str">
        <f>HYPERLINK("https://drive.google.com/file/d/0B0BPbRDGpTfbZzM4WDZ1UWY5QzQ/view?usp=drivesdk", "Contrato.pdf")</f>
        <v>Contrato.pdf</v>
      </c>
      <c r="G652" s="15" t="str">
        <f t="shared" si="1"/>
        <v>My Drive &gt; GmailFiles</v>
      </c>
    </row>
    <row r="653" spans="1:7" ht="12.75">
      <c r="A653" s="9">
        <v>42716.727083333331</v>
      </c>
      <c r="B653" s="16">
        <v>42604</v>
      </c>
      <c r="C653" s="13" t="str">
        <f>HYPERLINK("https://mail.google.com/mail?extsrc=sync&amp;client=docs&amp;plid=ACUX6DMpnEROkufR5doM5ii7V75ojooiWC7zuXA", "156b3026e209063a")</f>
        <v>156b3026e209063a</v>
      </c>
      <c r="D653" s="12" t="s">
        <v>19</v>
      </c>
      <c r="E653" s="12" t="s">
        <v>266</v>
      </c>
      <c r="F653" s="15" t="str">
        <f>HYPERLINK("https://drive.google.com/file/d/0B0BPbRDGpTfbb2ZhcE1UaUFIQUk/view?usp=drivesdk", "Informe de actividades producto 1..pdf")</f>
        <v>Informe de actividades producto 1..pdf</v>
      </c>
      <c r="G653" s="15" t="str">
        <f t="shared" si="1"/>
        <v>My Drive &gt; GmailFiles</v>
      </c>
    </row>
    <row r="654" spans="1:7" ht="12.75">
      <c r="A654" s="9">
        <v>42716.727083333331</v>
      </c>
      <c r="B654" s="16">
        <v>42603</v>
      </c>
      <c r="C654" s="13" t="str">
        <f>HYPERLINK("https://mail.google.com/mail?extsrc=sync&amp;client=docs&amp;plid=ACUX6DOwCcIX1bU_s7KYl4zCVlo8Jh7prtVslvs", "156aeb97d9d15ca3")</f>
        <v>156aeb97d9d15ca3</v>
      </c>
      <c r="D654" s="12" t="s">
        <v>12</v>
      </c>
      <c r="E654" s="12"/>
      <c r="F654" s="15" t="str">
        <f>HYPERLINK("https://drive.google.com/file/d/0B0BPbRDGpTfbcC1KOU15WkhvMm8/view?usp=drivesdk", "null.pdf")</f>
        <v>null.pdf</v>
      </c>
      <c r="G654" s="15" t="str">
        <f t="shared" si="1"/>
        <v>My Drive &gt; GmailFiles</v>
      </c>
    </row>
    <row r="655" spans="1:7" ht="12.75">
      <c r="A655" s="9">
        <v>42716.727777777778</v>
      </c>
      <c r="B655" s="16">
        <v>42598</v>
      </c>
      <c r="C655" s="13" t="str">
        <f>HYPERLINK("https://mail.google.com/mail?extsrc=sync&amp;client=docs&amp;plid=ACUX6DMD6YRd3idGUsB8yK7-BtovR5szWEdNgVw", "15693e92d3916dda")</f>
        <v>15693e92d3916dda</v>
      </c>
      <c r="D655" s="12" t="s">
        <v>19</v>
      </c>
      <c r="E655" s="12"/>
      <c r="F655" s="15" t="str">
        <f>HYPERLINK("https://drive.google.com/file/d/0B0BPbRDGpTfbNHBTdDIzMXJuRzA/view?usp=drivesdk", "null.pdf")</f>
        <v>null.pdf</v>
      </c>
      <c r="G655" s="15" t="str">
        <f t="shared" si="1"/>
        <v>My Drive &gt; GmailFiles</v>
      </c>
    </row>
    <row r="656" spans="1:7" ht="12.75">
      <c r="A656" s="9">
        <v>42716.728472222225</v>
      </c>
      <c r="B656" s="16">
        <v>42598</v>
      </c>
      <c r="C656" s="13" t="str">
        <f>HYPERLINK("https://mail.google.com/mail?extsrc=sync&amp;client=docs&amp;plid=ACUX6DPYWPSCnxqwOV83iZI8Ejw3Pr8ppKx8b1o", "156914e9b2ed6baa")</f>
        <v>156914e9b2ed6baa</v>
      </c>
      <c r="D656" s="12" t="s">
        <v>12</v>
      </c>
      <c r="E656" s="12" t="s">
        <v>267</v>
      </c>
      <c r="F656" s="15" t="str">
        <f>HYPERLINK("https://drive.google.com/file/d/0B0BPbRDGpTfbVFFXMVAwS2RLMWc/view?usp=drivesdk", "BORRADOR DOCUMENTO DE ANÁLISIS DE CASOS DE USO Y FUNCIONALIDADES DEL SISTEMA NACIONAL DE ANÁLISIS DE RIESGO DE EXTINCIÓN DE ESPECIES.pdf")</f>
        <v>BORRADOR DOCUMENTO DE ANÁLISIS DE CASOS DE USO Y FUNCIONALIDADES DEL SISTEMA NACIONAL DE ANÁLISIS DE RIESGO DE EXTINCIÓN DE ESPECIES.pdf</v>
      </c>
      <c r="G656" s="15" t="str">
        <f t="shared" si="1"/>
        <v>My Drive &gt; GmailFiles</v>
      </c>
    </row>
    <row r="657" spans="1:7" ht="12.75">
      <c r="A657" s="9">
        <v>42716.728472222225</v>
      </c>
      <c r="B657" s="16">
        <v>42601</v>
      </c>
      <c r="C657" s="13" t="str">
        <f>HYPERLINK("https://mail.google.com/mail?extsrc=sync&amp;client=docs&amp;plid=ACUX6DMNRyd3aLr76D-8ifhVshM4nlTCXpUkvpA", "1569008e9856da8e")</f>
        <v>1569008e9856da8e</v>
      </c>
      <c r="D657" s="12" t="s">
        <v>12</v>
      </c>
      <c r="E657" s="12" t="s">
        <v>268</v>
      </c>
      <c r="F657" s="15" t="str">
        <f>HYPERLINK("https://drive.google.com/file/d/0B0BPbRDGpTfbaVV1ZVJSbEZLWWc/view?usp=drivesdk", "SOLICITUD DE CONTACTO SOPORTE CNCFLORA BRASIL.pdf")</f>
        <v>SOLICITUD DE CONTACTO SOPORTE CNCFLORA BRASIL.pdf</v>
      </c>
      <c r="G657" s="15" t="str">
        <f t="shared" si="1"/>
        <v>My Drive &gt; GmailFiles</v>
      </c>
    </row>
    <row r="658" spans="1:7" ht="12.75">
      <c r="A658" s="9">
        <v>42716.728472222225</v>
      </c>
      <c r="B658" s="16">
        <v>42596</v>
      </c>
      <c r="C658" s="13" t="str">
        <f>HYPERLINK("https://mail.google.com/mail?extsrc=sync&amp;client=docs&amp;plid=ACUX6DNrqzaOmqxWXI3AtBVj0HWZC4ODmKmmvEg", "15689a20f64b28d2")</f>
        <v>15689a20f64b28d2</v>
      </c>
      <c r="D658" s="12" t="s">
        <v>12</v>
      </c>
      <c r="E658" s="12"/>
      <c r="F658" s="15" t="str">
        <f>HYPERLINK("https://drive.google.com/file/d/0B0BPbRDGpTfbaHVOQ1M1LWdDZ0k/view?usp=drivesdk", "null.pdf")</f>
        <v>null.pdf</v>
      </c>
      <c r="G658" s="15" t="str">
        <f t="shared" si="1"/>
        <v>My Drive &gt; GmailFiles</v>
      </c>
    </row>
    <row r="659" spans="1:7" ht="12.75">
      <c r="A659" s="9">
        <v>42716.728472222225</v>
      </c>
      <c r="B659" s="16">
        <v>42594</v>
      </c>
      <c r="C659" s="13" t="str">
        <f>HYPERLINK("https://mail.google.com/mail?extsrc=sync&amp;client=docs&amp;plid=ACUX6DPxB2TIK-oXy4MRV7d60Uz4lASNZl-RLnQ", "1567fcbbef40080b")</f>
        <v>1567fcbbef40080b</v>
      </c>
      <c r="D659" s="12" t="s">
        <v>19</v>
      </c>
      <c r="E659" s="12" t="s">
        <v>269</v>
      </c>
      <c r="F659" s="15" t="str">
        <f>HYPERLINK("https://drive.google.com/file/d/0B0BPbRDGpTfbVTEwaHowUFpXMHM/view?usp=drivesdk", "Fwd CIERRE DE FACTURACIÓN MES DE AGOSTO DE 2016.pdf")</f>
        <v>Fwd CIERRE DE FACTURACIÓN MES DE AGOSTO DE 2016.pdf</v>
      </c>
      <c r="G659" s="15" t="str">
        <f t="shared" si="1"/>
        <v>My Drive &gt; GmailFiles</v>
      </c>
    </row>
    <row r="660" spans="1:7" ht="12.75">
      <c r="A660" s="9">
        <v>42716.728472222225</v>
      </c>
      <c r="B660" s="16">
        <v>42593</v>
      </c>
      <c r="C660" s="13" t="str">
        <f>HYPERLINK("https://mail.google.com/mail?extsrc=sync&amp;client=docs&amp;plid=ACUX6DNF1w9pNo4NNA7Xz4lFUEcWrt23pVWrGSg", "1567b6ae62a5d847")</f>
        <v>1567b6ae62a5d847</v>
      </c>
      <c r="D660" s="12" t="s">
        <v>12</v>
      </c>
      <c r="E660" s="12"/>
      <c r="F660" s="15" t="str">
        <f>HYPERLINK("https://drive.google.com/file/d/0B0BPbRDGpTfbX3VrZUF6Rm9YTzg/view?usp=drivesdk", "null.pdf")</f>
        <v>null.pdf</v>
      </c>
      <c r="G660" s="15" t="str">
        <f t="shared" si="1"/>
        <v>My Drive &gt; GmailFiles</v>
      </c>
    </row>
    <row r="661" spans="1:7" ht="12.75">
      <c r="A661" s="9">
        <v>42716.728472222225</v>
      </c>
      <c r="B661" s="16">
        <v>42590</v>
      </c>
      <c r="C661" s="13" t="str">
        <f>HYPERLINK("https://mail.google.com/mail?extsrc=sync&amp;client=docs&amp;plid=ACUX6DM6E-HUdCCwQ2aON_egtuhGLvtOkjrCcZ0", "1566ba318e977c16")</f>
        <v>1566ba318e977c16</v>
      </c>
      <c r="D661" s="12" t="s">
        <v>19</v>
      </c>
      <c r="E661" s="12" t="s">
        <v>270</v>
      </c>
      <c r="F661" s="15" t="str">
        <f>HYPERLINK("https://drive.google.com/file/d/0B0BPbRDGpTfbZDVIdkMweGpZbXc/view?usp=drivesdk", "Análisis de casos de uso..pdf")</f>
        <v>Análisis de casos de uso..pdf</v>
      </c>
      <c r="G661" s="15" t="str">
        <f t="shared" si="1"/>
        <v>My Drive &gt; GmailFiles</v>
      </c>
    </row>
    <row r="662" spans="1:7" ht="12.75">
      <c r="A662" s="9">
        <v>42716.728472222225</v>
      </c>
      <c r="B662" s="16">
        <v>42590</v>
      </c>
      <c r="C662" s="13" t="str">
        <f>HYPERLINK("https://mail.google.com/mail?extsrc=sync&amp;client=docs&amp;plid=ACUX6DPvaYCmpUfVjUKvQsPw2NCUBVEIzK9oYao", "1566a7910a582b72")</f>
        <v>1566a7910a582b72</v>
      </c>
      <c r="D662" s="12" t="s">
        <v>19</v>
      </c>
      <c r="E662" s="12"/>
      <c r="F662" s="15" t="str">
        <f>HYPERLINK("https://drive.google.com/file/d/0B0BPbRDGpTfbRW9PSU0xNE40djg/view?usp=drivesdk", "null.pdf")</f>
        <v>null.pdf</v>
      </c>
      <c r="G662" s="15" t="str">
        <f t="shared" si="1"/>
        <v>My Drive &gt; GmailFiles</v>
      </c>
    </row>
    <row r="663" spans="1:7" ht="12.75">
      <c r="A663" s="9">
        <v>42716.728472222225</v>
      </c>
      <c r="B663" s="16">
        <v>42590</v>
      </c>
      <c r="C663" s="13" t="str">
        <f>HYPERLINK("https://mail.google.com/mail?extsrc=sync&amp;client=docs&amp;plid=ACUX6DPFjkQQP2B3MuQYR5VciKglwv6wMdJEL58", "1566a6cfd2b655b8")</f>
        <v>1566a6cfd2b655b8</v>
      </c>
      <c r="D663" s="12" t="s">
        <v>32</v>
      </c>
      <c r="E663" s="12" t="s">
        <v>271</v>
      </c>
      <c r="F663" s="15" t="str">
        <f>HYPERLINK("https://drive.google.com/file/d/0B0BPbRDGpTfbeDZ3UXdwY1l6Nlk/view?usp=drivesdk", "Revisión casos de uso.pdf")</f>
        <v>Revisión casos de uso.pdf</v>
      </c>
      <c r="G663" s="15" t="str">
        <f t="shared" si="1"/>
        <v>My Drive &gt; GmailFiles</v>
      </c>
    </row>
    <row r="664" spans="1:7" ht="12.75">
      <c r="A664" s="9">
        <v>42716.728472222225</v>
      </c>
      <c r="B664" s="16">
        <v>42578</v>
      </c>
      <c r="C664" s="13" t="str">
        <f>HYPERLINK("https://mail.google.com/mail?extsrc=sync&amp;client=docs&amp;plid=ACUX6DPaIK5YqEEC_DhSYY8fyOSBnFnAokH4bDU", "1562d99853863f27")</f>
        <v>1562d99853863f27</v>
      </c>
      <c r="D664" s="12" t="s">
        <v>12</v>
      </c>
      <c r="E664" s="12" t="s">
        <v>272</v>
      </c>
      <c r="F664" s="15" t="str">
        <f>HYPERLINK("https://drive.google.com/file/d/0B0BPbRDGpTfbblVROFVYcjVxVGM/view?usp=drivesdk", "COMUNICACIÓN Y ESTADO DE PROYECTO.pdf")</f>
        <v>COMUNICACIÓN Y ESTADO DE PROYECTO.pdf</v>
      </c>
      <c r="G664" s="15" t="str">
        <f t="shared" si="1"/>
        <v>My Drive &gt; GmailFiles</v>
      </c>
    </row>
    <row r="665" spans="1:7" ht="12.75">
      <c r="A665" s="9">
        <v>42716.728472222225</v>
      </c>
      <c r="B665" s="16">
        <v>42578</v>
      </c>
      <c r="C665" s="13" t="str">
        <f>HYPERLINK("https://mail.google.com/mail?extsrc=sync&amp;client=docs&amp;plid=ACUX6DOxCPksPXBobmZKMYT15ErXJzAaBfa0TKg", "1562d9895f73323c")</f>
        <v>1562d9895f73323c</v>
      </c>
      <c r="D665" s="12" t="s">
        <v>12</v>
      </c>
      <c r="E665" s="12" t="s">
        <v>273</v>
      </c>
      <c r="F665" s="15" t="str">
        <f>HYPERLINK("https://drive.google.com/file/d/0B0BPbRDGpTfbTHQySWJNZERySW8/view?usp=drivesdk", "INFORME DE AVANCE 2 - INSTALACIÓN DE COMPONENTES CNCFLORA.pdf")</f>
        <v>INFORME DE AVANCE 2 - INSTALACIÓN DE COMPONENTES CNCFLORA.pdf</v>
      </c>
      <c r="G665" s="15" t="str">
        <f t="shared" si="1"/>
        <v>My Drive &gt; GmailFiles</v>
      </c>
    </row>
    <row r="666" spans="1:7" ht="12.75">
      <c r="A666" s="9">
        <v>42716.728472222225</v>
      </c>
      <c r="B666" s="16">
        <v>42577</v>
      </c>
      <c r="C666" s="13" t="str">
        <f>HYPERLINK("https://mail.google.com/mail?extsrc=sync&amp;client=docs&amp;plid=ACUX6DOA-xMbAEGpyg5hW8anf1s-rk6pc56FRYc", "15627b5d433665c2")</f>
        <v>15627b5d433665c2</v>
      </c>
      <c r="D666" s="12" t="s">
        <v>19</v>
      </c>
      <c r="E666" s="12" t="s">
        <v>274</v>
      </c>
      <c r="F666" s="15" t="str">
        <f>HYPERLINK("https://drive.google.com/file/d/0B0BPbRDGpTfbSnl5QXM5UEd5V0k/view?usp=drivesdk", "Reunión adelanto producto 1.pdf")</f>
        <v>Reunión adelanto producto 1.pdf</v>
      </c>
      <c r="G666" s="15" t="str">
        <f t="shared" si="1"/>
        <v>My Drive &gt; GmailFiles</v>
      </c>
    </row>
    <row r="667" spans="1:7" ht="12.75">
      <c r="A667" s="9">
        <v>42716.728472222225</v>
      </c>
      <c r="B667" s="16">
        <v>42577</v>
      </c>
      <c r="C667" s="13" t="str">
        <f>HYPERLINK("https://mail.google.com/mail?extsrc=sync&amp;client=docs&amp;plid=ACUX6DPEli_HZltTfxoz3MzvxgBnU9F93s0bvus", "15623865474f55f5")</f>
        <v>15623865474f55f5</v>
      </c>
      <c r="D667" s="12" t="s">
        <v>19</v>
      </c>
      <c r="E667" s="12" t="s">
        <v>275</v>
      </c>
      <c r="F667" s="15" t="str">
        <f>HYPERLINK("https://drive.google.com/file/d/0B0BPbRDGpTfbczZzWklFVkFjemM/view?usp=drivesdk", "Reunió adelanto del producto del contrato de Riesgo..pdf")</f>
        <v>Reunió adelanto del producto del contrato de Riesgo..pdf</v>
      </c>
      <c r="G667" s="15" t="str">
        <f t="shared" si="1"/>
        <v>My Drive &gt; GmailFiles</v>
      </c>
    </row>
    <row r="668" spans="1:7" ht="12.75">
      <c r="A668" s="9">
        <v>42716.729166666664</v>
      </c>
      <c r="B668" s="16">
        <v>42574</v>
      </c>
      <c r="C668" s="13" t="str">
        <f>HYPERLINK("https://mail.google.com/mail?extsrc=sync&amp;client=docs&amp;plid=ACUX6DMC2yaK94Wt-fDfWUJvuR2QYL9u-Na7reI", "1561741510cf153e")</f>
        <v>1561741510cf153e</v>
      </c>
      <c r="D668" s="12" t="s">
        <v>12</v>
      </c>
      <c r="E668" s="12" t="s">
        <v>276</v>
      </c>
      <c r="F668" s="15" t="str">
        <f>HYPERLINK("https://drive.google.com/file/d/0B0BPbRDGpTfba2tYMkI2OVlKY0k/view?usp=drivesdk", "INFORME DE AVANCE - ENTREGABLE OBLIGACIÓN 1 - CONTRATO JAIME GUTIÉRREZ (PORTAL LOCAL CNCFLORA).pdf")</f>
        <v>INFORME DE AVANCE - ENTREGABLE OBLIGACIÓN 1 - CONTRATO JAIME GUTIÉRREZ (PORTAL LOCAL CNCFLORA).pdf</v>
      </c>
      <c r="G668" s="15" t="str">
        <f t="shared" si="1"/>
        <v>My Drive &gt; GmailFiles</v>
      </c>
    </row>
    <row r="669" spans="1:7" ht="12.75">
      <c r="A669" s="9">
        <v>42716.729166666664</v>
      </c>
      <c r="B669" s="16">
        <v>42576</v>
      </c>
      <c r="C669" s="13" t="str">
        <f>HYPERLINK("https://mail.google.com/mail?extsrc=sync&amp;client=docs&amp;plid=ACUX6DPm_SGbFLE4yLW4YSSUVSOe2s3SJVqxqk4", "15614ae7326119ff")</f>
        <v>15614ae7326119ff</v>
      </c>
      <c r="D669" s="12" t="s">
        <v>277</v>
      </c>
      <c r="E669" s="12" t="s">
        <v>278</v>
      </c>
      <c r="F669" s="15" t="str">
        <f>HYPERLINK("https://drive.google.com/file/d/0B0BPbRDGpTfbcTFZc0cxN014OWc/view?usp=drivesdk", "ENVIÓ CERTIFICADO AFILIACIÓN ARL CONTRATO 16-148 JAIME ALBERTO GUTIERREZ MEJIA.pdf")</f>
        <v>ENVIÓ CERTIFICADO AFILIACIÓN ARL CONTRATO 16-148 JAIME ALBERTO GUTIERREZ MEJIA.pdf</v>
      </c>
      <c r="G669" s="15" t="str">
        <f t="shared" si="1"/>
        <v>My Drive &gt; GmailFiles</v>
      </c>
    </row>
    <row r="670" spans="1:7" ht="12.75">
      <c r="A670" s="9">
        <v>42716.729166666664</v>
      </c>
      <c r="B670" s="16">
        <v>42566</v>
      </c>
      <c r="C670" s="13" t="str">
        <f>HYPERLINK("https://mail.google.com/mail?extsrc=sync&amp;client=docs&amp;plid=ACUX6DNCJTP23klq108myazQk0Ripm8CY08VAho", "155f0db47214afa0")</f>
        <v>155f0db47214afa0</v>
      </c>
      <c r="D670" s="12" t="s">
        <v>12</v>
      </c>
      <c r="E670" s="12" t="s">
        <v>279</v>
      </c>
      <c r="F670" s="15" t="str">
        <f>HYPERLINK("https://drive.google.com/file/d/0B0BPbRDGpTfbNTVtM2hMQmQ0czg/view?usp=drivesdk", "Entrega del Acta de Reunión No. 001 - PROYECTO SISTEMA DE INFORMACIÓN DE ANALISIS DE RIESGO DE EXTINCIÓN DE ESPECIES.pdf")</f>
        <v>Entrega del Acta de Reunión No. 001 - PROYECTO SISTEMA DE INFORMACIÓN DE ANALISIS DE RIESGO DE EXTINCIÓN DE ESPECIES.pdf</v>
      </c>
      <c r="G670" s="15" t="str">
        <f t="shared" si="1"/>
        <v>My Drive &gt; GmailFiles</v>
      </c>
    </row>
    <row r="671" spans="1:7" ht="12.75">
      <c r="A671" s="9">
        <v>42716.729166666664</v>
      </c>
      <c r="B671" s="16">
        <v>42564</v>
      </c>
      <c r="C671" s="13" t="str">
        <f>HYPERLINK("https://mail.google.com/mail?extsrc=sync&amp;client=docs&amp;plid=ACUX6DOM4uSmheKmj5GbG7rTbUIXJfbOUSdM7q0", "155e75e77d754a73")</f>
        <v>155e75e77d754a73</v>
      </c>
      <c r="D671" s="12" t="s">
        <v>12</v>
      </c>
      <c r="E671" s="12" t="s">
        <v>280</v>
      </c>
      <c r="F671" s="15" t="str">
        <f>HYPERLINK("https://drive.google.com/file/d/0B0BPbRDGpTfbWGVQaWZyS3NfUEE/view?usp=drivesdk", "PARCHE DE PYTHON PARA REACTIVACIÓN DE FUNCIONES.pdf")</f>
        <v>PARCHE DE PYTHON PARA REACTIVACIÓN DE FUNCIONES.pdf</v>
      </c>
      <c r="G671" s="15" t="str">
        <f t="shared" si="1"/>
        <v>My Drive &gt; GmailFiles</v>
      </c>
    </row>
    <row r="672" spans="1:7" ht="12.75">
      <c r="A672" s="9">
        <v>42716.729166666664</v>
      </c>
      <c r="B672" s="16">
        <v>42569</v>
      </c>
      <c r="C672" s="13" t="str">
        <f>HYPERLINK("https://mail.google.com/mail?extsrc=sync&amp;client=docs&amp;plid=ACUX6DME5VWMPIbEqMaQpn_ZLFFQX4WRYW3zOs8", "155e631db617165e")</f>
        <v>155e631db617165e</v>
      </c>
      <c r="D672" s="12" t="s">
        <v>277</v>
      </c>
      <c r="E672" s="12" t="s">
        <v>281</v>
      </c>
      <c r="F672" s="15" t="str">
        <f>HYPERLINK("https://drive.google.com/file/d/0B0BPbRDGpTfbNGRjTDdkaV9rdnM/view?usp=drivesdk", "SOLICITUD DOCUMENTOS PARA AFILIACIÓN ARL POSITIVA.pdf")</f>
        <v>SOLICITUD DOCUMENTOS PARA AFILIACIÓN ARL POSITIVA.pdf</v>
      </c>
      <c r="G672" s="15" t="str">
        <f t="shared" si="1"/>
        <v>My Drive &gt; GmailFiles</v>
      </c>
    </row>
    <row r="673" spans="1:7" ht="12.75">
      <c r="A673" s="9">
        <v>42716.729166666664</v>
      </c>
      <c r="B673" s="16">
        <v>42668</v>
      </c>
      <c r="C673" s="13" t="str">
        <f>HYPERLINK("https://mail.google.com/mail?extsrc=sync&amp;client=docs&amp;plid=ACUX6DN2E5Ysmqi47415hWkwswB4x92lyIjLX-M", "155e4fb93826d5b5")</f>
        <v>155e4fb93826d5b5</v>
      </c>
      <c r="D673" s="12" t="s">
        <v>32</v>
      </c>
      <c r="E673" s="12" t="s">
        <v>282</v>
      </c>
      <c r="F673" s="15" t="str">
        <f>HYPERLINK("https://drive.google.com/file/d/0B0BPbRDGpTfbUmgxY1luRDhSeGM/view?usp=drivesdk", "Re Insumos aplicación análisis de riesgo de extinción.pdf")</f>
        <v>Re Insumos aplicación análisis de riesgo de extinción.pdf</v>
      </c>
      <c r="G673" s="15" t="str">
        <f t="shared" si="1"/>
        <v>My Drive &gt; GmailFiles</v>
      </c>
    </row>
    <row r="674" spans="1:7" ht="12.75">
      <c r="A674" s="9">
        <v>42716.729166666664</v>
      </c>
      <c r="B674" s="16">
        <v>42563</v>
      </c>
      <c r="C674" s="13" t="str">
        <f>HYPERLINK("https://mail.google.com/mail?extsrc=sync&amp;client=docs&amp;plid=ACUX6DM-nm53LUwQPWAf7aBxJBy7hCGcguXtZUU", "155e0fbee25dcdbd")</f>
        <v>155e0fbee25dcdbd</v>
      </c>
      <c r="D674" s="12" t="s">
        <v>12</v>
      </c>
      <c r="E674" s="12" t="s">
        <v>283</v>
      </c>
      <c r="F674" s="15" t="str">
        <f>HYPERLINK("https://drive.google.com/file/d/0B0BPbRDGpTfbTE82aEpkN0M0a1U/view?usp=drivesdk", "AVANCE ENTREGABLE FASE I - PROYECTO SISTEMA DE INFORMACIÓN DE ANÁLISIS DE RIESGO DE EXTINCIÓN DE ESPECIES (INSTITUTO ALEXANDER VON HUMBOLD) - CORREO NO. 001.pdf")</f>
        <v>AVANCE ENTREGABLE FASE I - PROYECTO SISTEMA DE INFORMACIÓN DE ANÁLISIS DE RIESGO DE EXTINCIÓN DE ESPECIES (INSTITUTO ALEXANDER VON HUMBOLD) - CORREO NO. 001.pdf</v>
      </c>
      <c r="G674" s="15" t="str">
        <f t="shared" si="1"/>
        <v>My Drive &gt; GmailFiles</v>
      </c>
    </row>
    <row r="675" spans="1:7" ht="12.75">
      <c r="A675" s="9">
        <v>42716.729861111111</v>
      </c>
      <c r="B675" s="16">
        <v>42564</v>
      </c>
      <c r="C675" s="13" t="str">
        <f>HYPERLINK("https://mail.google.com/mail?extsrc=sync&amp;client=docs&amp;plid=ACUX6DNnxU2OmKAe3yGBf3wVSwtK8ivLLIFbFK0", "155e0f9ed5e4a131")</f>
        <v>155e0f9ed5e4a131</v>
      </c>
      <c r="D675" s="12" t="s">
        <v>19</v>
      </c>
      <c r="E675" s="12" t="s">
        <v>284</v>
      </c>
      <c r="F675" s="15" t="str">
        <f>HYPERLINK("https://drive.google.com/file/d/0B0BPbRDGpTfbQ3VXUEpDazNXZ3M/view?usp=drivesdk", "Primera reunión con Jaime.pdf")</f>
        <v>Primera reunión con Jaime.pdf</v>
      </c>
      <c r="G675" s="15" t="str">
        <f t="shared" si="1"/>
        <v>My Drive &gt; GmailFiles</v>
      </c>
    </row>
    <row r="676" spans="1:7" ht="12.75">
      <c r="A676" s="9">
        <v>42716.730555555558</v>
      </c>
      <c r="B676" s="16">
        <v>42564</v>
      </c>
      <c r="C676" s="13" t="str">
        <f>HYPERLINK("https://mail.google.com/mail?extsrc=sync&amp;client=docs&amp;plid=ACUX6DMtf-F_xvhv_VztjlRZ2BWcBFok9u42NhE", "155da3ce65abbaa9")</f>
        <v>155da3ce65abbaa9</v>
      </c>
      <c r="D676" s="12" t="s">
        <v>19</v>
      </c>
      <c r="E676" s="12" t="s">
        <v>190</v>
      </c>
      <c r="F676" s="15" t="str">
        <f>HYPERLINK("https://drive.google.com/file/d/0B0BPbRDGpTfbbWxZSk53cEExdGM/view?usp=drivesdk", "Fwd.pdf")</f>
        <v>Fwd.pdf</v>
      </c>
      <c r="G676" s="15" t="str">
        <f t="shared" si="1"/>
        <v>My Drive &gt; GmailFiles</v>
      </c>
    </row>
    <row r="677" spans="1:7" ht="12.75">
      <c r="A677" s="9">
        <v>42716.730555555558</v>
      </c>
      <c r="B677" s="16">
        <v>42558</v>
      </c>
      <c r="C677" s="13" t="str">
        <f>HYPERLINK("https://mail.google.com/mail?extsrc=sync&amp;client=docs&amp;plid=ACUX6DNR4EWuZ1MhRDvhBay_JtdvI9bMUFCIr2E", "155c684a6d5648e4")</f>
        <v>155c684a6d5648e4</v>
      </c>
      <c r="D677" s="12" t="s">
        <v>32</v>
      </c>
      <c r="E677" s="12" t="s">
        <v>285</v>
      </c>
      <c r="F677" s="15" t="str">
        <f>HYPERLINK("https://drive.google.com/file/d/0B0BPbRDGpTfbbWlnbERxWmpEOTA/view?usp=drivesdk", "Fuera de la oficina Re SOLICITUD DE PÓLIZA PARA EL CONTRATO 16-16-0081-148PPS ENTRE EL INSTITUTO ALEXANDER VON HUMBOLDT Y JAIME ALBERTO GUTIÉRREZ MEJÍA.pdf")</f>
        <v>Fuera de la oficina Re SOLICITUD DE PÓLIZA PARA EL CONTRATO 16-16-0081-148PPS ENTRE EL INSTITUTO ALEXANDER VON HUMBOLDT Y JAIME ALBERTO GUTIÉRREZ MEJÍA.pdf</v>
      </c>
      <c r="G677" s="15" t="str">
        <f t="shared" si="1"/>
        <v>My Drive &gt; GmailFiles</v>
      </c>
    </row>
    <row r="678" spans="1:7" ht="12.75">
      <c r="A678" s="9">
        <v>42716.730555555558</v>
      </c>
      <c r="B678" s="16">
        <v>42559</v>
      </c>
      <c r="C678" s="13" t="str">
        <f>HYPERLINK("https://mail.google.com/mail?extsrc=sync&amp;client=docs&amp;plid=ACUX6DOvWfGySct7p82LAHiyoL6STEzTsr9uKG0", "155c684991bc693a")</f>
        <v>155c684991bc693a</v>
      </c>
      <c r="D678" s="12" t="s">
        <v>12</v>
      </c>
      <c r="E678" s="12" t="s">
        <v>286</v>
      </c>
      <c r="F678" s="15" t="str">
        <f>HYPERLINK("https://drive.google.com/file/d/0B0BPbRDGpTfbRDY4M29IM2tzUDQ/view?usp=drivesdk", "SOLICITUD DE PÓLIZA PARA EL CONTRATO 16-16-0081-148PPS ENTRE EL INSTITUTO ALEXANDER VON HUMBOLDT Y JAIME ALBERTO GUTIÉRREZ MEJÍA.pdf")</f>
        <v>SOLICITUD DE PÓLIZA PARA EL CONTRATO 16-16-0081-148PPS ENTRE EL INSTITUTO ALEXANDER VON HUMBOLDT Y JAIME ALBERTO GUTIÉRREZ MEJÍA.pdf</v>
      </c>
      <c r="G678" s="15" t="str">
        <f t="shared" si="1"/>
        <v>My Drive &gt; GmailFiles</v>
      </c>
    </row>
    <row r="679" spans="1:7" ht="12.75">
      <c r="A679" s="9">
        <v>42716.730555555558</v>
      </c>
      <c r="B679" s="16">
        <v>42557</v>
      </c>
      <c r="C679" s="13" t="str">
        <f>HYPERLINK("https://mail.google.com/mail?extsrc=sync&amp;client=docs&amp;plid=ACUX6DPw_ovJ-UfKtoV4Uit3wUUkDV5EamKXmjc", "155c189c225f4927")</f>
        <v>155c189c225f4927</v>
      </c>
      <c r="D679" s="12" t="s">
        <v>287</v>
      </c>
      <c r="E679" s="12" t="s">
        <v>288</v>
      </c>
      <c r="F679" s="15" t="str">
        <f>HYPERLINK("https://drive.google.com/file/d/0B0BPbRDGpTfbb3pLTFh4ZXZyZlk/view?usp=drivesdk", "CONTRATO No. 16-148 INSTITUTO HUMBOLDT-JAIME ALBERTO GUTIERREZ MEJIA.pdf")</f>
        <v>CONTRATO No. 16-148 INSTITUTO HUMBOLDT-JAIME ALBERTO GUTIERREZ MEJIA.pdf</v>
      </c>
      <c r="G679" s="15" t="str">
        <f t="shared" si="1"/>
        <v>My Drive &gt; GmailFiles</v>
      </c>
    </row>
    <row r="680" spans="1:7" ht="12.75">
      <c r="A680" s="9">
        <v>42716.730555555558</v>
      </c>
      <c r="B680" s="16">
        <v>42550</v>
      </c>
      <c r="C680" s="13" t="str">
        <f>HYPERLINK("https://mail.google.com/mail?extsrc=sync&amp;client=docs&amp;plid=ACUX6DMN6RwutRxhvS9_LuZE7eS_mhZ7YXDpQys", "1559d16f952c0dc4")</f>
        <v>1559d16f952c0dc4</v>
      </c>
      <c r="D680" s="12" t="s">
        <v>19</v>
      </c>
      <c r="E680" s="12" t="s">
        <v>289</v>
      </c>
      <c r="F680" s="15" t="str">
        <f>HYPERLINK("https://drive.google.com/file/d/0B0BPbRDGpTfbYlZaYTBGcFdWT00/view?usp=drivesdk", "Contrato aplicación de análisis de riesgo de extinción..pdf")</f>
        <v>Contrato aplicación de análisis de riesgo de extinción..pdf</v>
      </c>
      <c r="G680" s="15" t="str">
        <f t="shared" si="1"/>
        <v>My Drive &gt; GmailFiles</v>
      </c>
    </row>
    <row r="681" spans="1:7" ht="12.75">
      <c r="A681" s="9">
        <v>42716.730555555558</v>
      </c>
      <c r="B681" s="16">
        <v>42545</v>
      </c>
      <c r="C681" s="13" t="str">
        <f>HYPERLINK("https://mail.google.com/mail?extsrc=sync&amp;client=docs&amp;plid=ACUX6DM6Auzt014wQQgFkYzcGS5zSKE1Aa7KS14", "1558321913fa903f")</f>
        <v>1558321913fa903f</v>
      </c>
      <c r="D681" s="12" t="s">
        <v>32</v>
      </c>
      <c r="E681" s="12" t="s">
        <v>290</v>
      </c>
      <c r="F681" s="15" t="str">
        <f>HYPERLINK("https://drive.google.com/file/d/0B0BPbRDGpTfbVnVEZVJkaXhQczg/view?usp=drivesdk", "Insumos aplicación análisis de riesgo de extinción.pdf")</f>
        <v>Insumos aplicación análisis de riesgo de extinción.pdf</v>
      </c>
      <c r="G681" s="15" t="str">
        <f t="shared" si="1"/>
        <v>My Drive &gt; GmailFiles</v>
      </c>
    </row>
    <row r="682" spans="1:7" ht="12.75">
      <c r="A682" s="9">
        <v>42716.730555555558</v>
      </c>
      <c r="B682" s="16">
        <v>42543</v>
      </c>
      <c r="C682" s="13" t="str">
        <f>HYPERLINK("https://mail.google.com/mail?extsrc=sync&amp;client=docs&amp;plid=ACUX6DM6Y2RFRJCdro_QOHbH-oWiepBxFeTs9VI", "155795d99cd2d7da")</f>
        <v>155795d99cd2d7da</v>
      </c>
      <c r="D682" s="12" t="s">
        <v>32</v>
      </c>
      <c r="E682" s="12" t="s">
        <v>291</v>
      </c>
      <c r="F682" s="15" t="str">
        <f>HYPERLINK("https://drive.google.com/file/d/0B0BPbRDGpTfbS3l1emU3dXlpVFU/view?usp=drivesdk", "Reunión aplicación análisis de riesgo.pdf")</f>
        <v>Reunión aplicación análisis de riesgo.pdf</v>
      </c>
      <c r="G682" s="15" t="str">
        <f t="shared" si="1"/>
        <v>My Drive &gt; GmailFiles</v>
      </c>
    </row>
    <row r="683" spans="1:7" ht="12.75">
      <c r="A683" s="9">
        <v>42716.730555555558</v>
      </c>
      <c r="B683" s="16">
        <v>42542</v>
      </c>
      <c r="C683" s="13" t="str">
        <f>HYPERLINK("https://mail.google.com/mail?extsrc=sync&amp;client=docs&amp;plid=ACUX6DOLz4d2ia7KT5LtyxBdnPatvf0tYrWwqns", "1555977ff1fb4f5f")</f>
        <v>1555977ff1fb4f5f</v>
      </c>
      <c r="D683" s="12" t="s">
        <v>292</v>
      </c>
      <c r="E683" s="12" t="s">
        <v>293</v>
      </c>
      <c r="F683" s="15" t="str">
        <f>HYPERLINK("https://drive.google.com/file/d/0B0BPbRDGpTfbX29aTy1rUjE2akU/view?usp=drivesdk", "Solicitud de documentos para elaboración de contrato.pdf")</f>
        <v>Solicitud de documentos para elaboración de contrato.pdf</v>
      </c>
      <c r="G683" s="15" t="str">
        <f t="shared" si="1"/>
        <v>My Drive &gt; GmailFiles</v>
      </c>
    </row>
    <row r="684" spans="1:7" ht="12.75">
      <c r="A684" s="9">
        <v>42716.731249999997</v>
      </c>
      <c r="B684" s="16">
        <v>42528</v>
      </c>
      <c r="C684" s="13" t="str">
        <f>HYPERLINK("https://mail.google.com/mail?extsrc=sync&amp;client=docs&amp;plid=ACUX6DPvuUPtprY3IsNALm-15SINgDMQ0aj0nUc", "154c960df88bff45")</f>
        <v>154c960df88bff45</v>
      </c>
      <c r="D684" s="12" t="s">
        <v>12</v>
      </c>
      <c r="E684" s="12" t="s">
        <v>294</v>
      </c>
      <c r="F684" s="15" t="str">
        <f>HYPERLINK("https://drive.google.com/file/d/0B0BPbRDGpTfbMFQ5cTY0OEZiZE0/view?usp=drivesdk", "CERTIFICACIONES LABORALES PENDIENTES.pdf")</f>
        <v>CERTIFICACIONES LABORALES PENDIENTES.pdf</v>
      </c>
      <c r="G684" s="15" t="str">
        <f t="shared" si="1"/>
        <v>My Drive &gt; GmailFiles</v>
      </c>
    </row>
    <row r="685" spans="1:7" ht="12.75">
      <c r="A685" s="9">
        <v>42716.731249999997</v>
      </c>
      <c r="B685" s="16">
        <v>42507</v>
      </c>
      <c r="C685" s="13" t="str">
        <f>HYPERLINK("https://mail.google.com/mail?extsrc=sync&amp;client=docs&amp;plid=ACUX6DNETaczjNifyiwQtdsLvD9Gxh8lN9jqCA0", "154ab963c052267b")</f>
        <v>154ab963c052267b</v>
      </c>
      <c r="D685" s="12" t="s">
        <v>12</v>
      </c>
      <c r="E685" s="12" t="s">
        <v>295</v>
      </c>
      <c r="F685" s="15" t="str">
        <f>HYPERLINK("https://drive.google.com/file/d/0B0BPbRDGpTfba212UVVjaHBWT2c/view?usp=drivesdk", "ENVÍO DE DOCUMENTACIÓN PROCESO DE CONTRATACIÓN -.pdf")</f>
        <v>ENVÍO DE DOCUMENTACIÓN PROCESO DE CONTRATACIÓN -.pdf</v>
      </c>
      <c r="G685" s="15" t="str">
        <f t="shared" si="1"/>
        <v>My Drive &gt; GmailFiles</v>
      </c>
    </row>
  </sheetData>
  <mergeCells count="1">
    <mergeCell ref="A1:D1"/>
  </mergeCells>
  <hyperlinks>
    <hyperlink ref="C5" r:id="rId1" display="https://mail.google.com/mail?extsrc=sync&amp;client=docs&amp;plid=ACUX6DMQnwOn1ZZL-bGvz1aziFR-ObXocBOKm44"/>
    <hyperlink ref="F5" r:id="rId2" display="https://drive.google.com/file/d/0B0BPbRDGpTfbVllpY3pzdmUwOFk/view?usp=drivesdk"/>
    <hyperlink ref="G5" r:id="rId3" display="https://drive.google.com/drive/folders/0B0BPbRDGpTfba0p4dFNQeWIzMkk"/>
    <hyperlink ref="C6" r:id="rId4" display="https://mail.google.com/mail?extsrc=sync&amp;client=docs&amp;plid=ACUX6DMQnwOn1ZZL-bGvz1aziFR-ObXocBOKm44"/>
    <hyperlink ref="F6" r:id="rId5" display="https://drive.google.com/file/d/0B0BPbRDGpTfbZF9hMUFER0hYRzg/view?usp=drivesdk"/>
    <hyperlink ref="G6" r:id="rId6" display="https://drive.google.com/drive/folders/0B0BPbRDGpTfba0p4dFNQeWIzMkk"/>
    <hyperlink ref="C7" r:id="rId7" display="https://mail.google.com/mail?extsrc=sync&amp;client=docs&amp;plid=ACUX6DP74aSSs0eLt8JlyjsQ-I9B6QBzACP1UxY"/>
    <hyperlink ref="F7" r:id="rId8" display="https://drive.google.com/file/d/0B0BPbRDGpTfbU1BfbXF0MmRCcTg/view?usp=drivesdk"/>
    <hyperlink ref="G7" r:id="rId9" display="https://drive.google.com/drive/folders/0B0BPbRDGpTfba0p4dFNQeWIzMkk"/>
    <hyperlink ref="C8" r:id="rId10" display="https://mail.google.com/mail?extsrc=sync&amp;client=docs&amp;plid=ACUX6DP74aSSs0eLt8JlyjsQ-I9B6QBzACP1UxY"/>
    <hyperlink ref="F8" r:id="rId11" display="https://drive.google.com/file/d/0B0BPbRDGpTfbLW9pa3ctMG9GdTA/view?usp=drivesdk"/>
    <hyperlink ref="G8" r:id="rId12" display="https://drive.google.com/drive/folders/0B0BPbRDGpTfba0p4dFNQeWIzMkk"/>
    <hyperlink ref="C9" r:id="rId13" display="https://mail.google.com/mail?extsrc=sync&amp;client=docs&amp;plid=ACUX6DP74aSSs0eLt8JlyjsQ-I9B6QBzACP1UxY"/>
    <hyperlink ref="F9" r:id="rId14" display="https://drive.google.com/file/d/0B0BPbRDGpTfbWGs2S2hJOHFBVGc/view?usp=drivesdk"/>
    <hyperlink ref="G9" r:id="rId15" display="https://drive.google.com/drive/folders/0B0BPbRDGpTfba0p4dFNQeWIzMkk"/>
    <hyperlink ref="C10" r:id="rId16" display="https://mail.google.com/mail?extsrc=sync&amp;client=docs&amp;plid=ACUX6DP74aSSs0eLt8JlyjsQ-I9B6QBzACP1UxY"/>
    <hyperlink ref="F10" r:id="rId17" display="https://drive.google.com/file/d/0B0BPbRDGpTfbYzVJempNRzB3YU0/view?usp=drivesdk"/>
    <hyperlink ref="G10" r:id="rId18" display="https://drive.google.com/drive/folders/0B0BPbRDGpTfba0p4dFNQeWIzMkk"/>
    <hyperlink ref="C11" r:id="rId19" display="https://mail.google.com/mail?extsrc=sync&amp;client=docs&amp;plid=ACUX6DMbIvFEHutBRYGkCtUv8kXSCAnj-METIT0"/>
    <hyperlink ref="F11" r:id="rId20" display="https://drive.google.com/file/d/0B0BPbRDGpTfbQndaa0EyTFRma1k/view?usp=drivesdk"/>
    <hyperlink ref="G11" r:id="rId21" display="https://drive.google.com/drive/folders/0B0BPbRDGpTfba0p4dFNQeWIzMkk"/>
    <hyperlink ref="C12" r:id="rId22" display="https://mail.google.com/mail?extsrc=sync&amp;client=docs&amp;plid=ACUX6DMbIvFEHutBRYGkCtUv8kXSCAnj-METIT0"/>
    <hyperlink ref="F12" r:id="rId23" display="https://drive.google.com/file/d/0B0BPbRDGpTfbWUd5cWQxZ0NKVFk/view?usp=drivesdk"/>
    <hyperlink ref="G12" r:id="rId24" display="https://drive.google.com/drive/folders/0B0BPbRDGpTfba0p4dFNQeWIzMkk"/>
    <hyperlink ref="C13" r:id="rId25" display="https://mail.google.com/mail?extsrc=sync&amp;client=docs&amp;plid=ACUX6DMbIvFEHutBRYGkCtUv8kXSCAnj-METIT0"/>
    <hyperlink ref="F13" r:id="rId26" display="https://drive.google.com/file/d/0B0BPbRDGpTfbT1cxN25KVDExa2M/view?usp=drivesdk"/>
    <hyperlink ref="G13" r:id="rId27" display="https://drive.google.com/drive/folders/0B0BPbRDGpTfba0p4dFNQeWIzMkk"/>
    <hyperlink ref="C14" r:id="rId28" display="https://mail.google.com/mail?extsrc=sync&amp;client=docs&amp;plid=ACUX6DMbIvFEHutBRYGkCtUv8kXSCAnj-METIT0"/>
    <hyperlink ref="F14" r:id="rId29" display="https://drive.google.com/file/d/0B0BPbRDGpTfbQnI1T0dXM1hDU0k/view?usp=drivesdk"/>
    <hyperlink ref="G14" r:id="rId30" display="https://drive.google.com/drive/folders/0B0BPbRDGpTfba0p4dFNQeWIzMkk"/>
    <hyperlink ref="C15" r:id="rId31" display="https://mail.google.com/mail?extsrc=sync&amp;client=docs&amp;plid=ACUX6DMbIvFEHutBRYGkCtUv8kXSCAnj-METIT0"/>
    <hyperlink ref="F15" r:id="rId32" display="https://drive.google.com/file/d/0B0BPbRDGpTfbaEV0eUV5R1BhNWc/view?usp=drivesdk"/>
    <hyperlink ref="G15" r:id="rId33" display="https://drive.google.com/drive/folders/0B0BPbRDGpTfba0p4dFNQeWIzMkk"/>
    <hyperlink ref="C16" r:id="rId34" display="https://mail.google.com/mail?extsrc=sync&amp;client=docs&amp;plid=ACUX6DMbIvFEHutBRYGkCtUv8kXSCAnj-METIT0"/>
    <hyperlink ref="F16" r:id="rId35" display="https://drive.google.com/file/d/0B0BPbRDGpTfbeExHM0dSNXA3OU0/view?usp=drivesdk"/>
    <hyperlink ref="G16" r:id="rId36" display="https://drive.google.com/drive/folders/0B0BPbRDGpTfba0p4dFNQeWIzMkk"/>
    <hyperlink ref="C17" r:id="rId37" display="https://mail.google.com/mail?extsrc=sync&amp;client=docs&amp;plid=ACUX6DNomiqMGdqGGPH3THOESbhmIWC4SfHcWs8"/>
    <hyperlink ref="F17" r:id="rId38" display="https://drive.google.com/file/d/0B0BPbRDGpTfbUkE2NGpENUN6OE0/view?usp=drivesdk"/>
    <hyperlink ref="G17" r:id="rId39" display="https://drive.google.com/drive/folders/0B0BPbRDGpTfba0p4dFNQeWIzMkk"/>
    <hyperlink ref="C18" r:id="rId40" display="https://mail.google.com/mail?extsrc=sync&amp;client=docs&amp;plid=ACUX6DNomiqMGdqGGPH3THOESbhmIWC4SfHcWs8"/>
    <hyperlink ref="F18" r:id="rId41" display="https://drive.google.com/file/d/0B0BPbRDGpTfbdGVkT0h0WGtHRUE/view?usp=drivesdk"/>
    <hyperlink ref="G18" r:id="rId42" display="https://drive.google.com/drive/folders/0B0BPbRDGpTfba0p4dFNQeWIzMkk"/>
    <hyperlink ref="C19" r:id="rId43" display="https://mail.google.com/mail?extsrc=sync&amp;client=docs&amp;plid=ACUX6DNomiqMGdqGGPH3THOESbhmIWC4SfHcWs8"/>
    <hyperlink ref="F19" r:id="rId44" display="https://drive.google.com/file/d/0B0BPbRDGpTfbTDllU3QyTHdURG8/view?usp=drivesdk"/>
    <hyperlink ref="G19" r:id="rId45" display="https://drive.google.com/drive/folders/0B0BPbRDGpTfba0p4dFNQeWIzMkk"/>
    <hyperlink ref="C20" r:id="rId46" display="https://mail.google.com/mail?extsrc=sync&amp;client=docs&amp;plid=ACUX6DOMOcky3rG-D97XCUcnVMgZ1AFVDCcBS1o"/>
    <hyperlink ref="F20" r:id="rId47" display="https://drive.google.com/file/d/0B0BPbRDGpTfbelRmaS01aTkwR00/view?usp=drivesdk"/>
    <hyperlink ref="G20" r:id="rId48" display="https://drive.google.com/drive/folders/0B0BPbRDGpTfba0p4dFNQeWIzMkk"/>
    <hyperlink ref="C21" r:id="rId49" display="https://mail.google.com/mail?extsrc=sync&amp;client=docs&amp;plid=ACUX6DOMOcky3rG-D97XCUcnVMgZ1AFVDCcBS1o"/>
    <hyperlink ref="F21" r:id="rId50" display="https://drive.google.com/file/d/0B0BPbRDGpTfbYVIzWFdSVjFMT3c/view?usp=drivesdk"/>
    <hyperlink ref="G21" r:id="rId51" display="https://drive.google.com/drive/folders/0B0BPbRDGpTfba0p4dFNQeWIzMkk"/>
    <hyperlink ref="C22" r:id="rId52" display="https://mail.google.com/mail?extsrc=sync&amp;client=docs&amp;plid=ACUX6DOMOcky3rG-D97XCUcnVMgZ1AFVDCcBS1o"/>
    <hyperlink ref="F22" r:id="rId53" display="https://drive.google.com/file/d/0B0BPbRDGpTfbZ2dPakMwVkpIVG8/view?usp=drivesdk"/>
    <hyperlink ref="G22" r:id="rId54" display="https://drive.google.com/drive/folders/0B0BPbRDGpTfba0p4dFNQeWIzMkk"/>
    <hyperlink ref="C23" r:id="rId55" display="https://mail.google.com/mail?extsrc=sync&amp;client=docs&amp;plid=ACUX6DOMOcky3rG-D97XCUcnVMgZ1AFVDCcBS1o"/>
    <hyperlink ref="F23" r:id="rId56" display="https://drive.google.com/file/d/0B0BPbRDGpTfbNDhGSnhGd28tNmc/view?usp=drivesdk"/>
    <hyperlink ref="G23" r:id="rId57" display="https://drive.google.com/drive/folders/0B0BPbRDGpTfba0p4dFNQeWIzMkk"/>
    <hyperlink ref="C24" r:id="rId58" display="https://mail.google.com/mail?extsrc=sync&amp;client=docs&amp;plid=ACUX6DOIcj6ueF3ESnjG0d-D2IJCnKf0qbPmkC8"/>
    <hyperlink ref="F24" r:id="rId59" display="https://drive.google.com/file/d/0B0BPbRDGpTfbU1k3TjE3OU5HTTQ/view?usp=drivesdk"/>
    <hyperlink ref="G24" r:id="rId60" display="https://drive.google.com/drive/folders/0B0BPbRDGpTfba0p4dFNQeWIzMkk"/>
    <hyperlink ref="C25" r:id="rId61" display="https://mail.google.com/mail?extsrc=sync&amp;client=docs&amp;plid=ACUX6DOIcj6ueF3ESnjG0d-D2IJCnKf0qbPmkC8"/>
    <hyperlink ref="F25" r:id="rId62" display="https://drive.google.com/file/d/0B0BPbRDGpTfbUHRFSlBORDFrUGs/view?usp=drivesdk"/>
    <hyperlink ref="G25" r:id="rId63" display="https://drive.google.com/drive/folders/0B0BPbRDGpTfba0p4dFNQeWIzMkk"/>
    <hyperlink ref="C26" r:id="rId64" display="https://mail.google.com/mail?extsrc=sync&amp;client=docs&amp;plid=ACUX6DOIcj6ueF3ESnjG0d-D2IJCnKf0qbPmkC8"/>
    <hyperlink ref="F26" r:id="rId65" display="https://drive.google.com/file/d/0B0BPbRDGpTfbdUJpOEJOemx4T28/view?usp=drivesdk"/>
    <hyperlink ref="G26" r:id="rId66" display="https://drive.google.com/drive/folders/0B0BPbRDGpTfba0p4dFNQeWIzMkk"/>
    <hyperlink ref="C27" r:id="rId67" display="https://mail.google.com/mail?extsrc=sync&amp;client=docs&amp;plid=ACUX6DOIcj6ueF3ESnjG0d-D2IJCnKf0qbPmkC8"/>
    <hyperlink ref="F27" r:id="rId68" display="https://drive.google.com/file/d/0B0BPbRDGpTfbU01QbkVYR2kzRmc/view?usp=drivesdk"/>
    <hyperlink ref="G27" r:id="rId69" display="https://drive.google.com/drive/folders/0B0BPbRDGpTfba0p4dFNQeWIzMkk"/>
    <hyperlink ref="C28" r:id="rId70" display="https://mail.google.com/mail?extsrc=sync&amp;client=docs&amp;plid=ACUX6DOIcj6ueF3ESnjG0d-D2IJCnKf0qbPmkC8"/>
    <hyperlink ref="F28" r:id="rId71" display="https://drive.google.com/file/d/0B0BPbRDGpTfbZjRFWU1SNGRmT1k/view?usp=drivesdk"/>
    <hyperlink ref="G28" r:id="rId72" display="https://drive.google.com/drive/folders/0B0BPbRDGpTfba0p4dFNQeWIzMkk"/>
    <hyperlink ref="C29" r:id="rId73" display="https://mail.google.com/mail?extsrc=sync&amp;client=docs&amp;plid=ACUX6DOIcj6ueF3ESnjG0d-D2IJCnKf0qbPmkC8"/>
    <hyperlink ref="F29" r:id="rId74" display="https://drive.google.com/file/d/0B0BPbRDGpTfbU1BSYk5tODJwb2c/view?usp=drivesdk"/>
    <hyperlink ref="G29" r:id="rId75" display="https://drive.google.com/drive/folders/0B0BPbRDGpTfba0p4dFNQeWIzMkk"/>
    <hyperlink ref="C30" r:id="rId76" display="https://mail.google.com/mail?extsrc=sync&amp;client=docs&amp;plid=ACUX6DOIcj6ueF3ESnjG0d-D2IJCnKf0qbPmkC8"/>
    <hyperlink ref="F30" r:id="rId77" display="https://drive.google.com/file/d/0B0BPbRDGpTfbNWFmbG96R1QwSWs/view?usp=drivesdk"/>
    <hyperlink ref="G30" r:id="rId78" display="https://drive.google.com/drive/folders/0B0BPbRDGpTfba0p4dFNQeWIzMkk"/>
    <hyperlink ref="C31" r:id="rId79" display="https://mail.google.com/mail?extsrc=sync&amp;client=docs&amp;plid=ACUX6DOIcj6ueF3ESnjG0d-D2IJCnKf0qbPmkC8"/>
    <hyperlink ref="F31" r:id="rId80" display="https://drive.google.com/file/d/0B0BPbRDGpTfbYTFfajFUbVRlSFU/view?usp=drivesdk"/>
    <hyperlink ref="G31" r:id="rId81" display="https://drive.google.com/drive/folders/0B0BPbRDGpTfba0p4dFNQeWIzMkk"/>
    <hyperlink ref="C32" r:id="rId82" display="https://mail.google.com/mail?extsrc=sync&amp;client=docs&amp;plid=ACUX6DOIcj6ueF3ESnjG0d-D2IJCnKf0qbPmkC8"/>
    <hyperlink ref="F32" r:id="rId83" display="https://drive.google.com/file/d/0B0BPbRDGpTfbM2psYmxlTVdTZ1k/view?usp=drivesdk"/>
    <hyperlink ref="G32" r:id="rId84" display="https://drive.google.com/drive/folders/0B0BPbRDGpTfba0p4dFNQeWIzMkk"/>
    <hyperlink ref="C33" r:id="rId85" display="https://mail.google.com/mail?extsrc=sync&amp;client=docs&amp;plid=ACUX6DOIcj6ueF3ESnjG0d-D2IJCnKf0qbPmkC8"/>
    <hyperlink ref="F33" r:id="rId86" display="https://drive.google.com/file/d/0B0BPbRDGpTfbb2pxNE5XZDQ5Zlk/view?usp=drivesdk"/>
    <hyperlink ref="G33" r:id="rId87" display="https://drive.google.com/drive/folders/0B0BPbRDGpTfba0p4dFNQeWIzMkk"/>
    <hyperlink ref="C34" r:id="rId88" display="https://mail.google.com/mail?extsrc=sync&amp;client=docs&amp;plid=ACUX6DNNyGOkMurARozfMMGh9AGoUzLYI_mO-b0"/>
    <hyperlink ref="F34" r:id="rId89" display="https://drive.google.com/file/d/0B0BPbRDGpTfbSnVZRVJGSW1hdzg/view?usp=drivesdk"/>
    <hyperlink ref="G34" r:id="rId90" display="https://drive.google.com/drive/folders/0B0BPbRDGpTfba0p4dFNQeWIzMkk"/>
    <hyperlink ref="C35" r:id="rId91" display="https://mail.google.com/mail?extsrc=sync&amp;client=docs&amp;plid=ACUX6DMPE-Awt0-JGsXhq127hX8no-mpnlg5a3M"/>
    <hyperlink ref="F35" r:id="rId92" display="https://drive.google.com/file/d/0B0BPbRDGpTfbdVZ6dXZEZkFBeE0/view?usp=drivesdk"/>
    <hyperlink ref="G35" r:id="rId93" display="https://drive.google.com/drive/folders/0B0BPbRDGpTfba0p4dFNQeWIzMkk"/>
    <hyperlink ref="C36" r:id="rId94" display="https://mail.google.com/mail?extsrc=sync&amp;client=docs&amp;plid=ACUX6DMPE-Awt0-JGsXhq127hX8no-mpnlg5a3M"/>
    <hyperlink ref="F36" r:id="rId95" display="https://drive.google.com/file/d/0B0BPbRDGpTfbVHlzZ2RISUkyRUk/view?usp=drivesdk"/>
    <hyperlink ref="G36" r:id="rId96" display="https://drive.google.com/drive/folders/0B0BPbRDGpTfba0p4dFNQeWIzMkk"/>
    <hyperlink ref="C37" r:id="rId97" display="https://mail.google.com/mail?extsrc=sync&amp;client=docs&amp;plid=ACUX6DMPE-Awt0-JGsXhq127hX8no-mpnlg5a3M"/>
    <hyperlink ref="F37" r:id="rId98" display="https://drive.google.com/file/d/0B0BPbRDGpTfbNVN4YzR3QWxqSm8/view?usp=drivesdk"/>
    <hyperlink ref="G37" r:id="rId99" display="https://drive.google.com/drive/folders/0B0BPbRDGpTfba0p4dFNQeWIzMkk"/>
    <hyperlink ref="C38" r:id="rId100" display="https://mail.google.com/mail?extsrc=sync&amp;client=docs&amp;plid=ACUX6DMPE-Awt0-JGsXhq127hX8no-mpnlg5a3M"/>
    <hyperlink ref="F38" r:id="rId101" display="https://drive.google.com/file/d/0B0BPbRDGpTfbYm5MbnlyYS1FY3c/view?usp=drivesdk"/>
    <hyperlink ref="G38" r:id="rId102" display="https://drive.google.com/drive/folders/0B0BPbRDGpTfba0p4dFNQeWIzMkk"/>
    <hyperlink ref="C39" r:id="rId103" display="https://mail.google.com/mail?extsrc=sync&amp;client=docs&amp;plid=ACUX6DMPE-Awt0-JGsXhq127hX8no-mpnlg5a3M"/>
    <hyperlink ref="F39" r:id="rId104" display="https://drive.google.com/file/d/0B0BPbRDGpTfbWWhRbE1fNGhhdHM/view?usp=drivesdk"/>
    <hyperlink ref="G39" r:id="rId105" display="https://drive.google.com/drive/folders/0B0BPbRDGpTfba0p4dFNQeWIzMkk"/>
    <hyperlink ref="C40" r:id="rId106" display="https://mail.google.com/mail?extsrc=sync&amp;client=docs&amp;plid=ACUX6DNbyoDMzsNErjBY6kZ4JaILiFqUUyp81ks"/>
    <hyperlink ref="F40" r:id="rId107" display="https://drive.google.com/file/d/0B0BPbRDGpTfbSzZzNUcyYmxnRlU/view?usp=drivesdk"/>
    <hyperlink ref="G40" r:id="rId108" display="https://drive.google.com/drive/folders/0B0BPbRDGpTfba0p4dFNQeWIzMkk"/>
    <hyperlink ref="C41" r:id="rId109" display="https://mail.google.com/mail?extsrc=sync&amp;client=docs&amp;plid=ACUX6DNbyoDMzsNErjBY6kZ4JaILiFqUUyp81ks"/>
    <hyperlink ref="F41" r:id="rId110" display="https://drive.google.com/file/d/0B0BPbRDGpTfbRnY0VHFRand6UUE/view?usp=drivesdk"/>
    <hyperlink ref="G41" r:id="rId111" display="https://drive.google.com/drive/folders/0B0BPbRDGpTfba0p4dFNQeWIzMkk"/>
    <hyperlink ref="C42" r:id="rId112" display="https://mail.google.com/mail?extsrc=sync&amp;client=docs&amp;plid=ACUX6DNaSmJ-d56SDvEo-h_3pyWJgzT4ZX_KOt0"/>
    <hyperlink ref="F42" r:id="rId113" display="https://drive.google.com/file/d/0B0BPbRDGpTfba2k5RkZsQjRXZ1k/view?usp=drivesdk"/>
    <hyperlink ref="G42" r:id="rId114" display="https://drive.google.com/drive/folders/0B0BPbRDGpTfba0p4dFNQeWIzMkk"/>
    <hyperlink ref="C43" r:id="rId115" display="https://mail.google.com/mail?extsrc=sync&amp;client=docs&amp;plid=ACUX6DNaSmJ-d56SDvEo-h_3pyWJgzT4ZX_KOt0"/>
    <hyperlink ref="F43" r:id="rId116" display="https://drive.google.com/file/d/0B0BPbRDGpTfbTXdVdmNZM3FMSTg/view?usp=drivesdk"/>
    <hyperlink ref="G43" r:id="rId117" display="https://drive.google.com/drive/folders/0B0BPbRDGpTfba0p4dFNQeWIzMkk"/>
    <hyperlink ref="C44" r:id="rId118" display="https://mail.google.com/mail?extsrc=sync&amp;client=docs&amp;plid=ACUX6DNaSmJ-d56SDvEo-h_3pyWJgzT4ZX_KOt0"/>
    <hyperlink ref="F44" r:id="rId119" display="https://drive.google.com/file/d/0B0BPbRDGpTfbRHdYQ01MU2I5RFk/view?usp=drivesdk"/>
    <hyperlink ref="G44" r:id="rId120" display="https://drive.google.com/drive/folders/0B0BPbRDGpTfba0p4dFNQeWIzMkk"/>
    <hyperlink ref="C45" r:id="rId121" display="https://mail.google.com/mail?extsrc=sync&amp;client=docs&amp;plid=ACUX6DNaSmJ-d56SDvEo-h_3pyWJgzT4ZX_KOt0"/>
    <hyperlink ref="F45" r:id="rId122" display="https://drive.google.com/file/d/0B0BPbRDGpTfbeGl2a3RPSXRyelE/view?usp=drivesdk"/>
    <hyperlink ref="G45" r:id="rId123" display="https://drive.google.com/drive/folders/0B0BPbRDGpTfba0p4dFNQeWIzMkk"/>
    <hyperlink ref="C46" r:id="rId124" display="https://mail.google.com/mail?extsrc=sync&amp;client=docs&amp;plid=ACUX6DNaSmJ-d56SDvEo-h_3pyWJgzT4ZX_KOt0"/>
    <hyperlink ref="F46" r:id="rId125" display="https://drive.google.com/file/d/0B0BPbRDGpTfbcXlBcWx2VHdKREU/view?usp=drivesdk"/>
    <hyperlink ref="G46" r:id="rId126" display="https://drive.google.com/drive/folders/0B0BPbRDGpTfba0p4dFNQeWIzMkk"/>
    <hyperlink ref="C47" r:id="rId127" display="https://mail.google.com/mail?extsrc=sync&amp;client=docs&amp;plid=ACUX6DNaSmJ-d56SDvEo-h_3pyWJgzT4ZX_KOt0"/>
    <hyperlink ref="F47" r:id="rId128" display="https://drive.google.com/file/d/0B0BPbRDGpTfbNHBNckhqYVZLZ28/view?usp=drivesdk"/>
    <hyperlink ref="G47" r:id="rId129" display="https://drive.google.com/drive/folders/0B0BPbRDGpTfba0p4dFNQeWIzMkk"/>
    <hyperlink ref="C48" r:id="rId130" display="https://mail.google.com/mail?extsrc=sync&amp;client=docs&amp;plid=ACUX6DNaSmJ-d56SDvEo-h_3pyWJgzT4ZX_KOt0"/>
    <hyperlink ref="F48" r:id="rId131" display="https://drive.google.com/file/d/0B0BPbRDGpTfbQnB5MGVSMWpRT3c/view?usp=drivesdk"/>
    <hyperlink ref="G48" r:id="rId132" display="https://drive.google.com/drive/folders/0B0BPbRDGpTfba0p4dFNQeWIzMkk"/>
    <hyperlink ref="C49" r:id="rId133" display="https://mail.google.com/mail?extsrc=sync&amp;client=docs&amp;plid=ACUX6DNaSmJ-d56SDvEo-h_3pyWJgzT4ZX_KOt0"/>
    <hyperlink ref="F49" r:id="rId134" display="https://drive.google.com/file/d/0B0BPbRDGpTfbc0NsNlRaN1JuUnM/view?usp=drivesdk"/>
    <hyperlink ref="G49" r:id="rId135" display="https://drive.google.com/drive/folders/0B0BPbRDGpTfba0p4dFNQeWIzMkk"/>
    <hyperlink ref="C50" r:id="rId136" display="https://mail.google.com/mail?extsrc=sync&amp;client=docs&amp;plid=ACUX6DNaSmJ-d56SDvEo-h_3pyWJgzT4ZX_KOt0"/>
    <hyperlink ref="F50" r:id="rId137" display="https://drive.google.com/file/d/0B0BPbRDGpTfbcGFZa3ZHN1RrYUU/view?usp=drivesdk"/>
    <hyperlink ref="G50" r:id="rId138" display="https://drive.google.com/drive/folders/0B0BPbRDGpTfba0p4dFNQeWIzMkk"/>
    <hyperlink ref="C51" r:id="rId139" display="https://mail.google.com/mail?extsrc=sync&amp;client=docs&amp;plid=ACUX6DNaSmJ-d56SDvEo-h_3pyWJgzT4ZX_KOt0"/>
    <hyperlink ref="F51" r:id="rId140" display="https://drive.google.com/file/d/0B0BPbRDGpTfbeDZGcklleTNJOEU/view?usp=drivesdk"/>
    <hyperlink ref="G51" r:id="rId141" display="https://drive.google.com/drive/folders/0B0BPbRDGpTfba0p4dFNQeWIzMkk"/>
    <hyperlink ref="C52" r:id="rId142" display="https://mail.google.com/mail?extsrc=sync&amp;client=docs&amp;plid=ACUX6DNaSmJ-d56SDvEo-h_3pyWJgzT4ZX_KOt0"/>
    <hyperlink ref="F52" r:id="rId143" display="https://drive.google.com/file/d/0B0BPbRDGpTfbZmtGaUFJN0JLS2s/view?usp=drivesdk"/>
    <hyperlink ref="G52" r:id="rId144" display="https://drive.google.com/drive/folders/0B0BPbRDGpTfba0p4dFNQeWIzMkk"/>
    <hyperlink ref="C53" r:id="rId145" display="https://mail.google.com/mail?extsrc=sync&amp;client=docs&amp;plid=ACUX6DNaSmJ-d56SDvEo-h_3pyWJgzT4ZX_KOt0"/>
    <hyperlink ref="F53" r:id="rId146" display="https://drive.google.com/file/d/0B0BPbRDGpTfbclBsTk45MVBpdnc/view?usp=drivesdk"/>
    <hyperlink ref="G53" r:id="rId147" display="https://drive.google.com/drive/folders/0B0BPbRDGpTfba0p4dFNQeWIzMkk"/>
    <hyperlink ref="C54" r:id="rId148" display="https://mail.google.com/mail?extsrc=sync&amp;client=docs&amp;plid=ACUX6DNaSmJ-d56SDvEo-h_3pyWJgzT4ZX_KOt0"/>
    <hyperlink ref="F54" r:id="rId149" display="https://drive.google.com/file/d/0B0BPbRDGpTfbTnJuZFpCdkRNTG8/view?usp=drivesdk"/>
    <hyperlink ref="G54" r:id="rId150" display="https://drive.google.com/drive/folders/0B0BPbRDGpTfba0p4dFNQeWIzMkk"/>
    <hyperlink ref="C55" r:id="rId151" display="https://mail.google.com/mail?extsrc=sync&amp;client=docs&amp;plid=ACUX6DNaSmJ-d56SDvEo-h_3pyWJgzT4ZX_KOt0"/>
    <hyperlink ref="F55" r:id="rId152" display="https://drive.google.com/file/d/0B0BPbRDGpTfbVU85bDVUUEdOY0U/view?usp=drivesdk"/>
    <hyperlink ref="G55" r:id="rId153" display="https://drive.google.com/drive/folders/0B0BPbRDGpTfba0p4dFNQeWIzMkk"/>
    <hyperlink ref="C56" r:id="rId154" display="https://mail.google.com/mail?extsrc=sync&amp;client=docs&amp;plid=ACUX6DNaSmJ-d56SDvEo-h_3pyWJgzT4ZX_KOt0"/>
    <hyperlink ref="F56" r:id="rId155" display="https://drive.google.com/file/d/0B0BPbRDGpTfbdl80SDBvTWY0Qzg/view?usp=drivesdk"/>
    <hyperlink ref="G56" r:id="rId156" display="https://drive.google.com/drive/folders/0B0BPbRDGpTfba0p4dFNQeWIzMkk"/>
    <hyperlink ref="C57" r:id="rId157" display="https://mail.google.com/mail?extsrc=sync&amp;client=docs&amp;plid=ACUX6DNaSmJ-d56SDvEo-h_3pyWJgzT4ZX_KOt0"/>
    <hyperlink ref="F57" r:id="rId158" display="https://drive.google.com/file/d/0B0BPbRDGpTfbY2VhQTVMSHN2YWM/view?usp=drivesdk"/>
    <hyperlink ref="G57" r:id="rId159" display="https://drive.google.com/drive/folders/0B0BPbRDGpTfba0p4dFNQeWIzMkk"/>
    <hyperlink ref="C58" r:id="rId160" display="https://mail.google.com/mail?extsrc=sync&amp;client=docs&amp;plid=ACUX6DNaSmJ-d56SDvEo-h_3pyWJgzT4ZX_KOt0"/>
    <hyperlink ref="F58" r:id="rId161" display="https://drive.google.com/file/d/0B0BPbRDGpTfbX0hQamdWT0YtTFU/view?usp=drivesdk"/>
    <hyperlink ref="G58" r:id="rId162" display="https://drive.google.com/drive/folders/0B0BPbRDGpTfba0p4dFNQeWIzMkk"/>
    <hyperlink ref="C59" r:id="rId163" display="https://mail.google.com/mail?extsrc=sync&amp;client=docs&amp;plid=ACUX6DNaSmJ-d56SDvEo-h_3pyWJgzT4ZX_KOt0"/>
    <hyperlink ref="F59" r:id="rId164" display="https://drive.google.com/file/d/0B0BPbRDGpTfbZzB5eDRUWDUyVzQ/view?usp=drivesdk"/>
    <hyperlink ref="G59" r:id="rId165" display="https://drive.google.com/drive/folders/0B0BPbRDGpTfba0p4dFNQeWIzMkk"/>
    <hyperlink ref="C60" r:id="rId166" display="https://mail.google.com/mail?extsrc=sync&amp;client=docs&amp;plid=ACUX6DNaSmJ-d56SDvEo-h_3pyWJgzT4ZX_KOt0"/>
    <hyperlink ref="F60" r:id="rId167" display="https://drive.google.com/file/d/0B0BPbRDGpTfbeHc1Zk0ybDlYRVk/view?usp=drivesdk"/>
    <hyperlink ref="G60" r:id="rId168" display="https://drive.google.com/drive/folders/0B0BPbRDGpTfba0p4dFNQeWIzMkk"/>
    <hyperlink ref="C61" r:id="rId169" display="https://mail.google.com/mail?extsrc=sync&amp;client=docs&amp;plid=ACUX6DNaSmJ-d56SDvEo-h_3pyWJgzT4ZX_KOt0"/>
    <hyperlink ref="F61" r:id="rId170" display="https://drive.google.com/file/d/0B0BPbRDGpTfbVUNqRkFSUVRMd1E/view?usp=drivesdk"/>
    <hyperlink ref="G61" r:id="rId171" display="https://drive.google.com/drive/folders/0B0BPbRDGpTfba0p4dFNQeWIzMkk"/>
    <hyperlink ref="C62" r:id="rId172" display="https://mail.google.com/mail?extsrc=sync&amp;client=docs&amp;plid=ACUX6DNaSmJ-d56SDvEo-h_3pyWJgzT4ZX_KOt0"/>
    <hyperlink ref="F62" r:id="rId173" display="https://drive.google.com/file/d/0B0BPbRDGpTfbMlotWHotdHJST00/view?usp=drivesdk"/>
    <hyperlink ref="G62" r:id="rId174" display="https://drive.google.com/drive/folders/0B0BPbRDGpTfba0p4dFNQeWIzMkk"/>
    <hyperlink ref="C63" r:id="rId175" display="https://mail.google.com/mail?extsrc=sync&amp;client=docs&amp;plid=ACUX6DNaSmJ-d56SDvEo-h_3pyWJgzT4ZX_KOt0"/>
    <hyperlink ref="F63" r:id="rId176" display="https://drive.google.com/file/d/0B0BPbRDGpTfbQTcyWm9NTlM0R28/view?usp=drivesdk"/>
    <hyperlink ref="G63" r:id="rId177" display="https://drive.google.com/drive/folders/0B0BPbRDGpTfba0p4dFNQeWIzMkk"/>
    <hyperlink ref="C64" r:id="rId178" display="https://mail.google.com/mail?extsrc=sync&amp;client=docs&amp;plid=ACUX6DNaSmJ-d56SDvEo-h_3pyWJgzT4ZX_KOt0"/>
    <hyperlink ref="F64" r:id="rId179" display="https://drive.google.com/file/d/0B0BPbRDGpTfbTlZJYl9uc09taWc/view?usp=drivesdk"/>
    <hyperlink ref="G64" r:id="rId180" display="https://drive.google.com/drive/folders/0B0BPbRDGpTfba0p4dFNQeWIzMkk"/>
    <hyperlink ref="C65" r:id="rId181" display="https://mail.google.com/mail?extsrc=sync&amp;client=docs&amp;plid=ACUX6DNaSmJ-d56SDvEo-h_3pyWJgzT4ZX_KOt0"/>
    <hyperlink ref="F65" r:id="rId182" display="https://drive.google.com/file/d/0B0BPbRDGpTfbRVd4ZDh4YXZhdTQ/view?usp=drivesdk"/>
    <hyperlink ref="G65" r:id="rId183" display="https://drive.google.com/drive/folders/0B0BPbRDGpTfba0p4dFNQeWIzMkk"/>
    <hyperlink ref="C66" r:id="rId184" display="https://mail.google.com/mail?extsrc=sync&amp;client=docs&amp;plid=ACUX6DPz4oxYjRQ2NMbm3kFcw5cOblULLfg-T8w"/>
    <hyperlink ref="F66" r:id="rId185" display="https://drive.google.com/file/d/0B0BPbRDGpTfbdGJ6V3lnMWwwZUE/view?usp=drivesdk"/>
    <hyperlink ref="G66" r:id="rId186" display="https://drive.google.com/drive/folders/0B0BPbRDGpTfba0p4dFNQeWIzMkk"/>
    <hyperlink ref="C67" r:id="rId187" display="https://mail.google.com/mail?extsrc=sync&amp;client=docs&amp;plid=ACUX6DPz4oxYjRQ2NMbm3kFcw5cOblULLfg-T8w"/>
    <hyperlink ref="F67" r:id="rId188" display="https://drive.google.com/file/d/0B0BPbRDGpTfbYUlFMUpZWkNtMlk/view?usp=drivesdk"/>
    <hyperlink ref="G67" r:id="rId189" display="https://drive.google.com/drive/folders/0B0BPbRDGpTfba0p4dFNQeWIzMkk"/>
    <hyperlink ref="C68" r:id="rId190" display="https://mail.google.com/mail?extsrc=sync&amp;client=docs&amp;plid=ACUX6DPz4oxYjRQ2NMbm3kFcw5cOblULLfg-T8w"/>
    <hyperlink ref="F68" r:id="rId191" display="https://drive.google.com/file/d/0B0BPbRDGpTfbQlNMZ29DZXJKMTA/view?usp=drivesdk"/>
    <hyperlink ref="G68" r:id="rId192" display="https://drive.google.com/drive/folders/0B0BPbRDGpTfba0p4dFNQeWIzMkk"/>
    <hyperlink ref="C69" r:id="rId193" display="https://mail.google.com/mail?extsrc=sync&amp;client=docs&amp;plid=ACUX6DPz4oxYjRQ2NMbm3kFcw5cOblULLfg-T8w"/>
    <hyperlink ref="F69" r:id="rId194" display="https://drive.google.com/file/d/0B0BPbRDGpTfbZExvbURNcjJoZjA/view?usp=drivesdk"/>
    <hyperlink ref="G69" r:id="rId195" display="https://drive.google.com/drive/folders/0B0BPbRDGpTfba0p4dFNQeWIzMkk"/>
    <hyperlink ref="C70" r:id="rId196" display="https://mail.google.com/mail?extsrc=sync&amp;client=docs&amp;plid=ACUX6DPz4oxYjRQ2NMbm3kFcw5cOblULLfg-T8w"/>
    <hyperlink ref="F70" r:id="rId197" display="https://drive.google.com/file/d/0B0BPbRDGpTfbdW9ZMjI4elYyTjg/view?usp=drivesdk"/>
    <hyperlink ref="G70" r:id="rId198" display="https://drive.google.com/drive/folders/0B0BPbRDGpTfba0p4dFNQeWIzMkk"/>
    <hyperlink ref="C71" r:id="rId199" display="https://mail.google.com/mail?extsrc=sync&amp;client=docs&amp;plid=ACUX6DPz4oxYjRQ2NMbm3kFcw5cOblULLfg-T8w"/>
    <hyperlink ref="F71" r:id="rId200" display="https://drive.google.com/file/d/0B0BPbRDGpTfbTll4b1lLVWtJVUk/view?usp=drivesdk"/>
    <hyperlink ref="G71" r:id="rId201" display="https://drive.google.com/drive/folders/0B0BPbRDGpTfba0p4dFNQeWIzMkk"/>
    <hyperlink ref="C72" r:id="rId202" display="https://mail.google.com/mail?extsrc=sync&amp;client=docs&amp;plid=ACUX6DPz4oxYjRQ2NMbm3kFcw5cOblULLfg-T8w"/>
    <hyperlink ref="F72" r:id="rId203" display="https://drive.google.com/file/d/0B0BPbRDGpTfbVzlkZW1KUjBER2M/view?usp=drivesdk"/>
    <hyperlink ref="G72" r:id="rId204" display="https://drive.google.com/drive/folders/0B0BPbRDGpTfba0p4dFNQeWIzMkk"/>
    <hyperlink ref="C73" r:id="rId205" display="https://mail.google.com/mail?extsrc=sync&amp;client=docs&amp;plid=ACUX6DPz4oxYjRQ2NMbm3kFcw5cOblULLfg-T8w"/>
    <hyperlink ref="F73" r:id="rId206" display="https://drive.google.com/file/d/0B0BPbRDGpTfbWHdYUlU4a2ZTaHc/view?usp=drivesdk"/>
    <hyperlink ref="G73" r:id="rId207" display="https://drive.google.com/drive/folders/0B0BPbRDGpTfba0p4dFNQeWIzMkk"/>
    <hyperlink ref="C74" r:id="rId208" display="https://mail.google.com/mail?extsrc=sync&amp;client=docs&amp;plid=ACUX6DPz4oxYjRQ2NMbm3kFcw5cOblULLfg-T8w"/>
    <hyperlink ref="F74" r:id="rId209" display="https://drive.google.com/file/d/0B0BPbRDGpTfbUWpJajFRaXpMRXc/view?usp=drivesdk"/>
    <hyperlink ref="G74" r:id="rId210" display="https://drive.google.com/drive/folders/0B0BPbRDGpTfba0p4dFNQeWIzMkk"/>
    <hyperlink ref="C75" r:id="rId211" display="https://mail.google.com/mail?extsrc=sync&amp;client=docs&amp;plid=ACUX6DPsAuE9P8o_LdPAhG15Z_eI9AVZotGQbXk"/>
    <hyperlink ref="F75" r:id="rId212" display="https://drive.google.com/file/d/0B0BPbRDGpTfbMGtBWXdkV1VaSFU/view?usp=drivesdk"/>
    <hyperlink ref="G75" r:id="rId213" display="https://drive.google.com/drive/folders/0B0BPbRDGpTfba0p4dFNQeWIzMkk"/>
    <hyperlink ref="C76" r:id="rId214" display="https://mail.google.com/mail?extsrc=sync&amp;client=docs&amp;plid=ACUX6DPsAuE9P8o_LdPAhG15Z_eI9AVZotGQbXk"/>
    <hyperlink ref="F76" r:id="rId215" display="https://drive.google.com/file/d/0B0BPbRDGpTfbSkZsV1ZNTEZhR3M/view?usp=drivesdk"/>
    <hyperlink ref="G76" r:id="rId216" display="https://drive.google.com/drive/folders/0B0BPbRDGpTfba0p4dFNQeWIzMkk"/>
    <hyperlink ref="C77" r:id="rId217" display="https://mail.google.com/mail?extsrc=sync&amp;client=docs&amp;plid=ACUX6DOMjeIdbZri_RV_W3yISL6HYJX4pJfnAOk"/>
    <hyperlink ref="F77" r:id="rId218" display="https://drive.google.com/file/d/0B0BPbRDGpTfbbm1mN1RiX2hNMWM/view?usp=drivesdk"/>
    <hyperlink ref="G77" r:id="rId219" display="https://drive.google.com/drive/folders/0B0BPbRDGpTfba0p4dFNQeWIzMkk"/>
    <hyperlink ref="C78" r:id="rId220" display="https://mail.google.com/mail?extsrc=sync&amp;client=docs&amp;plid=ACUX6DOirABFR2l3uqKoqg8-lUyo-oqxLSgflfk"/>
    <hyperlink ref="F78" r:id="rId221" display="https://drive.google.com/file/d/0B0BPbRDGpTfbWXVDOUVTT3Z1RjQ/view?usp=drivesdk"/>
    <hyperlink ref="G78" r:id="rId222" display="https://drive.google.com/drive/folders/0B0BPbRDGpTfba0p4dFNQeWIzMkk"/>
    <hyperlink ref="C79" r:id="rId223" display="https://mail.google.com/mail?extsrc=sync&amp;client=docs&amp;plid=ACUX6DOirABFR2l3uqKoqg8-lUyo-oqxLSgflfk"/>
    <hyperlink ref="F79" r:id="rId224" display="https://drive.google.com/file/d/0B0BPbRDGpTfbb1pLWDFUd2NCU2M/view?usp=drivesdk"/>
    <hyperlink ref="G79" r:id="rId225" display="https://drive.google.com/drive/folders/0B0BPbRDGpTfba0p4dFNQeWIzMkk"/>
    <hyperlink ref="C80" r:id="rId226" display="https://mail.google.com/mail?extsrc=sync&amp;client=docs&amp;plid=ACUX6DOirABFR2l3uqKoqg8-lUyo-oqxLSgflfk"/>
    <hyperlink ref="F80" r:id="rId227" display="https://drive.google.com/file/d/0B0BPbRDGpTfbQjZ2clN6QVpYb1U/view?usp=drivesdk"/>
    <hyperlink ref="G80" r:id="rId228" display="https://drive.google.com/drive/folders/0B0BPbRDGpTfba0p4dFNQeWIzMkk"/>
    <hyperlink ref="C81" r:id="rId229" display="https://mail.google.com/mail?extsrc=sync&amp;client=docs&amp;plid=ACUX6DOirABFR2l3uqKoqg8-lUyo-oqxLSgflfk"/>
    <hyperlink ref="F81" r:id="rId230" display="https://drive.google.com/file/d/0B0BPbRDGpTfbbGYxZWRKejZKZXc/view?usp=drivesdk"/>
    <hyperlink ref="G81" r:id="rId231" display="https://drive.google.com/drive/folders/0B0BPbRDGpTfba0p4dFNQeWIzMkk"/>
    <hyperlink ref="C82" r:id="rId232" display="https://mail.google.com/mail?extsrc=sync&amp;client=docs&amp;plid=ACUX6DOirABFR2l3uqKoqg8-lUyo-oqxLSgflfk"/>
    <hyperlink ref="F82" r:id="rId233" display="https://drive.google.com/file/d/0B0BPbRDGpTfbRUszU0hxZ3VmUGM/view?usp=drivesdk"/>
    <hyperlink ref="G82" r:id="rId234" display="https://drive.google.com/drive/folders/0B0BPbRDGpTfba0p4dFNQeWIzMkk"/>
    <hyperlink ref="C83" r:id="rId235" display="https://mail.google.com/mail?extsrc=sync&amp;client=docs&amp;plid=ACUX6DOirABFR2l3uqKoqg8-lUyo-oqxLSgflfk"/>
    <hyperlink ref="F83" r:id="rId236" display="https://drive.google.com/file/d/0B0BPbRDGpTfbNGNLN1l2dndaUVk/view?usp=drivesdk"/>
    <hyperlink ref="G83" r:id="rId237" display="https://drive.google.com/drive/folders/0B0BPbRDGpTfba0p4dFNQeWIzMkk"/>
    <hyperlink ref="C84" r:id="rId238" display="https://mail.google.com/mail?extsrc=sync&amp;client=docs&amp;plid=ACUX6DOirABFR2l3uqKoqg8-lUyo-oqxLSgflfk"/>
    <hyperlink ref="F84" r:id="rId239" display="https://drive.google.com/file/d/0B0BPbRDGpTfbTXFuT2tscTUtM1U/view?usp=drivesdk"/>
    <hyperlink ref="G84" r:id="rId240" display="https://drive.google.com/drive/folders/0B0BPbRDGpTfba0p4dFNQeWIzMkk"/>
    <hyperlink ref="C85" r:id="rId241" display="https://mail.google.com/mail?extsrc=sync&amp;client=docs&amp;plid=ACUX6DOirABFR2l3uqKoqg8-lUyo-oqxLSgflfk"/>
    <hyperlink ref="F85" r:id="rId242" display="https://drive.google.com/file/d/0B0BPbRDGpTfbZlRHVTlxdTdyOXc/view?usp=drivesdk"/>
    <hyperlink ref="G85" r:id="rId243" display="https://drive.google.com/drive/folders/0B0BPbRDGpTfba0p4dFNQeWIzMkk"/>
    <hyperlink ref="C86" r:id="rId244" display="https://mail.google.com/mail?extsrc=sync&amp;client=docs&amp;plid=ACUX6DOirABFR2l3uqKoqg8-lUyo-oqxLSgflfk"/>
    <hyperlink ref="F86" r:id="rId245" display="https://drive.google.com/file/d/0B0BPbRDGpTfbME9qQ3hpeGF6MDg/view?usp=drivesdk"/>
    <hyperlink ref="G86" r:id="rId246" display="https://drive.google.com/drive/folders/0B0BPbRDGpTfba0p4dFNQeWIzMkk"/>
    <hyperlink ref="C87" r:id="rId247" display="https://mail.google.com/mail?extsrc=sync&amp;client=docs&amp;plid=ACUX6DMrvTYwh-5UO7t6OXKXm8BhjK9aDwI5KFc"/>
    <hyperlink ref="F87" r:id="rId248" display="https://drive.google.com/file/d/0B0BPbRDGpTfbZFlfX2ljb3V4MG8/view?usp=drivesdk"/>
    <hyperlink ref="G87" r:id="rId249" display="https://drive.google.com/drive/folders/0B0BPbRDGpTfba0p4dFNQeWIzMkk"/>
    <hyperlink ref="C88" r:id="rId250" display="https://mail.google.com/mail?extsrc=sync&amp;client=docs&amp;plid=ACUX6DMrvTYwh-5UO7t6OXKXm8BhjK9aDwI5KFc"/>
    <hyperlink ref="F88" r:id="rId251" display="https://drive.google.com/file/d/0B0BPbRDGpTfbQUk4TlFnOHRkZjQ/view?usp=drivesdk"/>
    <hyperlink ref="G88" r:id="rId252" display="https://drive.google.com/drive/folders/0B0BPbRDGpTfba0p4dFNQeWIzMkk"/>
    <hyperlink ref="C89" r:id="rId253" display="https://mail.google.com/mail?extsrc=sync&amp;client=docs&amp;plid=ACUX6DM9FEdtmm00VK7EH9hNJinmEWJgg3nyECg"/>
    <hyperlink ref="F89" r:id="rId254" display="https://drive.google.com/file/d/0B0BPbRDGpTfbTmNTTmJCMEp2Rms/view?usp=drivesdk"/>
    <hyperlink ref="G89" r:id="rId255" display="https://drive.google.com/drive/folders/0B0BPbRDGpTfba0p4dFNQeWIzMkk"/>
    <hyperlink ref="C90" r:id="rId256" display="https://mail.google.com/mail?extsrc=sync&amp;client=docs&amp;plid=ACUX6DM9FEdtmm00VK7EH9hNJinmEWJgg3nyECg"/>
    <hyperlink ref="F90" r:id="rId257" display="https://drive.google.com/file/d/0B0BPbRDGpTfbVFdUamNHOTlVRTA/view?usp=drivesdk"/>
    <hyperlink ref="G90" r:id="rId258" display="https://drive.google.com/drive/folders/0B0BPbRDGpTfba0p4dFNQeWIzMkk"/>
    <hyperlink ref="C91" r:id="rId259" display="https://mail.google.com/mail?extsrc=sync&amp;client=docs&amp;plid=ACUX6DM9FEdtmm00VK7EH9hNJinmEWJgg3nyECg"/>
    <hyperlink ref="F91" r:id="rId260" display="https://drive.google.com/file/d/0B0BPbRDGpTfbN3M2ZlBiSXI3ZVU/view?usp=drivesdk"/>
    <hyperlink ref="G91" r:id="rId261" display="https://drive.google.com/drive/folders/0B0BPbRDGpTfba0p4dFNQeWIzMkk"/>
    <hyperlink ref="C92" r:id="rId262" display="https://mail.google.com/mail?extsrc=sync&amp;client=docs&amp;plid=ACUX6DM9FEdtmm00VK7EH9hNJinmEWJgg3nyECg"/>
    <hyperlink ref="F92" r:id="rId263" display="https://drive.google.com/file/d/0B0BPbRDGpTfbVGp1S2pvck5rTWs/view?usp=drivesdk"/>
    <hyperlink ref="G92" r:id="rId264" display="https://drive.google.com/drive/folders/0B0BPbRDGpTfba0p4dFNQeWIzMkk"/>
    <hyperlink ref="C93" r:id="rId265" display="https://mail.google.com/mail?extsrc=sync&amp;client=docs&amp;plid=ACUX6DM9FEdtmm00VK7EH9hNJinmEWJgg3nyECg"/>
    <hyperlink ref="F93" r:id="rId266" display="https://drive.google.com/file/d/0B0BPbRDGpTfbbVBNNnJ0NmRyMjg/view?usp=drivesdk"/>
    <hyperlink ref="G93" r:id="rId267" display="https://drive.google.com/drive/folders/0B0BPbRDGpTfba0p4dFNQeWIzMkk"/>
    <hyperlink ref="C94" r:id="rId268" display="https://mail.google.com/mail?extsrc=sync&amp;client=docs&amp;plid=ACUX6DM9FEdtmm00VK7EH9hNJinmEWJgg3nyECg"/>
    <hyperlink ref="F94" r:id="rId269" display="https://drive.google.com/file/d/0B0BPbRDGpTfbWmN4bUVFQURrVDA/view?usp=drivesdk"/>
    <hyperlink ref="G94" r:id="rId270" display="https://drive.google.com/drive/folders/0B0BPbRDGpTfba0p4dFNQeWIzMkk"/>
    <hyperlink ref="C95" r:id="rId271" display="https://mail.google.com/mail?extsrc=sync&amp;client=docs&amp;plid=ACUX6DNfTn0wlXA0KJ-5k0gwYleKr0kQLj7Ysq4"/>
    <hyperlink ref="F95" r:id="rId272" display="https://drive.google.com/file/d/0B0BPbRDGpTfbWkRmbDRZaFBwXzg/view?usp=drivesdk"/>
    <hyperlink ref="G95" r:id="rId273" display="https://drive.google.com/drive/folders/0B0BPbRDGpTfba0p4dFNQeWIzMkk"/>
    <hyperlink ref="C96" r:id="rId274" display="https://mail.google.com/mail?extsrc=sync&amp;client=docs&amp;plid=ACUX6DNfTn0wlXA0KJ-5k0gwYleKr0kQLj7Ysq4"/>
    <hyperlink ref="F96" r:id="rId275" display="https://drive.google.com/file/d/0B0BPbRDGpTfbdmd3MHBXcER6ZFU/view?usp=drivesdk"/>
    <hyperlink ref="G96" r:id="rId276" display="https://drive.google.com/drive/folders/0B0BPbRDGpTfba0p4dFNQeWIzMkk"/>
    <hyperlink ref="C97" r:id="rId277" display="https://mail.google.com/mail?extsrc=sync&amp;client=docs&amp;plid=ACUX6DNfTn0wlXA0KJ-5k0gwYleKr0kQLj7Ysq4"/>
    <hyperlink ref="F97" r:id="rId278" display="https://drive.google.com/file/d/0B0BPbRDGpTfbR0FfcDkwZEhzOG8/view?usp=drivesdk"/>
    <hyperlink ref="G97" r:id="rId279" display="https://drive.google.com/drive/folders/0B0BPbRDGpTfba0p4dFNQeWIzMkk"/>
    <hyperlink ref="C98" r:id="rId280" display="https://mail.google.com/mail?extsrc=sync&amp;client=docs&amp;plid=ACUX6DNfTn0wlXA0KJ-5k0gwYleKr0kQLj7Ysq4"/>
    <hyperlink ref="F98" r:id="rId281" display="https://drive.google.com/file/d/0B0BPbRDGpTfbcG9sNVNYdlV0SDg/view?usp=drivesdk"/>
    <hyperlink ref="G98" r:id="rId282" display="https://drive.google.com/drive/folders/0B0BPbRDGpTfba0p4dFNQeWIzMkk"/>
    <hyperlink ref="C99" r:id="rId283" display="https://mail.google.com/mail?extsrc=sync&amp;client=docs&amp;plid=ACUX6DNfTn0wlXA0KJ-5k0gwYleKr0kQLj7Ysq4"/>
    <hyperlink ref="F99" r:id="rId284" display="https://drive.google.com/file/d/0B0BPbRDGpTfbcUNjcmx1QVhseFU/view?usp=drivesdk"/>
    <hyperlink ref="G99" r:id="rId285" display="https://drive.google.com/drive/folders/0B0BPbRDGpTfba0p4dFNQeWIzMkk"/>
    <hyperlink ref="C100" r:id="rId286" display="https://mail.google.com/mail?extsrc=sync&amp;client=docs&amp;plid=ACUX6DNfTn0wlXA0KJ-5k0gwYleKr0kQLj7Ysq4"/>
    <hyperlink ref="F100" r:id="rId287" display="https://drive.google.com/file/d/0B0BPbRDGpTfbelNqTHRQUFRzYjA/view?usp=drivesdk"/>
    <hyperlink ref="G100" r:id="rId288" display="https://drive.google.com/drive/folders/0B0BPbRDGpTfba0p4dFNQeWIzMkk"/>
    <hyperlink ref="C101" r:id="rId289" display="https://mail.google.com/mail?extsrc=sync&amp;client=docs&amp;plid=ACUX6DNfTn0wlXA0KJ-5k0gwYleKr0kQLj7Ysq4"/>
    <hyperlink ref="F101" r:id="rId290" display="https://drive.google.com/file/d/0B0BPbRDGpTfbS2tkOVg2UGlVelE/view?usp=drivesdk"/>
    <hyperlink ref="G101" r:id="rId291" display="https://drive.google.com/drive/folders/0B0BPbRDGpTfba0p4dFNQeWIzMkk"/>
    <hyperlink ref="C102" r:id="rId292" display="https://mail.google.com/mail?extsrc=sync&amp;client=docs&amp;plid=ACUX6DNfTn0wlXA0KJ-5k0gwYleKr0kQLj7Ysq4"/>
    <hyperlink ref="F102" r:id="rId293" display="https://drive.google.com/file/d/0B0BPbRDGpTfbYUowbjlBSDZoOEk/view?usp=drivesdk"/>
    <hyperlink ref="G102" r:id="rId294" display="https://drive.google.com/drive/folders/0B0BPbRDGpTfba0p4dFNQeWIzMkk"/>
    <hyperlink ref="C103" r:id="rId295" display="https://mail.google.com/mail?extsrc=sync&amp;client=docs&amp;plid=ACUX6DNfTn0wlXA0KJ-5k0gwYleKr0kQLj7Ysq4"/>
    <hyperlink ref="F103" r:id="rId296" display="https://drive.google.com/file/d/0B0BPbRDGpTfbMkNpV0dXVGNRTEE/view?usp=drivesdk"/>
    <hyperlink ref="G103" r:id="rId297" display="https://drive.google.com/drive/folders/0B0BPbRDGpTfba0p4dFNQeWIzMkk"/>
    <hyperlink ref="C104" r:id="rId298" display="https://mail.google.com/mail?extsrc=sync&amp;client=docs&amp;plid=ACUX6DNfTn0wlXA0KJ-5k0gwYleKr0kQLj7Ysq4"/>
    <hyperlink ref="F104" r:id="rId299" display="https://drive.google.com/file/d/0B0BPbRDGpTfbRjQxai16TU1kdHM/view?usp=drivesdk"/>
    <hyperlink ref="G104" r:id="rId300" display="https://drive.google.com/drive/folders/0B0BPbRDGpTfba0p4dFNQeWIzMkk"/>
    <hyperlink ref="C105" r:id="rId301" display="https://mail.google.com/mail?extsrc=sync&amp;client=docs&amp;plid=ACUX6DNfTn0wlXA0KJ-5k0gwYleKr0kQLj7Ysq4"/>
    <hyperlink ref="F105" r:id="rId302" display="https://drive.google.com/file/d/0B0BPbRDGpTfbYWpnZkhhQWxrd3c/view?usp=drivesdk"/>
    <hyperlink ref="G105" r:id="rId303" display="https://drive.google.com/drive/folders/0B0BPbRDGpTfba0p4dFNQeWIzMkk"/>
    <hyperlink ref="C106" r:id="rId304" display="https://mail.google.com/mail?extsrc=sync&amp;client=docs&amp;plid=ACUX6DNfTn0wlXA0KJ-5k0gwYleKr0kQLj7Ysq4"/>
    <hyperlink ref="F106" r:id="rId305" display="https://drive.google.com/file/d/0B0BPbRDGpTfbdUY0eUxJSkluQUU/view?usp=drivesdk"/>
    <hyperlink ref="G106" r:id="rId306" display="https://drive.google.com/drive/folders/0B0BPbRDGpTfba0p4dFNQeWIzMkk"/>
    <hyperlink ref="C107" r:id="rId307" display="https://mail.google.com/mail?extsrc=sync&amp;client=docs&amp;plid=ACUX6DNfTn0wlXA0KJ-5k0gwYleKr0kQLj7Ysq4"/>
    <hyperlink ref="F107" r:id="rId308" display="https://drive.google.com/file/d/0B0BPbRDGpTfbNHdjc1dEREs4TGM/view?usp=drivesdk"/>
    <hyperlink ref="G107" r:id="rId309" display="https://drive.google.com/drive/folders/0B0BPbRDGpTfba0p4dFNQeWIzMkk"/>
    <hyperlink ref="C108" r:id="rId310" display="https://mail.google.com/mail?extsrc=sync&amp;client=docs&amp;plid=ACUX6DNfTn0wlXA0KJ-5k0gwYleKr0kQLj7Ysq4"/>
    <hyperlink ref="F108" r:id="rId311" display="https://drive.google.com/file/d/0B0BPbRDGpTfbVDdmTWtWdlpPNVE/view?usp=drivesdk"/>
    <hyperlink ref="G108" r:id="rId312" display="https://drive.google.com/drive/folders/0B0BPbRDGpTfba0p4dFNQeWIzMkk"/>
    <hyperlink ref="C109" r:id="rId313" display="https://mail.google.com/mail?extsrc=sync&amp;client=docs&amp;plid=ACUX6DNfTn0wlXA0KJ-5k0gwYleKr0kQLj7Ysq4"/>
    <hyperlink ref="F109" r:id="rId314" display="https://drive.google.com/file/d/0B0BPbRDGpTfbVFNlMk4tN1RPcTA/view?usp=drivesdk"/>
    <hyperlink ref="G109" r:id="rId315" display="https://drive.google.com/drive/folders/0B0BPbRDGpTfba0p4dFNQeWIzMkk"/>
    <hyperlink ref="C110" r:id="rId316" display="https://mail.google.com/mail?extsrc=sync&amp;client=docs&amp;plid=ACUX6DNfTn0wlXA0KJ-5k0gwYleKr0kQLj7Ysq4"/>
    <hyperlink ref="F110" r:id="rId317" display="https://drive.google.com/file/d/0B0BPbRDGpTfbY1F1cDlNSXBlWms/view?usp=drivesdk"/>
    <hyperlink ref="G110" r:id="rId318" display="https://drive.google.com/drive/folders/0B0BPbRDGpTfba0p4dFNQeWIzMkk"/>
    <hyperlink ref="C111" r:id="rId319" display="https://mail.google.com/mail?extsrc=sync&amp;client=docs&amp;plid=ACUX6DNfTn0wlXA0KJ-5k0gwYleKr0kQLj7Ysq4"/>
    <hyperlink ref="F111" r:id="rId320" display="https://drive.google.com/file/d/0B0BPbRDGpTfbR0RWaE45RVhlRGs/view?usp=drivesdk"/>
    <hyperlink ref="G111" r:id="rId321" display="https://drive.google.com/drive/folders/0B0BPbRDGpTfba0p4dFNQeWIzMkk"/>
    <hyperlink ref="C112" r:id="rId322" display="https://mail.google.com/mail?extsrc=sync&amp;client=docs&amp;plid=ACUX6DNfTn0wlXA0KJ-5k0gwYleKr0kQLj7Ysq4"/>
    <hyperlink ref="F112" r:id="rId323" display="https://drive.google.com/file/d/0B0BPbRDGpTfbX1Z0aHVtRnhpT2s/view?usp=drivesdk"/>
    <hyperlink ref="G112" r:id="rId324" display="https://drive.google.com/drive/folders/0B0BPbRDGpTfba0p4dFNQeWIzMkk"/>
    <hyperlink ref="C113" r:id="rId325" display="https://mail.google.com/mail?extsrc=sync&amp;client=docs&amp;plid=ACUX6DNfTn0wlXA0KJ-5k0gwYleKr0kQLj7Ysq4"/>
    <hyperlink ref="F113" r:id="rId326" display="https://drive.google.com/file/d/0B0BPbRDGpTfbRGdyWldlZlRJQUU/view?usp=drivesdk"/>
    <hyperlink ref="G113" r:id="rId327" display="https://drive.google.com/drive/folders/0B0BPbRDGpTfba0p4dFNQeWIzMkk"/>
    <hyperlink ref="C114" r:id="rId328" display="https://mail.google.com/mail?extsrc=sync&amp;client=docs&amp;plid=ACUX6DNfTn0wlXA0KJ-5k0gwYleKr0kQLj7Ysq4"/>
    <hyperlink ref="F114" r:id="rId329" display="https://drive.google.com/file/d/0B0BPbRDGpTfbSUZmUDlBZmVFbTA/view?usp=drivesdk"/>
    <hyperlink ref="G114" r:id="rId330" display="https://drive.google.com/drive/folders/0B0BPbRDGpTfba0p4dFNQeWIzMkk"/>
    <hyperlink ref="C115" r:id="rId331" display="https://mail.google.com/mail?extsrc=sync&amp;client=docs&amp;plid=ACUX6DNfTn0wlXA0KJ-5k0gwYleKr0kQLj7Ysq4"/>
    <hyperlink ref="F115" r:id="rId332" display="https://drive.google.com/file/d/0B0BPbRDGpTfbd1BnRER1cW1hWFU/view?usp=drivesdk"/>
    <hyperlink ref="G115" r:id="rId333" display="https://drive.google.com/drive/folders/0B0BPbRDGpTfba0p4dFNQeWIzMkk"/>
    <hyperlink ref="C116" r:id="rId334" display="https://mail.google.com/mail?extsrc=sync&amp;client=docs&amp;plid=ACUX6DNfTn0wlXA0KJ-5k0gwYleKr0kQLj7Ysq4"/>
    <hyperlink ref="F116" r:id="rId335" display="https://drive.google.com/file/d/0B0BPbRDGpTfbVkVReU5TRFl5Mnc/view?usp=drivesdk"/>
    <hyperlink ref="G116" r:id="rId336" display="https://drive.google.com/drive/folders/0B0BPbRDGpTfba0p4dFNQeWIzMkk"/>
    <hyperlink ref="C117" r:id="rId337" display="https://mail.google.com/mail?extsrc=sync&amp;client=docs&amp;plid=ACUX6DNfTn0wlXA0KJ-5k0gwYleKr0kQLj7Ysq4"/>
    <hyperlink ref="F117" r:id="rId338" display="https://drive.google.com/file/d/0B0BPbRDGpTfbWE1jY2hCMkNXNHc/view?usp=drivesdk"/>
    <hyperlink ref="G117" r:id="rId339" display="https://drive.google.com/drive/folders/0B0BPbRDGpTfba0p4dFNQeWIzMkk"/>
    <hyperlink ref="C118" r:id="rId340" display="https://mail.google.com/mail?extsrc=sync&amp;client=docs&amp;plid=ACUX6DNfTn0wlXA0KJ-5k0gwYleKr0kQLj7Ysq4"/>
    <hyperlink ref="F118" r:id="rId341" display="https://drive.google.com/file/d/0B0BPbRDGpTfbR05pOFlacTJObjQ/view?usp=drivesdk"/>
    <hyperlink ref="G118" r:id="rId342" display="https://drive.google.com/drive/folders/0B0BPbRDGpTfba0p4dFNQeWIzMkk"/>
    <hyperlink ref="C119" r:id="rId343" display="https://mail.google.com/mail?extsrc=sync&amp;client=docs&amp;plid=ACUX6DO_NAznElvRqhAPHEKoahwz824OEJm8xLw"/>
    <hyperlink ref="F119" r:id="rId344" display="https://drive.google.com/file/d/0B0BPbRDGpTfbd1VQYkdlN0dibHc/view?usp=drivesdk"/>
    <hyperlink ref="G119" r:id="rId345" display="https://drive.google.com/drive/folders/0B0BPbRDGpTfba0p4dFNQeWIzMkk"/>
    <hyperlink ref="C120" r:id="rId346" display="https://mail.google.com/mail?extsrc=sync&amp;client=docs&amp;plid=ACUX6DO_NAznElvRqhAPHEKoahwz824OEJm8xLw"/>
    <hyperlink ref="F120" r:id="rId347" display="https://drive.google.com/file/d/0B0BPbRDGpTfbdFJ5THkxRDRaS0U/view?usp=drivesdk"/>
    <hyperlink ref="G120" r:id="rId348" display="https://drive.google.com/drive/folders/0B0BPbRDGpTfba0p4dFNQeWIzMkk"/>
    <hyperlink ref="C121" r:id="rId349" display="https://mail.google.com/mail?extsrc=sync&amp;client=docs&amp;plid=ACUX6DO_NAznElvRqhAPHEKoahwz824OEJm8xLw"/>
    <hyperlink ref="F121" r:id="rId350" display="https://drive.google.com/file/d/0B0BPbRDGpTfbSWlXWFhsZ3lUSUU/view?usp=drivesdk"/>
    <hyperlink ref="G121" r:id="rId351" display="https://drive.google.com/drive/folders/0B0BPbRDGpTfba0p4dFNQeWIzMkk"/>
    <hyperlink ref="C122" r:id="rId352" display="https://mail.google.com/mail?extsrc=sync&amp;client=docs&amp;plid=ACUX6DO_NAznElvRqhAPHEKoahwz824OEJm8xLw"/>
    <hyperlink ref="F122" r:id="rId353" display="https://drive.google.com/file/d/0B0BPbRDGpTfbYWNVWlQ5V05jbnc/view?usp=drivesdk"/>
    <hyperlink ref="G122" r:id="rId354" display="https://drive.google.com/drive/folders/0B0BPbRDGpTfba0p4dFNQeWIzMkk"/>
    <hyperlink ref="C123" r:id="rId355" display="https://mail.google.com/mail?extsrc=sync&amp;client=docs&amp;plid=ACUX6DO_NAznElvRqhAPHEKoahwz824OEJm8xLw"/>
    <hyperlink ref="F123" r:id="rId356" display="https://drive.google.com/file/d/0B0BPbRDGpTfbU0Vxa3o0eUxyWkU/view?usp=drivesdk"/>
    <hyperlink ref="G123" r:id="rId357" display="https://drive.google.com/drive/folders/0B0BPbRDGpTfba0p4dFNQeWIzMkk"/>
    <hyperlink ref="C124" r:id="rId358" display="https://mail.google.com/mail?extsrc=sync&amp;client=docs&amp;plid=ACUX6DO_NAznElvRqhAPHEKoahwz824OEJm8xLw"/>
    <hyperlink ref="F124" r:id="rId359" display="https://drive.google.com/file/d/0B0BPbRDGpTfbYmhKVU9RWXBLSjA/view?usp=drivesdk"/>
    <hyperlink ref="G124" r:id="rId360" display="https://drive.google.com/drive/folders/0B0BPbRDGpTfba0p4dFNQeWIzMkk"/>
    <hyperlink ref="C125" r:id="rId361" display="https://mail.google.com/mail?extsrc=sync&amp;client=docs&amp;plid=ACUX6DO_NAznElvRqhAPHEKoahwz824OEJm8xLw"/>
    <hyperlink ref="F125" r:id="rId362" display="https://drive.google.com/file/d/0B0BPbRDGpTfbR0V0X0ttb1prNWs/view?usp=drivesdk"/>
    <hyperlink ref="G125" r:id="rId363" display="https://drive.google.com/drive/folders/0B0BPbRDGpTfba0p4dFNQeWIzMkk"/>
    <hyperlink ref="C126" r:id="rId364" display="https://mail.google.com/mail?extsrc=sync&amp;client=docs&amp;plid=ACUX6DO_NAznElvRqhAPHEKoahwz824OEJm8xLw"/>
    <hyperlink ref="F126" r:id="rId365" display="https://drive.google.com/file/d/0B0BPbRDGpTfbdEpEUkRDOXJwMlU/view?usp=drivesdk"/>
    <hyperlink ref="G126" r:id="rId366" display="https://drive.google.com/drive/folders/0B0BPbRDGpTfba0p4dFNQeWIzMkk"/>
    <hyperlink ref="C127" r:id="rId367" display="https://mail.google.com/mail?extsrc=sync&amp;client=docs&amp;plid=ACUX6DO6pb3V0kNnHb-e1cbh2YELsFTyHsl-T3Q"/>
    <hyperlink ref="F127" r:id="rId368" display="https://drive.google.com/file/d/0B0BPbRDGpTfbQkE5V29jdG9IWVU/view?usp=drivesdk"/>
    <hyperlink ref="G127" r:id="rId369" display="https://drive.google.com/drive/folders/0B0BPbRDGpTfba0p4dFNQeWIzMkk"/>
    <hyperlink ref="C128" r:id="rId370" display="https://mail.google.com/mail?extsrc=sync&amp;client=docs&amp;plid=ACUX6DO6pb3V0kNnHb-e1cbh2YELsFTyHsl-T3Q"/>
    <hyperlink ref="F128" r:id="rId371" display="https://drive.google.com/file/d/0B0BPbRDGpTfbNWhTMnlFSU9kaXc/view?usp=drivesdk"/>
    <hyperlink ref="G128" r:id="rId372" display="https://drive.google.com/drive/folders/0B0BPbRDGpTfba0p4dFNQeWIzMkk"/>
    <hyperlink ref="C129" r:id="rId373" display="https://mail.google.com/mail?extsrc=sync&amp;client=docs&amp;plid=ACUX6DO6pb3V0kNnHb-e1cbh2YELsFTyHsl-T3Q"/>
    <hyperlink ref="F129" r:id="rId374" display="https://drive.google.com/file/d/0B0BPbRDGpTfbYU5KNEZUNUUwTjQ/view?usp=drivesdk"/>
    <hyperlink ref="G129" r:id="rId375" display="https://drive.google.com/drive/folders/0B0BPbRDGpTfba0p4dFNQeWIzMkk"/>
    <hyperlink ref="C130" r:id="rId376" display="https://mail.google.com/mail?extsrc=sync&amp;client=docs&amp;plid=ACUX6DO6pb3V0kNnHb-e1cbh2YELsFTyHsl-T3Q"/>
    <hyperlink ref="F130" r:id="rId377" display="https://drive.google.com/file/d/0B0BPbRDGpTfbY1ZqUVRGQVdTQjQ/view?usp=drivesdk"/>
    <hyperlink ref="G130" r:id="rId378" display="https://drive.google.com/drive/folders/0B0BPbRDGpTfba0p4dFNQeWIzMkk"/>
    <hyperlink ref="C131" r:id="rId379" display="https://mail.google.com/mail?extsrc=sync&amp;client=docs&amp;plid=ACUX6DO6pb3V0kNnHb-e1cbh2YELsFTyHsl-T3Q"/>
    <hyperlink ref="F131" r:id="rId380" display="https://drive.google.com/file/d/0B0BPbRDGpTfbNFQyR0V1ZkdnUVU/view?usp=drivesdk"/>
    <hyperlink ref="G131" r:id="rId381" display="https://drive.google.com/drive/folders/0B0BPbRDGpTfba0p4dFNQeWIzMkk"/>
    <hyperlink ref="C132" r:id="rId382" display="https://mail.google.com/mail?extsrc=sync&amp;client=docs&amp;plid=ACUX6DO6pb3V0kNnHb-e1cbh2YELsFTyHsl-T3Q"/>
    <hyperlink ref="F132" r:id="rId383" display="https://drive.google.com/file/d/0B0BPbRDGpTfbRTM5RFJrQjFsVEk/view?usp=drivesdk"/>
    <hyperlink ref="G132" r:id="rId384" display="https://drive.google.com/drive/folders/0B0BPbRDGpTfba0p4dFNQeWIzMkk"/>
    <hyperlink ref="C133" r:id="rId385" display="https://mail.google.com/mail?extsrc=sync&amp;client=docs&amp;plid=ACUX6DO6pb3V0kNnHb-e1cbh2YELsFTyHsl-T3Q"/>
    <hyperlink ref="F133" r:id="rId386" display="https://drive.google.com/file/d/0B0BPbRDGpTfbNmpORS1FRVJwUjA/view?usp=drivesdk"/>
    <hyperlink ref="G133" r:id="rId387" display="https://drive.google.com/drive/folders/0B0BPbRDGpTfba0p4dFNQeWIzMkk"/>
    <hyperlink ref="C134" r:id="rId388" display="https://mail.google.com/mail?extsrc=sync&amp;client=docs&amp;plid=ACUX6DO6pb3V0kNnHb-e1cbh2YELsFTyHsl-T3Q"/>
    <hyperlink ref="F134" r:id="rId389" display="https://drive.google.com/file/d/0B0BPbRDGpTfbMWI4WWphUHJCSXM/view?usp=drivesdk"/>
    <hyperlink ref="G134" r:id="rId390" display="https://drive.google.com/drive/folders/0B0BPbRDGpTfba0p4dFNQeWIzMkk"/>
    <hyperlink ref="C135" r:id="rId391" display="https://mail.google.com/mail?extsrc=sync&amp;client=docs&amp;plid=ACUX6DO6pb3V0kNnHb-e1cbh2YELsFTyHsl-T3Q"/>
    <hyperlink ref="F135" r:id="rId392" display="https://drive.google.com/file/d/0B0BPbRDGpTfbQ283V1UwYnB2UTQ/view?usp=drivesdk"/>
    <hyperlink ref="G135" r:id="rId393" display="https://drive.google.com/drive/folders/0B0BPbRDGpTfba0p4dFNQeWIzMkk"/>
    <hyperlink ref="C136" r:id="rId394" display="https://mail.google.com/mail?extsrc=sync&amp;client=docs&amp;plid=ACUX6DO6pb3V0kNnHb-e1cbh2YELsFTyHsl-T3Q"/>
    <hyperlink ref="F136" r:id="rId395" display="https://drive.google.com/file/d/0B0BPbRDGpTfba3N5ZVZaOFhvaDg/view?usp=drivesdk"/>
    <hyperlink ref="G136" r:id="rId396" display="https://drive.google.com/drive/folders/0B0BPbRDGpTfba0p4dFNQeWIzMkk"/>
    <hyperlink ref="C137" r:id="rId397" display="https://mail.google.com/mail?extsrc=sync&amp;client=docs&amp;plid=ACUX6DO6pb3V0kNnHb-e1cbh2YELsFTyHsl-T3Q"/>
    <hyperlink ref="F137" r:id="rId398" display="https://drive.google.com/file/d/0B0BPbRDGpTfbWnRkRmNzMFpjWVU/view?usp=drivesdk"/>
    <hyperlink ref="G137" r:id="rId399" display="https://drive.google.com/drive/folders/0B0BPbRDGpTfba0p4dFNQeWIzMkk"/>
    <hyperlink ref="C138" r:id="rId400" display="https://mail.google.com/mail?extsrc=sync&amp;client=docs&amp;plid=ACUX6DO6pb3V0kNnHb-e1cbh2YELsFTyHsl-T3Q"/>
    <hyperlink ref="F138" r:id="rId401" display="https://drive.google.com/file/d/0B0BPbRDGpTfbdE5uOXpiWGlfNUE/view?usp=drivesdk"/>
    <hyperlink ref="G138" r:id="rId402" display="https://drive.google.com/drive/folders/0B0BPbRDGpTfba0p4dFNQeWIzMkk"/>
    <hyperlink ref="C139" r:id="rId403" display="https://mail.google.com/mail?extsrc=sync&amp;client=docs&amp;plid=ACUX6DO6pb3V0kNnHb-e1cbh2YELsFTyHsl-T3Q"/>
    <hyperlink ref="F139" r:id="rId404" display="https://drive.google.com/file/d/0B0BPbRDGpTfbeU43VFhtN003cjQ/view?usp=drivesdk"/>
    <hyperlink ref="G139" r:id="rId405" display="https://drive.google.com/drive/folders/0B0BPbRDGpTfba0p4dFNQeWIzMkk"/>
    <hyperlink ref="C140" r:id="rId406" display="https://mail.google.com/mail?extsrc=sync&amp;client=docs&amp;plid=ACUX6DO6pb3V0kNnHb-e1cbh2YELsFTyHsl-T3Q"/>
    <hyperlink ref="F140" r:id="rId407" display="https://drive.google.com/file/d/0B0BPbRDGpTfbN1F3V3V4c3dTS1E/view?usp=drivesdk"/>
    <hyperlink ref="G140" r:id="rId408" display="https://drive.google.com/drive/folders/0B0BPbRDGpTfba0p4dFNQeWIzMkk"/>
    <hyperlink ref="C141" r:id="rId409" display="https://mail.google.com/mail?extsrc=sync&amp;client=docs&amp;plid=ACUX6DO6pb3V0kNnHb-e1cbh2YELsFTyHsl-T3Q"/>
    <hyperlink ref="F141" r:id="rId410" display="https://drive.google.com/file/d/0B0BPbRDGpTfbMnlCazdULUxTREE/view?usp=drivesdk"/>
    <hyperlink ref="G141" r:id="rId411" display="https://drive.google.com/drive/folders/0B0BPbRDGpTfba0p4dFNQeWIzMkk"/>
    <hyperlink ref="C142" r:id="rId412" display="https://mail.google.com/mail?extsrc=sync&amp;client=docs&amp;plid=ACUX6DOCJad45LQ-LCASXMwuHIxJ0Wc_2gAAIVk"/>
    <hyperlink ref="F142" r:id="rId413" display="https://drive.google.com/file/d/0B0BPbRDGpTfbUkZrUWRma3JTZWM/view?usp=drivesdk"/>
    <hyperlink ref="G142" r:id="rId414" display="https://drive.google.com/drive/folders/0B0BPbRDGpTfba0p4dFNQeWIzMkk"/>
    <hyperlink ref="C143" r:id="rId415" display="https://mail.google.com/mail?extsrc=sync&amp;client=docs&amp;plid=ACUX6DOCJad45LQ-LCASXMwuHIxJ0Wc_2gAAIVk"/>
    <hyperlink ref="F143" r:id="rId416" display="https://drive.google.com/file/d/0B0BPbRDGpTfbRTdsTGV6d05kdG8/view?usp=drivesdk"/>
    <hyperlink ref="G143" r:id="rId417" display="https://drive.google.com/drive/folders/0B0BPbRDGpTfba0p4dFNQeWIzMkk"/>
    <hyperlink ref="C144" r:id="rId418" display="https://mail.google.com/mail?extsrc=sync&amp;client=docs&amp;plid=ACUX6DOCJad45LQ-LCASXMwuHIxJ0Wc_2gAAIVk"/>
    <hyperlink ref="F144" r:id="rId419" display="https://drive.google.com/file/d/0B0BPbRDGpTfbQ0N3bVhkelp4Wjg/view?usp=drivesdk"/>
    <hyperlink ref="G144" r:id="rId420" display="https://drive.google.com/drive/folders/0B0BPbRDGpTfba0p4dFNQeWIzMkk"/>
    <hyperlink ref="C145" r:id="rId421" display="https://mail.google.com/mail?extsrc=sync&amp;client=docs&amp;plid=ACUX6DOCJad45LQ-LCASXMwuHIxJ0Wc_2gAAIVk"/>
    <hyperlink ref="F145" r:id="rId422" display="https://drive.google.com/file/d/0B0BPbRDGpTfbRUViTzhZZDM3WFU/view?usp=drivesdk"/>
    <hyperlink ref="G145" r:id="rId423" display="https://drive.google.com/drive/folders/0B0BPbRDGpTfba0p4dFNQeWIzMkk"/>
    <hyperlink ref="C146" r:id="rId424" display="https://mail.google.com/mail?extsrc=sync&amp;client=docs&amp;plid=ACUX6DOCJad45LQ-LCASXMwuHIxJ0Wc_2gAAIVk"/>
    <hyperlink ref="F146" r:id="rId425" display="https://drive.google.com/file/d/0B0BPbRDGpTfbVGczQlBpQlI2a0k/view?usp=drivesdk"/>
    <hyperlink ref="G146" r:id="rId426" display="https://drive.google.com/drive/folders/0B0BPbRDGpTfba0p4dFNQeWIzMkk"/>
    <hyperlink ref="C147" r:id="rId427" display="https://mail.google.com/mail?extsrc=sync&amp;client=docs&amp;plid=ACUX6DNsLir7HegAzilHa1Wv7baxyquWkL-rw7o"/>
    <hyperlink ref="F147" r:id="rId428" display="https://drive.google.com/file/d/0B0BPbRDGpTfbZlFLa2FJWUZ5Nk0/view?usp=drivesdk"/>
    <hyperlink ref="G147" r:id="rId429" display="https://drive.google.com/drive/folders/0B0BPbRDGpTfba0p4dFNQeWIzMkk"/>
    <hyperlink ref="C148" r:id="rId430" display="https://mail.google.com/mail?extsrc=sync&amp;client=docs&amp;plid=ACUX6DMaDXz6ie8vAWkMzAluPtfa3S1N46cRPII"/>
    <hyperlink ref="F148" r:id="rId431" display="https://drive.google.com/file/d/0B0BPbRDGpTfbVUNsMHBvc0RGQlk/view?usp=drivesdk"/>
    <hyperlink ref="G148" r:id="rId432" display="https://drive.google.com/drive/folders/0B0BPbRDGpTfba0p4dFNQeWIzMkk"/>
    <hyperlink ref="C149" r:id="rId433" display="https://mail.google.com/mail?extsrc=sync&amp;client=docs&amp;plid=ACUX6DMaDXz6ie8vAWkMzAluPtfa3S1N46cRPII"/>
    <hyperlink ref="F149" r:id="rId434" display="https://drive.google.com/file/d/0B0BPbRDGpTfbODIybXZrb05OWGc/view?usp=drivesdk"/>
    <hyperlink ref="G149" r:id="rId435" display="https://drive.google.com/drive/folders/0B0BPbRDGpTfba0p4dFNQeWIzMkk"/>
    <hyperlink ref="C150" r:id="rId436" display="https://mail.google.com/mail?extsrc=sync&amp;client=docs&amp;plid=ACUX6DMaDXz6ie8vAWkMzAluPtfa3S1N46cRPII"/>
    <hyperlink ref="F150" r:id="rId437" display="https://drive.google.com/file/d/0B0BPbRDGpTfbSXl4d2toVzZmd2c/view?usp=drivesdk"/>
    <hyperlink ref="G150" r:id="rId438" display="https://drive.google.com/drive/folders/0B0BPbRDGpTfba0p4dFNQeWIzMkk"/>
    <hyperlink ref="C151" r:id="rId439" display="https://mail.google.com/mail?extsrc=sync&amp;client=docs&amp;plid=ACUX6DMaDXz6ie8vAWkMzAluPtfa3S1N46cRPII"/>
    <hyperlink ref="F151" r:id="rId440" display="https://drive.google.com/file/d/0B0BPbRDGpTfbNVpzR2s0MTVZR0k/view?usp=drivesdk"/>
    <hyperlink ref="G151" r:id="rId441" display="https://drive.google.com/drive/folders/0B0BPbRDGpTfba0p4dFNQeWIzMkk"/>
    <hyperlink ref="C152" r:id="rId442" display="https://mail.google.com/mail?extsrc=sync&amp;client=docs&amp;plid=ACUX6DMaDXz6ie8vAWkMzAluPtfa3S1N46cRPII"/>
    <hyperlink ref="F152" r:id="rId443" display="https://drive.google.com/file/d/0B0BPbRDGpTfbLUNrR0RNUlRrLVk/view?usp=drivesdk"/>
    <hyperlink ref="G152" r:id="rId444" display="https://drive.google.com/drive/folders/0B0BPbRDGpTfba0p4dFNQeWIzMkk"/>
    <hyperlink ref="C153" r:id="rId445" display="https://mail.google.com/mail?extsrc=sync&amp;client=docs&amp;plid=ACUX6DMaDXz6ie8vAWkMzAluPtfa3S1N46cRPII"/>
    <hyperlink ref="F153" r:id="rId446" display="https://drive.google.com/file/d/0B0BPbRDGpTfbb1M5S043STVYREk/view?usp=drivesdk"/>
    <hyperlink ref="G153" r:id="rId447" display="https://drive.google.com/drive/folders/0B0BPbRDGpTfba0p4dFNQeWIzMkk"/>
    <hyperlink ref="C154" r:id="rId448" display="https://mail.google.com/mail?extsrc=sync&amp;client=docs&amp;plid=ACUX6DMaDXz6ie8vAWkMzAluPtfa3S1N46cRPII"/>
    <hyperlink ref="F154" r:id="rId449" display="https://drive.google.com/file/d/0B0BPbRDGpTfbejZTYkpHRkRQOXM/view?usp=drivesdk"/>
    <hyperlink ref="G154" r:id="rId450" display="https://drive.google.com/drive/folders/0B0BPbRDGpTfba0p4dFNQeWIzMkk"/>
    <hyperlink ref="C155" r:id="rId451" display="https://mail.google.com/mail?extsrc=sync&amp;client=docs&amp;plid=ACUX6DMaDXz6ie8vAWkMzAluPtfa3S1N46cRPII"/>
    <hyperlink ref="F155" r:id="rId452" display="https://drive.google.com/file/d/0B0BPbRDGpTfbWVNBaDFSTnQxX2c/view?usp=drivesdk"/>
    <hyperlink ref="G155" r:id="rId453" display="https://drive.google.com/drive/folders/0B0BPbRDGpTfba0p4dFNQeWIzMkk"/>
    <hyperlink ref="C156" r:id="rId454" display="https://mail.google.com/mail?extsrc=sync&amp;client=docs&amp;plid=ACUX6DMaDXz6ie8vAWkMzAluPtfa3S1N46cRPII"/>
    <hyperlink ref="F156" r:id="rId455" display="https://drive.google.com/file/d/0B0BPbRDGpTfbNk5nR3lTQnZMNm8/view?usp=drivesdk"/>
    <hyperlink ref="G156" r:id="rId456" display="https://drive.google.com/drive/folders/0B0BPbRDGpTfba0p4dFNQeWIzMkk"/>
    <hyperlink ref="C157" r:id="rId457" display="https://mail.google.com/mail?extsrc=sync&amp;client=docs&amp;plid=ACUX6DMaDXz6ie8vAWkMzAluPtfa3S1N46cRPII"/>
    <hyperlink ref="F157" r:id="rId458" display="https://drive.google.com/file/d/0B0BPbRDGpTfbQkdtdHgwSUxFUjQ/view?usp=drivesdk"/>
    <hyperlink ref="G157" r:id="rId459" display="https://drive.google.com/drive/folders/0B0BPbRDGpTfba0p4dFNQeWIzMkk"/>
    <hyperlink ref="C158" r:id="rId460" display="https://mail.google.com/mail?extsrc=sync&amp;client=docs&amp;plid=ACUX6DMaDXz6ie8vAWkMzAluPtfa3S1N46cRPII"/>
    <hyperlink ref="F158" r:id="rId461" display="https://drive.google.com/file/d/0B0BPbRDGpTfbdzZTYWJCMzVuaWs/view?usp=drivesdk"/>
    <hyperlink ref="G158" r:id="rId462" display="https://drive.google.com/drive/folders/0B0BPbRDGpTfba0p4dFNQeWIzMkk"/>
    <hyperlink ref="C159" r:id="rId463" display="https://mail.google.com/mail?extsrc=sync&amp;client=docs&amp;plid=ACUX6DMaDXz6ie8vAWkMzAluPtfa3S1N46cRPII"/>
    <hyperlink ref="F159" r:id="rId464" display="https://drive.google.com/file/d/0B0BPbRDGpTfbR1cyVF90dnBHaUk/view?usp=drivesdk"/>
    <hyperlink ref="G159" r:id="rId465" display="https://drive.google.com/drive/folders/0B0BPbRDGpTfba0p4dFNQeWIzMkk"/>
    <hyperlink ref="C160" r:id="rId466" display="https://mail.google.com/mail?extsrc=sync&amp;client=docs&amp;plid=ACUX6DMaDXz6ie8vAWkMzAluPtfa3S1N46cRPII"/>
    <hyperlink ref="F160" r:id="rId467" display="https://drive.google.com/file/d/0B0BPbRDGpTfbbWJXQk1sbmVaZFk/view?usp=drivesdk"/>
    <hyperlink ref="G160" r:id="rId468" display="https://drive.google.com/drive/folders/0B0BPbRDGpTfba0p4dFNQeWIzMkk"/>
    <hyperlink ref="C161" r:id="rId469" display="https://mail.google.com/mail?extsrc=sync&amp;client=docs&amp;plid=ACUX6DMaDXz6ie8vAWkMzAluPtfa3S1N46cRPII"/>
    <hyperlink ref="F161" r:id="rId470" display="https://drive.google.com/file/d/0B0BPbRDGpTfbOW1WWm85SlNTYW8/view?usp=drivesdk"/>
    <hyperlink ref="G161" r:id="rId471" display="https://drive.google.com/drive/folders/0B0BPbRDGpTfba0p4dFNQeWIzMkk"/>
    <hyperlink ref="C162" r:id="rId472" display="https://mail.google.com/mail?extsrc=sync&amp;client=docs&amp;plid=ACUX6DMaDXz6ie8vAWkMzAluPtfa3S1N46cRPII"/>
    <hyperlink ref="F162" r:id="rId473" display="https://drive.google.com/file/d/0B0BPbRDGpTfbd3ZOOG92X0p6VkU/view?usp=drivesdk"/>
    <hyperlink ref="G162" r:id="rId474" display="https://drive.google.com/drive/folders/0B0BPbRDGpTfba0p4dFNQeWIzMkk"/>
    <hyperlink ref="C163" r:id="rId475" display="https://mail.google.com/mail?extsrc=sync&amp;client=docs&amp;plid=ACUX6DMaDXz6ie8vAWkMzAluPtfa3S1N46cRPII"/>
    <hyperlink ref="F163" r:id="rId476" display="https://drive.google.com/file/d/0B0BPbRDGpTfbdkQ1TGRkeE9OVW8/view?usp=drivesdk"/>
    <hyperlink ref="G163" r:id="rId477" display="https://drive.google.com/drive/folders/0B0BPbRDGpTfba0p4dFNQeWIzMkk"/>
    <hyperlink ref="C164" r:id="rId478" display="https://mail.google.com/mail?extsrc=sync&amp;client=docs&amp;plid=ACUX6DMaDXz6ie8vAWkMzAluPtfa3S1N46cRPII"/>
    <hyperlink ref="F164" r:id="rId479" display="https://drive.google.com/file/d/0B0BPbRDGpTfbNTdEZEEycDFzcVE/view?usp=drivesdk"/>
    <hyperlink ref="G164" r:id="rId480" display="https://drive.google.com/drive/folders/0B0BPbRDGpTfba0p4dFNQeWIzMkk"/>
    <hyperlink ref="C165" r:id="rId481" display="https://mail.google.com/mail?extsrc=sync&amp;client=docs&amp;plid=ACUX6DMaDXz6ie8vAWkMzAluPtfa3S1N46cRPII"/>
    <hyperlink ref="F165" r:id="rId482" display="https://drive.google.com/file/d/0B0BPbRDGpTfbcTdBaUZVVnpkdDQ/view?usp=drivesdk"/>
    <hyperlink ref="G165" r:id="rId483" display="https://drive.google.com/drive/folders/0B0BPbRDGpTfba0p4dFNQeWIzMkk"/>
    <hyperlink ref="C166" r:id="rId484" display="https://mail.google.com/mail?extsrc=sync&amp;client=docs&amp;plid=ACUX6DMaDXz6ie8vAWkMzAluPtfa3S1N46cRPII"/>
    <hyperlink ref="F166" r:id="rId485" display="https://drive.google.com/file/d/0B0BPbRDGpTfbWC04dnBQOEtjUlE/view?usp=drivesdk"/>
    <hyperlink ref="G166" r:id="rId486" display="https://drive.google.com/drive/folders/0B0BPbRDGpTfba0p4dFNQeWIzMkk"/>
    <hyperlink ref="C167" r:id="rId487" display="https://mail.google.com/mail?extsrc=sync&amp;client=docs&amp;plid=ACUX6DMaDXz6ie8vAWkMzAluPtfa3S1N46cRPII"/>
    <hyperlink ref="F167" r:id="rId488" display="https://drive.google.com/file/d/0B0BPbRDGpTfbVnhMMDVraVUxeWs/view?usp=drivesdk"/>
    <hyperlink ref="G167" r:id="rId489" display="https://drive.google.com/drive/folders/0B0BPbRDGpTfba0p4dFNQeWIzMkk"/>
    <hyperlink ref="C168" r:id="rId490" display="https://mail.google.com/mail?extsrc=sync&amp;client=docs&amp;plid=ACUX6DMaDXz6ie8vAWkMzAluPtfa3S1N46cRPII"/>
    <hyperlink ref="F168" r:id="rId491" display="https://drive.google.com/file/d/0B0BPbRDGpTfbdHlqamhoejJrZUE/view?usp=drivesdk"/>
    <hyperlink ref="G168" r:id="rId492" display="https://drive.google.com/drive/folders/0B0BPbRDGpTfba0p4dFNQeWIzMkk"/>
    <hyperlink ref="C169" r:id="rId493" display="https://mail.google.com/mail?extsrc=sync&amp;client=docs&amp;plid=ACUX6DNNxxMiMTwQf3tTspJUmKt-kiwOwgOD5qI"/>
    <hyperlink ref="F169" r:id="rId494" display="https://drive.google.com/file/d/0B0BPbRDGpTfbQzhpRXR0TzVwNUE/view?usp=drivesdk"/>
    <hyperlink ref="G169" r:id="rId495" display="https://drive.google.com/drive/folders/0B0BPbRDGpTfba0p4dFNQeWIzMkk"/>
    <hyperlink ref="C170" r:id="rId496" display="https://mail.google.com/mail?extsrc=sync&amp;client=docs&amp;plid=ACUX6DNNxxMiMTwQf3tTspJUmKt-kiwOwgOD5qI"/>
    <hyperlink ref="F170" r:id="rId497" display="https://drive.google.com/file/d/0B0BPbRDGpTfbU290X3RnRnN4YjQ/view?usp=drivesdk"/>
    <hyperlink ref="G170" r:id="rId498" display="https://drive.google.com/drive/folders/0B0BPbRDGpTfba0p4dFNQeWIzMkk"/>
    <hyperlink ref="C171" r:id="rId499" display="https://mail.google.com/mail?extsrc=sync&amp;client=docs&amp;plid=ACUX6DNNxxMiMTwQf3tTspJUmKt-kiwOwgOD5qI"/>
    <hyperlink ref="F171" r:id="rId500" display="https://drive.google.com/file/d/0B0BPbRDGpTfbMkZNMWxRcEhfQ3M/view?usp=drivesdk"/>
    <hyperlink ref="G171" r:id="rId501" display="https://drive.google.com/drive/folders/0B0BPbRDGpTfba0p4dFNQeWIzMkk"/>
    <hyperlink ref="C172" r:id="rId502" display="https://mail.google.com/mail?extsrc=sync&amp;client=docs&amp;plid=ACUX6DNNxxMiMTwQf3tTspJUmKt-kiwOwgOD5qI"/>
    <hyperlink ref="F172" r:id="rId503" display="https://drive.google.com/file/d/0B0BPbRDGpTfbcElFZHBaQmFFRTA/view?usp=drivesdk"/>
    <hyperlink ref="G172" r:id="rId504" display="https://drive.google.com/drive/folders/0B0BPbRDGpTfba0p4dFNQeWIzMkk"/>
    <hyperlink ref="C173" r:id="rId505" display="https://mail.google.com/mail?extsrc=sync&amp;client=docs&amp;plid=ACUX6DNNxxMiMTwQf3tTspJUmKt-kiwOwgOD5qI"/>
    <hyperlink ref="F173" r:id="rId506" display="https://drive.google.com/file/d/0B0BPbRDGpTfbMWFOOEJERU5OSFU/view?usp=drivesdk"/>
    <hyperlink ref="G173" r:id="rId507" display="https://drive.google.com/drive/folders/0B0BPbRDGpTfba0p4dFNQeWIzMkk"/>
    <hyperlink ref="C174" r:id="rId508" display="https://mail.google.com/mail?extsrc=sync&amp;client=docs&amp;plid=ACUX6DNNxxMiMTwQf3tTspJUmKt-kiwOwgOD5qI"/>
    <hyperlink ref="F174" r:id="rId509" display="https://drive.google.com/file/d/0B0BPbRDGpTfbTGxpQ0l6N2Z0R0U/view?usp=drivesdk"/>
    <hyperlink ref="G174" r:id="rId510" display="https://drive.google.com/drive/folders/0B0BPbRDGpTfba0p4dFNQeWIzMkk"/>
    <hyperlink ref="C175" r:id="rId511" display="https://mail.google.com/mail?extsrc=sync&amp;client=docs&amp;plid=ACUX6DNNxxMiMTwQf3tTspJUmKt-kiwOwgOD5qI"/>
    <hyperlink ref="F175" r:id="rId512" display="https://drive.google.com/file/d/0B0BPbRDGpTfbNU0xMVhoZU51TEk/view?usp=drivesdk"/>
    <hyperlink ref="G175" r:id="rId513" display="https://drive.google.com/drive/folders/0B0BPbRDGpTfba0p4dFNQeWIzMkk"/>
    <hyperlink ref="C176" r:id="rId514" display="https://mail.google.com/mail?extsrc=sync&amp;client=docs&amp;plid=ACUX6DNNxxMiMTwQf3tTspJUmKt-kiwOwgOD5qI"/>
    <hyperlink ref="F176" r:id="rId515" display="https://drive.google.com/file/d/0B0BPbRDGpTfbeWkteFpNSXhDTmM/view?usp=drivesdk"/>
    <hyperlink ref="G176" r:id="rId516" display="https://drive.google.com/drive/folders/0B0BPbRDGpTfba0p4dFNQeWIzMkk"/>
    <hyperlink ref="C177" r:id="rId517" display="https://mail.google.com/mail?extsrc=sync&amp;client=docs&amp;plid=ACUX6DNNxxMiMTwQf3tTspJUmKt-kiwOwgOD5qI"/>
    <hyperlink ref="F177" r:id="rId518" display="https://drive.google.com/file/d/0B0BPbRDGpTfbNG9CMzZUNFVGLTQ/view?usp=drivesdk"/>
    <hyperlink ref="G177" r:id="rId519" display="https://drive.google.com/drive/folders/0B0BPbRDGpTfba0p4dFNQeWIzMkk"/>
    <hyperlink ref="C178" r:id="rId520" display="https://mail.google.com/mail?extsrc=sync&amp;client=docs&amp;plid=ACUX6DNNxxMiMTwQf3tTspJUmKt-kiwOwgOD5qI"/>
    <hyperlink ref="F178" r:id="rId521" display="https://drive.google.com/file/d/0B0BPbRDGpTfbNndBM0pON2tUNlk/view?usp=drivesdk"/>
    <hyperlink ref="G178" r:id="rId522" display="https://drive.google.com/drive/folders/0B0BPbRDGpTfba0p4dFNQeWIzMkk"/>
    <hyperlink ref="C179" r:id="rId523" display="https://mail.google.com/mail?extsrc=sync&amp;client=docs&amp;plid=ACUX6DNNxxMiMTwQf3tTspJUmKt-kiwOwgOD5qI"/>
    <hyperlink ref="F179" r:id="rId524" display="https://drive.google.com/file/d/0B0BPbRDGpTfbMVVWNlk5bmJRenc/view?usp=drivesdk"/>
    <hyperlink ref="G179" r:id="rId525" display="https://drive.google.com/drive/folders/0B0BPbRDGpTfba0p4dFNQeWIzMkk"/>
    <hyperlink ref="C180" r:id="rId526" display="https://mail.google.com/mail?extsrc=sync&amp;client=docs&amp;plid=ACUX6DNNxxMiMTwQf3tTspJUmKt-kiwOwgOD5qI"/>
    <hyperlink ref="F180" r:id="rId527" display="https://drive.google.com/file/d/0B0BPbRDGpTfbRFQzeWNsZ1Fxc1k/view?usp=drivesdk"/>
    <hyperlink ref="G180" r:id="rId528" display="https://drive.google.com/drive/folders/0B0BPbRDGpTfba0p4dFNQeWIzMkk"/>
    <hyperlink ref="C181" r:id="rId529" display="https://mail.google.com/mail?extsrc=sync&amp;client=docs&amp;plid=ACUX6DNNxxMiMTwQf3tTspJUmKt-kiwOwgOD5qI"/>
    <hyperlink ref="F181" r:id="rId530" display="https://drive.google.com/file/d/0B0BPbRDGpTfbbmtuZDJhZTBSRFE/view?usp=drivesdk"/>
    <hyperlink ref="G181" r:id="rId531" display="https://drive.google.com/drive/folders/0B0BPbRDGpTfba0p4dFNQeWIzMkk"/>
    <hyperlink ref="C182" r:id="rId532" display="https://mail.google.com/mail?extsrc=sync&amp;client=docs&amp;plid=ACUX6DNNxxMiMTwQf3tTspJUmKt-kiwOwgOD5qI"/>
    <hyperlink ref="F182" r:id="rId533" display="https://drive.google.com/file/d/0B0BPbRDGpTfbUkluQWdmZWlBQjA/view?usp=drivesdk"/>
    <hyperlink ref="G182" r:id="rId534" display="https://drive.google.com/drive/folders/0B0BPbRDGpTfba0p4dFNQeWIzMkk"/>
    <hyperlink ref="C183" r:id="rId535" display="https://mail.google.com/mail?extsrc=sync&amp;client=docs&amp;plid=ACUX6DNNxxMiMTwQf3tTspJUmKt-kiwOwgOD5qI"/>
    <hyperlink ref="F183" r:id="rId536" display="https://drive.google.com/file/d/0B0BPbRDGpTfbMERONVNwWWFZbXM/view?usp=drivesdk"/>
    <hyperlink ref="G183" r:id="rId537" display="https://drive.google.com/drive/folders/0B0BPbRDGpTfba0p4dFNQeWIzMkk"/>
    <hyperlink ref="C184" r:id="rId538" display="https://mail.google.com/mail?extsrc=sync&amp;client=docs&amp;plid=ACUX6DNNxxMiMTwQf3tTspJUmKt-kiwOwgOD5qI"/>
    <hyperlink ref="F184" r:id="rId539" display="https://drive.google.com/file/d/0B0BPbRDGpTfbYUM4Qld1NERoNlU/view?usp=drivesdk"/>
    <hyperlink ref="G184" r:id="rId540" display="https://drive.google.com/drive/folders/0B0BPbRDGpTfba0p4dFNQeWIzMkk"/>
    <hyperlink ref="C185" r:id="rId541" display="https://mail.google.com/mail?extsrc=sync&amp;client=docs&amp;plid=ACUX6DNNxxMiMTwQf3tTspJUmKt-kiwOwgOD5qI"/>
    <hyperlink ref="F185" r:id="rId542" display="https://drive.google.com/file/d/0B0BPbRDGpTfbS1IyTEIxeTFmYmM/view?usp=drivesdk"/>
    <hyperlink ref="G185" r:id="rId543" display="https://drive.google.com/drive/folders/0B0BPbRDGpTfba0p4dFNQeWIzMkk"/>
    <hyperlink ref="C186" r:id="rId544" display="https://mail.google.com/mail?extsrc=sync&amp;client=docs&amp;plid=ACUX6DNNxxMiMTwQf3tTspJUmKt-kiwOwgOD5qI"/>
    <hyperlink ref="F186" r:id="rId545" display="https://drive.google.com/file/d/0B0BPbRDGpTfbZWJ5RHU0cmZWcUU/view?usp=drivesdk"/>
    <hyperlink ref="G186" r:id="rId546" display="https://drive.google.com/drive/folders/0B0BPbRDGpTfba0p4dFNQeWIzMkk"/>
    <hyperlink ref="C187" r:id="rId547" display="https://mail.google.com/mail?extsrc=sync&amp;client=docs&amp;plid=ACUX6DNNxxMiMTwQf3tTspJUmKt-kiwOwgOD5qI"/>
    <hyperlink ref="F187" r:id="rId548" display="https://drive.google.com/file/d/0B0BPbRDGpTfbNnkxMXBzd2F1ZGs/view?usp=drivesdk"/>
    <hyperlink ref="G187" r:id="rId549" display="https://drive.google.com/drive/folders/0B0BPbRDGpTfba0p4dFNQeWIzMkk"/>
    <hyperlink ref="C188" r:id="rId550" display="https://mail.google.com/mail?extsrc=sync&amp;client=docs&amp;plid=ACUX6DNNxxMiMTwQf3tTspJUmKt-kiwOwgOD5qI"/>
    <hyperlink ref="F188" r:id="rId551" display="https://drive.google.com/file/d/0B0BPbRDGpTfbcDh1ODI4TTU0MFE/view?usp=drivesdk"/>
    <hyperlink ref="G188" r:id="rId552" display="https://drive.google.com/drive/folders/0B0BPbRDGpTfba0p4dFNQeWIzMkk"/>
    <hyperlink ref="C189" r:id="rId553" display="https://mail.google.com/mail?extsrc=sync&amp;client=docs&amp;plid=ACUX6DNNxxMiMTwQf3tTspJUmKt-kiwOwgOD5qI"/>
    <hyperlink ref="F189" r:id="rId554" display="https://drive.google.com/file/d/0B0BPbRDGpTfbVXUzSFRaQzNYNjQ/view?usp=drivesdk"/>
    <hyperlink ref="G189" r:id="rId555" display="https://drive.google.com/drive/folders/0B0BPbRDGpTfba0p4dFNQeWIzMkk"/>
    <hyperlink ref="C190" r:id="rId556" display="https://mail.google.com/mail?extsrc=sync&amp;client=docs&amp;plid=ACUX6DNNxxMiMTwQf3tTspJUmKt-kiwOwgOD5qI"/>
    <hyperlink ref="F190" r:id="rId557" display="https://drive.google.com/file/d/0B0BPbRDGpTfbRlFiV1k5WFRiaGc/view?usp=drivesdk"/>
    <hyperlink ref="G190" r:id="rId558" display="https://drive.google.com/drive/folders/0B0BPbRDGpTfba0p4dFNQeWIzMkk"/>
    <hyperlink ref="C191" r:id="rId559" display="https://mail.google.com/mail?extsrc=sync&amp;client=docs&amp;plid=ACUX6DNNxxMiMTwQf3tTspJUmKt-kiwOwgOD5qI"/>
    <hyperlink ref="F191" r:id="rId560" display="https://drive.google.com/file/d/0B0BPbRDGpTfbQVRxa3JLMzVmRW8/view?usp=drivesdk"/>
    <hyperlink ref="G191" r:id="rId561" display="https://drive.google.com/drive/folders/0B0BPbRDGpTfba0p4dFNQeWIzMkk"/>
    <hyperlink ref="C192" r:id="rId562" display="https://mail.google.com/mail?extsrc=sync&amp;client=docs&amp;plid=ACUX6DNNxxMiMTwQf3tTspJUmKt-kiwOwgOD5qI"/>
    <hyperlink ref="F192" r:id="rId563" display="https://drive.google.com/file/d/0B0BPbRDGpTfbMEc2QzcwNFVpd2c/view?usp=drivesdk"/>
    <hyperlink ref="G192" r:id="rId564" display="https://drive.google.com/drive/folders/0B0BPbRDGpTfba0p4dFNQeWIzMkk"/>
    <hyperlink ref="C193" r:id="rId565" display="https://mail.google.com/mail?extsrc=sync&amp;client=docs&amp;plid=ACUX6DNNxxMiMTwQf3tTspJUmKt-kiwOwgOD5qI"/>
    <hyperlink ref="F193" r:id="rId566" display="https://drive.google.com/file/d/0B0BPbRDGpTfbRTB0LUZRc2tIenc/view?usp=drivesdk"/>
    <hyperlink ref="G193" r:id="rId567" display="https://drive.google.com/drive/folders/0B0BPbRDGpTfba0p4dFNQeWIzMkk"/>
    <hyperlink ref="C194" r:id="rId568" display="https://mail.google.com/mail?extsrc=sync&amp;client=docs&amp;plid=ACUX6DMp4df68KVnMXG1s153RUAiWQUrnK4XvnU"/>
    <hyperlink ref="F194" r:id="rId569" display="https://drive.google.com/file/d/0B0BPbRDGpTfbS0ZzUlUxUE84b1U/view?usp=drivesdk"/>
    <hyperlink ref="G194" r:id="rId570" display="https://drive.google.com/drive/folders/0B0BPbRDGpTfba0p4dFNQeWIzMkk"/>
    <hyperlink ref="C195" r:id="rId571" display="https://mail.google.com/mail?extsrc=sync&amp;client=docs&amp;plid=ACUX6DMPuORHUkuLGcOnraSpjqfCt4QySB1cx7o"/>
    <hyperlink ref="F195" r:id="rId572" display="https://drive.google.com/file/d/0B0BPbRDGpTfbejVzdmd5dzVWUFE/view?usp=drivesdk"/>
    <hyperlink ref="G195" r:id="rId573" display="https://drive.google.com/drive/folders/0B0BPbRDGpTfba0p4dFNQeWIzMkk"/>
    <hyperlink ref="C196" r:id="rId574" display="https://mail.google.com/mail?extsrc=sync&amp;client=docs&amp;plid=ACUX6DN1e7klYaJLGAqaKzQlAQwTsxjZgK7vQV0"/>
    <hyperlink ref="F196" r:id="rId575" display="https://drive.google.com/file/d/0B0BPbRDGpTfbb09iZmhvV3ZId28/view?usp=drivesdk"/>
    <hyperlink ref="G196" r:id="rId576" display="https://drive.google.com/drive/folders/0B0BPbRDGpTfba0p4dFNQeWIzMkk"/>
    <hyperlink ref="C197" r:id="rId577" display="https://mail.google.com/mail?extsrc=sync&amp;client=docs&amp;plid=ACUX6DPqb3UL-6rq2SkkKpwLRqwUy_BhLUznAIM"/>
    <hyperlink ref="F197" r:id="rId578" display="https://drive.google.com/file/d/0B0BPbRDGpTfbNmcwTFE1SHh1M3c/view?usp=drivesdk"/>
    <hyperlink ref="G197" r:id="rId579" display="https://drive.google.com/drive/folders/0B0BPbRDGpTfba0p4dFNQeWIzMkk"/>
    <hyperlink ref="C198" r:id="rId580" display="https://mail.google.com/mail?extsrc=sync&amp;client=docs&amp;plid=ACUX6DO_aNY1ZUffG8IGlicgW7tUMYK78iWszwY"/>
    <hyperlink ref="F198" r:id="rId581" display="https://drive.google.com/file/d/0B0BPbRDGpTfbaEVEb0dLYkgxODQ/view?usp=drivesdk"/>
    <hyperlink ref="G198" r:id="rId582" display="https://drive.google.com/drive/folders/0B0BPbRDGpTfba0p4dFNQeWIzMkk"/>
    <hyperlink ref="C199" r:id="rId583" display="https://mail.google.com/mail?extsrc=sync&amp;client=docs&amp;plid=ACUX6DMTHeb-TsNnYUVHYTTaFVJosTj9ZWuyO9Y"/>
    <hyperlink ref="F199" r:id="rId584" display="https://drive.google.com/file/d/0B0BPbRDGpTfbUkF0QmVSSzZzSE0/view?usp=drivesdk"/>
    <hyperlink ref="G199" r:id="rId585" display="https://drive.google.com/drive/folders/0B0BPbRDGpTfba0p4dFNQeWIzMkk"/>
    <hyperlink ref="C200" r:id="rId586" display="https://mail.google.com/mail?extsrc=sync&amp;client=docs&amp;plid=ACUX6DPahwvTnFI9b4mLcuvCYWRdc7IZkCkuooQ"/>
    <hyperlink ref="F200" r:id="rId587" display="https://drive.google.com/file/d/0B0BPbRDGpTfbV2VjZGNXWnBvNms/view?usp=drivesdk"/>
    <hyperlink ref="G200" r:id="rId588" display="https://drive.google.com/drive/folders/0B0BPbRDGpTfba0p4dFNQeWIzMkk"/>
    <hyperlink ref="C201" r:id="rId589" display="https://mail.google.com/mail?extsrc=sync&amp;client=docs&amp;plid=ACUX6DN3-h4P4foWtBtdmchPI9-uU7FLw5vySc8"/>
    <hyperlink ref="F201" r:id="rId590" display="https://drive.google.com/file/d/0B0BPbRDGpTfbOTFMbVQzclZBejA/view?usp=drivesdk"/>
    <hyperlink ref="G201" r:id="rId591" display="https://drive.google.com/drive/folders/0B0BPbRDGpTfba0p4dFNQeWIzMkk"/>
    <hyperlink ref="C202" r:id="rId592" display="https://mail.google.com/mail?extsrc=sync&amp;client=docs&amp;plid=ACUX6DPbGd1jv3XjoMaYLt5AxUl7vr10tEO_6bg"/>
    <hyperlink ref="F202" r:id="rId593" display="https://drive.google.com/file/d/0B0BPbRDGpTfbUjNTZm9UNlZzTXc/view?usp=drivesdk"/>
    <hyperlink ref="G202" r:id="rId594" display="https://drive.google.com/drive/folders/0B0BPbRDGpTfba0p4dFNQeWIzMkk"/>
    <hyperlink ref="C203" r:id="rId595" display="https://mail.google.com/mail?extsrc=sync&amp;client=docs&amp;plid=ACUX6DPbGd1jv3XjoMaYLt5AxUl7vr10tEO_6bg"/>
    <hyperlink ref="F203" r:id="rId596" display="https://drive.google.com/file/d/0B0BPbRDGpTfbMGctRmpjdGQxbnc/view?usp=drivesdk"/>
    <hyperlink ref="G203" r:id="rId597" display="https://drive.google.com/drive/folders/0B0BPbRDGpTfba0p4dFNQeWIzMkk"/>
    <hyperlink ref="C204" r:id="rId598" display="https://mail.google.com/mail?extsrc=sync&amp;client=docs&amp;plid=ACUX6DPbGd1jv3XjoMaYLt5AxUl7vr10tEO_6bg"/>
    <hyperlink ref="F204" r:id="rId599" display="https://drive.google.com/file/d/0B0BPbRDGpTfbbFZldzEyRGNvbHM/view?usp=drivesdk"/>
    <hyperlink ref="G204" r:id="rId600" display="https://drive.google.com/drive/folders/0B0BPbRDGpTfba0p4dFNQeWIzMkk"/>
    <hyperlink ref="C205" r:id="rId601" display="https://mail.google.com/mail?extsrc=sync&amp;client=docs&amp;plid=ACUX6DPbGd1jv3XjoMaYLt5AxUl7vr10tEO_6bg"/>
    <hyperlink ref="F205" r:id="rId602" display="https://drive.google.com/file/d/0B0BPbRDGpTfbUGYtaTdrSDl0LVk/view?usp=drivesdk"/>
    <hyperlink ref="G205" r:id="rId603" display="https://drive.google.com/drive/folders/0B0BPbRDGpTfba0p4dFNQeWIzMkk"/>
    <hyperlink ref="C206" r:id="rId604" display="https://mail.google.com/mail?extsrc=sync&amp;client=docs&amp;plid=ACUX6DPbGd1jv3XjoMaYLt5AxUl7vr10tEO_6bg"/>
    <hyperlink ref="F206" r:id="rId605" display="https://drive.google.com/file/d/0B0BPbRDGpTfbYnZTeHhyOFhOT2c/view?usp=drivesdk"/>
    <hyperlink ref="G206" r:id="rId606" display="https://drive.google.com/drive/folders/0B0BPbRDGpTfba0p4dFNQeWIzMkk"/>
    <hyperlink ref="C207" r:id="rId607" display="https://mail.google.com/mail?extsrc=sync&amp;client=docs&amp;plid=ACUX6DPbGd1jv3XjoMaYLt5AxUl7vr10tEO_6bg"/>
    <hyperlink ref="F207" r:id="rId608" display="https://drive.google.com/file/d/0B0BPbRDGpTfbQ1JjU2JiOWxrS2M/view?usp=drivesdk"/>
    <hyperlink ref="G207" r:id="rId609" display="https://drive.google.com/drive/folders/0B0BPbRDGpTfba0p4dFNQeWIzMkk"/>
    <hyperlink ref="C208" r:id="rId610" display="https://mail.google.com/mail?extsrc=sync&amp;client=docs&amp;plid=ACUX6DPbGd1jv3XjoMaYLt5AxUl7vr10tEO_6bg"/>
    <hyperlink ref="F208" r:id="rId611" display="https://drive.google.com/file/d/0B0BPbRDGpTfbb0EzOU1vRnpNalE/view?usp=drivesdk"/>
    <hyperlink ref="G208" r:id="rId612" display="https://drive.google.com/drive/folders/0B0BPbRDGpTfba0p4dFNQeWIzMkk"/>
    <hyperlink ref="C209" r:id="rId613" display="https://mail.google.com/mail?extsrc=sync&amp;client=docs&amp;plid=ACUX6DPbGd1jv3XjoMaYLt5AxUl7vr10tEO_6bg"/>
    <hyperlink ref="F209" r:id="rId614" display="https://drive.google.com/file/d/0B0BPbRDGpTfbWHhBMEg3dE8xRFU/view?usp=drivesdk"/>
    <hyperlink ref="G209" r:id="rId615" display="https://drive.google.com/drive/folders/0B0BPbRDGpTfba0p4dFNQeWIzMkk"/>
    <hyperlink ref="C210" r:id="rId616" display="https://mail.google.com/mail?extsrc=sync&amp;client=docs&amp;plid=ACUX6DPbGd1jv3XjoMaYLt5AxUl7vr10tEO_6bg"/>
    <hyperlink ref="F210" r:id="rId617" display="https://drive.google.com/file/d/0B0BPbRDGpTfbc2pTSXZLQlpEanM/view?usp=drivesdk"/>
    <hyperlink ref="G210" r:id="rId618" display="https://drive.google.com/drive/folders/0B0BPbRDGpTfba0p4dFNQeWIzMkk"/>
    <hyperlink ref="C211" r:id="rId619" display="https://mail.google.com/mail?extsrc=sync&amp;client=docs&amp;plid=ACUX6DPbGd1jv3XjoMaYLt5AxUl7vr10tEO_6bg"/>
    <hyperlink ref="F211" r:id="rId620" display="https://drive.google.com/file/d/0B0BPbRDGpTfbQWpJcWlfc0FXeU0/view?usp=drivesdk"/>
    <hyperlink ref="G211" r:id="rId621" display="https://drive.google.com/drive/folders/0B0BPbRDGpTfba0p4dFNQeWIzMkk"/>
    <hyperlink ref="C212" r:id="rId622" display="https://mail.google.com/mail?extsrc=sync&amp;client=docs&amp;plid=ACUX6DPbGd1jv3XjoMaYLt5AxUl7vr10tEO_6bg"/>
    <hyperlink ref="F212" r:id="rId623" display="https://drive.google.com/file/d/0B0BPbRDGpTfbY1V0LUhzZnAwYjg/view?usp=drivesdk"/>
    <hyperlink ref="G212" r:id="rId624" display="https://drive.google.com/drive/folders/0B0BPbRDGpTfba0p4dFNQeWIzMkk"/>
    <hyperlink ref="C213" r:id="rId625" display="https://mail.google.com/mail?extsrc=sync&amp;client=docs&amp;plid=ACUX6DPbGd1jv3XjoMaYLt5AxUl7vr10tEO_6bg"/>
    <hyperlink ref="F213" r:id="rId626" display="https://drive.google.com/file/d/0B0BPbRDGpTfbX2NxajcwYndLd28/view?usp=drivesdk"/>
    <hyperlink ref="G213" r:id="rId627" display="https://drive.google.com/drive/folders/0B0BPbRDGpTfba0p4dFNQeWIzMkk"/>
    <hyperlink ref="C214" r:id="rId628" display="https://mail.google.com/mail?extsrc=sync&amp;client=docs&amp;plid=ACUX6DPbGd1jv3XjoMaYLt5AxUl7vr10tEO_6bg"/>
    <hyperlink ref="F214" r:id="rId629" display="https://drive.google.com/file/d/0B0BPbRDGpTfbWko1TEgydzhrSDA/view?usp=drivesdk"/>
    <hyperlink ref="G214" r:id="rId630" display="https://drive.google.com/drive/folders/0B0BPbRDGpTfba0p4dFNQeWIzMkk"/>
    <hyperlink ref="C215" r:id="rId631" display="https://mail.google.com/mail?extsrc=sync&amp;client=docs&amp;plid=ACUX6DOyv8UgzuFiBFuVnvtzOTHciP-BOiaMsOs"/>
    <hyperlink ref="F215" r:id="rId632" display="https://drive.google.com/file/d/0B0BPbRDGpTfbcUNwYTBoSXpYWkU/view?usp=drivesdk"/>
    <hyperlink ref="G215" r:id="rId633" display="https://drive.google.com/drive/folders/0B0BPbRDGpTfba0p4dFNQeWIzMkk"/>
    <hyperlink ref="C216" r:id="rId634" display="https://mail.google.com/mail?extsrc=sync&amp;client=docs&amp;plid=ACUX6DNnp-cvGaWbg5DB3d_Q9iEMzthLVaKEBg8"/>
    <hyperlink ref="F216" r:id="rId635" display="https://drive.google.com/file/d/0B0BPbRDGpTfbSVQ1UHRNXzh5QUk/view?usp=drivesdk"/>
    <hyperlink ref="G216" r:id="rId636" display="https://drive.google.com/drive/folders/0B0BPbRDGpTfba0p4dFNQeWIzMkk"/>
    <hyperlink ref="C217" r:id="rId637" display="https://mail.google.com/mail?extsrc=sync&amp;client=docs&amp;plid=ACUX6DM5P0WWAKI_xuZrwBUfG1JRfOFfCMNCOKA"/>
    <hyperlink ref="F217" r:id="rId638" display="https://drive.google.com/file/d/0B0BPbRDGpTfbUmk3NGQ4bVhDMmc/view?usp=drivesdk"/>
    <hyperlink ref="G217" r:id="rId639" display="https://drive.google.com/drive/folders/0B0BPbRDGpTfba0p4dFNQeWIzMkk"/>
    <hyperlink ref="C218" r:id="rId640" display="https://mail.google.com/mail?extsrc=sync&amp;client=docs&amp;plid=ACUX6DN4CQuO1o_n_61mORycFkZ6SCxr_gYG_-Q"/>
    <hyperlink ref="F218" r:id="rId641" display="https://drive.google.com/file/d/0B0BPbRDGpTfbbHRwaEQ0bFFQaXM/view?usp=drivesdk"/>
    <hyperlink ref="G218" r:id="rId642" display="https://drive.google.com/drive/folders/0B0BPbRDGpTfba0p4dFNQeWIzMkk"/>
    <hyperlink ref="C219" r:id="rId643" display="https://mail.google.com/mail?extsrc=sync&amp;client=docs&amp;plid=ACUX6DPm9uP8aV_CdVx5s1Ll0_1H50vpUG74BT8"/>
    <hyperlink ref="F219" r:id="rId644" display="https://drive.google.com/file/d/0B0BPbRDGpTfbWEFXMXEyZ2ZsYzg/view?usp=drivesdk"/>
    <hyperlink ref="G219" r:id="rId645" display="https://drive.google.com/drive/folders/0B0BPbRDGpTfba0p4dFNQeWIzMkk"/>
    <hyperlink ref="C220" r:id="rId646" display="https://mail.google.com/mail?extsrc=sync&amp;client=docs&amp;plid=ACUX6DOf8qZCHod3zZXV6Y9TRfEm-Npwa3WgSIo"/>
    <hyperlink ref="F220" r:id="rId647" display="https://drive.google.com/file/d/0B0BPbRDGpTfbRFRYWjBYUUxVUkE/view?usp=drivesdk"/>
    <hyperlink ref="G220" r:id="rId648" display="https://drive.google.com/drive/folders/0B0BPbRDGpTfba0p4dFNQeWIzMkk"/>
    <hyperlink ref="C221" r:id="rId649" display="https://mail.google.com/mail?extsrc=sync&amp;client=docs&amp;plid=ACUX6DMUP33dh-C2Vl4VWeQTT1YLZel5Cp_iAv0"/>
    <hyperlink ref="F221" r:id="rId650" display="https://drive.google.com/file/d/0B0BPbRDGpTfbX2lTNWJZdG9YZTg/view?usp=drivesdk"/>
    <hyperlink ref="G221" r:id="rId651" display="https://drive.google.com/drive/folders/0B0BPbRDGpTfba0p4dFNQeWIzMkk"/>
    <hyperlink ref="C222" r:id="rId652" display="https://mail.google.com/mail?extsrc=sync&amp;client=docs&amp;plid=ACUX6DOHVT88wfDlOBVJ65HxKx2N7DMeXfm_En0"/>
    <hyperlink ref="F222" r:id="rId653" display="https://drive.google.com/file/d/0B0BPbRDGpTfbaF9SLXJTaWRMd1E/view?usp=drivesdk"/>
    <hyperlink ref="G222" r:id="rId654" display="https://drive.google.com/drive/folders/0B0BPbRDGpTfba0p4dFNQeWIzMkk"/>
    <hyperlink ref="C223" r:id="rId655" display="https://mail.google.com/mail?extsrc=sync&amp;client=docs&amp;plid=ACUX6DOHVT88wfDlOBVJ65HxKx2N7DMeXfm_En0"/>
    <hyperlink ref="F223" r:id="rId656" display="https://drive.google.com/file/d/0B0BPbRDGpTfbdmdZby01SE5FdWs/view?usp=drivesdk"/>
    <hyperlink ref="G223" r:id="rId657" display="https://drive.google.com/drive/folders/0B0BPbRDGpTfba0p4dFNQeWIzMkk"/>
    <hyperlink ref="C224" r:id="rId658" display="https://mail.google.com/mail?extsrc=sync&amp;client=docs&amp;plid=ACUX6DOHVT88wfDlOBVJ65HxKx2N7DMeXfm_En0"/>
    <hyperlink ref="F224" r:id="rId659" display="https://drive.google.com/file/d/0B0BPbRDGpTfbZ3ZHaEt5UDJVbms/view?usp=drivesdk"/>
    <hyperlink ref="G224" r:id="rId660" display="https://drive.google.com/drive/folders/0B0BPbRDGpTfba0p4dFNQeWIzMkk"/>
    <hyperlink ref="C225" r:id="rId661" display="https://mail.google.com/mail?extsrc=sync&amp;client=docs&amp;plid=ACUX6DOHVT88wfDlOBVJ65HxKx2N7DMeXfm_En0"/>
    <hyperlink ref="F225" r:id="rId662" display="https://drive.google.com/file/d/0B0BPbRDGpTfbb0M4WUFiaUo2Y0U/view?usp=drivesdk"/>
    <hyperlink ref="G225" r:id="rId663" display="https://drive.google.com/drive/folders/0B0BPbRDGpTfba0p4dFNQeWIzMkk"/>
    <hyperlink ref="C226" r:id="rId664" display="https://mail.google.com/mail?extsrc=sync&amp;client=docs&amp;plid=ACUX6DOHVT88wfDlOBVJ65HxKx2N7DMeXfm_En0"/>
    <hyperlink ref="F226" r:id="rId665" display="https://drive.google.com/file/d/0B0BPbRDGpTfbb1dRUm1NV09pVnM/view?usp=drivesdk"/>
    <hyperlink ref="G226" r:id="rId666" display="https://drive.google.com/drive/folders/0B0BPbRDGpTfba0p4dFNQeWIzMkk"/>
    <hyperlink ref="C227" r:id="rId667" display="https://mail.google.com/mail?extsrc=sync&amp;client=docs&amp;plid=ACUX6DOHVT88wfDlOBVJ65HxKx2N7DMeXfm_En0"/>
    <hyperlink ref="F227" r:id="rId668" display="https://drive.google.com/file/d/0B0BPbRDGpTfbaHd1X1FmZUFCVDA/view?usp=drivesdk"/>
    <hyperlink ref="G227" r:id="rId669" display="https://drive.google.com/drive/folders/0B0BPbRDGpTfba0p4dFNQeWIzMkk"/>
    <hyperlink ref="C228" r:id="rId670" display="https://mail.google.com/mail?extsrc=sync&amp;client=docs&amp;plid=ACUX6DOHVT88wfDlOBVJ65HxKx2N7DMeXfm_En0"/>
    <hyperlink ref="F228" r:id="rId671" display="https://drive.google.com/file/d/0B0BPbRDGpTfbZ2hYVDZXVFBrVm8/view?usp=drivesdk"/>
    <hyperlink ref="G228" r:id="rId672" display="https://drive.google.com/drive/folders/0B0BPbRDGpTfba0p4dFNQeWIzMkk"/>
    <hyperlink ref="C229" r:id="rId673" display="https://mail.google.com/mail?extsrc=sync&amp;client=docs&amp;plid=ACUX6DOHVT88wfDlOBVJ65HxKx2N7DMeXfm_En0"/>
    <hyperlink ref="F229" r:id="rId674" display="https://drive.google.com/file/d/0B0BPbRDGpTfbNE9VQUVXNzlxb2s/view?usp=drivesdk"/>
    <hyperlink ref="G229" r:id="rId675" display="https://drive.google.com/drive/folders/0B0BPbRDGpTfba0p4dFNQeWIzMkk"/>
    <hyperlink ref="C230" r:id="rId676" display="https://mail.google.com/mail?extsrc=sync&amp;client=docs&amp;plid=ACUX6DOHVT88wfDlOBVJ65HxKx2N7DMeXfm_En0"/>
    <hyperlink ref="F230" r:id="rId677" display="https://drive.google.com/file/d/0B0BPbRDGpTfbWU5zenpvQVczOG8/view?usp=drivesdk"/>
    <hyperlink ref="G230" r:id="rId678" display="https://drive.google.com/drive/folders/0B0BPbRDGpTfba0p4dFNQeWIzMkk"/>
    <hyperlink ref="C231" r:id="rId679" display="https://mail.google.com/mail?extsrc=sync&amp;client=docs&amp;plid=ACUX6DOHVT88wfDlOBVJ65HxKx2N7DMeXfm_En0"/>
    <hyperlink ref="F231" r:id="rId680" display="https://drive.google.com/file/d/0B0BPbRDGpTfbRDJvVUFfN1BReTg/view?usp=drivesdk"/>
    <hyperlink ref="G231" r:id="rId681" display="https://drive.google.com/drive/folders/0B0BPbRDGpTfba0p4dFNQeWIzMkk"/>
    <hyperlink ref="C232" r:id="rId682" display="https://mail.google.com/mail?extsrc=sync&amp;client=docs&amp;plid=ACUX6DOHVT88wfDlOBVJ65HxKx2N7DMeXfm_En0"/>
    <hyperlink ref="F232" r:id="rId683" display="https://drive.google.com/file/d/0B0BPbRDGpTfbN0Y1SWZjNEdMLXM/view?usp=drivesdk"/>
    <hyperlink ref="G232" r:id="rId684" display="https://drive.google.com/drive/folders/0B0BPbRDGpTfba0p4dFNQeWIzMkk"/>
    <hyperlink ref="C233" r:id="rId685" display="https://mail.google.com/mail?extsrc=sync&amp;client=docs&amp;plid=ACUX6DOHVT88wfDlOBVJ65HxKx2N7DMeXfm_En0"/>
    <hyperlink ref="F233" r:id="rId686" display="https://drive.google.com/file/d/0B0BPbRDGpTfbVF9KVjZDVGNrYzA/view?usp=drivesdk"/>
    <hyperlink ref="G233" r:id="rId687" display="https://drive.google.com/drive/folders/0B0BPbRDGpTfba0p4dFNQeWIzMkk"/>
    <hyperlink ref="C234" r:id="rId688" display="https://mail.google.com/mail?extsrc=sync&amp;client=docs&amp;plid=ACUX6DOHVT88wfDlOBVJ65HxKx2N7DMeXfm_En0"/>
    <hyperlink ref="F234" r:id="rId689" display="https://drive.google.com/file/d/0B0BPbRDGpTfbTnU0RTBtekZVcG8/view?usp=drivesdk"/>
    <hyperlink ref="G234" r:id="rId690" display="https://drive.google.com/drive/folders/0B0BPbRDGpTfba0p4dFNQeWIzMkk"/>
    <hyperlink ref="C235" r:id="rId691" display="https://mail.google.com/mail?extsrc=sync&amp;client=docs&amp;plid=ACUX6DOHVT88wfDlOBVJ65HxKx2N7DMeXfm_En0"/>
    <hyperlink ref="F235" r:id="rId692" display="https://drive.google.com/file/d/0B0BPbRDGpTfbTXBZSzVzU2NUTzA/view?usp=drivesdk"/>
    <hyperlink ref="G235" r:id="rId693" display="https://drive.google.com/drive/folders/0B0BPbRDGpTfba0p4dFNQeWIzMkk"/>
    <hyperlink ref="C236" r:id="rId694" display="https://mail.google.com/mail?extsrc=sync&amp;client=docs&amp;plid=ACUX6DOHVT88wfDlOBVJ65HxKx2N7DMeXfm_En0"/>
    <hyperlink ref="F236" r:id="rId695" display="https://drive.google.com/file/d/0B0BPbRDGpTfbbVlaam5YZmRDdUE/view?usp=drivesdk"/>
    <hyperlink ref="G236" r:id="rId696" display="https://drive.google.com/drive/folders/0B0BPbRDGpTfba0p4dFNQeWIzMkk"/>
    <hyperlink ref="C237" r:id="rId697" display="https://mail.google.com/mail?extsrc=sync&amp;client=docs&amp;plid=ACUX6DOHVT88wfDlOBVJ65HxKx2N7DMeXfm_En0"/>
    <hyperlink ref="F237" r:id="rId698" display="https://drive.google.com/file/d/0B0BPbRDGpTfbb2lqU2cxblB3OUU/view?usp=drivesdk"/>
    <hyperlink ref="G237" r:id="rId699" display="https://drive.google.com/drive/folders/0B0BPbRDGpTfba0p4dFNQeWIzMkk"/>
    <hyperlink ref="C238" r:id="rId700" display="https://mail.google.com/mail?extsrc=sync&amp;client=docs&amp;plid=ACUX6DOHVT88wfDlOBVJ65HxKx2N7DMeXfm_En0"/>
    <hyperlink ref="F238" r:id="rId701" display="https://drive.google.com/file/d/0B0BPbRDGpTfbQkQ4U1V2OHh2ME0/view?usp=drivesdk"/>
    <hyperlink ref="G238" r:id="rId702" display="https://drive.google.com/drive/folders/0B0BPbRDGpTfba0p4dFNQeWIzMkk"/>
    <hyperlink ref="C239" r:id="rId703" display="https://mail.google.com/mail?extsrc=sync&amp;client=docs&amp;plid=ACUX6DOHVT88wfDlOBVJ65HxKx2N7DMeXfm_En0"/>
    <hyperlink ref="F239" r:id="rId704" display="https://drive.google.com/file/d/0B0BPbRDGpTfbTS1JeTBRa2JTX3M/view?usp=drivesdk"/>
    <hyperlink ref="G239" r:id="rId705" display="https://drive.google.com/drive/folders/0B0BPbRDGpTfba0p4dFNQeWIzMkk"/>
    <hyperlink ref="C240" r:id="rId706" display="https://mail.google.com/mail?extsrc=sync&amp;client=docs&amp;plid=ACUX6DOHVT88wfDlOBVJ65HxKx2N7DMeXfm_En0"/>
    <hyperlink ref="F240" r:id="rId707" display="https://drive.google.com/file/d/0B0BPbRDGpTfbeWF6aHloa2dxNkk/view?usp=drivesdk"/>
    <hyperlink ref="G240" r:id="rId708" display="https://drive.google.com/drive/folders/0B0BPbRDGpTfba0p4dFNQeWIzMkk"/>
    <hyperlink ref="C241" r:id="rId709" display="https://mail.google.com/mail?extsrc=sync&amp;client=docs&amp;plid=ACUX6DOHVT88wfDlOBVJ65HxKx2N7DMeXfm_En0"/>
    <hyperlink ref="F241" r:id="rId710" display="https://drive.google.com/file/d/0B0BPbRDGpTfbLTBjZHZTdGgyYlk/view?usp=drivesdk"/>
    <hyperlink ref="G241" r:id="rId711" display="https://drive.google.com/drive/folders/0B0BPbRDGpTfba0p4dFNQeWIzMkk"/>
    <hyperlink ref="C242" r:id="rId712" display="https://mail.google.com/mail?extsrc=sync&amp;client=docs&amp;plid=ACUX6DOHVT88wfDlOBVJ65HxKx2N7DMeXfm_En0"/>
    <hyperlink ref="F242" r:id="rId713" display="https://drive.google.com/file/d/0B0BPbRDGpTfbaFFnQWxPRDJhWVU/view?usp=drivesdk"/>
    <hyperlink ref="G242" r:id="rId714" display="https://drive.google.com/drive/folders/0B0BPbRDGpTfba0p4dFNQeWIzMkk"/>
    <hyperlink ref="C243" r:id="rId715" display="https://mail.google.com/mail?extsrc=sync&amp;client=docs&amp;plid=ACUX6DOHVT88wfDlOBVJ65HxKx2N7DMeXfm_En0"/>
    <hyperlink ref="F243" r:id="rId716" display="https://drive.google.com/file/d/0B0BPbRDGpTfbSHJVUlJOaHhKd2M/view?usp=drivesdk"/>
    <hyperlink ref="G243" r:id="rId717" display="https://drive.google.com/drive/folders/0B0BPbRDGpTfba0p4dFNQeWIzMkk"/>
    <hyperlink ref="C244" r:id="rId718" display="https://mail.google.com/mail?extsrc=sync&amp;client=docs&amp;plid=ACUX6DOHVT88wfDlOBVJ65HxKx2N7DMeXfm_En0"/>
    <hyperlink ref="F244" r:id="rId719" display="https://drive.google.com/file/d/0B0BPbRDGpTfbZ05fWEwydTY2ZE0/view?usp=drivesdk"/>
    <hyperlink ref="G244" r:id="rId720" display="https://drive.google.com/drive/folders/0B0BPbRDGpTfba0p4dFNQeWIzMkk"/>
    <hyperlink ref="C245" r:id="rId721" display="https://mail.google.com/mail?extsrc=sync&amp;client=docs&amp;plid=ACUX6DOHVT88wfDlOBVJ65HxKx2N7DMeXfm_En0"/>
    <hyperlink ref="F245" r:id="rId722" display="https://drive.google.com/file/d/0B0BPbRDGpTfbUE1manQzZzN6RUU/view?usp=drivesdk"/>
    <hyperlink ref="G245" r:id="rId723" display="https://drive.google.com/drive/folders/0B0BPbRDGpTfba0p4dFNQeWIzMkk"/>
    <hyperlink ref="C246" r:id="rId724" display="https://mail.google.com/mail?extsrc=sync&amp;client=docs&amp;plid=ACUX6DOHVT88wfDlOBVJ65HxKx2N7DMeXfm_En0"/>
    <hyperlink ref="F246" r:id="rId725" display="https://drive.google.com/file/d/0B0BPbRDGpTfbT2l4QVZqOENXbmc/view?usp=drivesdk"/>
    <hyperlink ref="G246" r:id="rId726" display="https://drive.google.com/drive/folders/0B0BPbRDGpTfba0p4dFNQeWIzMkk"/>
    <hyperlink ref="C247" r:id="rId727" display="https://mail.google.com/mail?extsrc=sync&amp;client=docs&amp;plid=ACUX6DOHVT88wfDlOBVJ65HxKx2N7DMeXfm_En0"/>
    <hyperlink ref="F247" r:id="rId728" display="https://drive.google.com/file/d/0B0BPbRDGpTfbOGpKSVhUelVQbUE/view?usp=drivesdk"/>
    <hyperlink ref="G247" r:id="rId729" display="https://drive.google.com/drive/folders/0B0BPbRDGpTfba0p4dFNQeWIzMkk"/>
    <hyperlink ref="C248" r:id="rId730" display="https://mail.google.com/mail?extsrc=sync&amp;client=docs&amp;plid=ACUX6DOHVT88wfDlOBVJ65HxKx2N7DMeXfm_En0"/>
    <hyperlink ref="F248" r:id="rId731" display="https://drive.google.com/file/d/0B0BPbRDGpTfbX2ZMbmZtOXNGeEE/view?usp=drivesdk"/>
    <hyperlink ref="G248" r:id="rId732" display="https://drive.google.com/drive/folders/0B0BPbRDGpTfba0p4dFNQeWIzMkk"/>
    <hyperlink ref="C249" r:id="rId733" display="https://mail.google.com/mail?extsrc=sync&amp;client=docs&amp;plid=ACUX6DOHVT88wfDlOBVJ65HxKx2N7DMeXfm_En0"/>
    <hyperlink ref="F249" r:id="rId734" display="https://drive.google.com/file/d/0B0BPbRDGpTfbcW80QVplZG9IcjA/view?usp=drivesdk"/>
    <hyperlink ref="G249" r:id="rId735" display="https://drive.google.com/drive/folders/0B0BPbRDGpTfba0p4dFNQeWIzMkk"/>
    <hyperlink ref="C250" r:id="rId736" display="https://mail.google.com/mail?extsrc=sync&amp;client=docs&amp;plid=ACUX6DOHVT88wfDlOBVJ65HxKx2N7DMeXfm_En0"/>
    <hyperlink ref="F250" r:id="rId737" display="https://drive.google.com/file/d/0B0BPbRDGpTfbVHowZG9PYWRxTmc/view?usp=drivesdk"/>
    <hyperlink ref="G250" r:id="rId738" display="https://drive.google.com/drive/folders/0B0BPbRDGpTfba0p4dFNQeWIzMkk"/>
    <hyperlink ref="C251" r:id="rId739" display="https://mail.google.com/mail?extsrc=sync&amp;client=docs&amp;plid=ACUX6DOHVT88wfDlOBVJ65HxKx2N7DMeXfm_En0"/>
    <hyperlink ref="F251" r:id="rId740" display="https://drive.google.com/file/d/0B0BPbRDGpTfbVklGNkZFR3NVbFU/view?usp=drivesdk"/>
    <hyperlink ref="G251" r:id="rId741" display="https://drive.google.com/drive/folders/0B0BPbRDGpTfba0p4dFNQeWIzMkk"/>
    <hyperlink ref="C252" r:id="rId742" display="https://mail.google.com/mail?extsrc=sync&amp;client=docs&amp;plid=ACUX6DOHVT88wfDlOBVJ65HxKx2N7DMeXfm_En0"/>
    <hyperlink ref="F252" r:id="rId743" display="https://drive.google.com/file/d/0B0BPbRDGpTfbT3ZxZ3VZWXo5Xzg/view?usp=drivesdk"/>
    <hyperlink ref="G252" r:id="rId744" display="https://drive.google.com/drive/folders/0B0BPbRDGpTfba0p4dFNQeWIzMkk"/>
    <hyperlink ref="C253" r:id="rId745" display="https://mail.google.com/mail?extsrc=sync&amp;client=docs&amp;plid=ACUX6DOHVT88wfDlOBVJ65HxKx2N7DMeXfm_En0"/>
    <hyperlink ref="F253" r:id="rId746" display="https://drive.google.com/file/d/0B0BPbRDGpTfbYjFXOEtWSTMyUzQ/view?usp=drivesdk"/>
    <hyperlink ref="G253" r:id="rId747" display="https://drive.google.com/drive/folders/0B0BPbRDGpTfba0p4dFNQeWIzMkk"/>
    <hyperlink ref="C254" r:id="rId748" display="https://mail.google.com/mail?extsrc=sync&amp;client=docs&amp;plid=ACUX6DOHVT88wfDlOBVJ65HxKx2N7DMeXfm_En0"/>
    <hyperlink ref="F254" r:id="rId749" display="https://drive.google.com/file/d/0B0BPbRDGpTfbaTR1MjU0YzN6M1U/view?usp=drivesdk"/>
    <hyperlink ref="G254" r:id="rId750" display="https://drive.google.com/drive/folders/0B0BPbRDGpTfba0p4dFNQeWIzMkk"/>
    <hyperlink ref="C255" r:id="rId751" display="https://mail.google.com/mail?extsrc=sync&amp;client=docs&amp;plid=ACUX6DOHVT88wfDlOBVJ65HxKx2N7DMeXfm_En0"/>
    <hyperlink ref="F255" r:id="rId752" display="https://drive.google.com/file/d/0B0BPbRDGpTfbVzZfWEN0M0lhQlE/view?usp=drivesdk"/>
    <hyperlink ref="G255" r:id="rId753" display="https://drive.google.com/drive/folders/0B0BPbRDGpTfba0p4dFNQeWIzMkk"/>
    <hyperlink ref="C256" r:id="rId754" display="https://mail.google.com/mail?extsrc=sync&amp;client=docs&amp;plid=ACUX6DOHVT88wfDlOBVJ65HxKx2N7DMeXfm_En0"/>
    <hyperlink ref="F256" r:id="rId755" display="https://drive.google.com/file/d/0B0BPbRDGpTfbeXZoeHRJdk03b3M/view?usp=drivesdk"/>
    <hyperlink ref="G256" r:id="rId756" display="https://drive.google.com/drive/folders/0B0BPbRDGpTfba0p4dFNQeWIzMkk"/>
    <hyperlink ref="C257" r:id="rId757" display="https://mail.google.com/mail?extsrc=sync&amp;client=docs&amp;plid=ACUX6DOHVT88wfDlOBVJ65HxKx2N7DMeXfm_En0"/>
    <hyperlink ref="F257" r:id="rId758" display="https://drive.google.com/file/d/0B0BPbRDGpTfbaWlPcFljM2lvMk0/view?usp=drivesdk"/>
    <hyperlink ref="G257" r:id="rId759" display="https://drive.google.com/drive/folders/0B0BPbRDGpTfba0p4dFNQeWIzMkk"/>
    <hyperlink ref="C258" r:id="rId760" display="https://mail.google.com/mail?extsrc=sync&amp;client=docs&amp;plid=ACUX6DOHVT88wfDlOBVJ65HxKx2N7DMeXfm_En0"/>
    <hyperlink ref="F258" r:id="rId761" display="https://drive.google.com/file/d/0B0BPbRDGpTfbZFhVUHhuSFNQUDg/view?usp=drivesdk"/>
    <hyperlink ref="G258" r:id="rId762" display="https://drive.google.com/drive/folders/0B0BPbRDGpTfba0p4dFNQeWIzMkk"/>
    <hyperlink ref="C259" r:id="rId763" display="https://mail.google.com/mail?extsrc=sync&amp;client=docs&amp;plid=ACUX6DOHVT88wfDlOBVJ65HxKx2N7DMeXfm_En0"/>
    <hyperlink ref="F259" r:id="rId764" display="https://drive.google.com/file/d/0B0BPbRDGpTfbVVhCQi1lMy1KSVE/view?usp=drivesdk"/>
    <hyperlink ref="G259" r:id="rId765" display="https://drive.google.com/drive/folders/0B0BPbRDGpTfba0p4dFNQeWIzMkk"/>
    <hyperlink ref="C260" r:id="rId766" display="https://mail.google.com/mail?extsrc=sync&amp;client=docs&amp;plid=ACUX6DOHVT88wfDlOBVJ65HxKx2N7DMeXfm_En0"/>
    <hyperlink ref="F260" r:id="rId767" display="https://drive.google.com/file/d/0B0BPbRDGpTfbS2dXbUZ0SHJwV2M/view?usp=drivesdk"/>
    <hyperlink ref="G260" r:id="rId768" display="https://drive.google.com/drive/folders/0B0BPbRDGpTfba0p4dFNQeWIzMkk"/>
    <hyperlink ref="C261" r:id="rId769" display="https://mail.google.com/mail?extsrc=sync&amp;client=docs&amp;plid=ACUX6DOHVT88wfDlOBVJ65HxKx2N7DMeXfm_En0"/>
    <hyperlink ref="F261" r:id="rId770" display="https://drive.google.com/file/d/0B0BPbRDGpTfbc05VX0JZX01FeUE/view?usp=drivesdk"/>
    <hyperlink ref="G261" r:id="rId771" display="https://drive.google.com/drive/folders/0B0BPbRDGpTfba0p4dFNQeWIzMkk"/>
    <hyperlink ref="C262" r:id="rId772" display="https://mail.google.com/mail?extsrc=sync&amp;client=docs&amp;plid=ACUX6DOHVT88wfDlOBVJ65HxKx2N7DMeXfm_En0"/>
    <hyperlink ref="F262" r:id="rId773" display="https://drive.google.com/file/d/0B0BPbRDGpTfbU3RWODExU3dMaDg/view?usp=drivesdk"/>
    <hyperlink ref="G262" r:id="rId774" display="https://drive.google.com/drive/folders/0B0BPbRDGpTfba0p4dFNQeWIzMkk"/>
    <hyperlink ref="C263" r:id="rId775" display="https://mail.google.com/mail?extsrc=sync&amp;client=docs&amp;plid=ACUX6DOHVT88wfDlOBVJ65HxKx2N7DMeXfm_En0"/>
    <hyperlink ref="F263" r:id="rId776" display="https://drive.google.com/file/d/0B0BPbRDGpTfbVjNBWGVXY0lJd0E/view?usp=drivesdk"/>
    <hyperlink ref="G263" r:id="rId777" display="https://drive.google.com/drive/folders/0B0BPbRDGpTfba0p4dFNQeWIzMkk"/>
    <hyperlink ref="C264" r:id="rId778" display="https://mail.google.com/mail?extsrc=sync&amp;client=docs&amp;plid=ACUX6DOHVT88wfDlOBVJ65HxKx2N7DMeXfm_En0"/>
    <hyperlink ref="F264" r:id="rId779" display="https://drive.google.com/file/d/0B0BPbRDGpTfbdklBYzZ1X0dnMjA/view?usp=drivesdk"/>
    <hyperlink ref="G264" r:id="rId780" display="https://drive.google.com/drive/folders/0B0BPbRDGpTfba0p4dFNQeWIzMkk"/>
    <hyperlink ref="C265" r:id="rId781" display="https://mail.google.com/mail?extsrc=sync&amp;client=docs&amp;plid=ACUX6DOHVT88wfDlOBVJ65HxKx2N7DMeXfm_En0"/>
    <hyperlink ref="F265" r:id="rId782" display="https://drive.google.com/file/d/0B0BPbRDGpTfbTnBGSmluM1ZrQXc/view?usp=drivesdk"/>
    <hyperlink ref="G265" r:id="rId783" display="https://drive.google.com/drive/folders/0B0BPbRDGpTfba0p4dFNQeWIzMkk"/>
    <hyperlink ref="C266" r:id="rId784" display="https://mail.google.com/mail?extsrc=sync&amp;client=docs&amp;plid=ACUX6DOHVT88wfDlOBVJ65HxKx2N7DMeXfm_En0"/>
    <hyperlink ref="F266" r:id="rId785" display="https://drive.google.com/file/d/0B0BPbRDGpTfbbUNkYzZ4bUxrSWc/view?usp=drivesdk"/>
    <hyperlink ref="G266" r:id="rId786" display="https://drive.google.com/drive/folders/0B0BPbRDGpTfba0p4dFNQeWIzMkk"/>
    <hyperlink ref="C267" r:id="rId787" display="https://mail.google.com/mail?extsrc=sync&amp;client=docs&amp;plid=ACUX6DOHVT88wfDlOBVJ65HxKx2N7DMeXfm_En0"/>
    <hyperlink ref="F267" r:id="rId788" display="https://drive.google.com/file/d/0B0BPbRDGpTfbazFjRkw4b2tnc1E/view?usp=drivesdk"/>
    <hyperlink ref="G267" r:id="rId789" display="https://drive.google.com/drive/folders/0B0BPbRDGpTfba0p4dFNQeWIzMkk"/>
    <hyperlink ref="C268" r:id="rId790" display="https://mail.google.com/mail?extsrc=sync&amp;client=docs&amp;plid=ACUX6DOHVT88wfDlOBVJ65HxKx2N7DMeXfm_En0"/>
    <hyperlink ref="F268" r:id="rId791" display="https://drive.google.com/file/d/0B0BPbRDGpTfbV2tkT1V6dW0wc2M/view?usp=drivesdk"/>
    <hyperlink ref="G268" r:id="rId792" display="https://drive.google.com/drive/folders/0B0BPbRDGpTfba0p4dFNQeWIzMkk"/>
    <hyperlink ref="C269" r:id="rId793" display="https://mail.google.com/mail?extsrc=sync&amp;client=docs&amp;plid=ACUX6DOHVT88wfDlOBVJ65HxKx2N7DMeXfm_En0"/>
    <hyperlink ref="F269" r:id="rId794" display="https://drive.google.com/file/d/0B0BPbRDGpTfbajZlTHJLNHJxX2s/view?usp=drivesdk"/>
    <hyperlink ref="G269" r:id="rId795" display="https://drive.google.com/drive/folders/0B0BPbRDGpTfba0p4dFNQeWIzMkk"/>
    <hyperlink ref="C270" r:id="rId796" display="https://mail.google.com/mail?extsrc=sync&amp;client=docs&amp;plid=ACUX6DOHVT88wfDlOBVJ65HxKx2N7DMeXfm_En0"/>
    <hyperlink ref="F270" r:id="rId797" display="https://drive.google.com/file/d/0B0BPbRDGpTfbb2F3SUJldnN0eUk/view?usp=drivesdk"/>
    <hyperlink ref="G270" r:id="rId798" display="https://drive.google.com/drive/folders/0B0BPbRDGpTfba0p4dFNQeWIzMkk"/>
    <hyperlink ref="C271" r:id="rId799" display="https://mail.google.com/mail?extsrc=sync&amp;client=docs&amp;plid=ACUX6DOHVT88wfDlOBVJ65HxKx2N7DMeXfm_En0"/>
    <hyperlink ref="F271" r:id="rId800" display="https://drive.google.com/file/d/0B0BPbRDGpTfbMVIyMm9CWGt3VDg/view?usp=drivesdk"/>
    <hyperlink ref="G271" r:id="rId801" display="https://drive.google.com/drive/folders/0B0BPbRDGpTfba0p4dFNQeWIzMkk"/>
    <hyperlink ref="C272" r:id="rId802" display="https://mail.google.com/mail?extsrc=sync&amp;client=docs&amp;plid=ACUX6DOHVT88wfDlOBVJ65HxKx2N7DMeXfm_En0"/>
    <hyperlink ref="F272" r:id="rId803" display="https://drive.google.com/file/d/0B0BPbRDGpTfbdDVpb0ViLTNEQ0U/view?usp=drivesdk"/>
    <hyperlink ref="G272" r:id="rId804" display="https://drive.google.com/drive/folders/0B0BPbRDGpTfba0p4dFNQeWIzMkk"/>
    <hyperlink ref="C273" r:id="rId805" display="https://mail.google.com/mail?extsrc=sync&amp;client=docs&amp;plid=ACUX6DOHVT88wfDlOBVJ65HxKx2N7DMeXfm_En0"/>
    <hyperlink ref="F273" r:id="rId806" display="https://drive.google.com/file/d/0B0BPbRDGpTfbTUp2WmdvcHhTdU0/view?usp=drivesdk"/>
    <hyperlink ref="G273" r:id="rId807" display="https://drive.google.com/drive/folders/0B0BPbRDGpTfba0p4dFNQeWIzMkk"/>
    <hyperlink ref="C274" r:id="rId808" display="https://mail.google.com/mail?extsrc=sync&amp;client=docs&amp;plid=ACUX6DOHVT88wfDlOBVJ65HxKx2N7DMeXfm_En0"/>
    <hyperlink ref="F274" r:id="rId809" display="https://drive.google.com/file/d/0B0BPbRDGpTfbSEQybzNhQ2JPUVU/view?usp=drivesdk"/>
    <hyperlink ref="G274" r:id="rId810" display="https://drive.google.com/drive/folders/0B0BPbRDGpTfba0p4dFNQeWIzMkk"/>
    <hyperlink ref="C275" r:id="rId811" display="https://mail.google.com/mail?extsrc=sync&amp;client=docs&amp;plid=ACUX6DOHVT88wfDlOBVJ65HxKx2N7DMeXfm_En0"/>
    <hyperlink ref="F275" r:id="rId812" display="https://drive.google.com/file/d/0B0BPbRDGpTfbQVNEd3UySDltU0k/view?usp=drivesdk"/>
    <hyperlink ref="G275" r:id="rId813" display="https://drive.google.com/drive/folders/0B0BPbRDGpTfba0p4dFNQeWIzMkk"/>
    <hyperlink ref="C276" r:id="rId814" display="https://mail.google.com/mail?extsrc=sync&amp;client=docs&amp;plid=ACUX6DOHVT88wfDlOBVJ65HxKx2N7DMeXfm_En0"/>
    <hyperlink ref="F276" r:id="rId815" display="https://drive.google.com/file/d/0B0BPbRDGpTfbR3ZxLWF4ZGJNM0U/view?usp=drivesdk"/>
    <hyperlink ref="G276" r:id="rId816" display="https://drive.google.com/drive/folders/0B0BPbRDGpTfba0p4dFNQeWIzMkk"/>
    <hyperlink ref="C277" r:id="rId817" display="https://mail.google.com/mail?extsrc=sync&amp;client=docs&amp;plid=ACUX6DOHVT88wfDlOBVJ65HxKx2N7DMeXfm_En0"/>
    <hyperlink ref="F277" r:id="rId818" display="https://drive.google.com/file/d/0B0BPbRDGpTfbZS1DODllOGw4NjQ/view?usp=drivesdk"/>
    <hyperlink ref="G277" r:id="rId819" display="https://drive.google.com/drive/folders/0B0BPbRDGpTfba0p4dFNQeWIzMkk"/>
    <hyperlink ref="C278" r:id="rId820" display="https://mail.google.com/mail?extsrc=sync&amp;client=docs&amp;plid=ACUX6DOHVT88wfDlOBVJ65HxKx2N7DMeXfm_En0"/>
    <hyperlink ref="F278" r:id="rId821" display="https://drive.google.com/file/d/0B0BPbRDGpTfbdmRyNG8xYnF6cVk/view?usp=drivesdk"/>
    <hyperlink ref="G278" r:id="rId822" display="https://drive.google.com/drive/folders/0B0BPbRDGpTfba0p4dFNQeWIzMkk"/>
    <hyperlink ref="C279" r:id="rId823" display="https://mail.google.com/mail?extsrc=sync&amp;client=docs&amp;plid=ACUX6DOHVT88wfDlOBVJ65HxKx2N7DMeXfm_En0"/>
    <hyperlink ref="F279" r:id="rId824" display="https://drive.google.com/file/d/0B0BPbRDGpTfbWlZ4ZVQ0dUJCVHc/view?usp=drivesdk"/>
    <hyperlink ref="G279" r:id="rId825" display="https://drive.google.com/drive/folders/0B0BPbRDGpTfba0p4dFNQeWIzMkk"/>
    <hyperlink ref="C280" r:id="rId826" display="https://mail.google.com/mail?extsrc=sync&amp;client=docs&amp;plid=ACUX6DOHVT88wfDlOBVJ65HxKx2N7DMeXfm_En0"/>
    <hyperlink ref="F280" r:id="rId827" display="https://drive.google.com/file/d/0B0BPbRDGpTfbUDR4ckp1ZmZ4V2s/view?usp=drivesdk"/>
    <hyperlink ref="G280" r:id="rId828" display="https://drive.google.com/drive/folders/0B0BPbRDGpTfba0p4dFNQeWIzMkk"/>
    <hyperlink ref="C281" r:id="rId829" display="https://mail.google.com/mail?extsrc=sync&amp;client=docs&amp;plid=ACUX6DOHVT88wfDlOBVJ65HxKx2N7DMeXfm_En0"/>
    <hyperlink ref="F281" r:id="rId830" display="https://drive.google.com/file/d/0B0BPbRDGpTfbQVlaWU54M0hqMGs/view?usp=drivesdk"/>
    <hyperlink ref="G281" r:id="rId831" display="https://drive.google.com/drive/folders/0B0BPbRDGpTfba0p4dFNQeWIzMkk"/>
    <hyperlink ref="C282" r:id="rId832" display="https://mail.google.com/mail?extsrc=sync&amp;client=docs&amp;plid=ACUX6DOHVT88wfDlOBVJ65HxKx2N7DMeXfm_En0"/>
    <hyperlink ref="F282" r:id="rId833" display="https://drive.google.com/file/d/0B0BPbRDGpTfbTkdla3V1Z21kZ2M/view?usp=drivesdk"/>
    <hyperlink ref="G282" r:id="rId834" display="https://drive.google.com/drive/folders/0B0BPbRDGpTfba0p4dFNQeWIzMkk"/>
    <hyperlink ref="C283" r:id="rId835" display="https://mail.google.com/mail?extsrc=sync&amp;client=docs&amp;plid=ACUX6DOHVT88wfDlOBVJ65HxKx2N7DMeXfm_En0"/>
    <hyperlink ref="F283" r:id="rId836" display="https://drive.google.com/file/d/0B0BPbRDGpTfbY2JKcG9UQ2xNdzA/view?usp=drivesdk"/>
    <hyperlink ref="G283" r:id="rId837" display="https://drive.google.com/drive/folders/0B0BPbRDGpTfba0p4dFNQeWIzMkk"/>
    <hyperlink ref="C284" r:id="rId838" display="https://mail.google.com/mail?extsrc=sync&amp;client=docs&amp;plid=ACUX6DOHVT88wfDlOBVJ65HxKx2N7DMeXfm_En0"/>
    <hyperlink ref="F284" r:id="rId839" display="https://drive.google.com/file/d/0B0BPbRDGpTfbZ2wwYXRXc0laYU0/view?usp=drivesdk"/>
    <hyperlink ref="G284" r:id="rId840" display="https://drive.google.com/drive/folders/0B0BPbRDGpTfba0p4dFNQeWIzMkk"/>
    <hyperlink ref="C285" r:id="rId841" display="https://mail.google.com/mail?extsrc=sync&amp;client=docs&amp;plid=ACUX6DOHVT88wfDlOBVJ65HxKx2N7DMeXfm_En0"/>
    <hyperlink ref="F285" r:id="rId842" display="https://drive.google.com/file/d/0B0BPbRDGpTfbRE9JSllhbU4yUVU/view?usp=drivesdk"/>
    <hyperlink ref="G285" r:id="rId843" display="https://drive.google.com/drive/folders/0B0BPbRDGpTfba0p4dFNQeWIzMkk"/>
    <hyperlink ref="C286" r:id="rId844" display="https://mail.google.com/mail?extsrc=sync&amp;client=docs&amp;plid=ACUX6DOHVT88wfDlOBVJ65HxKx2N7DMeXfm_En0"/>
    <hyperlink ref="F286" r:id="rId845" display="https://drive.google.com/file/d/0B0BPbRDGpTfbMnRsOVdKWUlkaDQ/view?usp=drivesdk"/>
    <hyperlink ref="G286" r:id="rId846" display="https://drive.google.com/drive/folders/0B0BPbRDGpTfba0p4dFNQeWIzMkk"/>
    <hyperlink ref="C287" r:id="rId847" display="https://mail.google.com/mail?extsrc=sync&amp;client=docs&amp;plid=ACUX6DOHVT88wfDlOBVJ65HxKx2N7DMeXfm_En0"/>
    <hyperlink ref="F287" r:id="rId848" display="https://drive.google.com/file/d/0B0BPbRDGpTfbMVFCUTJmYXNTUm8/view?usp=drivesdk"/>
    <hyperlink ref="G287" r:id="rId849" display="https://drive.google.com/drive/folders/0B0BPbRDGpTfba0p4dFNQeWIzMkk"/>
    <hyperlink ref="C288" r:id="rId850" display="https://mail.google.com/mail?extsrc=sync&amp;client=docs&amp;plid=ACUX6DOHVT88wfDlOBVJ65HxKx2N7DMeXfm_En0"/>
    <hyperlink ref="F288" r:id="rId851" display="https://drive.google.com/file/d/0B0BPbRDGpTfbNnlmYWMwaUQ0Rlk/view?usp=drivesdk"/>
    <hyperlink ref="G288" r:id="rId852" display="https://drive.google.com/drive/folders/0B0BPbRDGpTfba0p4dFNQeWIzMkk"/>
    <hyperlink ref="C289" r:id="rId853" display="https://mail.google.com/mail?extsrc=sync&amp;client=docs&amp;plid=ACUX6DOHVT88wfDlOBVJ65HxKx2N7DMeXfm_En0"/>
    <hyperlink ref="F289" r:id="rId854" display="https://drive.google.com/file/d/0B0BPbRDGpTfbMWNMdFJwaTU1RFU/view?usp=drivesdk"/>
    <hyperlink ref="G289" r:id="rId855" display="https://drive.google.com/drive/folders/0B0BPbRDGpTfba0p4dFNQeWIzMkk"/>
    <hyperlink ref="C290" r:id="rId856" display="https://mail.google.com/mail?extsrc=sync&amp;client=docs&amp;plid=ACUX6DOHVT88wfDlOBVJ65HxKx2N7DMeXfm_En0"/>
    <hyperlink ref="F290" r:id="rId857" display="https://drive.google.com/file/d/0B0BPbRDGpTfbeFdPMXlSYTJOUjg/view?usp=drivesdk"/>
    <hyperlink ref="G290" r:id="rId858" display="https://drive.google.com/drive/folders/0B0BPbRDGpTfba0p4dFNQeWIzMkk"/>
    <hyperlink ref="C291" r:id="rId859" display="https://mail.google.com/mail?extsrc=sync&amp;client=docs&amp;plid=ACUX6DOHVT88wfDlOBVJ65HxKx2N7DMeXfm_En0"/>
    <hyperlink ref="F291" r:id="rId860" display="https://drive.google.com/file/d/0B0BPbRDGpTfbMDNxV0FlTjNLbVE/view?usp=drivesdk"/>
    <hyperlink ref="G291" r:id="rId861" display="https://drive.google.com/drive/folders/0B0BPbRDGpTfba0p4dFNQeWIzMkk"/>
    <hyperlink ref="C292" r:id="rId862" display="https://mail.google.com/mail?extsrc=sync&amp;client=docs&amp;plid=ACUX6DOHVT88wfDlOBVJ65HxKx2N7DMeXfm_En0"/>
    <hyperlink ref="F292" r:id="rId863" display="https://drive.google.com/file/d/0B0BPbRDGpTfbT0lLRWpQZi1pOWc/view?usp=drivesdk"/>
    <hyperlink ref="G292" r:id="rId864" display="https://drive.google.com/drive/folders/0B0BPbRDGpTfba0p4dFNQeWIzMkk"/>
    <hyperlink ref="C293" r:id="rId865" display="https://mail.google.com/mail?extsrc=sync&amp;client=docs&amp;plid=ACUX6DOHVT88wfDlOBVJ65HxKx2N7DMeXfm_En0"/>
    <hyperlink ref="F293" r:id="rId866" display="https://drive.google.com/file/d/0B0BPbRDGpTfbd3IwWkJ4WDlyRlE/view?usp=drivesdk"/>
    <hyperlink ref="G293" r:id="rId867" display="https://drive.google.com/drive/folders/0B0BPbRDGpTfba0p4dFNQeWIzMkk"/>
    <hyperlink ref="C294" r:id="rId868" display="https://mail.google.com/mail?extsrc=sync&amp;client=docs&amp;plid=ACUX6DOHVT88wfDlOBVJ65HxKx2N7DMeXfm_En0"/>
    <hyperlink ref="F294" r:id="rId869" display="https://drive.google.com/file/d/0B0BPbRDGpTfbVG9Fb3A1OHZJd2M/view?usp=drivesdk"/>
    <hyperlink ref="G294" r:id="rId870" display="https://drive.google.com/drive/folders/0B0BPbRDGpTfba0p4dFNQeWIzMkk"/>
    <hyperlink ref="C295" r:id="rId871" display="https://mail.google.com/mail?extsrc=sync&amp;client=docs&amp;plid=ACUX6DOHVT88wfDlOBVJ65HxKx2N7DMeXfm_En0"/>
    <hyperlink ref="F295" r:id="rId872" display="https://drive.google.com/file/d/0B0BPbRDGpTfbdGhHVDVWcEpXRHM/view?usp=drivesdk"/>
    <hyperlink ref="G295" r:id="rId873" display="https://drive.google.com/drive/folders/0B0BPbRDGpTfba0p4dFNQeWIzMkk"/>
    <hyperlink ref="C296" r:id="rId874" display="https://mail.google.com/mail?extsrc=sync&amp;client=docs&amp;plid=ACUX6DOHVT88wfDlOBVJ65HxKx2N7DMeXfm_En0"/>
    <hyperlink ref="F296" r:id="rId875" display="https://drive.google.com/file/d/0B0BPbRDGpTfbSTdzMlJZLWVmR2M/view?usp=drivesdk"/>
    <hyperlink ref="G296" r:id="rId876" display="https://drive.google.com/drive/folders/0B0BPbRDGpTfba0p4dFNQeWIzMkk"/>
    <hyperlink ref="C297" r:id="rId877" display="https://mail.google.com/mail?extsrc=sync&amp;client=docs&amp;plid=ACUX6DOHVT88wfDlOBVJ65HxKx2N7DMeXfm_En0"/>
    <hyperlink ref="F297" r:id="rId878" display="https://drive.google.com/file/d/0B0BPbRDGpTfbd0E2OFhGSG9PZ3M/view?usp=drivesdk"/>
    <hyperlink ref="G297" r:id="rId879" display="https://drive.google.com/drive/folders/0B0BPbRDGpTfba0p4dFNQeWIzMkk"/>
    <hyperlink ref="C298" r:id="rId880" display="https://mail.google.com/mail?extsrc=sync&amp;client=docs&amp;plid=ACUX6DOHVT88wfDlOBVJ65HxKx2N7DMeXfm_En0"/>
    <hyperlink ref="F298" r:id="rId881" display="https://drive.google.com/file/d/0B0BPbRDGpTfbWkktU2NmM041WmM/view?usp=drivesdk"/>
    <hyperlink ref="G298" r:id="rId882" display="https://drive.google.com/drive/folders/0B0BPbRDGpTfba0p4dFNQeWIzMkk"/>
    <hyperlink ref="C299" r:id="rId883" display="https://mail.google.com/mail?extsrc=sync&amp;client=docs&amp;plid=ACUX6DNxeg6EMVZg4ZYPHoh8EW-cPA13DOxJi8A"/>
    <hyperlink ref="F299" r:id="rId884" display="https://drive.google.com/file/d/0B0BPbRDGpTfbRXFoTEF6WWloU3M/view?usp=drivesdk"/>
    <hyperlink ref="G299" r:id="rId885" display="https://drive.google.com/drive/folders/0B0BPbRDGpTfba0p4dFNQeWIzMkk"/>
    <hyperlink ref="C300" r:id="rId886" display="https://mail.google.com/mail?extsrc=sync&amp;client=docs&amp;plid=ACUX6DPiH0_XB-8aqjRiD4qQiCJrUwV-5F9nTaI"/>
    <hyperlink ref="F300" r:id="rId887" display="https://drive.google.com/file/d/0B0BPbRDGpTfbX3VQVjQwRmt1VHM/view?usp=drivesdk"/>
    <hyperlink ref="G300" r:id="rId888" display="https://drive.google.com/drive/folders/0B0BPbRDGpTfba0p4dFNQeWIzMkk"/>
    <hyperlink ref="C301" r:id="rId889" display="https://mail.google.com/mail?extsrc=sync&amp;client=docs&amp;plid=ACUX6DM7gMnf7o0tUF4I5-Py9YRmxFS-ZZRQ5GI"/>
    <hyperlink ref="F301" r:id="rId890" display="https://drive.google.com/file/d/0B0BPbRDGpTfbcmRIUXF6SHRyczg/view?usp=drivesdk"/>
    <hyperlink ref="G301" r:id="rId891" display="https://drive.google.com/drive/folders/0B0BPbRDGpTfba0p4dFNQeWIzMkk"/>
    <hyperlink ref="C302" r:id="rId892" display="https://mail.google.com/mail?extsrc=sync&amp;client=docs&amp;plid=ACUX6DOxGm5gQpUJGNE9x6IRlTMVvSM1wIsF-w8"/>
    <hyperlink ref="F302" r:id="rId893" display="https://drive.google.com/file/d/0B0BPbRDGpTfbZnhGRFNTOFNOdkU/view?usp=drivesdk"/>
    <hyperlink ref="G302" r:id="rId894" display="https://drive.google.com/drive/folders/0B0BPbRDGpTfba0p4dFNQeWIzMkk"/>
    <hyperlink ref="C303" r:id="rId895" display="https://mail.google.com/mail?extsrc=sync&amp;client=docs&amp;plid=ACUX6DNHmw0baizGxytUrGXJLTv4xHLXFMYslIg"/>
    <hyperlink ref="F303" r:id="rId896" display="https://drive.google.com/file/d/0B0BPbRDGpTfbNEJQc1dVWE01ekE/view?usp=drivesdk"/>
    <hyperlink ref="G303" r:id="rId897" display="https://drive.google.com/drive/folders/0B0BPbRDGpTfba0p4dFNQeWIzMkk"/>
    <hyperlink ref="C304" r:id="rId898" display="https://mail.google.com/mail?extsrc=sync&amp;client=docs&amp;plid=ACUX6DOUy9yGjm-98hkfmV8xkB_5vuWNHNsQMTs"/>
    <hyperlink ref="F304" r:id="rId899" display="https://drive.google.com/file/d/0B0BPbRDGpTfbaUt3NHhaTWJfSTA/view?usp=drivesdk"/>
    <hyperlink ref="G304" r:id="rId900" display="https://drive.google.com/drive/folders/0B0BPbRDGpTfba0p4dFNQeWIzMkk"/>
    <hyperlink ref="C305" r:id="rId901" display="https://mail.google.com/mail?extsrc=sync&amp;client=docs&amp;plid=ACUX6DPl9DK6eEuC1LB1cLjKnT2eEe13P3VKSro"/>
    <hyperlink ref="F305" r:id="rId902" display="https://drive.google.com/file/d/0B0BPbRDGpTfbZnZLWko5Q210a2c/view?usp=drivesdk"/>
    <hyperlink ref="G305" r:id="rId903" display="https://drive.google.com/drive/folders/0B0BPbRDGpTfba0p4dFNQeWIzMkk"/>
    <hyperlink ref="C306" r:id="rId904" display="https://mail.google.com/mail?extsrc=sync&amp;client=docs&amp;plid=ACUX6DPFElssme07aEcylNTCXyc1gQJidsP1r88"/>
    <hyperlink ref="F306" r:id="rId905" display="https://drive.google.com/file/d/0B0BPbRDGpTfbRFY1LWhmTkktdUU/view?usp=drivesdk"/>
    <hyperlink ref="G306" r:id="rId906" display="https://drive.google.com/drive/folders/0B0BPbRDGpTfba0p4dFNQeWIzMkk"/>
    <hyperlink ref="C307" r:id="rId907" display="https://mail.google.com/mail?extsrc=sync&amp;client=docs&amp;plid=ACUX6DN4U0JRL0mc8sf1fyL_GtyMmrqLVB1IzWs"/>
    <hyperlink ref="F307" r:id="rId908" display="https://drive.google.com/file/d/0B0BPbRDGpTfbLWRaSEVUR2p3R00/view?usp=drivesdk"/>
    <hyperlink ref="G307" r:id="rId909" display="https://drive.google.com/drive/folders/0B0BPbRDGpTfba0p4dFNQeWIzMkk"/>
    <hyperlink ref="C308" r:id="rId910" display="https://mail.google.com/mail?extsrc=sync&amp;client=docs&amp;plid=ACUX6DNEcQIKhlsnERt5X5zmw0Wf83IW4HC7nIY"/>
    <hyperlink ref="F308" r:id="rId911" display="https://drive.google.com/file/d/0B0BPbRDGpTfbSU9jcnlMNU5WTzA/view?usp=drivesdk"/>
    <hyperlink ref="G308" r:id="rId912" display="https://drive.google.com/drive/folders/0B0BPbRDGpTfba0p4dFNQeWIzMkk"/>
    <hyperlink ref="C309" r:id="rId913" display="https://mail.google.com/mail?extsrc=sync&amp;client=docs&amp;plid=ACUX6DM9EA8g2fEtUh1oI6rM8PiMgP9WnlP1PXU"/>
    <hyperlink ref="F309" r:id="rId914" display="https://drive.google.com/file/d/0B0BPbRDGpTfbZ093enFaVmFuX1U/view?usp=drivesdk"/>
    <hyperlink ref="G309" r:id="rId915" display="https://drive.google.com/drive/folders/0B0BPbRDGpTfba0p4dFNQeWIzMkk"/>
    <hyperlink ref="C310" r:id="rId916" display="https://mail.google.com/mail?extsrc=sync&amp;client=docs&amp;plid=ACUX6DMWwOXg2KEerxoGK3lBtxAfCe16IaAgfJw"/>
    <hyperlink ref="F310" r:id="rId917" display="https://drive.google.com/file/d/0B0BPbRDGpTfbcHpzMXBPd0Y5aFU/view?usp=drivesdk"/>
    <hyperlink ref="G310" r:id="rId918" display="https://drive.google.com/drive/folders/0B0BPbRDGpTfba0p4dFNQeWIzMkk"/>
    <hyperlink ref="C311" r:id="rId919" display="https://mail.google.com/mail?extsrc=sync&amp;client=docs&amp;plid=ACUX6DNZK5SCf04XRuIuxi28TY_p0t5ehjcVARE"/>
    <hyperlink ref="F311" r:id="rId920" display="https://drive.google.com/file/d/0B0BPbRDGpTfbWVV4LWFHengta2M/view?usp=drivesdk"/>
    <hyperlink ref="G311" r:id="rId921" display="https://drive.google.com/drive/folders/0B0BPbRDGpTfba0p4dFNQeWIzMkk"/>
    <hyperlink ref="C312" r:id="rId922" display="https://mail.google.com/mail?extsrc=sync&amp;client=docs&amp;plid=ACUX6DMOcrWjRu4E86qScnIoci_8EXcDHD7KiBE"/>
    <hyperlink ref="F312" r:id="rId923" display="https://drive.google.com/file/d/0B0BPbRDGpTfbcE5uRzdxODZhWTQ/view?usp=drivesdk"/>
    <hyperlink ref="G312" r:id="rId924" display="https://drive.google.com/drive/folders/0B0BPbRDGpTfba0p4dFNQeWIzMkk"/>
    <hyperlink ref="C313" r:id="rId925" display="https://mail.google.com/mail?extsrc=sync&amp;client=docs&amp;plid=ACUX6DMPZkoLs24ZrW5bumWwv__-pb07asa0GWA"/>
    <hyperlink ref="F313" r:id="rId926" display="https://drive.google.com/file/d/0B0BPbRDGpTfbc1JhZ1EyQUR4V2s/view?usp=drivesdk"/>
    <hyperlink ref="G313" r:id="rId927" display="https://drive.google.com/drive/folders/0B0BPbRDGpTfba0p4dFNQeWIzMkk"/>
    <hyperlink ref="C314" r:id="rId928" display="https://mail.google.com/mail?extsrc=sync&amp;client=docs&amp;plid=ACUX6DM14akhghYd6WbjQANelnyrS3xkyQ2i3_U"/>
    <hyperlink ref="F314" r:id="rId929" display="https://drive.google.com/file/d/0B0BPbRDGpTfbWEhReFV2SEl4MUk/view?usp=drivesdk"/>
    <hyperlink ref="G314" r:id="rId930" display="https://drive.google.com/drive/folders/0B0BPbRDGpTfba0p4dFNQeWIzMkk"/>
    <hyperlink ref="C315" r:id="rId931" display="https://mail.google.com/mail?extsrc=sync&amp;client=docs&amp;plid=ACUX6DPaNNAkQtXLHcYx4uIHc1J1bTIsWZgk3nk"/>
    <hyperlink ref="F315" r:id="rId932" display="https://drive.google.com/file/d/0B0BPbRDGpTfbQ3NsUXBkX25WU2c/view?usp=drivesdk"/>
    <hyperlink ref="G315" r:id="rId933" display="https://drive.google.com/drive/folders/0B0BPbRDGpTfba0p4dFNQeWIzMkk"/>
    <hyperlink ref="C316" r:id="rId934" display="https://mail.google.com/mail?extsrc=sync&amp;client=docs&amp;plid=ACUX6DP7lg3bihctvdNCkamstm7QX5U16-gJ0NM"/>
    <hyperlink ref="F316" r:id="rId935" display="https://drive.google.com/file/d/0B0BPbRDGpTfbLWxiaS15dnhTTTg/view?usp=drivesdk"/>
    <hyperlink ref="G316" r:id="rId936" display="https://drive.google.com/drive/folders/0B0BPbRDGpTfba0p4dFNQeWIzMkk"/>
    <hyperlink ref="C317" r:id="rId937" display="https://mail.google.com/mail?extsrc=sync&amp;client=docs&amp;plid=ACUX6DP7lg3bihctvdNCkamstm7QX5U16-gJ0NM"/>
    <hyperlink ref="F317" r:id="rId938" display="https://drive.google.com/file/d/0B0BPbRDGpTfbekFTNHhPa3VTd3c/view?usp=drivesdk"/>
    <hyperlink ref="G317" r:id="rId939" display="https://drive.google.com/drive/folders/0B0BPbRDGpTfba0p4dFNQeWIzMkk"/>
    <hyperlink ref="C318" r:id="rId940" display="https://mail.google.com/mail?extsrc=sync&amp;client=docs&amp;plid=ACUX6DP7lg3bihctvdNCkamstm7QX5U16-gJ0NM"/>
    <hyperlink ref="F318" r:id="rId941" display="https://drive.google.com/file/d/0B0BPbRDGpTfbSXA1WWxGUk1zZk0/view?usp=drivesdk"/>
    <hyperlink ref="G318" r:id="rId942" display="https://drive.google.com/drive/folders/0B0BPbRDGpTfba0p4dFNQeWIzMkk"/>
    <hyperlink ref="C319" r:id="rId943" display="https://mail.google.com/mail?extsrc=sync&amp;client=docs&amp;plid=ACUX6DP7lg3bihctvdNCkamstm7QX5U16-gJ0NM"/>
    <hyperlink ref="F319" r:id="rId944" display="https://drive.google.com/file/d/0B0BPbRDGpTfbNWkzejhzTXUza2M/view?usp=drivesdk"/>
    <hyperlink ref="G319" r:id="rId945" display="https://drive.google.com/drive/folders/0B0BPbRDGpTfba0p4dFNQeWIzMkk"/>
    <hyperlink ref="C320" r:id="rId946" display="https://mail.google.com/mail?extsrc=sync&amp;client=docs&amp;plid=ACUX6DP7lg3bihctvdNCkamstm7QX5U16-gJ0NM"/>
    <hyperlink ref="F320" r:id="rId947" display="https://drive.google.com/file/d/0B0BPbRDGpTfbeGVWdklrU0VhNmc/view?usp=drivesdk"/>
    <hyperlink ref="G320" r:id="rId948" display="https://drive.google.com/drive/folders/0B0BPbRDGpTfba0p4dFNQeWIzMkk"/>
    <hyperlink ref="C321" r:id="rId949" display="https://mail.google.com/mail?extsrc=sync&amp;client=docs&amp;plid=ACUX6DP7lg3bihctvdNCkamstm7QX5U16-gJ0NM"/>
    <hyperlink ref="F321" r:id="rId950" display="https://drive.google.com/file/d/0B0BPbRDGpTfbTTQ2aXRWd2tWRkU/view?usp=drivesdk"/>
    <hyperlink ref="G321" r:id="rId951" display="https://drive.google.com/drive/folders/0B0BPbRDGpTfba0p4dFNQeWIzMkk"/>
    <hyperlink ref="C322" r:id="rId952" display="https://mail.google.com/mail?extsrc=sync&amp;client=docs&amp;plid=ACUX6DP7lg3bihctvdNCkamstm7QX5U16-gJ0NM"/>
    <hyperlink ref="F322" r:id="rId953" display="https://drive.google.com/file/d/0B0BPbRDGpTfbUkJTZjZGSDZyVVk/view?usp=drivesdk"/>
    <hyperlink ref="G322" r:id="rId954" display="https://drive.google.com/drive/folders/0B0BPbRDGpTfba0p4dFNQeWIzMkk"/>
    <hyperlink ref="C323" r:id="rId955" display="https://mail.google.com/mail?extsrc=sync&amp;client=docs&amp;plid=ACUX6DP7lg3bihctvdNCkamstm7QX5U16-gJ0NM"/>
    <hyperlink ref="F323" r:id="rId956" display="https://drive.google.com/file/d/0B0BPbRDGpTfbMEJ6WEwwM2lKS0k/view?usp=drivesdk"/>
    <hyperlink ref="G323" r:id="rId957" display="https://drive.google.com/drive/folders/0B0BPbRDGpTfba0p4dFNQeWIzMkk"/>
    <hyperlink ref="C324" r:id="rId958" display="https://mail.google.com/mail?extsrc=sync&amp;client=docs&amp;plid=ACUX6DP7lg3bihctvdNCkamstm7QX5U16-gJ0NM"/>
    <hyperlink ref="F324" r:id="rId959" display="https://drive.google.com/file/d/0B0BPbRDGpTfbSzZLTDNTcVpWZ0U/view?usp=drivesdk"/>
    <hyperlink ref="G324" r:id="rId960" display="https://drive.google.com/drive/folders/0B0BPbRDGpTfba0p4dFNQeWIzMkk"/>
    <hyperlink ref="C325" r:id="rId961" display="https://mail.google.com/mail?extsrc=sync&amp;client=docs&amp;plid=ACUX6DP7lg3bihctvdNCkamstm7QX5U16-gJ0NM"/>
    <hyperlink ref="F325" r:id="rId962" display="https://drive.google.com/file/d/0B0BPbRDGpTfbRm1iU29Cei1OdE0/view?usp=drivesdk"/>
    <hyperlink ref="G325" r:id="rId963" display="https://drive.google.com/drive/folders/0B0BPbRDGpTfba0p4dFNQeWIzMkk"/>
    <hyperlink ref="C326" r:id="rId964" display="https://mail.google.com/mail?extsrc=sync&amp;client=docs&amp;plid=ACUX6DP7lg3bihctvdNCkamstm7QX5U16-gJ0NM"/>
    <hyperlink ref="F326" r:id="rId965" display="https://drive.google.com/file/d/0B0BPbRDGpTfbcnhXd2xRaU9YZ0E/view?usp=drivesdk"/>
    <hyperlink ref="G326" r:id="rId966" display="https://drive.google.com/drive/folders/0B0BPbRDGpTfba0p4dFNQeWIzMkk"/>
    <hyperlink ref="C327" r:id="rId967" display="https://mail.google.com/mail?extsrc=sync&amp;client=docs&amp;plid=ACUX6DP7lg3bihctvdNCkamstm7QX5U16-gJ0NM"/>
    <hyperlink ref="F327" r:id="rId968" display="https://drive.google.com/file/d/0B0BPbRDGpTfbb3NMRlJfa1d1VGM/view?usp=drivesdk"/>
    <hyperlink ref="G327" r:id="rId969" display="https://drive.google.com/drive/folders/0B0BPbRDGpTfba0p4dFNQeWIzMkk"/>
    <hyperlink ref="C328" r:id="rId970" display="https://mail.google.com/mail?extsrc=sync&amp;client=docs&amp;plid=ACUX6DP7lg3bihctvdNCkamstm7QX5U16-gJ0NM"/>
    <hyperlink ref="F328" r:id="rId971" display="https://drive.google.com/file/d/0B0BPbRDGpTfbM0psUXZIR2Y2SnM/view?usp=drivesdk"/>
    <hyperlink ref="G328" r:id="rId972" display="https://drive.google.com/drive/folders/0B0BPbRDGpTfba0p4dFNQeWIzMkk"/>
    <hyperlink ref="C329" r:id="rId973" display="https://mail.google.com/mail?extsrc=sync&amp;client=docs&amp;plid=ACUX6DMcdkA3lURr3an9FATdMPYkjX6_Zy3r-1Y"/>
    <hyperlink ref="F329" r:id="rId974" display="https://drive.google.com/file/d/0B0BPbRDGpTfbMC14bXFVT0ZINGM/view?usp=drivesdk"/>
    <hyperlink ref="G329" r:id="rId975" display="https://drive.google.com/drive/folders/0B0BPbRDGpTfba0p4dFNQeWIzMkk"/>
    <hyperlink ref="C330" r:id="rId976" display="https://mail.google.com/mail?extsrc=sync&amp;client=docs&amp;plid=ACUX6DO_wDj5obzpaOKHlYzZIqQ9S50w7qZWUFA"/>
    <hyperlink ref="F330" r:id="rId977" display="https://drive.google.com/file/d/0B0BPbRDGpTfbek81R1RrZU9HWmM/view?usp=drivesdk"/>
    <hyperlink ref="G330" r:id="rId978" display="https://drive.google.com/drive/folders/0B0BPbRDGpTfba0p4dFNQeWIzMkk"/>
    <hyperlink ref="C331" r:id="rId979" display="https://mail.google.com/mail?extsrc=sync&amp;client=docs&amp;plid=ACUX6DO_wDj5obzpaOKHlYzZIqQ9S50w7qZWUFA"/>
    <hyperlink ref="F331" r:id="rId980" display="https://drive.google.com/file/d/0B0BPbRDGpTfbS01ESTkyWkNuMHM/view?usp=drivesdk"/>
    <hyperlink ref="G331" r:id="rId981" display="https://drive.google.com/drive/folders/0B0BPbRDGpTfba0p4dFNQeWIzMkk"/>
    <hyperlink ref="C332" r:id="rId982" display="https://mail.google.com/mail?extsrc=sync&amp;client=docs&amp;plid=ACUX6DO_wDj5obzpaOKHlYzZIqQ9S50w7qZWUFA"/>
    <hyperlink ref="F332" r:id="rId983" display="https://drive.google.com/file/d/0B0BPbRDGpTfbSUJGa01jM1QxQmc/view?usp=drivesdk"/>
    <hyperlink ref="G332" r:id="rId984" display="https://drive.google.com/drive/folders/0B0BPbRDGpTfba0p4dFNQeWIzMkk"/>
    <hyperlink ref="C333" r:id="rId985" display="https://mail.google.com/mail?extsrc=sync&amp;client=docs&amp;plid=ACUX6DO_wDj5obzpaOKHlYzZIqQ9S50w7qZWUFA"/>
    <hyperlink ref="F333" r:id="rId986" display="https://drive.google.com/file/d/0B0BPbRDGpTfbcGZ3elRzdGVKd1E/view?usp=drivesdk"/>
    <hyperlink ref="G333" r:id="rId987" display="https://drive.google.com/drive/folders/0B0BPbRDGpTfba0p4dFNQeWIzMkk"/>
    <hyperlink ref="C334" r:id="rId988" display="https://mail.google.com/mail?extsrc=sync&amp;client=docs&amp;plid=ACUX6DO_wDj5obzpaOKHlYzZIqQ9S50w7qZWUFA"/>
    <hyperlink ref="F334" r:id="rId989" display="https://drive.google.com/file/d/0B0BPbRDGpTfbbF80MmtJOUpzSlU/view?usp=drivesdk"/>
    <hyperlink ref="G334" r:id="rId990" display="https://drive.google.com/drive/folders/0B0BPbRDGpTfba0p4dFNQeWIzMkk"/>
    <hyperlink ref="C335" r:id="rId991" display="https://mail.google.com/mail?extsrc=sync&amp;client=docs&amp;plid=ACUX6DO_wDj5obzpaOKHlYzZIqQ9S50w7qZWUFA"/>
    <hyperlink ref="F335" r:id="rId992" display="https://drive.google.com/file/d/0B0BPbRDGpTfbWUx1amFidDk3MmM/view?usp=drivesdk"/>
    <hyperlink ref="G335" r:id="rId993" display="https://drive.google.com/drive/folders/0B0BPbRDGpTfba0p4dFNQeWIzMkk"/>
    <hyperlink ref="C336" r:id="rId994" display="https://mail.google.com/mail?extsrc=sync&amp;client=docs&amp;plid=ACUX6DO_wDj5obzpaOKHlYzZIqQ9S50w7qZWUFA"/>
    <hyperlink ref="F336" r:id="rId995" display="https://drive.google.com/file/d/0B0BPbRDGpTfbRFVKS1ExS2hiRFU/view?usp=drivesdk"/>
    <hyperlink ref="G336" r:id="rId996" display="https://drive.google.com/drive/folders/0B0BPbRDGpTfba0p4dFNQeWIzMkk"/>
    <hyperlink ref="C337" r:id="rId997" display="https://mail.google.com/mail?extsrc=sync&amp;client=docs&amp;plid=ACUX6DO_wDj5obzpaOKHlYzZIqQ9S50w7qZWUFA"/>
    <hyperlink ref="F337" r:id="rId998" display="https://drive.google.com/file/d/0B0BPbRDGpTfbSkdEbFdKMU1JZkE/view?usp=drivesdk"/>
    <hyperlink ref="G337" r:id="rId999" display="https://drive.google.com/drive/folders/0B0BPbRDGpTfba0p4dFNQeWIzMkk"/>
    <hyperlink ref="C338" r:id="rId1000" display="https://mail.google.com/mail?extsrc=sync&amp;client=docs&amp;plid=ACUX6DO_wDj5obzpaOKHlYzZIqQ9S50w7qZWUFA"/>
    <hyperlink ref="F338" r:id="rId1001" display="https://drive.google.com/file/d/0B0BPbRDGpTfbMDk0UllKekljTzQ/view?usp=drivesdk"/>
    <hyperlink ref="G338" r:id="rId1002" display="https://drive.google.com/drive/folders/0B0BPbRDGpTfba0p4dFNQeWIzMkk"/>
    <hyperlink ref="C339" r:id="rId1003" display="https://mail.google.com/mail?extsrc=sync&amp;client=docs&amp;plid=ACUX6DO_wDj5obzpaOKHlYzZIqQ9S50w7qZWUFA"/>
    <hyperlink ref="F339" r:id="rId1004" display="https://drive.google.com/file/d/0B0BPbRDGpTfbaERocDZTZVhlWjA/view?usp=drivesdk"/>
    <hyperlink ref="G339" r:id="rId1005" display="https://drive.google.com/drive/folders/0B0BPbRDGpTfba0p4dFNQeWIzMkk"/>
    <hyperlink ref="C340" r:id="rId1006" display="https://mail.google.com/mail?extsrc=sync&amp;client=docs&amp;plid=ACUX6DO_wDj5obzpaOKHlYzZIqQ9S50w7qZWUFA"/>
    <hyperlink ref="F340" r:id="rId1007" display="https://drive.google.com/file/d/0B0BPbRDGpTfbcmdZbXlPVUFHOWs/view?usp=drivesdk"/>
    <hyperlink ref="G340" r:id="rId1008" display="https://drive.google.com/drive/folders/0B0BPbRDGpTfba0p4dFNQeWIzMkk"/>
    <hyperlink ref="C341" r:id="rId1009" display="https://mail.google.com/mail?extsrc=sync&amp;client=docs&amp;plid=ACUX6DO_wDj5obzpaOKHlYzZIqQ9S50w7qZWUFA"/>
    <hyperlink ref="F341" r:id="rId1010" display="https://drive.google.com/file/d/0B0BPbRDGpTfbTk1sdVl6S0FQbDg/view?usp=drivesdk"/>
    <hyperlink ref="G341" r:id="rId1011" display="https://drive.google.com/drive/folders/0B0BPbRDGpTfba0p4dFNQeWIzMkk"/>
    <hyperlink ref="C342" r:id="rId1012" display="https://mail.google.com/mail?extsrc=sync&amp;client=docs&amp;plid=ACUX6DO_wDj5obzpaOKHlYzZIqQ9S50w7qZWUFA"/>
    <hyperlink ref="F342" r:id="rId1013" display="https://drive.google.com/file/d/0B0BPbRDGpTfbRnRnU1RIMVlyd1k/view?usp=drivesdk"/>
    <hyperlink ref="G342" r:id="rId1014" display="https://drive.google.com/drive/folders/0B0BPbRDGpTfba0p4dFNQeWIzMkk"/>
    <hyperlink ref="C343" r:id="rId1015" display="https://mail.google.com/mail?extsrc=sync&amp;client=docs&amp;plid=ACUX6DO_wDj5obzpaOKHlYzZIqQ9S50w7qZWUFA"/>
    <hyperlink ref="F343" r:id="rId1016" display="https://drive.google.com/file/d/0B0BPbRDGpTfbMGtlQzZabVgteWM/view?usp=drivesdk"/>
    <hyperlink ref="G343" r:id="rId1017" display="https://drive.google.com/drive/folders/0B0BPbRDGpTfba0p4dFNQeWIzMkk"/>
    <hyperlink ref="C344" r:id="rId1018" display="https://mail.google.com/mail?extsrc=sync&amp;client=docs&amp;plid=ACUX6DO_wDj5obzpaOKHlYzZIqQ9S50w7qZWUFA"/>
    <hyperlink ref="F344" r:id="rId1019" display="https://drive.google.com/file/d/0B0BPbRDGpTfbMk9GNnFyWDdxUXM/view?usp=drivesdk"/>
    <hyperlink ref="G344" r:id="rId1020" display="https://drive.google.com/drive/folders/0B0BPbRDGpTfba0p4dFNQeWIzMkk"/>
    <hyperlink ref="C345" r:id="rId1021" display="https://mail.google.com/mail?extsrc=sync&amp;client=docs&amp;plid=ACUX6DO_wDj5obzpaOKHlYzZIqQ9S50w7qZWUFA"/>
    <hyperlink ref="F345" r:id="rId1022" display="https://drive.google.com/file/d/0B0BPbRDGpTfbcFNaWnRfR2RqcWc/view?usp=drivesdk"/>
    <hyperlink ref="G345" r:id="rId1023" display="https://drive.google.com/drive/folders/0B0BPbRDGpTfba0p4dFNQeWIzMkk"/>
    <hyperlink ref="C346" r:id="rId1024" display="https://mail.google.com/mail?extsrc=sync&amp;client=docs&amp;plid=ACUX6DO_wDj5obzpaOKHlYzZIqQ9S50w7qZWUFA"/>
    <hyperlink ref="F346" r:id="rId1025" display="https://drive.google.com/file/d/0B0BPbRDGpTfbdUZla0J5N3l1c3M/view?usp=drivesdk"/>
    <hyperlink ref="G346" r:id="rId1026" display="https://drive.google.com/drive/folders/0B0BPbRDGpTfba0p4dFNQeWIzMkk"/>
    <hyperlink ref="C347" r:id="rId1027" display="https://mail.google.com/mail?extsrc=sync&amp;client=docs&amp;plid=ACUX6DO_wDj5obzpaOKHlYzZIqQ9S50w7qZWUFA"/>
    <hyperlink ref="F347" r:id="rId1028" display="https://drive.google.com/file/d/0B0BPbRDGpTfbNXFhQ2syd0FaVkk/view?usp=drivesdk"/>
    <hyperlink ref="G347" r:id="rId1029" display="https://drive.google.com/drive/folders/0B0BPbRDGpTfba0p4dFNQeWIzMkk"/>
    <hyperlink ref="C348" r:id="rId1030" display="https://mail.google.com/mail?extsrc=sync&amp;client=docs&amp;plid=ACUX6DO_wDj5obzpaOKHlYzZIqQ9S50w7qZWUFA"/>
    <hyperlink ref="F348" r:id="rId1031" display="https://drive.google.com/file/d/0B0BPbRDGpTfbLWI4UjBuMjVsX1E/view?usp=drivesdk"/>
    <hyperlink ref="G348" r:id="rId1032" display="https://drive.google.com/drive/folders/0B0BPbRDGpTfba0p4dFNQeWIzMkk"/>
    <hyperlink ref="C349" r:id="rId1033" display="https://mail.google.com/mail?extsrc=sync&amp;client=docs&amp;plid=ACUX6DO_wDj5obzpaOKHlYzZIqQ9S50w7qZWUFA"/>
    <hyperlink ref="F349" r:id="rId1034" display="https://drive.google.com/file/d/0B0BPbRDGpTfbN2tNRVpxRFpJWWs/view?usp=drivesdk"/>
    <hyperlink ref="G349" r:id="rId1035" display="https://drive.google.com/drive/folders/0B0BPbRDGpTfba0p4dFNQeWIzMkk"/>
    <hyperlink ref="C350" r:id="rId1036" display="https://mail.google.com/mail?extsrc=sync&amp;client=docs&amp;plid=ACUX6DO_wDj5obzpaOKHlYzZIqQ9S50w7qZWUFA"/>
    <hyperlink ref="F350" r:id="rId1037" display="https://drive.google.com/file/d/0B0BPbRDGpTfbcUxXTXotZ2E0Tm8/view?usp=drivesdk"/>
    <hyperlink ref="G350" r:id="rId1038" display="https://drive.google.com/drive/folders/0B0BPbRDGpTfba0p4dFNQeWIzMkk"/>
    <hyperlink ref="C351" r:id="rId1039" display="https://mail.google.com/mail?extsrc=sync&amp;client=docs&amp;plid=ACUX6DO_wDj5obzpaOKHlYzZIqQ9S50w7qZWUFA"/>
    <hyperlink ref="F351" r:id="rId1040" display="https://drive.google.com/file/d/0B0BPbRDGpTfbc3cwYWttM25jZFU/view?usp=drivesdk"/>
    <hyperlink ref="G351" r:id="rId1041" display="https://drive.google.com/drive/folders/0B0BPbRDGpTfba0p4dFNQeWIzMkk"/>
    <hyperlink ref="C352" r:id="rId1042" display="https://mail.google.com/mail?extsrc=sync&amp;client=docs&amp;plid=ACUX6DO_wDj5obzpaOKHlYzZIqQ9S50w7qZWUFA"/>
    <hyperlink ref="F352" r:id="rId1043" display="https://drive.google.com/file/d/0B0BPbRDGpTfbdWZqWUh6MU1VS3c/view?usp=drivesdk"/>
    <hyperlink ref="G352" r:id="rId1044" display="https://drive.google.com/drive/folders/0B0BPbRDGpTfba0p4dFNQeWIzMkk"/>
    <hyperlink ref="C353" r:id="rId1045" display="https://mail.google.com/mail?extsrc=sync&amp;client=docs&amp;plid=ACUX6DO_wDj5obzpaOKHlYzZIqQ9S50w7qZWUFA"/>
    <hyperlink ref="F353" r:id="rId1046" display="https://drive.google.com/file/d/0B0BPbRDGpTfbOC1qb01JNHZmOGs/view?usp=drivesdk"/>
    <hyperlink ref="G353" r:id="rId1047" display="https://drive.google.com/drive/folders/0B0BPbRDGpTfba0p4dFNQeWIzMkk"/>
    <hyperlink ref="C354" r:id="rId1048" display="https://mail.google.com/mail?extsrc=sync&amp;client=docs&amp;plid=ACUX6DO_wDj5obzpaOKHlYzZIqQ9S50w7qZWUFA"/>
    <hyperlink ref="F354" r:id="rId1049" display="https://drive.google.com/file/d/0B0BPbRDGpTfbYXNSOHRPQlBSSlU/view?usp=drivesdk"/>
    <hyperlink ref="G354" r:id="rId1050" display="https://drive.google.com/drive/folders/0B0BPbRDGpTfba0p4dFNQeWIzMkk"/>
    <hyperlink ref="C355" r:id="rId1051" display="https://mail.google.com/mail?extsrc=sync&amp;client=docs&amp;plid=ACUX6DO_wDj5obzpaOKHlYzZIqQ9S50w7qZWUFA"/>
    <hyperlink ref="F355" r:id="rId1052" display="https://drive.google.com/file/d/0B0BPbRDGpTfbemdjbDhRMGdkMms/view?usp=drivesdk"/>
    <hyperlink ref="G355" r:id="rId1053" display="https://drive.google.com/drive/folders/0B0BPbRDGpTfba0p4dFNQeWIzMkk"/>
    <hyperlink ref="C356" r:id="rId1054" display="https://mail.google.com/mail?extsrc=sync&amp;client=docs&amp;plid=ACUX6DM_ZKAZ1JTUA7q4Yy-QnnXjIGVZ2YBLtTM"/>
    <hyperlink ref="F356" r:id="rId1055" display="https://drive.google.com/file/d/0B0BPbRDGpTfbV29OODh4VFRYU0E/view?usp=drivesdk"/>
    <hyperlink ref="G356" r:id="rId1056" display="https://drive.google.com/drive/folders/0B0BPbRDGpTfba0p4dFNQeWIzMkk"/>
    <hyperlink ref="C357" r:id="rId1057" display="https://mail.google.com/mail?extsrc=sync&amp;client=docs&amp;plid=ACUX6DO7BR00uj9-2k77gIX-qvuZbvILkBf4Cjw"/>
    <hyperlink ref="F357" r:id="rId1058" display="https://drive.google.com/file/d/0B0BPbRDGpTfbSDFwOUxhT0VaX3M/view?usp=drivesdk"/>
    <hyperlink ref="G357" r:id="rId1059" display="https://drive.google.com/drive/folders/0B0BPbRDGpTfba0p4dFNQeWIzMkk"/>
    <hyperlink ref="C358" r:id="rId1060" display="https://mail.google.com/mail?extsrc=sync&amp;client=docs&amp;plid=ACUX6DMYOqK6ZpyI3GpkLVIDzByqI8dn9wKUWmQ"/>
    <hyperlink ref="F358" r:id="rId1061" display="https://drive.google.com/file/d/0B0BPbRDGpTfbOGZLcHNCeUtPUm8/view?usp=drivesdk"/>
    <hyperlink ref="G358" r:id="rId1062" display="https://drive.google.com/drive/folders/0B0BPbRDGpTfba0p4dFNQeWIzMkk"/>
    <hyperlink ref="C359" r:id="rId1063" display="https://mail.google.com/mail?extsrc=sync&amp;client=docs&amp;plid=ACUX6DMYOqK6ZpyI3GpkLVIDzByqI8dn9wKUWmQ"/>
    <hyperlink ref="F359" r:id="rId1064" display="https://drive.google.com/file/d/0B0BPbRDGpTfbUVA2dE9GV3dCd3c/view?usp=drivesdk"/>
    <hyperlink ref="G359" r:id="rId1065" display="https://drive.google.com/drive/folders/0B0BPbRDGpTfba0p4dFNQeWIzMkk"/>
    <hyperlink ref="C360" r:id="rId1066" display="https://mail.google.com/mail?extsrc=sync&amp;client=docs&amp;plid=ACUX6DMYOqK6ZpyI3GpkLVIDzByqI8dn9wKUWmQ"/>
    <hyperlink ref="F360" r:id="rId1067" display="https://drive.google.com/file/d/0B0BPbRDGpTfbTzNFb0I5bmZmVDg/view?usp=drivesdk"/>
    <hyperlink ref="G360" r:id="rId1068" display="https://drive.google.com/drive/folders/0B0BPbRDGpTfba0p4dFNQeWIzMkk"/>
    <hyperlink ref="C361" r:id="rId1069" display="https://mail.google.com/mail?extsrc=sync&amp;client=docs&amp;plid=ACUX6DMYOqK6ZpyI3GpkLVIDzByqI8dn9wKUWmQ"/>
    <hyperlink ref="F361" r:id="rId1070" display="https://drive.google.com/file/d/0B0BPbRDGpTfbdU9iU05IVHNOQXM/view?usp=drivesdk"/>
    <hyperlink ref="G361" r:id="rId1071" display="https://drive.google.com/drive/folders/0B0BPbRDGpTfba0p4dFNQeWIzMkk"/>
    <hyperlink ref="C362" r:id="rId1072" display="https://mail.google.com/mail?extsrc=sync&amp;client=docs&amp;plid=ACUX6DMYOqK6ZpyI3GpkLVIDzByqI8dn9wKUWmQ"/>
    <hyperlink ref="F362" r:id="rId1073" display="https://drive.google.com/file/d/0B0BPbRDGpTfbLUk3cnpIOVJpOTA/view?usp=drivesdk"/>
    <hyperlink ref="G362" r:id="rId1074" display="https://drive.google.com/drive/folders/0B0BPbRDGpTfba0p4dFNQeWIzMkk"/>
    <hyperlink ref="C363" r:id="rId1075" display="https://mail.google.com/mail?extsrc=sync&amp;client=docs&amp;plid=ACUX6DMYOqK6ZpyI3GpkLVIDzByqI8dn9wKUWmQ"/>
    <hyperlink ref="F363" r:id="rId1076" display="https://drive.google.com/file/d/0B0BPbRDGpTfbZlZjLVlHZWpNSmM/view?usp=drivesdk"/>
    <hyperlink ref="G363" r:id="rId1077" display="https://drive.google.com/drive/folders/0B0BPbRDGpTfba0p4dFNQeWIzMkk"/>
    <hyperlink ref="C364" r:id="rId1078" display="https://mail.google.com/mail?extsrc=sync&amp;client=docs&amp;plid=ACUX6DMYOqK6ZpyI3GpkLVIDzByqI8dn9wKUWmQ"/>
    <hyperlink ref="F364" r:id="rId1079" display="https://drive.google.com/file/d/0B0BPbRDGpTfbZVlzMXdObTY2blU/view?usp=drivesdk"/>
    <hyperlink ref="G364" r:id="rId1080" display="https://drive.google.com/drive/folders/0B0BPbRDGpTfba0p4dFNQeWIzMkk"/>
    <hyperlink ref="C365" r:id="rId1081" display="https://mail.google.com/mail?extsrc=sync&amp;client=docs&amp;plid=ACUX6DMYOqK6ZpyI3GpkLVIDzByqI8dn9wKUWmQ"/>
    <hyperlink ref="F365" r:id="rId1082" display="https://drive.google.com/file/d/0B0BPbRDGpTfbYUR5WXN6QmxDNnM/view?usp=drivesdk"/>
    <hyperlink ref="G365" r:id="rId1083" display="https://drive.google.com/drive/folders/0B0BPbRDGpTfba0p4dFNQeWIzMkk"/>
    <hyperlink ref="C366" r:id="rId1084" display="https://mail.google.com/mail?extsrc=sync&amp;client=docs&amp;plid=ACUX6DMYOqK6ZpyI3GpkLVIDzByqI8dn9wKUWmQ"/>
    <hyperlink ref="F366" r:id="rId1085" display="https://drive.google.com/file/d/0B0BPbRDGpTfbazdlZFdOSTZBR0E/view?usp=drivesdk"/>
    <hyperlink ref="G366" r:id="rId1086" display="https://drive.google.com/drive/folders/0B0BPbRDGpTfba0p4dFNQeWIzMkk"/>
    <hyperlink ref="C367" r:id="rId1087" display="https://mail.google.com/mail?extsrc=sync&amp;client=docs&amp;plid=ACUX6DMYOqK6ZpyI3GpkLVIDzByqI8dn9wKUWmQ"/>
    <hyperlink ref="F367" r:id="rId1088" display="https://drive.google.com/file/d/0B0BPbRDGpTfbdmREVGRHY3F4cVU/view?usp=drivesdk"/>
    <hyperlink ref="G367" r:id="rId1089" display="https://drive.google.com/drive/folders/0B0BPbRDGpTfba0p4dFNQeWIzMkk"/>
    <hyperlink ref="C368" r:id="rId1090" display="https://mail.google.com/mail?extsrc=sync&amp;client=docs&amp;plid=ACUX6DMYOqK6ZpyI3GpkLVIDzByqI8dn9wKUWmQ"/>
    <hyperlink ref="F368" r:id="rId1091" display="https://drive.google.com/file/d/0B0BPbRDGpTfbczNpZWZOYUQ4MzA/view?usp=drivesdk"/>
    <hyperlink ref="G368" r:id="rId1092" display="https://drive.google.com/drive/folders/0B0BPbRDGpTfba0p4dFNQeWIzMkk"/>
    <hyperlink ref="C369" r:id="rId1093" display="https://mail.google.com/mail?extsrc=sync&amp;client=docs&amp;plid=ACUX6DMYOqK6ZpyI3GpkLVIDzByqI8dn9wKUWmQ"/>
    <hyperlink ref="F369" r:id="rId1094" display="https://drive.google.com/file/d/0B0BPbRDGpTfbRlh6Wk1Kb1RjbEU/view?usp=drivesdk"/>
    <hyperlink ref="G369" r:id="rId1095" display="https://drive.google.com/drive/folders/0B0BPbRDGpTfba0p4dFNQeWIzMkk"/>
    <hyperlink ref="C370" r:id="rId1096" display="https://mail.google.com/mail?extsrc=sync&amp;client=docs&amp;plid=ACUX6DMYOqK6ZpyI3GpkLVIDzByqI8dn9wKUWmQ"/>
    <hyperlink ref="F370" r:id="rId1097" display="https://drive.google.com/file/d/0B0BPbRDGpTfbM3JQQ3NMaHVycGM/view?usp=drivesdk"/>
    <hyperlink ref="G370" r:id="rId1098" display="https://drive.google.com/drive/folders/0B0BPbRDGpTfba0p4dFNQeWIzMkk"/>
    <hyperlink ref="C371" r:id="rId1099" display="https://mail.google.com/mail?extsrc=sync&amp;client=docs&amp;plid=ACUX6DMYOqK6ZpyI3GpkLVIDzByqI8dn9wKUWmQ"/>
    <hyperlink ref="F371" r:id="rId1100" display="https://drive.google.com/file/d/0B0BPbRDGpTfbODg0MzAzSGxTa00/view?usp=drivesdk"/>
    <hyperlink ref="G371" r:id="rId1101" display="https://drive.google.com/drive/folders/0B0BPbRDGpTfba0p4dFNQeWIzMkk"/>
    <hyperlink ref="C372" r:id="rId1102" display="https://mail.google.com/mail?extsrc=sync&amp;client=docs&amp;plid=ACUX6DMYOqK6ZpyI3GpkLVIDzByqI8dn9wKUWmQ"/>
    <hyperlink ref="F372" r:id="rId1103" display="https://drive.google.com/file/d/0B0BPbRDGpTfbcGhEbDVOckg4bEU/view?usp=drivesdk"/>
    <hyperlink ref="G372" r:id="rId1104" display="https://drive.google.com/drive/folders/0B0BPbRDGpTfba0p4dFNQeWIzMkk"/>
    <hyperlink ref="C373" r:id="rId1105" display="https://mail.google.com/mail?extsrc=sync&amp;client=docs&amp;plid=ACUX6DMYOqK6ZpyI3GpkLVIDzByqI8dn9wKUWmQ"/>
    <hyperlink ref="F373" r:id="rId1106" display="https://drive.google.com/file/d/0B0BPbRDGpTfbUnBKNTJURHNJQUE/view?usp=drivesdk"/>
    <hyperlink ref="G373" r:id="rId1107" display="https://drive.google.com/drive/folders/0B0BPbRDGpTfba0p4dFNQeWIzMkk"/>
    <hyperlink ref="C374" r:id="rId1108" display="https://mail.google.com/mail?extsrc=sync&amp;client=docs&amp;plid=ACUX6DMYOqK6ZpyI3GpkLVIDzByqI8dn9wKUWmQ"/>
    <hyperlink ref="F374" r:id="rId1109" display="https://drive.google.com/file/d/0B0BPbRDGpTfbdGpPTk54UldRVkE/view?usp=drivesdk"/>
    <hyperlink ref="G374" r:id="rId1110" display="https://drive.google.com/drive/folders/0B0BPbRDGpTfba0p4dFNQeWIzMkk"/>
    <hyperlink ref="C375" r:id="rId1111" display="https://mail.google.com/mail?extsrc=sync&amp;client=docs&amp;plid=ACUX6DMYOqK6ZpyI3GpkLVIDzByqI8dn9wKUWmQ"/>
    <hyperlink ref="F375" r:id="rId1112" display="https://drive.google.com/file/d/0B0BPbRDGpTfbVzhHVUhGajRKd2c/view?usp=drivesdk"/>
    <hyperlink ref="G375" r:id="rId1113" display="https://drive.google.com/drive/folders/0B0BPbRDGpTfba0p4dFNQeWIzMkk"/>
    <hyperlink ref="C376" r:id="rId1114" display="https://mail.google.com/mail?extsrc=sync&amp;client=docs&amp;plid=ACUX6DMzPQhxMk6zZYKVFg0jGRm52x5DlTn25kc"/>
    <hyperlink ref="F376" r:id="rId1115" display="https://drive.google.com/file/d/0B0BPbRDGpTfbay10cFgtYUpGRkk/view?usp=drivesdk"/>
    <hyperlink ref="G376" r:id="rId1116" display="https://drive.google.com/drive/folders/0B0BPbRDGpTfba0p4dFNQeWIzMkk"/>
    <hyperlink ref="C377" r:id="rId1117" display="https://mail.google.com/mail?extsrc=sync&amp;client=docs&amp;plid=ACUX6DNT0GbYUROMQMKpEgi50HcB__D24FPoVy4"/>
    <hyperlink ref="F377" r:id="rId1118" display="https://drive.google.com/file/d/0B0BPbRDGpTfbanhQWXJwRzROc2c/view?usp=drivesdk"/>
    <hyperlink ref="G377" r:id="rId1119" display="https://drive.google.com/drive/folders/0B0BPbRDGpTfba0p4dFNQeWIzMkk"/>
    <hyperlink ref="C378" r:id="rId1120" display="https://mail.google.com/mail?extsrc=sync&amp;client=docs&amp;plid=ACUX6DMB_NHijyRCMvcg0eKaPDFWY5pE0qHxnRA"/>
    <hyperlink ref="F378" r:id="rId1121" display="https://drive.google.com/file/d/0B0BPbRDGpTfbVDJtODRrbEFHaFk/view?usp=drivesdk"/>
    <hyperlink ref="G378" r:id="rId1122" display="https://drive.google.com/drive/folders/0B0BPbRDGpTfba0p4dFNQeWIzMkk"/>
    <hyperlink ref="C379" r:id="rId1123" display="https://mail.google.com/mail?extsrc=sync&amp;client=docs&amp;plid=ACUX6DMB_NHijyRCMvcg0eKaPDFWY5pE0qHxnRA"/>
    <hyperlink ref="F379" r:id="rId1124" display="https://drive.google.com/file/d/0B0BPbRDGpTfbRTBOYloyNm43OFU/view?usp=drivesdk"/>
    <hyperlink ref="G379" r:id="rId1125" display="https://drive.google.com/drive/folders/0B0BPbRDGpTfba0p4dFNQeWIzMkk"/>
    <hyperlink ref="C380" r:id="rId1126" display="https://mail.google.com/mail?extsrc=sync&amp;client=docs&amp;plid=ACUX6DMB_NHijyRCMvcg0eKaPDFWY5pE0qHxnRA"/>
    <hyperlink ref="F380" r:id="rId1127" display="https://drive.google.com/file/d/0B0BPbRDGpTfbQUprNWlIZWlSRnM/view?usp=drivesdk"/>
    <hyperlink ref="G380" r:id="rId1128" display="https://drive.google.com/drive/folders/0B0BPbRDGpTfba0p4dFNQeWIzMkk"/>
    <hyperlink ref="C381" r:id="rId1129" display="https://mail.google.com/mail?extsrc=sync&amp;client=docs&amp;plid=ACUX6DMB_NHijyRCMvcg0eKaPDFWY5pE0qHxnRA"/>
    <hyperlink ref="F381" r:id="rId1130" display="https://drive.google.com/file/d/0B0BPbRDGpTfbLWdVczhaejdwdms/view?usp=drivesdk"/>
    <hyperlink ref="G381" r:id="rId1131" display="https://drive.google.com/drive/folders/0B0BPbRDGpTfba0p4dFNQeWIzMkk"/>
    <hyperlink ref="C382" r:id="rId1132" display="https://mail.google.com/mail?extsrc=sync&amp;client=docs&amp;plid=ACUX6DMB_NHijyRCMvcg0eKaPDFWY5pE0qHxnRA"/>
    <hyperlink ref="F382" r:id="rId1133" display="https://drive.google.com/file/d/0B0BPbRDGpTfbS3NOMWJiYU95cGs/view?usp=drivesdk"/>
    <hyperlink ref="G382" r:id="rId1134" display="https://drive.google.com/drive/folders/0B0BPbRDGpTfba0p4dFNQeWIzMkk"/>
    <hyperlink ref="C383" r:id="rId1135" display="https://mail.google.com/mail?extsrc=sync&amp;client=docs&amp;plid=ACUX6DMB_NHijyRCMvcg0eKaPDFWY5pE0qHxnRA"/>
    <hyperlink ref="F383" r:id="rId1136" display="https://drive.google.com/file/d/0B0BPbRDGpTfbaGxEZzJGLVY5M3c/view?usp=drivesdk"/>
    <hyperlink ref="G383" r:id="rId1137" display="https://drive.google.com/drive/folders/0B0BPbRDGpTfba0p4dFNQeWIzMkk"/>
    <hyperlink ref="C384" r:id="rId1138" display="https://mail.google.com/mail?extsrc=sync&amp;client=docs&amp;plid=ACUX6DMB_NHijyRCMvcg0eKaPDFWY5pE0qHxnRA"/>
    <hyperlink ref="F384" r:id="rId1139" display="https://drive.google.com/file/d/0B0BPbRDGpTfbUmJWeGFoalp5MDQ/view?usp=drivesdk"/>
    <hyperlink ref="G384" r:id="rId1140" display="https://drive.google.com/drive/folders/0B0BPbRDGpTfba0p4dFNQeWIzMkk"/>
    <hyperlink ref="C385" r:id="rId1141" display="https://mail.google.com/mail?extsrc=sync&amp;client=docs&amp;plid=ACUX6DMB_NHijyRCMvcg0eKaPDFWY5pE0qHxnRA"/>
    <hyperlink ref="F385" r:id="rId1142" display="https://drive.google.com/file/d/0B0BPbRDGpTfbSkdMRmJMZ21JTWM/view?usp=drivesdk"/>
    <hyperlink ref="G385" r:id="rId1143" display="https://drive.google.com/drive/folders/0B0BPbRDGpTfba0p4dFNQeWIzMkk"/>
    <hyperlink ref="C386" r:id="rId1144" display="https://mail.google.com/mail?extsrc=sync&amp;client=docs&amp;plid=ACUX6DMB_NHijyRCMvcg0eKaPDFWY5pE0qHxnRA"/>
    <hyperlink ref="F386" r:id="rId1145" display="https://drive.google.com/file/d/0B0BPbRDGpTfbU2tjbS0wR215cU0/view?usp=drivesdk"/>
    <hyperlink ref="G386" r:id="rId1146" display="https://drive.google.com/drive/folders/0B0BPbRDGpTfba0p4dFNQeWIzMkk"/>
    <hyperlink ref="C387" r:id="rId1147" display="https://mail.google.com/mail?extsrc=sync&amp;client=docs&amp;plid=ACUX6DMB_NHijyRCMvcg0eKaPDFWY5pE0qHxnRA"/>
    <hyperlink ref="F387" r:id="rId1148" display="https://drive.google.com/file/d/0B0BPbRDGpTfbbV9kdkJ0VkRIaTg/view?usp=drivesdk"/>
    <hyperlink ref="G387" r:id="rId1149" display="https://drive.google.com/drive/folders/0B0BPbRDGpTfba0p4dFNQeWIzMkk"/>
    <hyperlink ref="C388" r:id="rId1150" display="https://mail.google.com/mail?extsrc=sync&amp;client=docs&amp;plid=ACUX6DMB_NHijyRCMvcg0eKaPDFWY5pE0qHxnRA"/>
    <hyperlink ref="F388" r:id="rId1151" display="https://drive.google.com/file/d/0B0BPbRDGpTfbdnBUZlNERE1PME0/view?usp=drivesdk"/>
    <hyperlink ref="G388" r:id="rId1152" display="https://drive.google.com/drive/folders/0B0BPbRDGpTfba0p4dFNQeWIzMkk"/>
    <hyperlink ref="C389" r:id="rId1153" display="https://mail.google.com/mail?extsrc=sync&amp;client=docs&amp;plid=ACUX6DMB_NHijyRCMvcg0eKaPDFWY5pE0qHxnRA"/>
    <hyperlink ref="F389" r:id="rId1154" display="https://drive.google.com/file/d/0B0BPbRDGpTfbVk10bGs4TzhIWm8/view?usp=drivesdk"/>
    <hyperlink ref="G389" r:id="rId1155" display="https://drive.google.com/drive/folders/0B0BPbRDGpTfba0p4dFNQeWIzMkk"/>
    <hyperlink ref="C390" r:id="rId1156" display="https://mail.google.com/mail?extsrc=sync&amp;client=docs&amp;plid=ACUX6DMB_NHijyRCMvcg0eKaPDFWY5pE0qHxnRA"/>
    <hyperlink ref="F390" r:id="rId1157" display="https://drive.google.com/file/d/0B0BPbRDGpTfbNXZpWFFHZjZOcHM/view?usp=drivesdk"/>
    <hyperlink ref="G390" r:id="rId1158" display="https://drive.google.com/drive/folders/0B0BPbRDGpTfba0p4dFNQeWIzMkk"/>
    <hyperlink ref="C391" r:id="rId1159" display="https://mail.google.com/mail?extsrc=sync&amp;client=docs&amp;plid=ACUX6DMB_NHijyRCMvcg0eKaPDFWY5pE0qHxnRA"/>
    <hyperlink ref="F391" r:id="rId1160" display="https://drive.google.com/file/d/0B0BPbRDGpTfbanRTTHhCZENpN0U/view?usp=drivesdk"/>
    <hyperlink ref="G391" r:id="rId1161" display="https://drive.google.com/drive/folders/0B0BPbRDGpTfba0p4dFNQeWIzMkk"/>
    <hyperlink ref="C392" r:id="rId1162" display="https://mail.google.com/mail?extsrc=sync&amp;client=docs&amp;plid=ACUX6DMB_NHijyRCMvcg0eKaPDFWY5pE0qHxnRA"/>
    <hyperlink ref="F392" r:id="rId1163" display="https://drive.google.com/file/d/0B0BPbRDGpTfbeEMxa3NwWmpXS2s/view?usp=drivesdk"/>
    <hyperlink ref="G392" r:id="rId1164" display="https://drive.google.com/drive/folders/0B0BPbRDGpTfba0p4dFNQeWIzMkk"/>
    <hyperlink ref="C393" r:id="rId1165" display="https://mail.google.com/mail?extsrc=sync&amp;client=docs&amp;plid=ACUX6DPmc7LJMfscid-dDjST-gqTLtcIzKqQWEc"/>
    <hyperlink ref="F393" r:id="rId1166" display="https://drive.google.com/file/d/0B0BPbRDGpTfbLV8tSzhOcDZ0bkE/view?usp=drivesdk"/>
    <hyperlink ref="G393" r:id="rId1167" display="https://drive.google.com/drive/folders/0B0BPbRDGpTfba0p4dFNQeWIzMkk"/>
    <hyperlink ref="C394" r:id="rId1168" display="https://mail.google.com/mail?extsrc=sync&amp;client=docs&amp;plid=ACUX6DPmc7LJMfscid-dDjST-gqTLtcIzKqQWEc"/>
    <hyperlink ref="F394" r:id="rId1169" display="https://drive.google.com/file/d/0B0BPbRDGpTfbLUFqQ2ZPc1dQdlk/view?usp=drivesdk"/>
    <hyperlink ref="G394" r:id="rId1170" display="https://drive.google.com/drive/folders/0B0BPbRDGpTfba0p4dFNQeWIzMkk"/>
    <hyperlink ref="C395" r:id="rId1171" display="https://mail.google.com/mail?extsrc=sync&amp;client=docs&amp;plid=ACUX6DPmc7LJMfscid-dDjST-gqTLtcIzKqQWEc"/>
    <hyperlink ref="F395" r:id="rId1172" display="https://drive.google.com/file/d/0B0BPbRDGpTfbZjl5NlpHTUlGV3M/view?usp=drivesdk"/>
    <hyperlink ref="G395" r:id="rId1173" display="https://drive.google.com/drive/folders/0B0BPbRDGpTfba0p4dFNQeWIzMkk"/>
    <hyperlink ref="C396" r:id="rId1174" display="https://mail.google.com/mail?extsrc=sync&amp;client=docs&amp;plid=ACUX6DPmc7LJMfscid-dDjST-gqTLtcIzKqQWEc"/>
    <hyperlink ref="F396" r:id="rId1175" display="https://drive.google.com/file/d/0B0BPbRDGpTfbR2Ffem1EZVZBWkE/view?usp=drivesdk"/>
    <hyperlink ref="G396" r:id="rId1176" display="https://drive.google.com/drive/folders/0B0BPbRDGpTfba0p4dFNQeWIzMkk"/>
    <hyperlink ref="C397" r:id="rId1177" display="https://mail.google.com/mail?extsrc=sync&amp;client=docs&amp;plid=ACUX6DPmc7LJMfscid-dDjST-gqTLtcIzKqQWEc"/>
    <hyperlink ref="F397" r:id="rId1178" display="https://drive.google.com/file/d/0B0BPbRDGpTfbSENUclJDX0RoTGc/view?usp=drivesdk"/>
    <hyperlink ref="G397" r:id="rId1179" display="https://drive.google.com/drive/folders/0B0BPbRDGpTfba0p4dFNQeWIzMkk"/>
    <hyperlink ref="C398" r:id="rId1180" display="https://mail.google.com/mail?extsrc=sync&amp;client=docs&amp;plid=ACUX6DPmc7LJMfscid-dDjST-gqTLtcIzKqQWEc"/>
    <hyperlink ref="F398" r:id="rId1181" display="https://drive.google.com/file/d/0B0BPbRDGpTfbX29wekRENTlrQU0/view?usp=drivesdk"/>
    <hyperlink ref="G398" r:id="rId1182" display="https://drive.google.com/drive/folders/0B0BPbRDGpTfba0p4dFNQeWIzMkk"/>
    <hyperlink ref="C399" r:id="rId1183" display="https://mail.google.com/mail?extsrc=sync&amp;client=docs&amp;plid=ACUX6DPmc7LJMfscid-dDjST-gqTLtcIzKqQWEc"/>
    <hyperlink ref="F399" r:id="rId1184" display="https://drive.google.com/file/d/0B0BPbRDGpTfbMzJnYzZJODNva2c/view?usp=drivesdk"/>
    <hyperlink ref="G399" r:id="rId1185" display="https://drive.google.com/drive/folders/0B0BPbRDGpTfba0p4dFNQeWIzMkk"/>
    <hyperlink ref="C400" r:id="rId1186" display="https://mail.google.com/mail?extsrc=sync&amp;client=docs&amp;plid=ACUX6DPmc7LJMfscid-dDjST-gqTLtcIzKqQWEc"/>
    <hyperlink ref="F400" r:id="rId1187" display="https://drive.google.com/file/d/0B0BPbRDGpTfbc3NEZVhZZGdZYVE/view?usp=drivesdk"/>
    <hyperlink ref="G400" r:id="rId1188" display="https://drive.google.com/drive/folders/0B0BPbRDGpTfba0p4dFNQeWIzMkk"/>
    <hyperlink ref="C401" r:id="rId1189" display="https://mail.google.com/mail?extsrc=sync&amp;client=docs&amp;plid=ACUX6DPmc7LJMfscid-dDjST-gqTLtcIzKqQWEc"/>
    <hyperlink ref="F401" r:id="rId1190" display="https://drive.google.com/file/d/0B0BPbRDGpTfbend2TEZ3MmptRVk/view?usp=drivesdk"/>
    <hyperlink ref="G401" r:id="rId1191" display="https://drive.google.com/drive/folders/0B0BPbRDGpTfba0p4dFNQeWIzMkk"/>
    <hyperlink ref="C402" r:id="rId1192" display="https://mail.google.com/mail?extsrc=sync&amp;client=docs&amp;plid=ACUX6DPmc7LJMfscid-dDjST-gqTLtcIzKqQWEc"/>
    <hyperlink ref="F402" r:id="rId1193" display="https://drive.google.com/file/d/0B0BPbRDGpTfbdC03RTlCTmJBWE0/view?usp=drivesdk"/>
    <hyperlink ref="G402" r:id="rId1194" display="https://drive.google.com/drive/folders/0B0BPbRDGpTfba0p4dFNQeWIzMkk"/>
    <hyperlink ref="C403" r:id="rId1195" display="https://mail.google.com/mail?extsrc=sync&amp;client=docs&amp;plid=ACUX6DPmc7LJMfscid-dDjST-gqTLtcIzKqQWEc"/>
    <hyperlink ref="F403" r:id="rId1196" display="https://drive.google.com/file/d/0B0BPbRDGpTfbNTFqQ0FMbzhzNmM/view?usp=drivesdk"/>
    <hyperlink ref="G403" r:id="rId1197" display="https://drive.google.com/drive/folders/0B0BPbRDGpTfba0p4dFNQeWIzMkk"/>
    <hyperlink ref="C404" r:id="rId1198" display="https://mail.google.com/mail?extsrc=sync&amp;client=docs&amp;plid=ACUX6DPmc7LJMfscid-dDjST-gqTLtcIzKqQWEc"/>
    <hyperlink ref="F404" r:id="rId1199" display="https://drive.google.com/file/d/0B0BPbRDGpTfbbkwyUUZSZVZzTlU/view?usp=drivesdk"/>
    <hyperlink ref="G404" r:id="rId1200" display="https://drive.google.com/drive/folders/0B0BPbRDGpTfba0p4dFNQeWIzMkk"/>
    <hyperlink ref="C405" r:id="rId1201" display="https://mail.google.com/mail?extsrc=sync&amp;client=docs&amp;plid=ACUX6DPmc7LJMfscid-dDjST-gqTLtcIzKqQWEc"/>
    <hyperlink ref="F405" r:id="rId1202" display="https://drive.google.com/file/d/0B0BPbRDGpTfbZkxfR3BZY2FVUkk/view?usp=drivesdk"/>
    <hyperlink ref="G405" r:id="rId1203" display="https://drive.google.com/drive/folders/0B0BPbRDGpTfba0p4dFNQeWIzMkk"/>
    <hyperlink ref="C406" r:id="rId1204" display="https://mail.google.com/mail?extsrc=sync&amp;client=docs&amp;plid=ACUX6DPmc7LJMfscid-dDjST-gqTLtcIzKqQWEc"/>
    <hyperlink ref="F406" r:id="rId1205" display="https://drive.google.com/file/d/0B0BPbRDGpTfbejUyS1BFLTlUVW8/view?usp=drivesdk"/>
    <hyperlink ref="G406" r:id="rId1206" display="https://drive.google.com/drive/folders/0B0BPbRDGpTfba0p4dFNQeWIzMkk"/>
    <hyperlink ref="C407" r:id="rId1207" display="https://mail.google.com/mail?extsrc=sync&amp;client=docs&amp;plid=ACUX6DPmc7LJMfscid-dDjST-gqTLtcIzKqQWEc"/>
    <hyperlink ref="F407" r:id="rId1208" display="https://drive.google.com/file/d/0B0BPbRDGpTfbQTFGMjRYZnhZaG8/view?usp=drivesdk"/>
    <hyperlink ref="G407" r:id="rId1209" display="https://drive.google.com/drive/folders/0B0BPbRDGpTfba0p4dFNQeWIzMkk"/>
    <hyperlink ref="C408" r:id="rId1210" display="https://mail.google.com/mail?extsrc=sync&amp;client=docs&amp;plid=ACUX6DPmc7LJMfscid-dDjST-gqTLtcIzKqQWEc"/>
    <hyperlink ref="F408" r:id="rId1211" display="https://drive.google.com/file/d/0B0BPbRDGpTfbVXlkSHBPQjV4Wkk/view?usp=drivesdk"/>
    <hyperlink ref="G408" r:id="rId1212" display="https://drive.google.com/drive/folders/0B0BPbRDGpTfba0p4dFNQeWIzMkk"/>
    <hyperlink ref="C409" r:id="rId1213" display="https://mail.google.com/mail?extsrc=sync&amp;client=docs&amp;plid=ACUX6DMlja8rKLTMx0PxHP8bogMbGq2l8afrkho"/>
    <hyperlink ref="F409" r:id="rId1214" display="https://drive.google.com/file/d/0B0BPbRDGpTfba1pvYzQ2dTA5dG8/view?usp=drivesdk"/>
    <hyperlink ref="G409" r:id="rId1215" display="https://drive.google.com/drive/folders/0B0BPbRDGpTfba0p4dFNQeWIzMkk"/>
    <hyperlink ref="C410" r:id="rId1216" display="https://mail.google.com/mail?extsrc=sync&amp;client=docs&amp;plid=ACUX6DMlja8rKLTMx0PxHP8bogMbGq2l8afrkho"/>
    <hyperlink ref="F410" r:id="rId1217" display="https://drive.google.com/file/d/0B0BPbRDGpTfbc3NJa3hUUkx2Szg/view?usp=drivesdk"/>
    <hyperlink ref="G410" r:id="rId1218" display="https://drive.google.com/drive/folders/0B0BPbRDGpTfba0p4dFNQeWIzMkk"/>
    <hyperlink ref="C411" r:id="rId1219" display="https://mail.google.com/mail?extsrc=sync&amp;client=docs&amp;plid=ACUX6DMlja8rKLTMx0PxHP8bogMbGq2l8afrkho"/>
    <hyperlink ref="F411" r:id="rId1220" display="https://drive.google.com/file/d/0B0BPbRDGpTfbUDRrWElYWGwtRlU/view?usp=drivesdk"/>
    <hyperlink ref="G411" r:id="rId1221" display="https://drive.google.com/drive/folders/0B0BPbRDGpTfba0p4dFNQeWIzMkk"/>
    <hyperlink ref="C412" r:id="rId1222" display="https://mail.google.com/mail?extsrc=sync&amp;client=docs&amp;plid=ACUX6DMlja8rKLTMx0PxHP8bogMbGq2l8afrkho"/>
    <hyperlink ref="F412" r:id="rId1223" display="https://drive.google.com/file/d/0B0BPbRDGpTfbVW9zbXoteVdlckE/view?usp=drivesdk"/>
    <hyperlink ref="G412" r:id="rId1224" display="https://drive.google.com/drive/folders/0B0BPbRDGpTfba0p4dFNQeWIzMkk"/>
    <hyperlink ref="C413" r:id="rId1225" display="https://mail.google.com/mail?extsrc=sync&amp;client=docs&amp;plid=ACUX6DMlja8rKLTMx0PxHP8bogMbGq2l8afrkho"/>
    <hyperlink ref="F413" r:id="rId1226" display="https://drive.google.com/file/d/0B0BPbRDGpTfbeE5LLWhsUTJvT3M/view?usp=drivesdk"/>
    <hyperlink ref="G413" r:id="rId1227" display="https://drive.google.com/drive/folders/0B0BPbRDGpTfba0p4dFNQeWIzMkk"/>
    <hyperlink ref="C414" r:id="rId1228" display="https://mail.google.com/mail?extsrc=sync&amp;client=docs&amp;plid=ACUX6DMlja8rKLTMx0PxHP8bogMbGq2l8afrkho"/>
    <hyperlink ref="F414" r:id="rId1229" display="https://drive.google.com/file/d/0B0BPbRDGpTfbeXEyeGRqWmx4bG8/view?usp=drivesdk"/>
    <hyperlink ref="G414" r:id="rId1230" display="https://drive.google.com/drive/folders/0B0BPbRDGpTfba0p4dFNQeWIzMkk"/>
    <hyperlink ref="C415" r:id="rId1231" display="https://mail.google.com/mail?extsrc=sync&amp;client=docs&amp;plid=ACUX6DMlja8rKLTMx0PxHP8bogMbGq2l8afrkho"/>
    <hyperlink ref="F415" r:id="rId1232" display="https://drive.google.com/file/d/0B0BPbRDGpTfbakdKNm8zanBaZlU/view?usp=drivesdk"/>
    <hyperlink ref="G415" r:id="rId1233" display="https://drive.google.com/drive/folders/0B0BPbRDGpTfba0p4dFNQeWIzMkk"/>
    <hyperlink ref="C416" r:id="rId1234" display="https://mail.google.com/mail?extsrc=sync&amp;client=docs&amp;plid=ACUX6DMlja8rKLTMx0PxHP8bogMbGq2l8afrkho"/>
    <hyperlink ref="F416" r:id="rId1235" display="https://drive.google.com/file/d/0B0BPbRDGpTfbWkpXSjBmUk5yUGs/view?usp=drivesdk"/>
    <hyperlink ref="G416" r:id="rId1236" display="https://drive.google.com/drive/folders/0B0BPbRDGpTfba0p4dFNQeWIzMkk"/>
    <hyperlink ref="C417" r:id="rId1237" display="https://mail.google.com/mail?extsrc=sync&amp;client=docs&amp;plid=ACUX6DMlja8rKLTMx0PxHP8bogMbGq2l8afrkho"/>
    <hyperlink ref="F417" r:id="rId1238" display="https://drive.google.com/file/d/0B0BPbRDGpTfbcUo4V0M1LVB2b0U/view?usp=drivesdk"/>
    <hyperlink ref="G417" r:id="rId1239" display="https://drive.google.com/drive/folders/0B0BPbRDGpTfba0p4dFNQeWIzMkk"/>
    <hyperlink ref="C418" r:id="rId1240" display="https://mail.google.com/mail?extsrc=sync&amp;client=docs&amp;plid=ACUX6DMlja8rKLTMx0PxHP8bogMbGq2l8afrkho"/>
    <hyperlink ref="F418" r:id="rId1241" display="https://drive.google.com/file/d/0B0BPbRDGpTfbbG93UlZkRDhqZVk/view?usp=drivesdk"/>
    <hyperlink ref="G418" r:id="rId1242" display="https://drive.google.com/drive/folders/0B0BPbRDGpTfba0p4dFNQeWIzMkk"/>
    <hyperlink ref="C419" r:id="rId1243" display="https://mail.google.com/mail?extsrc=sync&amp;client=docs&amp;plid=ACUX6DMlja8rKLTMx0PxHP8bogMbGq2l8afrkho"/>
    <hyperlink ref="F419" r:id="rId1244" display="https://drive.google.com/file/d/0B0BPbRDGpTfbc0ZSdmdxTVBheVk/view?usp=drivesdk"/>
    <hyperlink ref="G419" r:id="rId1245" display="https://drive.google.com/drive/folders/0B0BPbRDGpTfba0p4dFNQeWIzMkk"/>
    <hyperlink ref="C420" r:id="rId1246" display="https://mail.google.com/mail?extsrc=sync&amp;client=docs&amp;plid=ACUX6DMlja8rKLTMx0PxHP8bogMbGq2l8afrkho"/>
    <hyperlink ref="F420" r:id="rId1247" display="https://drive.google.com/file/d/0B0BPbRDGpTfbVllUWHpFUFFYams/view?usp=drivesdk"/>
    <hyperlink ref="G420" r:id="rId1248" display="https://drive.google.com/drive/folders/0B0BPbRDGpTfba0p4dFNQeWIzMkk"/>
    <hyperlink ref="C421" r:id="rId1249" display="https://mail.google.com/mail?extsrc=sync&amp;client=docs&amp;plid=ACUX6DMlja8rKLTMx0PxHP8bogMbGq2l8afrkho"/>
    <hyperlink ref="F421" r:id="rId1250" display="https://drive.google.com/file/d/0B0BPbRDGpTfbeWZ4T09FdDZHaTA/view?usp=drivesdk"/>
    <hyperlink ref="G421" r:id="rId1251" display="https://drive.google.com/drive/folders/0B0BPbRDGpTfba0p4dFNQeWIzMkk"/>
    <hyperlink ref="C422" r:id="rId1252" display="https://mail.google.com/mail?extsrc=sync&amp;client=docs&amp;plid=ACUX6DMlja8rKLTMx0PxHP8bogMbGq2l8afrkho"/>
    <hyperlink ref="F422" r:id="rId1253" display="https://drive.google.com/file/d/0B0BPbRDGpTfbNmd0RWUxVmxOUGc/view?usp=drivesdk"/>
    <hyperlink ref="G422" r:id="rId1254" display="https://drive.google.com/drive/folders/0B0BPbRDGpTfba0p4dFNQeWIzMkk"/>
    <hyperlink ref="C423" r:id="rId1255" display="https://mail.google.com/mail?extsrc=sync&amp;client=docs&amp;plid=ACUX6DMlja8rKLTMx0PxHP8bogMbGq2l8afrkho"/>
    <hyperlink ref="F423" r:id="rId1256" display="https://drive.google.com/file/d/0B0BPbRDGpTfbZTViMEFkNUtNd2M/view?usp=drivesdk"/>
    <hyperlink ref="G423" r:id="rId1257" display="https://drive.google.com/drive/folders/0B0BPbRDGpTfba0p4dFNQeWIzMkk"/>
    <hyperlink ref="C424" r:id="rId1258" display="https://mail.google.com/mail?extsrc=sync&amp;client=docs&amp;plid=ACUX6DMlja8rKLTMx0PxHP8bogMbGq2l8afrkho"/>
    <hyperlink ref="F424" r:id="rId1259" display="https://drive.google.com/file/d/0B0BPbRDGpTfbTTlyWWZmVzlpVVU/view?usp=drivesdk"/>
    <hyperlink ref="G424" r:id="rId1260" display="https://drive.google.com/drive/folders/0B0BPbRDGpTfba0p4dFNQeWIzMkk"/>
    <hyperlink ref="C425" r:id="rId1261" display="https://mail.google.com/mail?extsrc=sync&amp;client=docs&amp;plid=ACUX6DMlja8rKLTMx0PxHP8bogMbGq2l8afrkho"/>
    <hyperlink ref="F425" r:id="rId1262" display="https://drive.google.com/file/d/0B0BPbRDGpTfbN05xeE05bjRrMXM/view?usp=drivesdk"/>
    <hyperlink ref="G425" r:id="rId1263" display="https://drive.google.com/drive/folders/0B0BPbRDGpTfba0p4dFNQeWIzMkk"/>
    <hyperlink ref="C426" r:id="rId1264" display="https://mail.google.com/mail?extsrc=sync&amp;client=docs&amp;plid=ACUX6DMlja8rKLTMx0PxHP8bogMbGq2l8afrkho"/>
    <hyperlink ref="F426" r:id="rId1265" display="https://drive.google.com/file/d/0B0BPbRDGpTfbZDg4a0NCTHFIUUE/view?usp=drivesdk"/>
    <hyperlink ref="G426" r:id="rId1266" display="https://drive.google.com/drive/folders/0B0BPbRDGpTfba0p4dFNQeWIzMkk"/>
    <hyperlink ref="C427" r:id="rId1267" display="https://mail.google.com/mail?extsrc=sync&amp;client=docs&amp;plid=ACUX6DMlja8rKLTMx0PxHP8bogMbGq2l8afrkho"/>
    <hyperlink ref="F427" r:id="rId1268" display="https://drive.google.com/file/d/0B0BPbRDGpTfbQ2UzMExrUWVnakU/view?usp=drivesdk"/>
    <hyperlink ref="G427" r:id="rId1269" display="https://drive.google.com/drive/folders/0B0BPbRDGpTfba0p4dFNQeWIzMkk"/>
    <hyperlink ref="C428" r:id="rId1270" display="https://mail.google.com/mail?extsrc=sync&amp;client=docs&amp;plid=ACUX6DMlja8rKLTMx0PxHP8bogMbGq2l8afrkho"/>
    <hyperlink ref="F428" r:id="rId1271" display="https://drive.google.com/file/d/0B0BPbRDGpTfbMmRhemVJd1ZZekk/view?usp=drivesdk"/>
    <hyperlink ref="G428" r:id="rId1272" display="https://drive.google.com/drive/folders/0B0BPbRDGpTfba0p4dFNQeWIzMkk"/>
    <hyperlink ref="C429" r:id="rId1273" display="https://mail.google.com/mail?extsrc=sync&amp;client=docs&amp;plid=ACUX6DMlja8rKLTMx0PxHP8bogMbGq2l8afrkho"/>
    <hyperlink ref="F429" r:id="rId1274" display="https://drive.google.com/file/d/0B0BPbRDGpTfbSU1FbC1jWFBXNDg/view?usp=drivesdk"/>
    <hyperlink ref="G429" r:id="rId1275" display="https://drive.google.com/drive/folders/0B0BPbRDGpTfba0p4dFNQeWIzMkk"/>
    <hyperlink ref="C430" r:id="rId1276" display="https://mail.google.com/mail?extsrc=sync&amp;client=docs&amp;plid=ACUX6DMlja8rKLTMx0PxHP8bogMbGq2l8afrkho"/>
    <hyperlink ref="F430" r:id="rId1277" display="https://drive.google.com/file/d/0B0BPbRDGpTfbeGJiV25PWk5nSW8/view?usp=drivesdk"/>
    <hyperlink ref="G430" r:id="rId1278" display="https://drive.google.com/drive/folders/0B0BPbRDGpTfba0p4dFNQeWIzMkk"/>
    <hyperlink ref="C431" r:id="rId1279" display="https://mail.google.com/mail?extsrc=sync&amp;client=docs&amp;plid=ACUX6DMlja8rKLTMx0PxHP8bogMbGq2l8afrkho"/>
    <hyperlink ref="F431" r:id="rId1280" display="https://drive.google.com/file/d/0B0BPbRDGpTfbTWpNTVl3N0tSQk0/view?usp=drivesdk"/>
    <hyperlink ref="G431" r:id="rId1281" display="https://drive.google.com/drive/folders/0B0BPbRDGpTfba0p4dFNQeWIzMkk"/>
    <hyperlink ref="C432" r:id="rId1282" display="https://mail.google.com/mail?extsrc=sync&amp;client=docs&amp;plid=ACUX6DMlja8rKLTMx0PxHP8bogMbGq2l8afrkho"/>
    <hyperlink ref="F432" r:id="rId1283" display="https://drive.google.com/file/d/0B0BPbRDGpTfbX01XQ3NtbnJzZ3c/view?usp=drivesdk"/>
    <hyperlink ref="G432" r:id="rId1284" display="https://drive.google.com/drive/folders/0B0BPbRDGpTfba0p4dFNQeWIzMkk"/>
    <hyperlink ref="C433" r:id="rId1285" display="https://mail.google.com/mail?extsrc=sync&amp;client=docs&amp;plid=ACUX6DMlja8rKLTMx0PxHP8bogMbGq2l8afrkho"/>
    <hyperlink ref="F433" r:id="rId1286" display="https://drive.google.com/file/d/0B0BPbRDGpTfbcm1nN1VRQ1Z1UnM/view?usp=drivesdk"/>
    <hyperlink ref="G433" r:id="rId1287" display="https://drive.google.com/drive/folders/0B0BPbRDGpTfba0p4dFNQeWIzMkk"/>
    <hyperlink ref="C434" r:id="rId1288" display="https://mail.google.com/mail?extsrc=sync&amp;client=docs&amp;plid=ACUX6DMlja8rKLTMx0PxHP8bogMbGq2l8afrkho"/>
    <hyperlink ref="F434" r:id="rId1289" display="https://drive.google.com/file/d/0B0BPbRDGpTfbb2dFQXlVNmxaajg/view?usp=drivesdk"/>
    <hyperlink ref="G434" r:id="rId1290" display="https://drive.google.com/drive/folders/0B0BPbRDGpTfba0p4dFNQeWIzMkk"/>
    <hyperlink ref="C435" r:id="rId1291" display="https://mail.google.com/mail?extsrc=sync&amp;client=docs&amp;plid=ACUX6DMlja8rKLTMx0PxHP8bogMbGq2l8afrkho"/>
    <hyperlink ref="F435" r:id="rId1292" display="https://drive.google.com/file/d/0B0BPbRDGpTfbdVBEUWdlMGotdk0/view?usp=drivesdk"/>
    <hyperlink ref="G435" r:id="rId1293" display="https://drive.google.com/drive/folders/0B0BPbRDGpTfba0p4dFNQeWIzMkk"/>
    <hyperlink ref="C436" r:id="rId1294" display="https://mail.google.com/mail?extsrc=sync&amp;client=docs&amp;plid=ACUX6DMlja8rKLTMx0PxHP8bogMbGq2l8afrkho"/>
    <hyperlink ref="F436" r:id="rId1295" display="https://drive.google.com/file/d/0B0BPbRDGpTfbYzdNYXlua3l6djA/view?usp=drivesdk"/>
    <hyperlink ref="G436" r:id="rId1296" display="https://drive.google.com/drive/folders/0B0BPbRDGpTfba0p4dFNQeWIzMkk"/>
    <hyperlink ref="C437" r:id="rId1297" display="https://mail.google.com/mail?extsrc=sync&amp;client=docs&amp;plid=ACUX6DMlja8rKLTMx0PxHP8bogMbGq2l8afrkho"/>
    <hyperlink ref="F437" r:id="rId1298" display="https://drive.google.com/file/d/0B0BPbRDGpTfbSVBOdFAzZE5iQU0/view?usp=drivesdk"/>
    <hyperlink ref="G437" r:id="rId1299" display="https://drive.google.com/drive/folders/0B0BPbRDGpTfba0p4dFNQeWIzMkk"/>
    <hyperlink ref="C438" r:id="rId1300" display="https://mail.google.com/mail?extsrc=sync&amp;client=docs&amp;plid=ACUX6DMlja8rKLTMx0PxHP8bogMbGq2l8afrkho"/>
    <hyperlink ref="F438" r:id="rId1301" display="https://drive.google.com/file/d/0B0BPbRDGpTfbTUQ3b2s5a1ZiZ2c/view?usp=drivesdk"/>
    <hyperlink ref="G438" r:id="rId1302" display="https://drive.google.com/drive/folders/0B0BPbRDGpTfba0p4dFNQeWIzMkk"/>
    <hyperlink ref="C439" r:id="rId1303" display="https://mail.google.com/mail?extsrc=sync&amp;client=docs&amp;plid=ACUX6DMlja8rKLTMx0PxHP8bogMbGq2l8afrkho"/>
    <hyperlink ref="F439" r:id="rId1304" display="https://drive.google.com/file/d/0B0BPbRDGpTfbc0hLTl9WVllmTDg/view?usp=drivesdk"/>
    <hyperlink ref="G439" r:id="rId1305" display="https://drive.google.com/drive/folders/0B0BPbRDGpTfba0p4dFNQeWIzMkk"/>
    <hyperlink ref="C440" r:id="rId1306" display="https://mail.google.com/mail?extsrc=sync&amp;client=docs&amp;plid=ACUX6DMlja8rKLTMx0PxHP8bogMbGq2l8afrkho"/>
    <hyperlink ref="F440" r:id="rId1307" display="https://drive.google.com/file/d/0B0BPbRDGpTfbQk5sRVM2TFNhVG8/view?usp=drivesdk"/>
    <hyperlink ref="G440" r:id="rId1308" display="https://drive.google.com/drive/folders/0B0BPbRDGpTfba0p4dFNQeWIzMkk"/>
    <hyperlink ref="C441" r:id="rId1309" display="https://mail.google.com/mail?extsrc=sync&amp;client=docs&amp;plid=ACUX6DMlja8rKLTMx0PxHP8bogMbGq2l8afrkho"/>
    <hyperlink ref="F441" r:id="rId1310" display="https://drive.google.com/file/d/0B0BPbRDGpTfbS25zMkkyTkJ6Rmc/view?usp=drivesdk"/>
    <hyperlink ref="G441" r:id="rId1311" display="https://drive.google.com/drive/folders/0B0BPbRDGpTfba0p4dFNQeWIzMkk"/>
    <hyperlink ref="C442" r:id="rId1312" display="https://mail.google.com/mail?extsrc=sync&amp;client=docs&amp;plid=ACUX6DMlja8rKLTMx0PxHP8bogMbGq2l8afrkho"/>
    <hyperlink ref="F442" r:id="rId1313" display="https://drive.google.com/file/d/0B0BPbRDGpTfbZUYzdFI0bVVzMms/view?usp=drivesdk"/>
    <hyperlink ref="G442" r:id="rId1314" display="https://drive.google.com/drive/folders/0B0BPbRDGpTfba0p4dFNQeWIzMkk"/>
    <hyperlink ref="C443" r:id="rId1315" display="https://mail.google.com/mail?extsrc=sync&amp;client=docs&amp;plid=ACUX6DPBdww7NdcSqhl9u1Xh8LT2t8xGy5s4pl0"/>
    <hyperlink ref="F443" r:id="rId1316" display="https://drive.google.com/file/d/0B0BPbRDGpTfbbU10Ul9YcDk0UTA/view?usp=drivesdk"/>
    <hyperlink ref="G443" r:id="rId1317" display="https://drive.google.com/drive/folders/0B0BPbRDGpTfba0p4dFNQeWIzMkk"/>
    <hyperlink ref="C444" r:id="rId1318" display="https://mail.google.com/mail?extsrc=sync&amp;client=docs&amp;plid=ACUX6DPbHxE5SWdggOJrrBgkanNB6osbccQuCYM"/>
    <hyperlink ref="F444" r:id="rId1319" display="https://drive.google.com/file/d/0B0BPbRDGpTfbV1oxY2hUalZPazA/view?usp=drivesdk"/>
    <hyperlink ref="G444" r:id="rId1320" display="https://drive.google.com/drive/folders/0B0BPbRDGpTfba0p4dFNQeWIzMkk"/>
    <hyperlink ref="C445" r:id="rId1321" display="https://mail.google.com/mail?extsrc=sync&amp;client=docs&amp;plid=ACUX6DPn6jvln2JBTumN13iqbChDn_CZ8lpOYqk"/>
    <hyperlink ref="F445" r:id="rId1322" display="https://drive.google.com/file/d/0B0BPbRDGpTfbeWkza2VaWGFuWGs/view?usp=drivesdk"/>
    <hyperlink ref="G445" r:id="rId1323" display="https://drive.google.com/drive/folders/0B0BPbRDGpTfba0p4dFNQeWIzMkk"/>
    <hyperlink ref="C446" r:id="rId1324" display="https://mail.google.com/mail?extsrc=sync&amp;client=docs&amp;plid=ACUX6DMpU_0YMoE3dBZbXiu3mmwYrpRf2E_Oesw"/>
    <hyperlink ref="F446" r:id="rId1325" display="https://drive.google.com/file/d/0B0BPbRDGpTfbc1lzUTZTamI1TmM/view?usp=drivesdk"/>
    <hyperlink ref="G446" r:id="rId1326" display="https://drive.google.com/drive/folders/0B0BPbRDGpTfba0p4dFNQeWIzMkk"/>
    <hyperlink ref="C447" r:id="rId1327" display="https://mail.google.com/mail?extsrc=sync&amp;client=docs&amp;plid=ACUX6DOsdTLd6tT_hnlVmArV8E2GFRe1pLX2xhg"/>
    <hyperlink ref="F447" r:id="rId1328" display="https://drive.google.com/file/d/0B0BPbRDGpTfbblN3T1JLSWxaQ3c/view?usp=drivesdk"/>
    <hyperlink ref="G447" r:id="rId1329" display="https://drive.google.com/drive/folders/0B0BPbRDGpTfba0p4dFNQeWIzMkk"/>
    <hyperlink ref="C448" r:id="rId1330" display="https://mail.google.com/mail?extsrc=sync&amp;client=docs&amp;plid=ACUX6DM8wMX6Q3qzKqCSTxW6dxYyUy4II8lkf0Y"/>
    <hyperlink ref="F448" r:id="rId1331" display="https://drive.google.com/file/d/0B0BPbRDGpTfbb0wyUm5jSXQxVnc/view?usp=drivesdk"/>
    <hyperlink ref="G448" r:id="rId1332" display="https://drive.google.com/drive/folders/0B0BPbRDGpTfba0p4dFNQeWIzMkk"/>
    <hyperlink ref="C449" r:id="rId1333" display="https://mail.google.com/mail?extsrc=sync&amp;client=docs&amp;plid=ACUX6DPSjuzUXSA6jGkE_pqHAk_uXzfxIid_4qs"/>
    <hyperlink ref="F449" r:id="rId1334" display="https://drive.google.com/file/d/0B0BPbRDGpTfbVnF0Y2FIUWtvc0E/view?usp=drivesdk"/>
    <hyperlink ref="G449" r:id="rId1335" display="https://drive.google.com/drive/folders/0B0BPbRDGpTfba0p4dFNQeWIzMkk"/>
    <hyperlink ref="C450" r:id="rId1336" display="https://mail.google.com/mail?extsrc=sync&amp;client=docs&amp;plid=ACUX6DPSjuzUXSA6jGkE_pqHAk_uXzfxIid_4qs"/>
    <hyperlink ref="F450" r:id="rId1337" display="https://drive.google.com/file/d/0B0BPbRDGpTfbbW1jZDVVbzExaWM/view?usp=drivesdk"/>
    <hyperlink ref="G450" r:id="rId1338" display="https://drive.google.com/drive/folders/0B0BPbRDGpTfba0p4dFNQeWIzMkk"/>
    <hyperlink ref="C451" r:id="rId1339" display="https://mail.google.com/mail?extsrc=sync&amp;client=docs&amp;plid=ACUX6DPSjuzUXSA6jGkE_pqHAk_uXzfxIid_4qs"/>
    <hyperlink ref="F451" r:id="rId1340" display="https://drive.google.com/file/d/0B0BPbRDGpTfbQkNacjY0dzZKUWM/view?usp=drivesdk"/>
    <hyperlink ref="G451" r:id="rId1341" display="https://drive.google.com/drive/folders/0B0BPbRDGpTfba0p4dFNQeWIzMkk"/>
    <hyperlink ref="C452" r:id="rId1342" display="https://mail.google.com/mail?extsrc=sync&amp;client=docs&amp;plid=ACUX6DPSjuzUXSA6jGkE_pqHAk_uXzfxIid_4qs"/>
    <hyperlink ref="F452" r:id="rId1343" display="https://drive.google.com/file/d/0B0BPbRDGpTfbckxYMWVjTWNIUlE/view?usp=drivesdk"/>
    <hyperlink ref="G452" r:id="rId1344" display="https://drive.google.com/drive/folders/0B0BPbRDGpTfba0p4dFNQeWIzMkk"/>
    <hyperlink ref="C453" r:id="rId1345" display="https://mail.google.com/mail?extsrc=sync&amp;client=docs&amp;plid=ACUX6DPSjuzUXSA6jGkE_pqHAk_uXzfxIid_4qs"/>
    <hyperlink ref="F453" r:id="rId1346" display="https://drive.google.com/file/d/0B0BPbRDGpTfbTGhsMWt4LXNURjg/view?usp=drivesdk"/>
    <hyperlink ref="G453" r:id="rId1347" display="https://drive.google.com/drive/folders/0B0BPbRDGpTfba0p4dFNQeWIzMkk"/>
    <hyperlink ref="C454" r:id="rId1348" display="https://mail.google.com/mail?extsrc=sync&amp;client=docs&amp;plid=ACUX6DPSjuzUXSA6jGkE_pqHAk_uXzfxIid_4qs"/>
    <hyperlink ref="F454" r:id="rId1349" display="https://drive.google.com/file/d/0B0BPbRDGpTfbT1BmdTRDamZuMEE/view?usp=drivesdk"/>
    <hyperlink ref="G454" r:id="rId1350" display="https://drive.google.com/drive/folders/0B0BPbRDGpTfba0p4dFNQeWIzMkk"/>
    <hyperlink ref="C455" r:id="rId1351" display="https://mail.google.com/mail?extsrc=sync&amp;client=docs&amp;plid=ACUX6DPSjuzUXSA6jGkE_pqHAk_uXzfxIid_4qs"/>
    <hyperlink ref="F455" r:id="rId1352" display="https://drive.google.com/file/d/0B0BPbRDGpTfbQ3ctaE1YMG9wWXc/view?usp=drivesdk"/>
    <hyperlink ref="G455" r:id="rId1353" display="https://drive.google.com/drive/folders/0B0BPbRDGpTfba0p4dFNQeWIzMkk"/>
    <hyperlink ref="C456" r:id="rId1354" display="https://mail.google.com/mail?extsrc=sync&amp;client=docs&amp;plid=ACUX6DPSjuzUXSA6jGkE_pqHAk_uXzfxIid_4qs"/>
    <hyperlink ref="F456" r:id="rId1355" display="https://drive.google.com/file/d/0B0BPbRDGpTfbaGtKOHlpU1I0d0U/view?usp=drivesdk"/>
    <hyperlink ref="G456" r:id="rId1356" display="https://drive.google.com/drive/folders/0B0BPbRDGpTfba0p4dFNQeWIzMkk"/>
    <hyperlink ref="C457" r:id="rId1357" display="https://mail.google.com/mail?extsrc=sync&amp;client=docs&amp;plid=ACUX6DPSjuzUXSA6jGkE_pqHAk_uXzfxIid_4qs"/>
    <hyperlink ref="F457" r:id="rId1358" display="https://drive.google.com/file/d/0B0BPbRDGpTfbRGlqdHR2QVdOWGs/view?usp=drivesdk"/>
    <hyperlink ref="G457" r:id="rId1359" display="https://drive.google.com/drive/folders/0B0BPbRDGpTfba0p4dFNQeWIzMkk"/>
    <hyperlink ref="C458" r:id="rId1360" display="https://mail.google.com/mail?extsrc=sync&amp;client=docs&amp;plid=ACUX6DPSjuzUXSA6jGkE_pqHAk_uXzfxIid_4qs"/>
    <hyperlink ref="F458" r:id="rId1361" display="https://drive.google.com/file/d/0B0BPbRDGpTfbN0k1WFJHWXNWbmc/view?usp=drivesdk"/>
    <hyperlink ref="G458" r:id="rId1362" display="https://drive.google.com/drive/folders/0B0BPbRDGpTfba0p4dFNQeWIzMkk"/>
    <hyperlink ref="C459" r:id="rId1363" display="https://mail.google.com/mail?extsrc=sync&amp;client=docs&amp;plid=ACUX6DPSjuzUXSA6jGkE_pqHAk_uXzfxIid_4qs"/>
    <hyperlink ref="F459" r:id="rId1364" display="https://drive.google.com/file/d/0B0BPbRDGpTfbV0VCcXNsSUo2blk/view?usp=drivesdk"/>
    <hyperlink ref="G459" r:id="rId1365" display="https://drive.google.com/drive/folders/0B0BPbRDGpTfba0p4dFNQeWIzMkk"/>
    <hyperlink ref="C460" r:id="rId1366" display="https://mail.google.com/mail?extsrc=sync&amp;client=docs&amp;plid=ACUX6DPSjuzUXSA6jGkE_pqHAk_uXzfxIid_4qs"/>
    <hyperlink ref="F460" r:id="rId1367" display="https://drive.google.com/file/d/0B0BPbRDGpTfbVWE3NjUxN1VoM2s/view?usp=drivesdk"/>
    <hyperlink ref="G460" r:id="rId1368" display="https://drive.google.com/drive/folders/0B0BPbRDGpTfba0p4dFNQeWIzMkk"/>
    <hyperlink ref="C461" r:id="rId1369" display="https://mail.google.com/mail?extsrc=sync&amp;client=docs&amp;plid=ACUX6DPSjuzUXSA6jGkE_pqHAk_uXzfxIid_4qs"/>
    <hyperlink ref="F461" r:id="rId1370" display="https://drive.google.com/file/d/0B0BPbRDGpTfbVDAwb1BuY25Tamc/view?usp=drivesdk"/>
    <hyperlink ref="G461" r:id="rId1371" display="https://drive.google.com/drive/folders/0B0BPbRDGpTfba0p4dFNQeWIzMkk"/>
    <hyperlink ref="C462" r:id="rId1372" display="https://mail.google.com/mail?extsrc=sync&amp;client=docs&amp;plid=ACUX6DPSjuzUXSA6jGkE_pqHAk_uXzfxIid_4qs"/>
    <hyperlink ref="F462" r:id="rId1373" display="https://drive.google.com/file/d/0B0BPbRDGpTfbTktCNXdaX1RlRTg/view?usp=drivesdk"/>
    <hyperlink ref="G462" r:id="rId1374" display="https://drive.google.com/drive/folders/0B0BPbRDGpTfba0p4dFNQeWIzMkk"/>
    <hyperlink ref="C463" r:id="rId1375" display="https://mail.google.com/mail?extsrc=sync&amp;client=docs&amp;plid=ACUX6DPSjuzUXSA6jGkE_pqHAk_uXzfxIid_4qs"/>
    <hyperlink ref="F463" r:id="rId1376" display="https://drive.google.com/file/d/0B0BPbRDGpTfbb0hzSXVNamI2enM/view?usp=drivesdk"/>
    <hyperlink ref="G463" r:id="rId1377" display="https://drive.google.com/drive/folders/0B0BPbRDGpTfba0p4dFNQeWIzMkk"/>
    <hyperlink ref="C464" r:id="rId1378" display="https://mail.google.com/mail?extsrc=sync&amp;client=docs&amp;plid=ACUX6DPSjuzUXSA6jGkE_pqHAk_uXzfxIid_4qs"/>
    <hyperlink ref="F464" r:id="rId1379" display="https://drive.google.com/file/d/0B0BPbRDGpTfbeXJUQ3didDVFVE0/view?usp=drivesdk"/>
    <hyperlink ref="G464" r:id="rId1380" display="https://drive.google.com/drive/folders/0B0BPbRDGpTfba0p4dFNQeWIzMkk"/>
    <hyperlink ref="C465" r:id="rId1381" display="https://mail.google.com/mail?extsrc=sync&amp;client=docs&amp;plid=ACUX6DPSjuzUXSA6jGkE_pqHAk_uXzfxIid_4qs"/>
    <hyperlink ref="F465" r:id="rId1382" display="https://drive.google.com/file/d/0B0BPbRDGpTfbcE1iOGxYN0pzX1U/view?usp=drivesdk"/>
    <hyperlink ref="G465" r:id="rId1383" display="https://drive.google.com/drive/folders/0B0BPbRDGpTfba0p4dFNQeWIzMkk"/>
    <hyperlink ref="C466" r:id="rId1384" display="https://mail.google.com/mail?extsrc=sync&amp;client=docs&amp;plid=ACUX6DPSjuzUXSA6jGkE_pqHAk_uXzfxIid_4qs"/>
    <hyperlink ref="F466" r:id="rId1385" display="https://drive.google.com/file/d/0B0BPbRDGpTfbc1diOE5rWlpTenc/view?usp=drivesdk"/>
    <hyperlink ref="G466" r:id="rId1386" display="https://drive.google.com/drive/folders/0B0BPbRDGpTfba0p4dFNQeWIzMkk"/>
    <hyperlink ref="C467" r:id="rId1387" display="https://mail.google.com/mail?extsrc=sync&amp;client=docs&amp;plid=ACUX6DPSjuzUXSA6jGkE_pqHAk_uXzfxIid_4qs"/>
    <hyperlink ref="F467" r:id="rId1388" display="https://drive.google.com/file/d/0B0BPbRDGpTfbOG5WZ2gzMkNyTWs/view?usp=drivesdk"/>
    <hyperlink ref="G467" r:id="rId1389" display="https://drive.google.com/drive/folders/0B0BPbRDGpTfba0p4dFNQeWIzMkk"/>
    <hyperlink ref="C468" r:id="rId1390" display="https://mail.google.com/mail?extsrc=sync&amp;client=docs&amp;plid=ACUX6DPSjuzUXSA6jGkE_pqHAk_uXzfxIid_4qs"/>
    <hyperlink ref="F468" r:id="rId1391" display="https://drive.google.com/file/d/0B0BPbRDGpTfbaEdtWEp6bHZUblk/view?usp=drivesdk"/>
    <hyperlink ref="G468" r:id="rId1392" display="https://drive.google.com/drive/folders/0B0BPbRDGpTfba0p4dFNQeWIzMkk"/>
    <hyperlink ref="C469" r:id="rId1393" display="https://mail.google.com/mail?extsrc=sync&amp;client=docs&amp;plid=ACUX6DPSjuzUXSA6jGkE_pqHAk_uXzfxIid_4qs"/>
    <hyperlink ref="F469" r:id="rId1394" display="https://drive.google.com/file/d/0B0BPbRDGpTfbbGZpOWpzbGoxMG8/view?usp=drivesdk"/>
    <hyperlink ref="G469" r:id="rId1395" display="https://drive.google.com/drive/folders/0B0BPbRDGpTfba0p4dFNQeWIzMkk"/>
    <hyperlink ref="C470" r:id="rId1396" display="https://mail.google.com/mail?extsrc=sync&amp;client=docs&amp;plid=ACUX6DPSjuzUXSA6jGkE_pqHAk_uXzfxIid_4qs"/>
    <hyperlink ref="F470" r:id="rId1397" display="https://drive.google.com/file/d/0B0BPbRDGpTfbVFExeExZS3JNVG8/view?usp=drivesdk"/>
    <hyperlink ref="G470" r:id="rId1398" display="https://drive.google.com/drive/folders/0B0BPbRDGpTfba0p4dFNQeWIzMkk"/>
    <hyperlink ref="C471" r:id="rId1399" display="https://mail.google.com/mail?extsrc=sync&amp;client=docs&amp;plid=ACUX6DPSjuzUXSA6jGkE_pqHAk_uXzfxIid_4qs"/>
    <hyperlink ref="F471" r:id="rId1400" display="https://drive.google.com/file/d/0B0BPbRDGpTfbd0EyUWVoNmxlRUk/view?usp=drivesdk"/>
    <hyperlink ref="G471" r:id="rId1401" display="https://drive.google.com/drive/folders/0B0BPbRDGpTfba0p4dFNQeWIzMkk"/>
    <hyperlink ref="C472" r:id="rId1402" display="https://mail.google.com/mail?extsrc=sync&amp;client=docs&amp;plid=ACUX6DPSjuzUXSA6jGkE_pqHAk_uXzfxIid_4qs"/>
    <hyperlink ref="F472" r:id="rId1403" display="https://drive.google.com/file/d/0B0BPbRDGpTfbR01PMzRDVGF3WTA/view?usp=drivesdk"/>
    <hyperlink ref="G472" r:id="rId1404" display="https://drive.google.com/drive/folders/0B0BPbRDGpTfba0p4dFNQeWIzMkk"/>
    <hyperlink ref="C473" r:id="rId1405" display="https://mail.google.com/mail?extsrc=sync&amp;client=docs&amp;plid=ACUX6DPSjuzUXSA6jGkE_pqHAk_uXzfxIid_4qs"/>
    <hyperlink ref="F473" r:id="rId1406" display="https://drive.google.com/file/d/0B0BPbRDGpTfbQ1dVeFVxVWtNazA/view?usp=drivesdk"/>
    <hyperlink ref="G473" r:id="rId1407" display="https://drive.google.com/drive/folders/0B0BPbRDGpTfba0p4dFNQeWIzMkk"/>
    <hyperlink ref="C474" r:id="rId1408" display="https://mail.google.com/mail?extsrc=sync&amp;client=docs&amp;plid=ACUX6DPSjuzUXSA6jGkE_pqHAk_uXzfxIid_4qs"/>
    <hyperlink ref="F474" r:id="rId1409" display="https://drive.google.com/file/d/0B0BPbRDGpTfbTTZ3N3hIRDhFeTA/view?usp=drivesdk"/>
    <hyperlink ref="G474" r:id="rId1410" display="https://drive.google.com/drive/folders/0B0BPbRDGpTfba0p4dFNQeWIzMkk"/>
    <hyperlink ref="C475" r:id="rId1411" display="https://mail.google.com/mail?extsrc=sync&amp;client=docs&amp;plid=ACUX6DPSjuzUXSA6jGkE_pqHAk_uXzfxIid_4qs"/>
    <hyperlink ref="F475" r:id="rId1412" display="https://drive.google.com/file/d/0B0BPbRDGpTfbemNQYm5rQ0NZNzg/view?usp=drivesdk"/>
    <hyperlink ref="G475" r:id="rId1413" display="https://drive.google.com/drive/folders/0B0BPbRDGpTfba0p4dFNQeWIzMkk"/>
    <hyperlink ref="C476" r:id="rId1414" display="https://mail.google.com/mail?extsrc=sync&amp;client=docs&amp;plid=ACUX6DPSjuzUXSA6jGkE_pqHAk_uXzfxIid_4qs"/>
    <hyperlink ref="F476" r:id="rId1415" display="https://drive.google.com/file/d/0B0BPbRDGpTfbU3VwVWo0Njk1ejg/view?usp=drivesdk"/>
    <hyperlink ref="G476" r:id="rId1416" display="https://drive.google.com/drive/folders/0B0BPbRDGpTfba0p4dFNQeWIzMkk"/>
    <hyperlink ref="C477" r:id="rId1417" display="https://mail.google.com/mail?extsrc=sync&amp;client=docs&amp;plid=ACUX6DPSjuzUXSA6jGkE_pqHAk_uXzfxIid_4qs"/>
    <hyperlink ref="F477" r:id="rId1418" display="https://drive.google.com/file/d/0B0BPbRDGpTfbVGlwN0NSSnBfY0k/view?usp=drivesdk"/>
    <hyperlink ref="G477" r:id="rId1419" display="https://drive.google.com/drive/folders/0B0BPbRDGpTfba0p4dFNQeWIzMkk"/>
    <hyperlink ref="C478" r:id="rId1420" display="https://mail.google.com/mail?extsrc=sync&amp;client=docs&amp;plid=ACUX6DPSjuzUXSA6jGkE_pqHAk_uXzfxIid_4qs"/>
    <hyperlink ref="F478" r:id="rId1421" display="https://drive.google.com/file/d/0B0BPbRDGpTfbY1JMaVVuZ1RHMm8/view?usp=drivesdk"/>
    <hyperlink ref="G478" r:id="rId1422" display="https://drive.google.com/drive/folders/0B0BPbRDGpTfba0p4dFNQeWIzMkk"/>
    <hyperlink ref="C479" r:id="rId1423" display="https://mail.google.com/mail?extsrc=sync&amp;client=docs&amp;plid=ACUX6DPSjuzUXSA6jGkE_pqHAk_uXzfxIid_4qs"/>
    <hyperlink ref="F479" r:id="rId1424" display="https://drive.google.com/file/d/0B0BPbRDGpTfbZnJBY2lTbDFUMm8/view?usp=drivesdk"/>
    <hyperlink ref="G479" r:id="rId1425" display="https://drive.google.com/drive/folders/0B0BPbRDGpTfba0p4dFNQeWIzMkk"/>
    <hyperlink ref="C480" r:id="rId1426" display="https://mail.google.com/mail?extsrc=sync&amp;client=docs&amp;plid=ACUX6DPSjuzUXSA6jGkE_pqHAk_uXzfxIid_4qs"/>
    <hyperlink ref="F480" r:id="rId1427" display="https://drive.google.com/file/d/0B0BPbRDGpTfbVTA2TlF3WDFBYUk/view?usp=drivesdk"/>
    <hyperlink ref="G480" r:id="rId1428" display="https://drive.google.com/drive/folders/0B0BPbRDGpTfba0p4dFNQeWIzMkk"/>
    <hyperlink ref="C481" r:id="rId1429" display="https://mail.google.com/mail?extsrc=sync&amp;client=docs&amp;plid=ACUX6DPSjuzUXSA6jGkE_pqHAk_uXzfxIid_4qs"/>
    <hyperlink ref="F481" r:id="rId1430" display="https://drive.google.com/file/d/0B0BPbRDGpTfbOVR5NUFNZ2dWQzA/view?usp=drivesdk"/>
    <hyperlink ref="G481" r:id="rId1431" display="https://drive.google.com/drive/folders/0B0BPbRDGpTfba0p4dFNQeWIzMkk"/>
    <hyperlink ref="C482" r:id="rId1432" display="https://mail.google.com/mail?extsrc=sync&amp;client=docs&amp;plid=ACUX6DPSjuzUXSA6jGkE_pqHAk_uXzfxIid_4qs"/>
    <hyperlink ref="F482" r:id="rId1433" display="https://drive.google.com/file/d/0B0BPbRDGpTfbX2RuRmZqbTNtcGc/view?usp=drivesdk"/>
    <hyperlink ref="G482" r:id="rId1434" display="https://drive.google.com/drive/folders/0B0BPbRDGpTfba0p4dFNQeWIzMkk"/>
    <hyperlink ref="C483" r:id="rId1435" display="https://mail.google.com/mail?extsrc=sync&amp;client=docs&amp;plid=ACUX6DPSjuzUXSA6jGkE_pqHAk_uXzfxIid_4qs"/>
    <hyperlink ref="F483" r:id="rId1436" display="https://drive.google.com/file/d/0B0BPbRDGpTfbTE5NY25fVURvdm8/view?usp=drivesdk"/>
    <hyperlink ref="G483" r:id="rId1437" display="https://drive.google.com/drive/folders/0B0BPbRDGpTfba0p4dFNQeWIzMkk"/>
    <hyperlink ref="C484" r:id="rId1438" display="https://mail.google.com/mail?extsrc=sync&amp;client=docs&amp;plid=ACUX6DPSjuzUXSA6jGkE_pqHAk_uXzfxIid_4qs"/>
    <hyperlink ref="F484" r:id="rId1439" display="https://drive.google.com/file/d/0B0BPbRDGpTfbRkd2SlV4VDZieHM/view?usp=drivesdk"/>
    <hyperlink ref="G484" r:id="rId1440" display="https://drive.google.com/drive/folders/0B0BPbRDGpTfba0p4dFNQeWIzMkk"/>
    <hyperlink ref="C485" r:id="rId1441" display="https://mail.google.com/mail?extsrc=sync&amp;client=docs&amp;plid=ACUX6DPSjuzUXSA6jGkE_pqHAk_uXzfxIid_4qs"/>
    <hyperlink ref="F485" r:id="rId1442" display="https://drive.google.com/file/d/0B0BPbRDGpTfbMXpHa3hGSVFWcnM/view?usp=drivesdk"/>
    <hyperlink ref="G485" r:id="rId1443" display="https://drive.google.com/drive/folders/0B0BPbRDGpTfba0p4dFNQeWIzMkk"/>
    <hyperlink ref="C486" r:id="rId1444" display="https://mail.google.com/mail?extsrc=sync&amp;client=docs&amp;plid=ACUX6DPSjuzUXSA6jGkE_pqHAk_uXzfxIid_4qs"/>
    <hyperlink ref="F486" r:id="rId1445" display="https://drive.google.com/file/d/0B0BPbRDGpTfbYkhaTi1jOTZSeE0/view?usp=drivesdk"/>
    <hyperlink ref="G486" r:id="rId1446" display="https://drive.google.com/drive/folders/0B0BPbRDGpTfba0p4dFNQeWIzMkk"/>
    <hyperlink ref="C487" r:id="rId1447" display="https://mail.google.com/mail?extsrc=sync&amp;client=docs&amp;plid=ACUX6DPSjuzUXSA6jGkE_pqHAk_uXzfxIid_4qs"/>
    <hyperlink ref="F487" r:id="rId1448" display="https://drive.google.com/file/d/0B0BPbRDGpTfbbDhoV2UxSlBzWEk/view?usp=drivesdk"/>
    <hyperlink ref="G487" r:id="rId1449" display="https://drive.google.com/drive/folders/0B0BPbRDGpTfba0p4dFNQeWIzMkk"/>
    <hyperlink ref="C488" r:id="rId1450" display="https://mail.google.com/mail?extsrc=sync&amp;client=docs&amp;plid=ACUX6DPSjuzUXSA6jGkE_pqHAk_uXzfxIid_4qs"/>
    <hyperlink ref="F488" r:id="rId1451" display="https://drive.google.com/file/d/0B0BPbRDGpTfbQ1hDa0lLdnRJYzg/view?usp=drivesdk"/>
    <hyperlink ref="G488" r:id="rId1452" display="https://drive.google.com/drive/folders/0B0BPbRDGpTfba0p4dFNQeWIzMkk"/>
    <hyperlink ref="C489" r:id="rId1453" display="https://mail.google.com/mail?extsrc=sync&amp;client=docs&amp;plid=ACUX6DPSjuzUXSA6jGkE_pqHAk_uXzfxIid_4qs"/>
    <hyperlink ref="F489" r:id="rId1454" display="https://drive.google.com/file/d/0B0BPbRDGpTfbcWpQUDNNc0FKNFk/view?usp=drivesdk"/>
    <hyperlink ref="G489" r:id="rId1455" display="https://drive.google.com/drive/folders/0B0BPbRDGpTfba0p4dFNQeWIzMkk"/>
    <hyperlink ref="C490" r:id="rId1456" display="https://mail.google.com/mail?extsrc=sync&amp;client=docs&amp;plid=ACUX6DPSjuzUXSA6jGkE_pqHAk_uXzfxIid_4qs"/>
    <hyperlink ref="F490" r:id="rId1457" display="https://drive.google.com/file/d/0B0BPbRDGpTfbQmVqOGozM2FvRDA/view?usp=drivesdk"/>
    <hyperlink ref="G490" r:id="rId1458" display="https://drive.google.com/drive/folders/0B0BPbRDGpTfba0p4dFNQeWIzMkk"/>
    <hyperlink ref="C491" r:id="rId1459" display="https://mail.google.com/mail?extsrc=sync&amp;client=docs&amp;plid=ACUX6DPSjuzUXSA6jGkE_pqHAk_uXzfxIid_4qs"/>
    <hyperlink ref="F491" r:id="rId1460" display="https://drive.google.com/file/d/0B0BPbRDGpTfbNGFpaS1uWnRhQWc/view?usp=drivesdk"/>
    <hyperlink ref="G491" r:id="rId1461" display="https://drive.google.com/drive/folders/0B0BPbRDGpTfba0p4dFNQeWIzMkk"/>
    <hyperlink ref="C492" r:id="rId1462" display="https://mail.google.com/mail?extsrc=sync&amp;client=docs&amp;plid=ACUX6DPSjuzUXSA6jGkE_pqHAk_uXzfxIid_4qs"/>
    <hyperlink ref="F492" r:id="rId1463" display="https://drive.google.com/file/d/0B0BPbRDGpTfbLVZDNUl5akpJUFE/view?usp=drivesdk"/>
    <hyperlink ref="G492" r:id="rId1464" display="https://drive.google.com/drive/folders/0B0BPbRDGpTfba0p4dFNQeWIzMkk"/>
    <hyperlink ref="C493" r:id="rId1465" display="https://mail.google.com/mail?extsrc=sync&amp;client=docs&amp;plid=ACUX6DPSjuzUXSA6jGkE_pqHAk_uXzfxIid_4qs"/>
    <hyperlink ref="F493" r:id="rId1466" display="https://drive.google.com/file/d/0B0BPbRDGpTfbeGZvX2Fvb3VPSEk/view?usp=drivesdk"/>
    <hyperlink ref="G493" r:id="rId1467" display="https://drive.google.com/drive/folders/0B0BPbRDGpTfba0p4dFNQeWIzMkk"/>
    <hyperlink ref="C494" r:id="rId1468" display="https://mail.google.com/mail?extsrc=sync&amp;client=docs&amp;plid=ACUX6DPSjuzUXSA6jGkE_pqHAk_uXzfxIid_4qs"/>
    <hyperlink ref="F494" r:id="rId1469" display="https://drive.google.com/file/d/0B0BPbRDGpTfbQTd5SmtCdmFjOE0/view?usp=drivesdk"/>
    <hyperlink ref="G494" r:id="rId1470" display="https://drive.google.com/drive/folders/0B0BPbRDGpTfba0p4dFNQeWIzMkk"/>
    <hyperlink ref="C495" r:id="rId1471" display="https://mail.google.com/mail?extsrc=sync&amp;client=docs&amp;plid=ACUX6DPSjuzUXSA6jGkE_pqHAk_uXzfxIid_4qs"/>
    <hyperlink ref="F495" r:id="rId1472" display="https://drive.google.com/file/d/0B0BPbRDGpTfbTnFrY3I0MUIzdVk/view?usp=drivesdk"/>
    <hyperlink ref="G495" r:id="rId1473" display="https://drive.google.com/drive/folders/0B0BPbRDGpTfba0p4dFNQeWIzMkk"/>
    <hyperlink ref="C496" r:id="rId1474" display="https://mail.google.com/mail?extsrc=sync&amp;client=docs&amp;plid=ACUX6DPSjuzUXSA6jGkE_pqHAk_uXzfxIid_4qs"/>
    <hyperlink ref="F496" r:id="rId1475" display="https://drive.google.com/file/d/0B0BPbRDGpTfbY3ZnQzNhN2hBQW8/view?usp=drivesdk"/>
    <hyperlink ref="G496" r:id="rId1476" display="https://drive.google.com/drive/folders/0B0BPbRDGpTfba0p4dFNQeWIzMkk"/>
    <hyperlink ref="C497" r:id="rId1477" display="https://mail.google.com/mail?extsrc=sync&amp;client=docs&amp;plid=ACUX6DPSjuzUXSA6jGkE_pqHAk_uXzfxIid_4qs"/>
    <hyperlink ref="F497" r:id="rId1478" display="https://drive.google.com/file/d/0B0BPbRDGpTfbTjNzUVZlZ2h5VGc/view?usp=drivesdk"/>
    <hyperlink ref="G497" r:id="rId1479" display="https://drive.google.com/drive/folders/0B0BPbRDGpTfba0p4dFNQeWIzMkk"/>
    <hyperlink ref="C498" r:id="rId1480" display="https://mail.google.com/mail?extsrc=sync&amp;client=docs&amp;plid=ACUX6DNeQ-1OPnOG01iOX3r7XEtncHEqwXi9Ih0"/>
    <hyperlink ref="F498" r:id="rId1481" display="https://drive.google.com/file/d/0B0BPbRDGpTfbZy1JclVTMGNhems/view?usp=drivesdk"/>
    <hyperlink ref="G498" r:id="rId1482" display="https://drive.google.com/drive/folders/0B0BPbRDGpTfba0p4dFNQeWIzMkk"/>
    <hyperlink ref="C499" r:id="rId1483" display="https://mail.google.com/mail?extsrc=sync&amp;client=docs&amp;plid=ACUX6DNeQ-1OPnOG01iOX3r7XEtncHEqwXi9Ih0"/>
    <hyperlink ref="F499" r:id="rId1484" display="https://drive.google.com/file/d/0B0BPbRDGpTfbbzJtUVJWLTNOYUk/view?usp=drivesdk"/>
    <hyperlink ref="G499" r:id="rId1485" display="https://drive.google.com/drive/folders/0B0BPbRDGpTfba0p4dFNQeWIzMkk"/>
    <hyperlink ref="C500" r:id="rId1486" display="https://mail.google.com/mail?extsrc=sync&amp;client=docs&amp;plid=ACUX6DNeQ-1OPnOG01iOX3r7XEtncHEqwXi9Ih0"/>
    <hyperlink ref="F500" r:id="rId1487" display="https://drive.google.com/file/d/0B0BPbRDGpTfbWEF1ajc1aHY0T1k/view?usp=drivesdk"/>
    <hyperlink ref="G500" r:id="rId1488" display="https://drive.google.com/drive/folders/0B0BPbRDGpTfba0p4dFNQeWIzMkk"/>
    <hyperlink ref="C501" r:id="rId1489" display="https://mail.google.com/mail?extsrc=sync&amp;client=docs&amp;plid=ACUX6DNeQ-1OPnOG01iOX3r7XEtncHEqwXi9Ih0"/>
    <hyperlink ref="F501" r:id="rId1490" display="https://drive.google.com/file/d/0B0BPbRDGpTfbYnoyeDQyX0t0eTA/view?usp=drivesdk"/>
    <hyperlink ref="G501" r:id="rId1491" display="https://drive.google.com/drive/folders/0B0BPbRDGpTfba0p4dFNQeWIzMkk"/>
    <hyperlink ref="C502" r:id="rId1492" display="https://mail.google.com/mail?extsrc=sync&amp;client=docs&amp;plid=ACUX6DNeQ-1OPnOG01iOX3r7XEtncHEqwXi9Ih0"/>
    <hyperlink ref="F502" r:id="rId1493" display="https://drive.google.com/file/d/0B0BPbRDGpTfbNGxqQnpaYkxpMkE/view?usp=drivesdk"/>
    <hyperlink ref="G502" r:id="rId1494" display="https://drive.google.com/drive/folders/0B0BPbRDGpTfba0p4dFNQeWIzMkk"/>
    <hyperlink ref="C503" r:id="rId1495" display="https://mail.google.com/mail?extsrc=sync&amp;client=docs&amp;plid=ACUX6DNeQ-1OPnOG01iOX3r7XEtncHEqwXi9Ih0"/>
    <hyperlink ref="F503" r:id="rId1496" display="https://drive.google.com/file/d/0B0BPbRDGpTfbQnNmMnJqZlRxNmM/view?usp=drivesdk"/>
    <hyperlink ref="G503" r:id="rId1497" display="https://drive.google.com/drive/folders/0B0BPbRDGpTfba0p4dFNQeWIzMkk"/>
    <hyperlink ref="C504" r:id="rId1498" display="https://mail.google.com/mail?extsrc=sync&amp;client=docs&amp;plid=ACUX6DNeQ-1OPnOG01iOX3r7XEtncHEqwXi9Ih0"/>
    <hyperlink ref="F504" r:id="rId1499" display="https://drive.google.com/file/d/0B0BPbRDGpTfbaXFpTlJKU3RBNVk/view?usp=drivesdk"/>
    <hyperlink ref="G504" r:id="rId1500" display="https://drive.google.com/drive/folders/0B0BPbRDGpTfba0p4dFNQeWIzMkk"/>
    <hyperlink ref="C505" r:id="rId1501" display="https://mail.google.com/mail?extsrc=sync&amp;client=docs&amp;plid=ACUX6DNeQ-1OPnOG01iOX3r7XEtncHEqwXi9Ih0"/>
    <hyperlink ref="F505" r:id="rId1502" display="https://drive.google.com/file/d/0B0BPbRDGpTfbcXd2alBIZ3dMZEE/view?usp=drivesdk"/>
    <hyperlink ref="G505" r:id="rId1503" display="https://drive.google.com/drive/folders/0B0BPbRDGpTfba0p4dFNQeWIzMkk"/>
    <hyperlink ref="C506" r:id="rId1504" display="https://mail.google.com/mail?extsrc=sync&amp;client=docs&amp;plid=ACUX6DNeQ-1OPnOG01iOX3r7XEtncHEqwXi9Ih0"/>
    <hyperlink ref="F506" r:id="rId1505" display="https://drive.google.com/file/d/0B0BPbRDGpTfbU3hwc3F2RUpGMUk/view?usp=drivesdk"/>
    <hyperlink ref="G506" r:id="rId1506" display="https://drive.google.com/drive/folders/0B0BPbRDGpTfba0p4dFNQeWIzMkk"/>
    <hyperlink ref="C507" r:id="rId1507" display="https://mail.google.com/mail?extsrc=sync&amp;client=docs&amp;plid=ACUX6DNeQ-1OPnOG01iOX3r7XEtncHEqwXi9Ih0"/>
    <hyperlink ref="F507" r:id="rId1508" display="https://drive.google.com/file/d/0B0BPbRDGpTfbSUtfNHRRWlZ1NUk/view?usp=drivesdk"/>
    <hyperlink ref="G507" r:id="rId1509" display="https://drive.google.com/drive/folders/0B0BPbRDGpTfba0p4dFNQeWIzMkk"/>
    <hyperlink ref="C508" r:id="rId1510" display="https://mail.google.com/mail?extsrc=sync&amp;client=docs&amp;plid=ACUX6DNeQ-1OPnOG01iOX3r7XEtncHEqwXi9Ih0"/>
    <hyperlink ref="F508" r:id="rId1511" display="https://drive.google.com/file/d/0B0BPbRDGpTfbbElDN3NneWJITm8/view?usp=drivesdk"/>
    <hyperlink ref="G508" r:id="rId1512" display="https://drive.google.com/drive/folders/0B0BPbRDGpTfba0p4dFNQeWIzMkk"/>
    <hyperlink ref="C509" r:id="rId1513" display="https://mail.google.com/mail?extsrc=sync&amp;client=docs&amp;plid=ACUX6DNeQ-1OPnOG01iOX3r7XEtncHEqwXi9Ih0"/>
    <hyperlink ref="F509" r:id="rId1514" display="https://drive.google.com/file/d/0B0BPbRDGpTfbdVFUUE5XTmtJd2M/view?usp=drivesdk"/>
    <hyperlink ref="G509" r:id="rId1515" display="https://drive.google.com/drive/folders/0B0BPbRDGpTfba0p4dFNQeWIzMkk"/>
    <hyperlink ref="C510" r:id="rId1516" display="https://mail.google.com/mail?extsrc=sync&amp;client=docs&amp;plid=ACUX6DNeQ-1OPnOG01iOX3r7XEtncHEqwXi9Ih0"/>
    <hyperlink ref="F510" r:id="rId1517" display="https://drive.google.com/file/d/0B0BPbRDGpTfbQzBwWWZTY0tkVVE/view?usp=drivesdk"/>
    <hyperlink ref="G510" r:id="rId1518" display="https://drive.google.com/drive/folders/0B0BPbRDGpTfba0p4dFNQeWIzMkk"/>
    <hyperlink ref="C511" r:id="rId1519" display="https://mail.google.com/mail?extsrc=sync&amp;client=docs&amp;plid=ACUX6DNeQ-1OPnOG01iOX3r7XEtncHEqwXi9Ih0"/>
    <hyperlink ref="F511" r:id="rId1520" display="https://drive.google.com/file/d/0B0BPbRDGpTfbcFpuUFcxcjVqUkE/view?usp=drivesdk"/>
    <hyperlink ref="G511" r:id="rId1521" display="https://drive.google.com/drive/folders/0B0BPbRDGpTfba0p4dFNQeWIzMkk"/>
    <hyperlink ref="C512" r:id="rId1522" display="https://mail.google.com/mail?extsrc=sync&amp;client=docs&amp;plid=ACUX6DNeQ-1OPnOG01iOX3r7XEtncHEqwXi9Ih0"/>
    <hyperlink ref="F512" r:id="rId1523" display="https://drive.google.com/file/d/0B0BPbRDGpTfbSGxpUEw1M1VsMWs/view?usp=drivesdk"/>
    <hyperlink ref="G512" r:id="rId1524" display="https://drive.google.com/drive/folders/0B0BPbRDGpTfba0p4dFNQeWIzMkk"/>
    <hyperlink ref="C513" r:id="rId1525" display="https://mail.google.com/mail?extsrc=sync&amp;client=docs&amp;plid=ACUX6DNeQ-1OPnOG01iOX3r7XEtncHEqwXi9Ih0"/>
    <hyperlink ref="F513" r:id="rId1526" display="https://drive.google.com/file/d/0B0BPbRDGpTfbSDI4WUdQVkVKdkE/view?usp=drivesdk"/>
    <hyperlink ref="G513" r:id="rId1527" display="https://drive.google.com/drive/folders/0B0BPbRDGpTfba0p4dFNQeWIzMkk"/>
    <hyperlink ref="C514" r:id="rId1528" display="https://mail.google.com/mail?extsrc=sync&amp;client=docs&amp;plid=ACUX6DNeQ-1OPnOG01iOX3r7XEtncHEqwXi9Ih0"/>
    <hyperlink ref="F514" r:id="rId1529" display="https://drive.google.com/file/d/0B0BPbRDGpTfbWGlkcHU1UnNBbWM/view?usp=drivesdk"/>
    <hyperlink ref="G514" r:id="rId1530" display="https://drive.google.com/drive/folders/0B0BPbRDGpTfba0p4dFNQeWIzMkk"/>
    <hyperlink ref="C515" r:id="rId1531" display="https://mail.google.com/mail?extsrc=sync&amp;client=docs&amp;plid=ACUX6DNeQ-1OPnOG01iOX3r7XEtncHEqwXi9Ih0"/>
    <hyperlink ref="F515" r:id="rId1532" display="https://drive.google.com/file/d/0B0BPbRDGpTfbVlg0OVBPZnB3MDg/view?usp=drivesdk"/>
    <hyperlink ref="G515" r:id="rId1533" display="https://drive.google.com/drive/folders/0B0BPbRDGpTfba0p4dFNQeWIzMkk"/>
    <hyperlink ref="C516" r:id="rId1534" display="https://mail.google.com/mail?extsrc=sync&amp;client=docs&amp;plid=ACUX6DNeQ-1OPnOG01iOX3r7XEtncHEqwXi9Ih0"/>
    <hyperlink ref="F516" r:id="rId1535" display="https://drive.google.com/file/d/0B0BPbRDGpTfbRWdOcXpWZXJfSk0/view?usp=drivesdk"/>
    <hyperlink ref="G516" r:id="rId1536" display="https://drive.google.com/drive/folders/0B0BPbRDGpTfba0p4dFNQeWIzMkk"/>
    <hyperlink ref="C517" r:id="rId1537" display="https://mail.google.com/mail?extsrc=sync&amp;client=docs&amp;plid=ACUX6DNeQ-1OPnOG01iOX3r7XEtncHEqwXi9Ih0"/>
    <hyperlink ref="F517" r:id="rId1538" display="https://drive.google.com/file/d/0B0BPbRDGpTfbcnVLVU55bmhVSk0/view?usp=drivesdk"/>
    <hyperlink ref="G517" r:id="rId1539" display="https://drive.google.com/drive/folders/0B0BPbRDGpTfba0p4dFNQeWIzMkk"/>
    <hyperlink ref="C518" r:id="rId1540" display="https://mail.google.com/mail?extsrc=sync&amp;client=docs&amp;plid=ACUX6DNeQ-1OPnOG01iOX3r7XEtncHEqwXi9Ih0"/>
    <hyperlink ref="F518" r:id="rId1541" display="https://drive.google.com/file/d/0B0BPbRDGpTfbdEs3TnJSZVdLYkE/view?usp=drivesdk"/>
    <hyperlink ref="G518" r:id="rId1542" display="https://drive.google.com/drive/folders/0B0BPbRDGpTfba0p4dFNQeWIzMkk"/>
    <hyperlink ref="C519" r:id="rId1543" display="https://mail.google.com/mail?extsrc=sync&amp;client=docs&amp;plid=ACUX6DNeQ-1OPnOG01iOX3r7XEtncHEqwXi9Ih0"/>
    <hyperlink ref="F519" r:id="rId1544" display="https://drive.google.com/file/d/0B0BPbRDGpTfbMWlFZlFtZ0owZTA/view?usp=drivesdk"/>
    <hyperlink ref="G519" r:id="rId1545" display="https://drive.google.com/drive/folders/0B0BPbRDGpTfba0p4dFNQeWIzMkk"/>
    <hyperlink ref="C520" r:id="rId1546" display="https://mail.google.com/mail?extsrc=sync&amp;client=docs&amp;plid=ACUX6DNeQ-1OPnOG01iOX3r7XEtncHEqwXi9Ih0"/>
    <hyperlink ref="F520" r:id="rId1547" display="https://drive.google.com/file/d/0B0BPbRDGpTfbNW9HbFVVNlhLV1k/view?usp=drivesdk"/>
    <hyperlink ref="G520" r:id="rId1548" display="https://drive.google.com/drive/folders/0B0BPbRDGpTfba0p4dFNQeWIzMkk"/>
    <hyperlink ref="C521" r:id="rId1549" display="https://mail.google.com/mail?extsrc=sync&amp;client=docs&amp;plid=ACUX6DNeQ-1OPnOG01iOX3r7XEtncHEqwXi9Ih0"/>
    <hyperlink ref="F521" r:id="rId1550" display="https://drive.google.com/file/d/0B0BPbRDGpTfbdlprOVB4OFZTcUU/view?usp=drivesdk"/>
    <hyperlink ref="G521" r:id="rId1551" display="https://drive.google.com/drive/folders/0B0BPbRDGpTfba0p4dFNQeWIzMkk"/>
    <hyperlink ref="C522" r:id="rId1552" display="https://mail.google.com/mail?extsrc=sync&amp;client=docs&amp;plid=ACUX6DNeQ-1OPnOG01iOX3r7XEtncHEqwXi9Ih0"/>
    <hyperlink ref="F522" r:id="rId1553" display="https://drive.google.com/file/d/0B0BPbRDGpTfbRS1sU2NlQmRKMnc/view?usp=drivesdk"/>
    <hyperlink ref="G522" r:id="rId1554" display="https://drive.google.com/drive/folders/0B0BPbRDGpTfba0p4dFNQeWIzMkk"/>
    <hyperlink ref="C523" r:id="rId1555" display="https://mail.google.com/mail?extsrc=sync&amp;client=docs&amp;plid=ACUX6DNeQ-1OPnOG01iOX3r7XEtncHEqwXi9Ih0"/>
    <hyperlink ref="F523" r:id="rId1556" display="https://drive.google.com/file/d/0B0BPbRDGpTfbYTM1VVRnM0VpQ1k/view?usp=drivesdk"/>
    <hyperlink ref="G523" r:id="rId1557" display="https://drive.google.com/drive/folders/0B0BPbRDGpTfba0p4dFNQeWIzMkk"/>
    <hyperlink ref="C524" r:id="rId1558" display="https://mail.google.com/mail?extsrc=sync&amp;client=docs&amp;plid=ACUX6DNeQ-1OPnOG01iOX3r7XEtncHEqwXi9Ih0"/>
    <hyperlink ref="F524" r:id="rId1559" display="https://drive.google.com/file/d/0B0BPbRDGpTfbUDI2YXdmUG1lUVU/view?usp=drivesdk"/>
    <hyperlink ref="G524" r:id="rId1560" display="https://drive.google.com/drive/folders/0B0BPbRDGpTfba0p4dFNQeWIzMkk"/>
    <hyperlink ref="C525" r:id="rId1561" display="https://mail.google.com/mail?extsrc=sync&amp;client=docs&amp;plid=ACUX6DNeQ-1OPnOG01iOX3r7XEtncHEqwXi9Ih0"/>
    <hyperlink ref="F525" r:id="rId1562" display="https://drive.google.com/file/d/0B0BPbRDGpTfbUDJWengyai04aDQ/view?usp=drivesdk"/>
    <hyperlink ref="G525" r:id="rId1563" display="https://drive.google.com/drive/folders/0B0BPbRDGpTfba0p4dFNQeWIzMkk"/>
    <hyperlink ref="C526" r:id="rId1564" display="https://mail.google.com/mail?extsrc=sync&amp;client=docs&amp;plid=ACUX6DNeQ-1OPnOG01iOX3r7XEtncHEqwXi9Ih0"/>
    <hyperlink ref="F526" r:id="rId1565" display="https://drive.google.com/file/d/0B0BPbRDGpTfbV1ZESjNPTVluSEU/view?usp=drivesdk"/>
    <hyperlink ref="G526" r:id="rId1566" display="https://drive.google.com/drive/folders/0B0BPbRDGpTfba0p4dFNQeWIzMkk"/>
    <hyperlink ref="C527" r:id="rId1567" display="https://mail.google.com/mail?extsrc=sync&amp;client=docs&amp;plid=ACUX6DNeQ-1OPnOG01iOX3r7XEtncHEqwXi9Ih0"/>
    <hyperlink ref="F527" r:id="rId1568" display="https://drive.google.com/file/d/0B0BPbRDGpTfbaHRBSVdxcEVmcGc/view?usp=drivesdk"/>
    <hyperlink ref="G527" r:id="rId1569" display="https://drive.google.com/drive/folders/0B0BPbRDGpTfba0p4dFNQeWIzMkk"/>
    <hyperlink ref="C528" r:id="rId1570" display="https://mail.google.com/mail?extsrc=sync&amp;client=docs&amp;plid=ACUX6DNeQ-1OPnOG01iOX3r7XEtncHEqwXi9Ih0"/>
    <hyperlink ref="F528" r:id="rId1571" display="https://drive.google.com/file/d/0B0BPbRDGpTfbNV93WEJqeGhoUDg/view?usp=drivesdk"/>
    <hyperlink ref="G528" r:id="rId1572" display="https://drive.google.com/drive/folders/0B0BPbRDGpTfba0p4dFNQeWIzMkk"/>
    <hyperlink ref="C529" r:id="rId1573" display="https://mail.google.com/mail?extsrc=sync&amp;client=docs&amp;plid=ACUX6DNeQ-1OPnOG01iOX3r7XEtncHEqwXi9Ih0"/>
    <hyperlink ref="F529" r:id="rId1574" display="https://drive.google.com/file/d/0B0BPbRDGpTfbZXdEaWJRRlFnUGs/view?usp=drivesdk"/>
    <hyperlink ref="G529" r:id="rId1575" display="https://drive.google.com/drive/folders/0B0BPbRDGpTfba0p4dFNQeWIzMkk"/>
    <hyperlink ref="C530" r:id="rId1576" display="https://mail.google.com/mail?extsrc=sync&amp;client=docs&amp;plid=ACUX6DNeQ-1OPnOG01iOX3r7XEtncHEqwXi9Ih0"/>
    <hyperlink ref="F530" r:id="rId1577" display="https://drive.google.com/file/d/0B0BPbRDGpTfbNXg4V1kzSVc1LTg/view?usp=drivesdk"/>
    <hyperlink ref="G530" r:id="rId1578" display="https://drive.google.com/drive/folders/0B0BPbRDGpTfba0p4dFNQeWIzMkk"/>
    <hyperlink ref="C531" r:id="rId1579" display="https://mail.google.com/mail?extsrc=sync&amp;client=docs&amp;plid=ACUX6DNeQ-1OPnOG01iOX3r7XEtncHEqwXi9Ih0"/>
    <hyperlink ref="F531" r:id="rId1580" display="https://drive.google.com/file/d/0B0BPbRDGpTfbM25wU29kU2U5ejA/view?usp=drivesdk"/>
    <hyperlink ref="G531" r:id="rId1581" display="https://drive.google.com/drive/folders/0B0BPbRDGpTfba0p4dFNQeWIzMkk"/>
    <hyperlink ref="C532" r:id="rId1582" display="https://mail.google.com/mail?extsrc=sync&amp;client=docs&amp;plid=ACUX6DNeQ-1OPnOG01iOX3r7XEtncHEqwXi9Ih0"/>
    <hyperlink ref="F532" r:id="rId1583" display="https://drive.google.com/file/d/0B0BPbRDGpTfbVnVjT096VUIyR1E/view?usp=drivesdk"/>
    <hyperlink ref="G532" r:id="rId1584" display="https://drive.google.com/drive/folders/0B0BPbRDGpTfba0p4dFNQeWIzMkk"/>
    <hyperlink ref="C533" r:id="rId1585" display="https://mail.google.com/mail?extsrc=sync&amp;client=docs&amp;plid=ACUX6DNeQ-1OPnOG01iOX3r7XEtncHEqwXi9Ih0"/>
    <hyperlink ref="F533" r:id="rId1586" display="https://drive.google.com/file/d/0B0BPbRDGpTfbNXBKeENXNGRnYmM/view?usp=drivesdk"/>
    <hyperlink ref="G533" r:id="rId1587" display="https://drive.google.com/drive/folders/0B0BPbRDGpTfba0p4dFNQeWIzMkk"/>
    <hyperlink ref="C534" r:id="rId1588" display="https://mail.google.com/mail?extsrc=sync&amp;client=docs&amp;plid=ACUX6DNeQ-1OPnOG01iOX3r7XEtncHEqwXi9Ih0"/>
    <hyperlink ref="F534" r:id="rId1589" display="https://drive.google.com/file/d/0B0BPbRDGpTfbSVh5Q3Y3MG9kWTA/view?usp=drivesdk"/>
    <hyperlink ref="G534" r:id="rId1590" display="https://drive.google.com/drive/folders/0B0BPbRDGpTfba0p4dFNQeWIzMkk"/>
    <hyperlink ref="C535" r:id="rId1591" display="https://mail.google.com/mail?extsrc=sync&amp;client=docs&amp;plid=ACUX6DNeQ-1OPnOG01iOX3r7XEtncHEqwXi9Ih0"/>
    <hyperlink ref="F535" r:id="rId1592" display="https://drive.google.com/file/d/0B0BPbRDGpTfbRXhuTm93ZDU4V1U/view?usp=drivesdk"/>
    <hyperlink ref="G535" r:id="rId1593" display="https://drive.google.com/drive/folders/0B0BPbRDGpTfba0p4dFNQeWIzMkk"/>
    <hyperlink ref="C536" r:id="rId1594" display="https://mail.google.com/mail?extsrc=sync&amp;client=docs&amp;plid=ACUX6DNeQ-1OPnOG01iOX3r7XEtncHEqwXi9Ih0"/>
    <hyperlink ref="F536" r:id="rId1595" display="https://drive.google.com/file/d/0B0BPbRDGpTfbNlFvc2pEb3NHRXc/view?usp=drivesdk"/>
    <hyperlink ref="G536" r:id="rId1596" display="https://drive.google.com/drive/folders/0B0BPbRDGpTfba0p4dFNQeWIzMkk"/>
    <hyperlink ref="C537" r:id="rId1597" display="https://mail.google.com/mail?extsrc=sync&amp;client=docs&amp;plid=ACUX6DNeQ-1OPnOG01iOX3r7XEtncHEqwXi9Ih0"/>
    <hyperlink ref="F537" r:id="rId1598" display="https://drive.google.com/file/d/0B0BPbRDGpTfbemY2Tkt2c3JlekU/view?usp=drivesdk"/>
    <hyperlink ref="G537" r:id="rId1599" display="https://drive.google.com/drive/folders/0B0BPbRDGpTfba0p4dFNQeWIzMkk"/>
    <hyperlink ref="C538" r:id="rId1600" display="https://mail.google.com/mail?extsrc=sync&amp;client=docs&amp;plid=ACUX6DNeQ-1OPnOG01iOX3r7XEtncHEqwXi9Ih0"/>
    <hyperlink ref="F538" r:id="rId1601" display="https://drive.google.com/file/d/0B0BPbRDGpTfbcmF0bVB1NEEtdVU/view?usp=drivesdk"/>
    <hyperlink ref="G538" r:id="rId1602" display="https://drive.google.com/drive/folders/0B0BPbRDGpTfba0p4dFNQeWIzMkk"/>
    <hyperlink ref="C539" r:id="rId1603" display="https://mail.google.com/mail?extsrc=sync&amp;client=docs&amp;plid=ACUX6DNeQ-1OPnOG01iOX3r7XEtncHEqwXi9Ih0"/>
    <hyperlink ref="F539" r:id="rId1604" display="https://drive.google.com/file/d/0B0BPbRDGpTfbYjRBYmc3aFIxbWs/view?usp=drivesdk"/>
    <hyperlink ref="G539" r:id="rId1605" display="https://drive.google.com/drive/folders/0B0BPbRDGpTfba0p4dFNQeWIzMkk"/>
    <hyperlink ref="C540" r:id="rId1606" display="https://mail.google.com/mail?extsrc=sync&amp;client=docs&amp;plid=ACUX6DNeQ-1OPnOG01iOX3r7XEtncHEqwXi9Ih0"/>
    <hyperlink ref="F540" r:id="rId1607" display="https://drive.google.com/file/d/0B0BPbRDGpTfbOFRtRmVXX0Rqam8/view?usp=drivesdk"/>
    <hyperlink ref="G540" r:id="rId1608" display="https://drive.google.com/drive/folders/0B0BPbRDGpTfba0p4dFNQeWIzMkk"/>
    <hyperlink ref="C541" r:id="rId1609" display="https://mail.google.com/mail?extsrc=sync&amp;client=docs&amp;plid=ACUX6DNeQ-1OPnOG01iOX3r7XEtncHEqwXi9Ih0"/>
    <hyperlink ref="F541" r:id="rId1610" display="https://drive.google.com/file/d/0B0BPbRDGpTfbUVFHVDYxcWl2MFU/view?usp=drivesdk"/>
    <hyperlink ref="G541" r:id="rId1611" display="https://drive.google.com/drive/folders/0B0BPbRDGpTfba0p4dFNQeWIzMkk"/>
    <hyperlink ref="C542" r:id="rId1612" display="https://mail.google.com/mail?extsrc=sync&amp;client=docs&amp;plid=ACUX6DNeQ-1OPnOG01iOX3r7XEtncHEqwXi9Ih0"/>
    <hyperlink ref="F542" r:id="rId1613" display="https://drive.google.com/file/d/0B0BPbRDGpTfbeDBuYUVWb0FzMm8/view?usp=drivesdk"/>
    <hyperlink ref="G542" r:id="rId1614" display="https://drive.google.com/drive/folders/0B0BPbRDGpTfba0p4dFNQeWIzMkk"/>
    <hyperlink ref="C543" r:id="rId1615" display="https://mail.google.com/mail?extsrc=sync&amp;client=docs&amp;plid=ACUX6DPz6GpQOADmVBCXlLO1W98b4GeHoZJwNPM"/>
    <hyperlink ref="F543" r:id="rId1616" display="https://drive.google.com/file/d/0B0BPbRDGpTfbTmZzT2k0cW9RUDA/view?usp=drivesdk"/>
    <hyperlink ref="G543" r:id="rId1617" display="https://drive.google.com/drive/folders/0B0BPbRDGpTfba0p4dFNQeWIzMkk"/>
    <hyperlink ref="C544" r:id="rId1618" display="https://mail.google.com/mail?extsrc=sync&amp;client=docs&amp;plid=ACUX6DNgmineWRvTeQNaYs_d7da7u51JbHlkAjs"/>
    <hyperlink ref="F544" r:id="rId1619" display="https://drive.google.com/file/d/0B0BPbRDGpTfbMjBqOThGQ0VfbU0/view?usp=drivesdk"/>
    <hyperlink ref="G544" r:id="rId1620" display="https://drive.google.com/drive/folders/0B0BPbRDGpTfba0p4dFNQeWIzMkk"/>
    <hyperlink ref="C545" r:id="rId1621" display="https://mail.google.com/mail?extsrc=sync&amp;client=docs&amp;plid=ACUX6DO6Rx7SOG150lh0X_iawvHO3cHWCvSjYyI"/>
    <hyperlink ref="F545" r:id="rId1622" display="https://drive.google.com/file/d/0B0BPbRDGpTfbakNZQjB4MW82REE/view?usp=drivesdk"/>
    <hyperlink ref="G545" r:id="rId1623" display="https://drive.google.com/drive/folders/0B0BPbRDGpTfba0p4dFNQeWIzMkk"/>
    <hyperlink ref="C546" r:id="rId1624" display="https://mail.google.com/mail?extsrc=sync&amp;client=docs&amp;plid=ACUX6DPRlQ3lgvSpUhkgmYdX05ERb14iKZJ7HGA"/>
    <hyperlink ref="F546" r:id="rId1625" display="https://drive.google.com/file/d/0B0BPbRDGpTfbRURwMGRvTzlkYzg/view?usp=drivesdk"/>
    <hyperlink ref="G546" r:id="rId1626" display="https://drive.google.com/drive/folders/0B0BPbRDGpTfba0p4dFNQeWIzMkk"/>
    <hyperlink ref="C547" r:id="rId1627" display="https://mail.google.com/mail?extsrc=sync&amp;client=docs&amp;plid=ACUX6DPF__E8GMkpr6vFIqmqLTNWqsbHPltukpg"/>
    <hyperlink ref="F547" r:id="rId1628" display="https://drive.google.com/file/d/0B0BPbRDGpTfbNjdIa3FDR3p0TTQ/view?usp=drivesdk"/>
    <hyperlink ref="G547" r:id="rId1629" display="https://drive.google.com/drive/folders/0B0BPbRDGpTfba0p4dFNQeWIzMkk"/>
    <hyperlink ref="C548" r:id="rId1630" display="https://mail.google.com/mail?extsrc=sync&amp;client=docs&amp;plid=ACUX6DOuXnTU-9sQjsjZiR-JV543LRbA12qNpCQ"/>
    <hyperlink ref="F548" r:id="rId1631" display="https://drive.google.com/file/d/0B0BPbRDGpTfbV1NfTmZzMGN4bkE/view?usp=drivesdk"/>
    <hyperlink ref="G548" r:id="rId1632" display="https://drive.google.com/drive/folders/0B0BPbRDGpTfba0p4dFNQeWIzMkk"/>
    <hyperlink ref="C549" r:id="rId1633" display="https://mail.google.com/mail?extsrc=sync&amp;client=docs&amp;plid=ACUX6DO1hdF4cO4GkVqKZZ2n1n4hAHmxg_5zHTo"/>
    <hyperlink ref="F549" r:id="rId1634" display="https://drive.google.com/file/d/0B0BPbRDGpTfbRnlrVWZWbEZMQ0k/view?usp=drivesdk"/>
    <hyperlink ref="G549" r:id="rId1635" display="https://drive.google.com/drive/folders/0B0BPbRDGpTfba0p4dFNQeWIzMkk"/>
    <hyperlink ref="C550" r:id="rId1636" display="https://mail.google.com/mail?extsrc=sync&amp;client=docs&amp;plid=ACUX6DOwPx2atdlcAnCSlI7gg2U8MxLAtb4t_10"/>
    <hyperlink ref="F550" r:id="rId1637" display="https://drive.google.com/file/d/0B0BPbRDGpTfbQ2pkZnJHWklCM2M/view?usp=drivesdk"/>
    <hyperlink ref="G550" r:id="rId1638" display="https://drive.google.com/drive/folders/0B0BPbRDGpTfba0p4dFNQeWIzMkk"/>
    <hyperlink ref="C551" r:id="rId1639" display="https://mail.google.com/mail?extsrc=sync&amp;client=docs&amp;plid=ACUX6DP3b13uonVNGMwfQ9qNmSmWrxbQ25BbFs0"/>
    <hyperlink ref="F551" r:id="rId1640" display="https://drive.google.com/file/d/0B0BPbRDGpTfbQnV2MUNZMzJ6YWM/view?usp=drivesdk"/>
    <hyperlink ref="G551" r:id="rId1641" display="https://drive.google.com/drive/folders/0B0BPbRDGpTfba0p4dFNQeWIzMkk"/>
    <hyperlink ref="C552" r:id="rId1642" display="https://mail.google.com/mail?extsrc=sync&amp;client=docs&amp;plid=ACUX6DNEPdP1vzZbf_BDFfMEGqQ1IolGpPiuxJk"/>
    <hyperlink ref="F552" r:id="rId1643" display="https://drive.google.com/file/d/0B0BPbRDGpTfbNDE5aVZDMnVYZ00/view?usp=drivesdk"/>
    <hyperlink ref="G552" r:id="rId1644" display="https://drive.google.com/drive/folders/0B0BPbRDGpTfba0p4dFNQeWIzMkk"/>
    <hyperlink ref="C553" r:id="rId1645" display="https://mail.google.com/mail?extsrc=sync&amp;client=docs&amp;plid=ACUX6DNEPdP1vzZbf_BDFfMEGqQ1IolGpPiuxJk"/>
    <hyperlink ref="F553" r:id="rId1646" display="https://drive.google.com/file/d/0B0BPbRDGpTfbNEZrMVlRVE9JblE/view?usp=drivesdk"/>
    <hyperlink ref="G553" r:id="rId1647" display="https://drive.google.com/drive/folders/0B0BPbRDGpTfba0p4dFNQeWIzMkk"/>
    <hyperlink ref="C554" r:id="rId1648" display="https://mail.google.com/mail?extsrc=sync&amp;client=docs&amp;plid=ACUX6DNEPdP1vzZbf_BDFfMEGqQ1IolGpPiuxJk"/>
    <hyperlink ref="F554" r:id="rId1649" display="https://drive.google.com/file/d/0B0BPbRDGpTfbRi10aDVNZFkyTEk/view?usp=drivesdk"/>
    <hyperlink ref="G554" r:id="rId1650" display="https://drive.google.com/drive/folders/0B0BPbRDGpTfba0p4dFNQeWIzMkk"/>
    <hyperlink ref="C555" r:id="rId1651" display="https://mail.google.com/mail?extsrc=sync&amp;client=docs&amp;plid=ACUX6DNEPdP1vzZbf_BDFfMEGqQ1IolGpPiuxJk"/>
    <hyperlink ref="F555" r:id="rId1652" display="https://drive.google.com/file/d/0B0BPbRDGpTfbQzlzZHdZamFiYnM/view?usp=drivesdk"/>
    <hyperlink ref="G555" r:id="rId1653" display="https://drive.google.com/drive/folders/0B0BPbRDGpTfba0p4dFNQeWIzMkk"/>
    <hyperlink ref="C556" r:id="rId1654" display="https://mail.google.com/mail?extsrc=sync&amp;client=docs&amp;plid=ACUX6DNEPdP1vzZbf_BDFfMEGqQ1IolGpPiuxJk"/>
    <hyperlink ref="F556" r:id="rId1655" display="https://drive.google.com/file/d/0B0BPbRDGpTfbSlFySjhoU0RaVm8/view?usp=drivesdk"/>
    <hyperlink ref="G556" r:id="rId1656" display="https://drive.google.com/drive/folders/0B0BPbRDGpTfba0p4dFNQeWIzMkk"/>
    <hyperlink ref="C557" r:id="rId1657" display="https://mail.google.com/mail?extsrc=sync&amp;client=docs&amp;plid=ACUX6DNEPdP1vzZbf_BDFfMEGqQ1IolGpPiuxJk"/>
    <hyperlink ref="F557" r:id="rId1658" display="https://drive.google.com/file/d/0B0BPbRDGpTfbUGo3M1A5T3NkejQ/view?usp=drivesdk"/>
    <hyperlink ref="G557" r:id="rId1659" display="https://drive.google.com/drive/folders/0B0BPbRDGpTfba0p4dFNQeWIzMkk"/>
    <hyperlink ref="C558" r:id="rId1660" display="https://mail.google.com/mail?extsrc=sync&amp;client=docs&amp;plid=ACUX6DNEPdP1vzZbf_BDFfMEGqQ1IolGpPiuxJk"/>
    <hyperlink ref="F558" r:id="rId1661" display="https://drive.google.com/file/d/0B0BPbRDGpTfbb3R3emFNcV9EQTg/view?usp=drivesdk"/>
    <hyperlink ref="G558" r:id="rId1662" display="https://drive.google.com/drive/folders/0B0BPbRDGpTfba0p4dFNQeWIzMkk"/>
    <hyperlink ref="C559" r:id="rId1663" display="https://mail.google.com/mail?extsrc=sync&amp;client=docs&amp;plid=ACUX6DNEPdP1vzZbf_BDFfMEGqQ1IolGpPiuxJk"/>
    <hyperlink ref="F559" r:id="rId1664" display="https://drive.google.com/file/d/0B0BPbRDGpTfbNGZPT0MtcDFOVmc/view?usp=drivesdk"/>
    <hyperlink ref="G559" r:id="rId1665" display="https://drive.google.com/drive/folders/0B0BPbRDGpTfba0p4dFNQeWIzMkk"/>
    <hyperlink ref="C560" r:id="rId1666" display="https://mail.google.com/mail?extsrc=sync&amp;client=docs&amp;plid=ACUX6DNEPdP1vzZbf_BDFfMEGqQ1IolGpPiuxJk"/>
    <hyperlink ref="F560" r:id="rId1667" display="https://drive.google.com/file/d/0B0BPbRDGpTfbRzVkQlFhVjVSOFE/view?usp=drivesdk"/>
    <hyperlink ref="G560" r:id="rId1668" display="https://drive.google.com/drive/folders/0B0BPbRDGpTfba0p4dFNQeWIzMkk"/>
    <hyperlink ref="C561" r:id="rId1669" display="https://mail.google.com/mail?extsrc=sync&amp;client=docs&amp;plid=ACUX6DNEPdP1vzZbf_BDFfMEGqQ1IolGpPiuxJk"/>
    <hyperlink ref="F561" r:id="rId1670" display="https://drive.google.com/file/d/0B0BPbRDGpTfbaW82UkdxOUxKTVU/view?usp=drivesdk"/>
    <hyperlink ref="G561" r:id="rId1671" display="https://drive.google.com/drive/folders/0B0BPbRDGpTfba0p4dFNQeWIzMkk"/>
    <hyperlink ref="C562" r:id="rId1672" display="https://mail.google.com/mail?extsrc=sync&amp;client=docs&amp;plid=ACUX6DNEPdP1vzZbf_BDFfMEGqQ1IolGpPiuxJk"/>
    <hyperlink ref="F562" r:id="rId1673" display="https://drive.google.com/file/d/0B0BPbRDGpTfbWVE5TjEwTzRWS0k/view?usp=drivesdk"/>
    <hyperlink ref="G562" r:id="rId1674" display="https://drive.google.com/drive/folders/0B0BPbRDGpTfba0p4dFNQeWIzMkk"/>
    <hyperlink ref="C563" r:id="rId1675" display="https://mail.google.com/mail?extsrc=sync&amp;client=docs&amp;plid=ACUX6DNEPdP1vzZbf_BDFfMEGqQ1IolGpPiuxJk"/>
    <hyperlink ref="F563" r:id="rId1676" display="https://drive.google.com/file/d/0B0BPbRDGpTfbeGxJcTBqazRPVUU/view?usp=drivesdk"/>
    <hyperlink ref="G563" r:id="rId1677" display="https://drive.google.com/drive/folders/0B0BPbRDGpTfba0p4dFNQeWIzMkk"/>
    <hyperlink ref="C564" r:id="rId1678" display="https://mail.google.com/mail?extsrc=sync&amp;client=docs&amp;plid=ACUX6DNEPdP1vzZbf_BDFfMEGqQ1IolGpPiuxJk"/>
    <hyperlink ref="F564" r:id="rId1679" display="https://drive.google.com/file/d/0B0BPbRDGpTfbc3FtT3FUWklGRG8/view?usp=drivesdk"/>
    <hyperlink ref="G564" r:id="rId1680" display="https://drive.google.com/drive/folders/0B0BPbRDGpTfba0p4dFNQeWIzMkk"/>
    <hyperlink ref="C565" r:id="rId1681" display="https://mail.google.com/mail?extsrc=sync&amp;client=docs&amp;plid=ACUX6DNEPdP1vzZbf_BDFfMEGqQ1IolGpPiuxJk"/>
    <hyperlink ref="F565" r:id="rId1682" display="https://drive.google.com/file/d/0B0BPbRDGpTfbQ1JhSkFLVjNDT0U/view?usp=drivesdk"/>
    <hyperlink ref="G565" r:id="rId1683" display="https://drive.google.com/drive/folders/0B0BPbRDGpTfba0p4dFNQeWIzMkk"/>
    <hyperlink ref="C566" r:id="rId1684" display="https://mail.google.com/mail?extsrc=sync&amp;client=docs&amp;plid=ACUX6DNEPdP1vzZbf_BDFfMEGqQ1IolGpPiuxJk"/>
    <hyperlink ref="F566" r:id="rId1685" display="https://drive.google.com/file/d/0B0BPbRDGpTfbajVCMkxLc203VUk/view?usp=drivesdk"/>
    <hyperlink ref="G566" r:id="rId1686" display="https://drive.google.com/drive/folders/0B0BPbRDGpTfba0p4dFNQeWIzMkk"/>
    <hyperlink ref="C567" r:id="rId1687" display="https://mail.google.com/mail?extsrc=sync&amp;client=docs&amp;plid=ACUX6DNEPdP1vzZbf_BDFfMEGqQ1IolGpPiuxJk"/>
    <hyperlink ref="F567" r:id="rId1688" display="https://drive.google.com/file/d/0B0BPbRDGpTfbNF8wV1cyLUl5U00/view?usp=drivesdk"/>
    <hyperlink ref="G567" r:id="rId1689" display="https://drive.google.com/drive/folders/0B0BPbRDGpTfba0p4dFNQeWIzMkk"/>
    <hyperlink ref="C568" r:id="rId1690" display="https://mail.google.com/mail?extsrc=sync&amp;client=docs&amp;plid=ACUX6DNEPdP1vzZbf_BDFfMEGqQ1IolGpPiuxJk"/>
    <hyperlink ref="F568" r:id="rId1691" display="https://drive.google.com/file/d/0B0BPbRDGpTfbV29pNW5jSTQ4ZTg/view?usp=drivesdk"/>
    <hyperlink ref="G568" r:id="rId1692" display="https://drive.google.com/drive/folders/0B0BPbRDGpTfba0p4dFNQeWIzMkk"/>
    <hyperlink ref="C569" r:id="rId1693" display="https://mail.google.com/mail?extsrc=sync&amp;client=docs&amp;plid=ACUX6DNEPdP1vzZbf_BDFfMEGqQ1IolGpPiuxJk"/>
    <hyperlink ref="F569" r:id="rId1694" display="https://drive.google.com/file/d/0B0BPbRDGpTfbbUVpM1NFTmZfZlE/view?usp=drivesdk"/>
    <hyperlink ref="G569" r:id="rId1695" display="https://drive.google.com/drive/folders/0B0BPbRDGpTfba0p4dFNQeWIzMkk"/>
    <hyperlink ref="C570" r:id="rId1696" display="https://mail.google.com/mail?extsrc=sync&amp;client=docs&amp;plid=ACUX6DNEPdP1vzZbf_BDFfMEGqQ1IolGpPiuxJk"/>
    <hyperlink ref="F570" r:id="rId1697" display="https://drive.google.com/file/d/0B0BPbRDGpTfbY1lqeHc3dHhWRFE/view?usp=drivesdk"/>
    <hyperlink ref="G570" r:id="rId1698" display="https://drive.google.com/drive/folders/0B0BPbRDGpTfba0p4dFNQeWIzMkk"/>
    <hyperlink ref="C571" r:id="rId1699" display="https://mail.google.com/mail?extsrc=sync&amp;client=docs&amp;plid=ACUX6DNEPdP1vzZbf_BDFfMEGqQ1IolGpPiuxJk"/>
    <hyperlink ref="F571" r:id="rId1700" display="https://drive.google.com/file/d/0B0BPbRDGpTfbWjBCX2FSbFIwSlk/view?usp=drivesdk"/>
    <hyperlink ref="G571" r:id="rId1701" display="https://drive.google.com/drive/folders/0B0BPbRDGpTfba0p4dFNQeWIzMkk"/>
    <hyperlink ref="C572" r:id="rId1702" display="https://mail.google.com/mail?extsrc=sync&amp;client=docs&amp;plid=ACUX6DNEPdP1vzZbf_BDFfMEGqQ1IolGpPiuxJk"/>
    <hyperlink ref="F572" r:id="rId1703" display="https://drive.google.com/file/d/0B0BPbRDGpTfbbW1TNFlVckdiRzQ/view?usp=drivesdk"/>
    <hyperlink ref="G572" r:id="rId1704" display="https://drive.google.com/drive/folders/0B0BPbRDGpTfba0p4dFNQeWIzMkk"/>
    <hyperlink ref="C573" r:id="rId1705" display="https://mail.google.com/mail?extsrc=sync&amp;client=docs&amp;plid=ACUX6DNEPdP1vzZbf_BDFfMEGqQ1IolGpPiuxJk"/>
    <hyperlink ref="F573" r:id="rId1706" display="https://drive.google.com/file/d/0B0BPbRDGpTfbWVVjOUR0dUlxdXc/view?usp=drivesdk"/>
    <hyperlink ref="G573" r:id="rId1707" display="https://drive.google.com/drive/folders/0B0BPbRDGpTfba0p4dFNQeWIzMkk"/>
    <hyperlink ref="C574" r:id="rId1708" display="https://mail.google.com/mail?extsrc=sync&amp;client=docs&amp;plid=ACUX6DNEPdP1vzZbf_BDFfMEGqQ1IolGpPiuxJk"/>
    <hyperlink ref="F574" r:id="rId1709" display="https://drive.google.com/file/d/0B0BPbRDGpTfbR0I3THlQRW9sU1E/view?usp=drivesdk"/>
    <hyperlink ref="G574" r:id="rId1710" display="https://drive.google.com/drive/folders/0B0BPbRDGpTfba0p4dFNQeWIzMkk"/>
    <hyperlink ref="C575" r:id="rId1711" display="https://mail.google.com/mail?extsrc=sync&amp;client=docs&amp;plid=ACUX6DNEPdP1vzZbf_BDFfMEGqQ1IolGpPiuxJk"/>
    <hyperlink ref="F575" r:id="rId1712" display="https://drive.google.com/file/d/0B0BPbRDGpTfbSDRXOUdjOXlYcjg/view?usp=drivesdk"/>
    <hyperlink ref="G575" r:id="rId1713" display="https://drive.google.com/drive/folders/0B0BPbRDGpTfba0p4dFNQeWIzMkk"/>
    <hyperlink ref="C576" r:id="rId1714" display="https://mail.google.com/mail?extsrc=sync&amp;client=docs&amp;plid=ACUX6DNEPdP1vzZbf_BDFfMEGqQ1IolGpPiuxJk"/>
    <hyperlink ref="F576" r:id="rId1715" display="https://drive.google.com/file/d/0B0BPbRDGpTfbaFN0Z3hNSVJoZUE/view?usp=drivesdk"/>
    <hyperlink ref="G576" r:id="rId1716" display="https://drive.google.com/drive/folders/0B0BPbRDGpTfba0p4dFNQeWIzMkk"/>
    <hyperlink ref="C577" r:id="rId1717" display="https://mail.google.com/mail?extsrc=sync&amp;client=docs&amp;plid=ACUX6DNEPdP1vzZbf_BDFfMEGqQ1IolGpPiuxJk"/>
    <hyperlink ref="F577" r:id="rId1718" display="https://drive.google.com/file/d/0B0BPbRDGpTfbTUczVXZ2cUJmX00/view?usp=drivesdk"/>
    <hyperlink ref="G577" r:id="rId1719" display="https://drive.google.com/drive/folders/0B0BPbRDGpTfba0p4dFNQeWIzMkk"/>
    <hyperlink ref="C578" r:id="rId1720" display="https://mail.google.com/mail?extsrc=sync&amp;client=docs&amp;plid=ACUX6DNEPdP1vzZbf_BDFfMEGqQ1IolGpPiuxJk"/>
    <hyperlink ref="F578" r:id="rId1721" display="https://drive.google.com/file/d/0B0BPbRDGpTfbMEE2TjlBX1FlYW8/view?usp=drivesdk"/>
    <hyperlink ref="G578" r:id="rId1722" display="https://drive.google.com/drive/folders/0B0BPbRDGpTfba0p4dFNQeWIzMkk"/>
    <hyperlink ref="C579" r:id="rId1723" display="https://mail.google.com/mail?extsrc=sync&amp;client=docs&amp;plid=ACUX6DNEPdP1vzZbf_BDFfMEGqQ1IolGpPiuxJk"/>
    <hyperlink ref="F579" r:id="rId1724" display="https://drive.google.com/file/d/0B0BPbRDGpTfbZGp3dUFPNXA0Y0E/view?usp=drivesdk"/>
    <hyperlink ref="G579" r:id="rId1725" display="https://drive.google.com/drive/folders/0B0BPbRDGpTfba0p4dFNQeWIzMkk"/>
    <hyperlink ref="C580" r:id="rId1726" display="https://mail.google.com/mail?extsrc=sync&amp;client=docs&amp;plid=ACUX6DNEPdP1vzZbf_BDFfMEGqQ1IolGpPiuxJk"/>
    <hyperlink ref="F580" r:id="rId1727" display="https://drive.google.com/file/d/0B0BPbRDGpTfbX3lWRGtIMk9HcmM/view?usp=drivesdk"/>
    <hyperlink ref="G580" r:id="rId1728" display="https://drive.google.com/drive/folders/0B0BPbRDGpTfba0p4dFNQeWIzMkk"/>
    <hyperlink ref="C581" r:id="rId1729" display="https://mail.google.com/mail?extsrc=sync&amp;client=docs&amp;plid=ACUX6DNEPdP1vzZbf_BDFfMEGqQ1IolGpPiuxJk"/>
    <hyperlink ref="F581" r:id="rId1730" display="https://drive.google.com/file/d/0B0BPbRDGpTfbZmdySXJCSXdXMDg/view?usp=drivesdk"/>
    <hyperlink ref="G581" r:id="rId1731" display="https://drive.google.com/drive/folders/0B0BPbRDGpTfba0p4dFNQeWIzMkk"/>
    <hyperlink ref="C582" r:id="rId1732" display="https://mail.google.com/mail?extsrc=sync&amp;client=docs&amp;plid=ACUX6DNEPdP1vzZbf_BDFfMEGqQ1IolGpPiuxJk"/>
    <hyperlink ref="F582" r:id="rId1733" display="https://drive.google.com/file/d/0B0BPbRDGpTfbREtjNGt6NnJNTVk/view?usp=drivesdk"/>
    <hyperlink ref="G582" r:id="rId1734" display="https://drive.google.com/drive/folders/0B0BPbRDGpTfba0p4dFNQeWIzMkk"/>
    <hyperlink ref="C583" r:id="rId1735" display="https://mail.google.com/mail?extsrc=sync&amp;client=docs&amp;plid=ACUX6DNEPdP1vzZbf_BDFfMEGqQ1IolGpPiuxJk"/>
    <hyperlink ref="F583" r:id="rId1736" display="https://drive.google.com/file/d/0B0BPbRDGpTfbLXREUGlNTUdBUTQ/view?usp=drivesdk"/>
    <hyperlink ref="G583" r:id="rId1737" display="https://drive.google.com/drive/folders/0B0BPbRDGpTfba0p4dFNQeWIzMkk"/>
    <hyperlink ref="C584" r:id="rId1738" display="https://mail.google.com/mail?extsrc=sync&amp;client=docs&amp;plid=ACUX6DNEPdP1vzZbf_BDFfMEGqQ1IolGpPiuxJk"/>
    <hyperlink ref="F584" r:id="rId1739" display="https://drive.google.com/file/d/0B0BPbRDGpTfbMk5mUDJxaDlvdmc/view?usp=drivesdk"/>
    <hyperlink ref="G584" r:id="rId1740" display="https://drive.google.com/drive/folders/0B0BPbRDGpTfba0p4dFNQeWIzMkk"/>
    <hyperlink ref="C585" r:id="rId1741" display="https://mail.google.com/mail?extsrc=sync&amp;client=docs&amp;plid=ACUX6DNEPdP1vzZbf_BDFfMEGqQ1IolGpPiuxJk"/>
    <hyperlink ref="F585" r:id="rId1742" display="https://drive.google.com/file/d/0B0BPbRDGpTfbZmswbjQxOXhpOWs/view?usp=drivesdk"/>
    <hyperlink ref="G585" r:id="rId1743" display="https://drive.google.com/drive/folders/0B0BPbRDGpTfba0p4dFNQeWIzMkk"/>
    <hyperlink ref="C586" r:id="rId1744" display="https://mail.google.com/mail?extsrc=sync&amp;client=docs&amp;plid=ACUX6DNEPdP1vzZbf_BDFfMEGqQ1IolGpPiuxJk"/>
    <hyperlink ref="F586" r:id="rId1745" display="https://drive.google.com/file/d/0B0BPbRDGpTfbdTlqbU5XV2pFa1U/view?usp=drivesdk"/>
    <hyperlink ref="G586" r:id="rId1746" display="https://drive.google.com/drive/folders/0B0BPbRDGpTfba0p4dFNQeWIzMkk"/>
    <hyperlink ref="C587" r:id="rId1747" display="https://mail.google.com/mail?extsrc=sync&amp;client=docs&amp;plid=ACUX6DNEPdP1vzZbf_BDFfMEGqQ1IolGpPiuxJk"/>
    <hyperlink ref="F587" r:id="rId1748" display="https://drive.google.com/file/d/0B0BPbRDGpTfbT29DWDlBVTlac2s/view?usp=drivesdk"/>
    <hyperlink ref="G587" r:id="rId1749" display="https://drive.google.com/drive/folders/0B0BPbRDGpTfba0p4dFNQeWIzMkk"/>
    <hyperlink ref="C588" r:id="rId1750" display="https://mail.google.com/mail?extsrc=sync&amp;client=docs&amp;plid=ACUX6DNEPdP1vzZbf_BDFfMEGqQ1IolGpPiuxJk"/>
    <hyperlink ref="F588" r:id="rId1751" display="https://drive.google.com/file/d/0B0BPbRDGpTfbU2xUVGV2a3liY1E/view?usp=drivesdk"/>
    <hyperlink ref="G588" r:id="rId1752" display="https://drive.google.com/drive/folders/0B0BPbRDGpTfba0p4dFNQeWIzMkk"/>
    <hyperlink ref="C589" r:id="rId1753" display="https://mail.google.com/mail?extsrc=sync&amp;client=docs&amp;plid=ACUX6DNEPdP1vzZbf_BDFfMEGqQ1IolGpPiuxJk"/>
    <hyperlink ref="F589" r:id="rId1754" display="https://drive.google.com/file/d/0B0BPbRDGpTfbRlNteDhzaHBUY2c/view?usp=drivesdk"/>
    <hyperlink ref="G589" r:id="rId1755" display="https://drive.google.com/drive/folders/0B0BPbRDGpTfba0p4dFNQeWIzMkk"/>
    <hyperlink ref="C590" r:id="rId1756" display="https://mail.google.com/mail?extsrc=sync&amp;client=docs&amp;plid=ACUX6DOq7_5z5lu6tWr8WLh9r-zkmwACBVXJtCI"/>
    <hyperlink ref="F590" r:id="rId1757" display="https://drive.google.com/file/d/0B0BPbRDGpTfbbGpqWklDYUxDRGc/view?usp=drivesdk"/>
    <hyperlink ref="G590" r:id="rId1758" display="https://drive.google.com/drive/folders/0B0BPbRDGpTfba0p4dFNQeWIzMkk"/>
    <hyperlink ref="C591" r:id="rId1759" display="https://mail.google.com/mail?extsrc=sync&amp;client=docs&amp;plid=ACUX6DPYyVsd1RrmgQtktuDR8f0bppLKsh__JZ0"/>
    <hyperlink ref="F591" r:id="rId1760" display="https://drive.google.com/file/d/0B0BPbRDGpTfbYlVsbEVuRHU3V3c/view?usp=drivesdk"/>
    <hyperlink ref="G591" r:id="rId1761" display="https://drive.google.com/drive/folders/0B0BPbRDGpTfba0p4dFNQeWIzMkk"/>
    <hyperlink ref="C592" r:id="rId1762" display="https://mail.google.com/mail?extsrc=sync&amp;client=docs&amp;plid=ACUX6DNztaEIb6njhRMkYorjHIi0dzVgkbkDLKw"/>
    <hyperlink ref="F592" r:id="rId1763" display="https://drive.google.com/file/d/0B0BPbRDGpTfbU1FtdGVlbmRzRDQ/view?usp=drivesdk"/>
    <hyperlink ref="G592" r:id="rId1764" display="https://drive.google.com/drive/folders/0B0BPbRDGpTfba0p4dFNQeWIzMkk"/>
    <hyperlink ref="C593" r:id="rId1765" display="https://mail.google.com/mail?extsrc=sync&amp;client=docs&amp;plid=ACUX6DNj4s6unWmYwqOD-kQhMUwDe_GbCZza4Kc"/>
    <hyperlink ref="F593" r:id="rId1766" display="https://drive.google.com/file/d/0B0BPbRDGpTfbVldvREZ5czZHRGM/view?usp=drivesdk"/>
    <hyperlink ref="G593" r:id="rId1767" display="https://drive.google.com/drive/folders/0B0BPbRDGpTfba0p4dFNQeWIzMkk"/>
    <hyperlink ref="C594" r:id="rId1768" display="https://mail.google.com/mail?extsrc=sync&amp;client=docs&amp;plid=ACUX6DOibOnfFygkWglicFIPJ_hA2hbzLWGn5zk"/>
    <hyperlink ref="F594" r:id="rId1769" display="https://drive.google.com/file/d/0B0BPbRDGpTfbMnp5NlkzaldFVnM/view?usp=drivesdk"/>
    <hyperlink ref="G594" r:id="rId1770" display="https://drive.google.com/drive/folders/0B0BPbRDGpTfba0p4dFNQeWIzMkk"/>
    <hyperlink ref="C595" r:id="rId1771" display="https://mail.google.com/mail?extsrc=sync&amp;client=docs&amp;plid=ACUX6DOibOnfFygkWglicFIPJ_hA2hbzLWGn5zk"/>
    <hyperlink ref="F595" r:id="rId1772" display="https://drive.google.com/file/d/0B0BPbRDGpTfbLUF2ZURiX2N6SlU/view?usp=drivesdk"/>
    <hyperlink ref="G595" r:id="rId1773" display="https://drive.google.com/drive/folders/0B0BPbRDGpTfba0p4dFNQeWIzMkk"/>
    <hyperlink ref="C596" r:id="rId1774" display="https://mail.google.com/mail?extsrc=sync&amp;client=docs&amp;plid=ACUX6DOibOnfFygkWglicFIPJ_hA2hbzLWGn5zk"/>
    <hyperlink ref="F596" r:id="rId1775" display="https://drive.google.com/file/d/0B0BPbRDGpTfbOUVLRWRpMlYtcGM/view?usp=drivesdk"/>
    <hyperlink ref="G596" r:id="rId1776" display="https://drive.google.com/drive/folders/0B0BPbRDGpTfba0p4dFNQeWIzMkk"/>
    <hyperlink ref="C597" r:id="rId1777" display="https://mail.google.com/mail?extsrc=sync&amp;client=docs&amp;plid=ACUX6DOibOnfFygkWglicFIPJ_hA2hbzLWGn5zk"/>
    <hyperlink ref="F597" r:id="rId1778" display="https://drive.google.com/file/d/0B0BPbRDGpTfbSnpIYkVxdzMwQm8/view?usp=drivesdk"/>
    <hyperlink ref="G597" r:id="rId1779" display="https://drive.google.com/drive/folders/0B0BPbRDGpTfba0p4dFNQeWIzMkk"/>
    <hyperlink ref="C598" r:id="rId1780" display="https://mail.google.com/mail?extsrc=sync&amp;client=docs&amp;plid=ACUX6DOibOnfFygkWglicFIPJ_hA2hbzLWGn5zk"/>
    <hyperlink ref="F598" r:id="rId1781" display="https://drive.google.com/file/d/0B0BPbRDGpTfbWHZic1J4aUNya28/view?usp=drivesdk"/>
    <hyperlink ref="G598" r:id="rId1782" display="https://drive.google.com/drive/folders/0B0BPbRDGpTfba0p4dFNQeWIzMkk"/>
    <hyperlink ref="C599" r:id="rId1783" display="https://mail.google.com/mail?extsrc=sync&amp;client=docs&amp;plid=ACUX6DOibOnfFygkWglicFIPJ_hA2hbzLWGn5zk"/>
    <hyperlink ref="F599" r:id="rId1784" display="https://drive.google.com/file/d/0B0BPbRDGpTfbWWpIRjRabXg5bVU/view?usp=drivesdk"/>
    <hyperlink ref="G599" r:id="rId1785" display="https://drive.google.com/drive/folders/0B0BPbRDGpTfba0p4dFNQeWIzMkk"/>
    <hyperlink ref="C600" r:id="rId1786" display="https://mail.google.com/mail?extsrc=sync&amp;client=docs&amp;plid=ACUX6DOibOnfFygkWglicFIPJ_hA2hbzLWGn5zk"/>
    <hyperlink ref="F600" r:id="rId1787" display="https://drive.google.com/file/d/0B0BPbRDGpTfbYWZMVnhTTjhNTTg/view?usp=drivesdk"/>
    <hyperlink ref="G600" r:id="rId1788" display="https://drive.google.com/drive/folders/0B0BPbRDGpTfba0p4dFNQeWIzMkk"/>
    <hyperlink ref="C601" r:id="rId1789" display="https://mail.google.com/mail?extsrc=sync&amp;client=docs&amp;plid=ACUX6DOibOnfFygkWglicFIPJ_hA2hbzLWGn5zk"/>
    <hyperlink ref="F601" r:id="rId1790" display="https://drive.google.com/file/d/0B0BPbRDGpTfbX2xtSEZ6UUVTNzA/view?usp=drivesdk"/>
    <hyperlink ref="G601" r:id="rId1791" display="https://drive.google.com/drive/folders/0B0BPbRDGpTfba0p4dFNQeWIzMkk"/>
    <hyperlink ref="C602" r:id="rId1792" display="https://mail.google.com/mail?extsrc=sync&amp;client=docs&amp;plid=ACUX6DOibOnfFygkWglicFIPJ_hA2hbzLWGn5zk"/>
    <hyperlink ref="F602" r:id="rId1793" display="https://drive.google.com/file/d/0B0BPbRDGpTfbdzJWYnVRVUg0QVE/view?usp=drivesdk"/>
    <hyperlink ref="G602" r:id="rId1794" display="https://drive.google.com/drive/folders/0B0BPbRDGpTfba0p4dFNQeWIzMkk"/>
    <hyperlink ref="C603" r:id="rId1795" display="https://mail.google.com/mail?extsrc=sync&amp;client=docs&amp;plid=ACUX6DOibOnfFygkWglicFIPJ_hA2hbzLWGn5zk"/>
    <hyperlink ref="F603" r:id="rId1796" display="https://drive.google.com/file/d/0B0BPbRDGpTfbN0VfMXZudk5obDQ/view?usp=drivesdk"/>
    <hyperlink ref="G603" r:id="rId1797" display="https://drive.google.com/drive/folders/0B0BPbRDGpTfba0p4dFNQeWIzMkk"/>
    <hyperlink ref="C604" r:id="rId1798" display="https://mail.google.com/mail?extsrc=sync&amp;client=docs&amp;plid=ACUX6DOibOnfFygkWglicFIPJ_hA2hbzLWGn5zk"/>
    <hyperlink ref="F604" r:id="rId1799" display="https://drive.google.com/file/d/0B0BPbRDGpTfbNG1XblVBYk5zYUk/view?usp=drivesdk"/>
    <hyperlink ref="G604" r:id="rId1800" display="https://drive.google.com/drive/folders/0B0BPbRDGpTfba0p4dFNQeWIzMkk"/>
    <hyperlink ref="C605" r:id="rId1801" display="https://mail.google.com/mail?extsrc=sync&amp;client=docs&amp;plid=ACUX6DOibOnfFygkWglicFIPJ_hA2hbzLWGn5zk"/>
    <hyperlink ref="F605" r:id="rId1802" display="https://drive.google.com/file/d/0B0BPbRDGpTfbdWN4dWExam9oT0k/view?usp=drivesdk"/>
    <hyperlink ref="G605" r:id="rId1803" display="https://drive.google.com/drive/folders/0B0BPbRDGpTfba0p4dFNQeWIzMkk"/>
    <hyperlink ref="C606" r:id="rId1804" display="https://mail.google.com/mail?extsrc=sync&amp;client=docs&amp;plid=ACUX6DOibOnfFygkWglicFIPJ_hA2hbzLWGn5zk"/>
    <hyperlink ref="F606" r:id="rId1805" display="https://drive.google.com/file/d/0B0BPbRDGpTfbcjFoZGxKV1NSVmc/view?usp=drivesdk"/>
    <hyperlink ref="G606" r:id="rId1806" display="https://drive.google.com/drive/folders/0B0BPbRDGpTfba0p4dFNQeWIzMkk"/>
    <hyperlink ref="C607" r:id="rId1807" display="https://mail.google.com/mail?extsrc=sync&amp;client=docs&amp;plid=ACUX6DOibOnfFygkWglicFIPJ_hA2hbzLWGn5zk"/>
    <hyperlink ref="F607" r:id="rId1808" display="https://drive.google.com/file/d/0B0BPbRDGpTfbYkJxNFRWOVRqbzQ/view?usp=drivesdk"/>
    <hyperlink ref="G607" r:id="rId1809" display="https://drive.google.com/drive/folders/0B0BPbRDGpTfba0p4dFNQeWIzMkk"/>
    <hyperlink ref="C608" r:id="rId1810" display="https://mail.google.com/mail?extsrc=sync&amp;client=docs&amp;plid=ACUX6DOibOnfFygkWglicFIPJ_hA2hbzLWGn5zk"/>
    <hyperlink ref="F608" r:id="rId1811" display="https://drive.google.com/file/d/0B0BPbRDGpTfbR3F2N3ZDVVcyUkE/view?usp=drivesdk"/>
    <hyperlink ref="G608" r:id="rId1812" display="https://drive.google.com/drive/folders/0B0BPbRDGpTfba0p4dFNQeWIzMkk"/>
    <hyperlink ref="C609" r:id="rId1813" display="https://mail.google.com/mail?extsrc=sync&amp;client=docs&amp;plid=ACUX6DOibOnfFygkWglicFIPJ_hA2hbzLWGn5zk"/>
    <hyperlink ref="F609" r:id="rId1814" display="https://drive.google.com/file/d/0B0BPbRDGpTfbNFRQYm0ycDUtQjg/view?usp=drivesdk"/>
    <hyperlink ref="G609" r:id="rId1815" display="https://drive.google.com/drive/folders/0B0BPbRDGpTfba0p4dFNQeWIzMkk"/>
    <hyperlink ref="C610" r:id="rId1816" display="https://mail.google.com/mail?extsrc=sync&amp;client=docs&amp;plid=ACUX6DOibOnfFygkWglicFIPJ_hA2hbzLWGn5zk"/>
    <hyperlink ref="F610" r:id="rId1817" display="https://drive.google.com/file/d/0B0BPbRDGpTfbUGxvNmc0TEJXbFk/view?usp=drivesdk"/>
    <hyperlink ref="G610" r:id="rId1818" display="https://drive.google.com/drive/folders/0B0BPbRDGpTfba0p4dFNQeWIzMkk"/>
    <hyperlink ref="C611" r:id="rId1819" display="https://mail.google.com/mail?extsrc=sync&amp;client=docs&amp;plid=ACUX6DOibOnfFygkWglicFIPJ_hA2hbzLWGn5zk"/>
    <hyperlink ref="F611" r:id="rId1820" display="https://drive.google.com/file/d/0B0BPbRDGpTfbcGw5NW8xVksxTkE/view?usp=drivesdk"/>
    <hyperlink ref="G611" r:id="rId1821" display="https://drive.google.com/drive/folders/0B0BPbRDGpTfba0p4dFNQeWIzMkk"/>
    <hyperlink ref="C612" r:id="rId1822" display="https://mail.google.com/mail?extsrc=sync&amp;client=docs&amp;plid=ACUX6DOibOnfFygkWglicFIPJ_hA2hbzLWGn5zk"/>
    <hyperlink ref="F612" r:id="rId1823" display="https://drive.google.com/file/d/0B0BPbRDGpTfbOW4wbW9YZUN5T1E/view?usp=drivesdk"/>
    <hyperlink ref="G612" r:id="rId1824" display="https://drive.google.com/drive/folders/0B0BPbRDGpTfba0p4dFNQeWIzMkk"/>
    <hyperlink ref="C613" r:id="rId1825" display="https://mail.google.com/mail?extsrc=sync&amp;client=docs&amp;plid=ACUX6DOibOnfFygkWglicFIPJ_hA2hbzLWGn5zk"/>
    <hyperlink ref="F613" r:id="rId1826" display="https://drive.google.com/file/d/0B0BPbRDGpTfbWVFadU8xMzR4WEU/view?usp=drivesdk"/>
    <hyperlink ref="G613" r:id="rId1827" display="https://drive.google.com/drive/folders/0B0BPbRDGpTfba0p4dFNQeWIzMkk"/>
    <hyperlink ref="C614" r:id="rId1828" display="https://mail.google.com/mail?extsrc=sync&amp;client=docs&amp;plid=ACUX6DOibOnfFygkWglicFIPJ_hA2hbzLWGn5zk"/>
    <hyperlink ref="F614" r:id="rId1829" display="https://drive.google.com/file/d/0B0BPbRDGpTfbM252N2hzRjBhUmM/view?usp=drivesdk"/>
    <hyperlink ref="G614" r:id="rId1830" display="https://drive.google.com/drive/folders/0B0BPbRDGpTfba0p4dFNQeWIzMkk"/>
    <hyperlink ref="C615" r:id="rId1831" display="https://mail.google.com/mail?extsrc=sync&amp;client=docs&amp;plid=ACUX6DOibOnfFygkWglicFIPJ_hA2hbzLWGn5zk"/>
    <hyperlink ref="F615" r:id="rId1832" display="https://drive.google.com/file/d/0B0BPbRDGpTfbXzgxZmFEX3RTdVE/view?usp=drivesdk"/>
    <hyperlink ref="G615" r:id="rId1833" display="https://drive.google.com/drive/folders/0B0BPbRDGpTfba0p4dFNQeWIzMkk"/>
    <hyperlink ref="C616" r:id="rId1834" display="https://mail.google.com/mail?extsrc=sync&amp;client=docs&amp;plid=ACUX6DOibOnfFygkWglicFIPJ_hA2hbzLWGn5zk"/>
    <hyperlink ref="F616" r:id="rId1835" display="https://drive.google.com/file/d/0B0BPbRDGpTfbUU55WVFMTEdmUGs/view?usp=drivesdk"/>
    <hyperlink ref="G616" r:id="rId1836" display="https://drive.google.com/drive/folders/0B0BPbRDGpTfba0p4dFNQeWIzMkk"/>
    <hyperlink ref="C617" r:id="rId1837" display="https://mail.google.com/mail?extsrc=sync&amp;client=docs&amp;plid=ACUX6DOibOnfFygkWglicFIPJ_hA2hbzLWGn5zk"/>
    <hyperlink ref="F617" r:id="rId1838" display="https://drive.google.com/file/d/0B0BPbRDGpTfbMVlOWFNvWjhndkU/view?usp=drivesdk"/>
    <hyperlink ref="G617" r:id="rId1839" display="https://drive.google.com/drive/folders/0B0BPbRDGpTfba0p4dFNQeWIzMkk"/>
    <hyperlink ref="C618" r:id="rId1840" display="https://mail.google.com/mail?extsrc=sync&amp;client=docs&amp;plid=ACUX6DOibOnfFygkWglicFIPJ_hA2hbzLWGn5zk"/>
    <hyperlink ref="F618" r:id="rId1841" display="https://drive.google.com/file/d/0B0BPbRDGpTfbUGE3WjdHUENWZ28/view?usp=drivesdk"/>
    <hyperlink ref="G618" r:id="rId1842" display="https://drive.google.com/drive/folders/0B0BPbRDGpTfba0p4dFNQeWIzMkk"/>
    <hyperlink ref="C619" r:id="rId1843" display="https://mail.google.com/mail?extsrc=sync&amp;client=docs&amp;plid=ACUX6DOibOnfFygkWglicFIPJ_hA2hbzLWGn5zk"/>
    <hyperlink ref="F619" r:id="rId1844" display="https://drive.google.com/file/d/0B0BPbRDGpTfbVVlSSkdJeVYzQlU/view?usp=drivesdk"/>
    <hyperlink ref="G619" r:id="rId1845" display="https://drive.google.com/drive/folders/0B0BPbRDGpTfba0p4dFNQeWIzMkk"/>
    <hyperlink ref="C620" r:id="rId1846" display="https://mail.google.com/mail?extsrc=sync&amp;client=docs&amp;plid=ACUX6DOibOnfFygkWglicFIPJ_hA2hbzLWGn5zk"/>
    <hyperlink ref="F620" r:id="rId1847" display="https://drive.google.com/file/d/0B0BPbRDGpTfbSWFqSEJuaDRGWlU/view?usp=drivesdk"/>
    <hyperlink ref="G620" r:id="rId1848" display="https://drive.google.com/drive/folders/0B0BPbRDGpTfba0p4dFNQeWIzMkk"/>
    <hyperlink ref="C621" r:id="rId1849" display="https://mail.google.com/mail?extsrc=sync&amp;client=docs&amp;plid=ACUX6DOibOnfFygkWglicFIPJ_hA2hbzLWGn5zk"/>
    <hyperlink ref="F621" r:id="rId1850" display="https://drive.google.com/file/d/0B0BPbRDGpTfbWFE0bmZsSlFkQjg/view?usp=drivesdk"/>
    <hyperlink ref="G621" r:id="rId1851" display="https://drive.google.com/drive/folders/0B0BPbRDGpTfba0p4dFNQeWIzMkk"/>
    <hyperlink ref="C622" r:id="rId1852" display="https://mail.google.com/mail?extsrc=sync&amp;client=docs&amp;plid=ACUX6DOibOnfFygkWglicFIPJ_hA2hbzLWGn5zk"/>
    <hyperlink ref="F622" r:id="rId1853" display="https://drive.google.com/file/d/0B0BPbRDGpTfbUDZZcEdVemo5Wlk/view?usp=drivesdk"/>
    <hyperlink ref="G622" r:id="rId1854" display="https://drive.google.com/drive/folders/0B0BPbRDGpTfba0p4dFNQeWIzMkk"/>
    <hyperlink ref="C623" r:id="rId1855" display="https://mail.google.com/mail?extsrc=sync&amp;client=docs&amp;plid=ACUX6DOibOnfFygkWglicFIPJ_hA2hbzLWGn5zk"/>
    <hyperlink ref="F623" r:id="rId1856" display="https://drive.google.com/file/d/0B0BPbRDGpTfbOXdqbGVwamRfaWM/view?usp=drivesdk"/>
    <hyperlink ref="G623" r:id="rId1857" display="https://drive.google.com/drive/folders/0B0BPbRDGpTfba0p4dFNQeWIzMkk"/>
    <hyperlink ref="C624" r:id="rId1858" display="https://mail.google.com/mail?extsrc=sync&amp;client=docs&amp;plid=ACUX6DOibOnfFygkWglicFIPJ_hA2hbzLWGn5zk"/>
    <hyperlink ref="F624" r:id="rId1859" display="https://drive.google.com/file/d/0B0BPbRDGpTfbMzc5S1ZNcERhZGs/view?usp=drivesdk"/>
    <hyperlink ref="G624" r:id="rId1860" display="https://drive.google.com/drive/folders/0B0BPbRDGpTfba0p4dFNQeWIzMkk"/>
    <hyperlink ref="C625" r:id="rId1861" display="https://mail.google.com/mail?extsrc=sync&amp;client=docs&amp;plid=ACUX6DOibOnfFygkWglicFIPJ_hA2hbzLWGn5zk"/>
    <hyperlink ref="F625" r:id="rId1862" display="https://drive.google.com/file/d/0B0BPbRDGpTfbdmc2Ynk3QWFOc28/view?usp=drivesdk"/>
    <hyperlink ref="G625" r:id="rId1863" display="https://drive.google.com/drive/folders/0B0BPbRDGpTfba0p4dFNQeWIzMkk"/>
    <hyperlink ref="C626" r:id="rId1864" display="https://mail.google.com/mail?extsrc=sync&amp;client=docs&amp;plid=ACUX6DOibOnfFygkWglicFIPJ_hA2hbzLWGn5zk"/>
    <hyperlink ref="F626" r:id="rId1865" display="https://drive.google.com/file/d/0B0BPbRDGpTfbTW50d0Vfd29Mbjg/view?usp=drivesdk"/>
    <hyperlink ref="G626" r:id="rId1866" display="https://drive.google.com/drive/folders/0B0BPbRDGpTfba0p4dFNQeWIzMkk"/>
    <hyperlink ref="C627" r:id="rId1867" display="https://mail.google.com/mail?extsrc=sync&amp;client=docs&amp;plid=ACUX6DOibOnfFygkWglicFIPJ_hA2hbzLWGn5zk"/>
    <hyperlink ref="F627" r:id="rId1868" display="https://drive.google.com/file/d/0B0BPbRDGpTfbWXJoRjlUUXFnZXc/view?usp=drivesdk"/>
    <hyperlink ref="G627" r:id="rId1869" display="https://drive.google.com/drive/folders/0B0BPbRDGpTfba0p4dFNQeWIzMkk"/>
    <hyperlink ref="C628" r:id="rId1870" display="https://mail.google.com/mail?extsrc=sync&amp;client=docs&amp;plid=ACUX6DOibOnfFygkWglicFIPJ_hA2hbzLWGn5zk"/>
    <hyperlink ref="F628" r:id="rId1871" display="https://drive.google.com/file/d/0B0BPbRDGpTfbck5IUlFpQ2htX1E/view?usp=drivesdk"/>
    <hyperlink ref="G628" r:id="rId1872" display="https://drive.google.com/drive/folders/0B0BPbRDGpTfba0p4dFNQeWIzMkk"/>
    <hyperlink ref="C629" r:id="rId1873" display="https://mail.google.com/mail?extsrc=sync&amp;client=docs&amp;plid=ACUX6DOibOnfFygkWglicFIPJ_hA2hbzLWGn5zk"/>
    <hyperlink ref="F629" r:id="rId1874" display="https://drive.google.com/file/d/0B0BPbRDGpTfbSkE3eGd4ZEpaLVE/view?usp=drivesdk"/>
    <hyperlink ref="G629" r:id="rId1875" display="https://drive.google.com/drive/folders/0B0BPbRDGpTfba0p4dFNQeWIzMkk"/>
    <hyperlink ref="C630" r:id="rId1876" display="https://mail.google.com/mail?extsrc=sync&amp;client=docs&amp;plid=ACUX6DOibOnfFygkWglicFIPJ_hA2hbzLWGn5zk"/>
    <hyperlink ref="F630" r:id="rId1877" display="https://drive.google.com/file/d/0B0BPbRDGpTfbU1FZa1Y1SHRtS2c/view?usp=drivesdk"/>
    <hyperlink ref="G630" r:id="rId1878" display="https://drive.google.com/drive/folders/0B0BPbRDGpTfba0p4dFNQeWIzMkk"/>
    <hyperlink ref="C631" r:id="rId1879" display="https://mail.google.com/mail?extsrc=sync&amp;client=docs&amp;plid=ACUX6DOibOnfFygkWglicFIPJ_hA2hbzLWGn5zk"/>
    <hyperlink ref="F631" r:id="rId1880" display="https://drive.google.com/file/d/0B0BPbRDGpTfbUTJyRV9vUXFxd0k/view?usp=drivesdk"/>
    <hyperlink ref="G631" r:id="rId1881" display="https://drive.google.com/drive/folders/0B0BPbRDGpTfba0p4dFNQeWIzMkk"/>
    <hyperlink ref="C632" r:id="rId1882" display="https://mail.google.com/mail?extsrc=sync&amp;client=docs&amp;plid=ACUX6DOibOnfFygkWglicFIPJ_hA2hbzLWGn5zk"/>
    <hyperlink ref="F632" r:id="rId1883" display="https://drive.google.com/file/d/0B0BPbRDGpTfbYzVYV2NvejVZSG8/view?usp=drivesdk"/>
    <hyperlink ref="G632" r:id="rId1884" display="https://drive.google.com/drive/folders/0B0BPbRDGpTfba0p4dFNQeWIzMkk"/>
    <hyperlink ref="C633" r:id="rId1885" display="https://mail.google.com/mail?extsrc=sync&amp;client=docs&amp;plid=ACUX6DOibOnfFygkWglicFIPJ_hA2hbzLWGn5zk"/>
    <hyperlink ref="F633" r:id="rId1886" display="https://drive.google.com/file/d/0B0BPbRDGpTfbN040a3pkWXZINm8/view?usp=drivesdk"/>
    <hyperlink ref="G633" r:id="rId1887" display="https://drive.google.com/drive/folders/0B0BPbRDGpTfba0p4dFNQeWIzMkk"/>
    <hyperlink ref="C634" r:id="rId1888" display="https://mail.google.com/mail?extsrc=sync&amp;client=docs&amp;plid=ACUX6DOibOnfFygkWglicFIPJ_hA2hbzLWGn5zk"/>
    <hyperlink ref="F634" r:id="rId1889" display="https://drive.google.com/file/d/0B0BPbRDGpTfbMDk5X1BpRksxb00/view?usp=drivesdk"/>
    <hyperlink ref="G634" r:id="rId1890" display="https://drive.google.com/drive/folders/0B0BPbRDGpTfba0p4dFNQeWIzMkk"/>
    <hyperlink ref="C635" r:id="rId1891" display="https://mail.google.com/mail?extsrc=sync&amp;client=docs&amp;plid=ACUX6DOibOnfFygkWglicFIPJ_hA2hbzLWGn5zk"/>
    <hyperlink ref="F635" r:id="rId1892" display="https://drive.google.com/file/d/0B0BPbRDGpTfbNVQ2VnI4WVNXRXc/view?usp=drivesdk"/>
    <hyperlink ref="G635" r:id="rId1893" display="https://drive.google.com/drive/folders/0B0BPbRDGpTfba0p4dFNQeWIzMkk"/>
    <hyperlink ref="C636" r:id="rId1894" display="https://mail.google.com/mail?extsrc=sync&amp;client=docs&amp;plid=ACUX6DOibOnfFygkWglicFIPJ_hA2hbzLWGn5zk"/>
    <hyperlink ref="F636" r:id="rId1895" display="https://drive.google.com/file/d/0B0BPbRDGpTfbaDVoMTV0cjZ0ZEE/view?usp=drivesdk"/>
    <hyperlink ref="G636" r:id="rId1896" display="https://drive.google.com/drive/folders/0B0BPbRDGpTfba0p4dFNQeWIzMkk"/>
    <hyperlink ref="C637" r:id="rId1897" display="https://mail.google.com/mail?extsrc=sync&amp;client=docs&amp;plid=ACUX6DOoqwEIL6G48ixzbT0g1HdLCLlbmvB0ybA"/>
    <hyperlink ref="F637" r:id="rId1898" display="https://drive.google.com/file/d/0B0BPbRDGpTfbejhhd3FzeWtLRWc/view?usp=drivesdk"/>
    <hyperlink ref="G637" r:id="rId1899" display="https://drive.google.com/drive/folders/0B0BPbRDGpTfba0p4dFNQeWIzMkk"/>
    <hyperlink ref="C638" r:id="rId1900" display="https://mail.google.com/mail?extsrc=sync&amp;client=docs&amp;plid=ACUX6DMesoaaugHRHJvb4pWa43tw1JJbGnuwM8Q"/>
    <hyperlink ref="F638" r:id="rId1901" display="https://drive.google.com/file/d/0B0BPbRDGpTfbVE1RdWdNdEIxS2M/view?usp=drivesdk"/>
    <hyperlink ref="G638" r:id="rId1902" display="https://drive.google.com/drive/folders/0B0BPbRDGpTfba0p4dFNQeWIzMkk"/>
    <hyperlink ref="C639" r:id="rId1903" display="https://mail.google.com/mail?extsrc=sync&amp;client=docs&amp;plid=ACUX6DOId46vGSyAPu8c7tH626Sjffx0371RcY4"/>
    <hyperlink ref="F639" r:id="rId1904" display="https://drive.google.com/file/d/0B0BPbRDGpTfbdnU4b0dsdzRfVkU/view?usp=drivesdk"/>
    <hyperlink ref="G639" r:id="rId1905" display="https://drive.google.com/drive/folders/0B0BPbRDGpTfba0p4dFNQeWIzMkk"/>
    <hyperlink ref="C640" r:id="rId1906" display="https://mail.google.com/mail?extsrc=sync&amp;client=docs&amp;plid=ACUX6DOL9fC7ZEmSga8w-Dyj0aD2gWzauG9zVAM"/>
    <hyperlink ref="F640" r:id="rId1907" display="https://drive.google.com/file/d/0B0BPbRDGpTfbN3JpazNxYW53M2M/view?usp=drivesdk"/>
    <hyperlink ref="G640" r:id="rId1908" display="https://drive.google.com/drive/folders/0B0BPbRDGpTfba0p4dFNQeWIzMkk"/>
    <hyperlink ref="C641" r:id="rId1909" display="https://mail.google.com/mail?extsrc=sync&amp;client=docs&amp;plid=ACUX6DNaDAg2pzTryixyqu5y2iIyEFKdYVuZ1gg"/>
    <hyperlink ref="F641" r:id="rId1910" display="https://drive.google.com/file/d/0B0BPbRDGpTfbYmtyTnYtQUdLZHc/view?usp=drivesdk"/>
    <hyperlink ref="G641" r:id="rId1911" display="https://drive.google.com/drive/folders/0B0BPbRDGpTfba0p4dFNQeWIzMkk"/>
    <hyperlink ref="C642" r:id="rId1912" display="https://mail.google.com/mail?extsrc=sync&amp;client=docs&amp;plid=ACUX6DPYuRMIAGUibUfSd7fVqIy_L0Z8T-FIaBM"/>
    <hyperlink ref="F642" r:id="rId1913" display="https://drive.google.com/file/d/0B0BPbRDGpTfbZTJnVlhKY0hkUUk/view?usp=drivesdk"/>
    <hyperlink ref="G642" r:id="rId1914" display="https://drive.google.com/drive/folders/0B0BPbRDGpTfba0p4dFNQeWIzMkk"/>
    <hyperlink ref="C643" r:id="rId1915" display="https://mail.google.com/mail?extsrc=sync&amp;client=docs&amp;plid=ACUX6DNrW0USfuS8CCcrY4J7zUR-VishMeWNOb8"/>
    <hyperlink ref="F643" r:id="rId1916" display="https://drive.google.com/file/d/0B0BPbRDGpTfbaGg3LTYwYmZVRFU/view?usp=drivesdk"/>
    <hyperlink ref="G643" r:id="rId1917" display="https://drive.google.com/drive/folders/0B0BPbRDGpTfba0p4dFNQeWIzMkk"/>
    <hyperlink ref="C644" r:id="rId1918" display="https://mail.google.com/mail?extsrc=sync&amp;client=docs&amp;plid=ACUX6DOK0H0OCF84UiSY4TrQ6cVdLp6pd6oYLSI"/>
    <hyperlink ref="F644" r:id="rId1919" display="https://drive.google.com/file/d/0B0BPbRDGpTfbVWF4d29CT2E0cm8/view?usp=drivesdk"/>
    <hyperlink ref="G644" r:id="rId1920" display="https://drive.google.com/drive/folders/0B0BPbRDGpTfba0p4dFNQeWIzMkk"/>
    <hyperlink ref="C645" r:id="rId1921" display="https://mail.google.com/mail?extsrc=sync&amp;client=docs&amp;plid=ACUX6DOV9Pp2YZrpRPYZWlIk23uCz8YmEnbBodo"/>
    <hyperlink ref="F645" r:id="rId1922" display="https://drive.google.com/file/d/0B0BPbRDGpTfbcWNaZjFEZUxpdHc/view?usp=drivesdk"/>
    <hyperlink ref="G645" r:id="rId1923" display="https://drive.google.com/drive/folders/0B0BPbRDGpTfba0p4dFNQeWIzMkk"/>
    <hyperlink ref="C646" r:id="rId1924" display="https://mail.google.com/mail?extsrc=sync&amp;client=docs&amp;plid=ACUX6DOpKr2hXuiGhaez3CsBqrk7zbJC27E1-eE"/>
    <hyperlink ref="F646" r:id="rId1925" display="https://drive.google.com/file/d/0B0BPbRDGpTfbMUtRM25OcTRscmM/view?usp=drivesdk"/>
    <hyperlink ref="G646" r:id="rId1926" display="https://drive.google.com/drive/folders/0B0BPbRDGpTfba0p4dFNQeWIzMkk"/>
    <hyperlink ref="C647" r:id="rId1927" display="https://mail.google.com/mail?extsrc=sync&amp;client=docs&amp;plid=ACUX6DM4o17NZ1aP_Z4G3ODBarIYdK1sdySjDcY"/>
    <hyperlink ref="F647" r:id="rId1928" display="https://drive.google.com/file/d/0B0BPbRDGpTfbTE1tX3JnY2lnYTA/view?usp=drivesdk"/>
    <hyperlink ref="G647" r:id="rId1929" display="https://drive.google.com/drive/folders/0B0BPbRDGpTfba0p4dFNQeWIzMkk"/>
    <hyperlink ref="C648" r:id="rId1930" display="https://mail.google.com/mail?extsrc=sync&amp;client=docs&amp;plid=ACUX6DN0b6SzNM63ciSC7Ldp6ZevfbO_fUFWU_8"/>
    <hyperlink ref="F648" r:id="rId1931" display="https://drive.google.com/file/d/0B0BPbRDGpTfbMUFhczgtbnRIdkU/view?usp=drivesdk"/>
    <hyperlink ref="G648" r:id="rId1932" display="https://drive.google.com/drive/folders/0B0BPbRDGpTfba0p4dFNQeWIzMkk"/>
    <hyperlink ref="C649" r:id="rId1933" display="https://mail.google.com/mail?extsrc=sync&amp;client=docs&amp;plid=ACUX6DPONitTx0R-FwreFP8d0ZaPSTtk0TzidNM"/>
    <hyperlink ref="F649" r:id="rId1934" display="https://drive.google.com/file/d/0B0BPbRDGpTfbNmIyR1JmX3RkNUE/view?usp=drivesdk"/>
    <hyperlink ref="G649" r:id="rId1935" display="https://drive.google.com/drive/folders/0B0BPbRDGpTfba0p4dFNQeWIzMkk"/>
    <hyperlink ref="C650" r:id="rId1936" display="https://mail.google.com/mail?extsrc=sync&amp;client=docs&amp;plid=ACUX6DMKRRLG7OJjHDhvpeU62ah-FBSqstMFsIs"/>
    <hyperlink ref="F650" r:id="rId1937" display="https://drive.google.com/file/d/0B0BPbRDGpTfbSnFJV3V3TlZNSlU/view?usp=drivesdk"/>
    <hyperlink ref="G650" r:id="rId1938" display="https://drive.google.com/drive/folders/0B0BPbRDGpTfba0p4dFNQeWIzMkk"/>
    <hyperlink ref="C651" r:id="rId1939" display="https://mail.google.com/mail?extsrc=sync&amp;client=docs&amp;plid=ACUX6DPYlpeLKOl3e1YXoSva4XPo-ArPHVOs5cA"/>
    <hyperlink ref="F651" r:id="rId1940" display="https://drive.google.com/file/d/0B0BPbRDGpTfbamp3UGhjalFhOTQ/view?usp=drivesdk"/>
    <hyperlink ref="G651" r:id="rId1941" display="https://drive.google.com/drive/folders/0B0BPbRDGpTfba0p4dFNQeWIzMkk"/>
    <hyperlink ref="C652" r:id="rId1942" display="https://mail.google.com/mail?extsrc=sync&amp;client=docs&amp;plid=ACUX6DN7VsjG3MDb91k95Z_qoY6IMmnIBYd493o"/>
    <hyperlink ref="F652" r:id="rId1943" display="https://drive.google.com/file/d/0B0BPbRDGpTfbZzM4WDZ1UWY5QzQ/view?usp=drivesdk"/>
    <hyperlink ref="G652" r:id="rId1944" display="https://drive.google.com/drive/folders/0B0BPbRDGpTfba0p4dFNQeWIzMkk"/>
    <hyperlink ref="C653" r:id="rId1945" display="https://mail.google.com/mail?extsrc=sync&amp;client=docs&amp;plid=ACUX6DMpnEROkufR5doM5ii7V75ojooiWC7zuXA"/>
    <hyperlink ref="F653" r:id="rId1946" display="https://drive.google.com/file/d/0B0BPbRDGpTfbb2ZhcE1UaUFIQUk/view?usp=drivesdk"/>
    <hyperlink ref="G653" r:id="rId1947" display="https://drive.google.com/drive/folders/0B0BPbRDGpTfba0p4dFNQeWIzMkk"/>
    <hyperlink ref="C654" r:id="rId1948" display="https://mail.google.com/mail?extsrc=sync&amp;client=docs&amp;plid=ACUX6DOwCcIX1bU_s7KYl4zCVlo8Jh7prtVslvs"/>
    <hyperlink ref="F654" r:id="rId1949" display="https://drive.google.com/file/d/0B0BPbRDGpTfbcC1KOU15WkhvMm8/view?usp=drivesdk"/>
    <hyperlink ref="G654" r:id="rId1950" display="https://drive.google.com/drive/folders/0B0BPbRDGpTfba0p4dFNQeWIzMkk"/>
    <hyperlink ref="C655" r:id="rId1951" display="https://mail.google.com/mail?extsrc=sync&amp;client=docs&amp;plid=ACUX6DMD6YRd3idGUsB8yK7-BtovR5szWEdNgVw"/>
    <hyperlink ref="F655" r:id="rId1952" display="https://drive.google.com/file/d/0B0BPbRDGpTfbNHBTdDIzMXJuRzA/view?usp=drivesdk"/>
    <hyperlink ref="G655" r:id="rId1953" display="https://drive.google.com/drive/folders/0B0BPbRDGpTfba0p4dFNQeWIzMkk"/>
    <hyperlink ref="C656" r:id="rId1954" display="https://mail.google.com/mail?extsrc=sync&amp;client=docs&amp;plid=ACUX6DPYWPSCnxqwOV83iZI8Ejw3Pr8ppKx8b1o"/>
    <hyperlink ref="F656" r:id="rId1955" display="https://drive.google.com/file/d/0B0BPbRDGpTfbVFFXMVAwS2RLMWc/view?usp=drivesdk"/>
    <hyperlink ref="G656" r:id="rId1956" display="https://drive.google.com/drive/folders/0B0BPbRDGpTfba0p4dFNQeWIzMkk"/>
    <hyperlink ref="C657" r:id="rId1957" display="https://mail.google.com/mail?extsrc=sync&amp;client=docs&amp;plid=ACUX6DMNRyd3aLr76D-8ifhVshM4nlTCXpUkvpA"/>
    <hyperlink ref="F657" r:id="rId1958" display="https://drive.google.com/file/d/0B0BPbRDGpTfbaVV1ZVJSbEZLWWc/view?usp=drivesdk"/>
    <hyperlink ref="G657" r:id="rId1959" display="https://drive.google.com/drive/folders/0B0BPbRDGpTfba0p4dFNQeWIzMkk"/>
    <hyperlink ref="C658" r:id="rId1960" display="https://mail.google.com/mail?extsrc=sync&amp;client=docs&amp;plid=ACUX6DNrqzaOmqxWXI3AtBVj0HWZC4ODmKmmvEg"/>
    <hyperlink ref="F658" r:id="rId1961" display="https://drive.google.com/file/d/0B0BPbRDGpTfbaHVOQ1M1LWdDZ0k/view?usp=drivesdk"/>
    <hyperlink ref="G658" r:id="rId1962" display="https://drive.google.com/drive/folders/0B0BPbRDGpTfba0p4dFNQeWIzMkk"/>
    <hyperlink ref="C659" r:id="rId1963" display="https://mail.google.com/mail?extsrc=sync&amp;client=docs&amp;plid=ACUX6DPxB2TIK-oXy4MRV7d60Uz4lASNZl-RLnQ"/>
    <hyperlink ref="F659" r:id="rId1964" display="https://drive.google.com/file/d/0B0BPbRDGpTfbVTEwaHowUFpXMHM/view?usp=drivesdk"/>
    <hyperlink ref="G659" r:id="rId1965" display="https://drive.google.com/drive/folders/0B0BPbRDGpTfba0p4dFNQeWIzMkk"/>
    <hyperlink ref="C660" r:id="rId1966" display="https://mail.google.com/mail?extsrc=sync&amp;client=docs&amp;plid=ACUX6DNF1w9pNo4NNA7Xz4lFUEcWrt23pVWrGSg"/>
    <hyperlink ref="F660" r:id="rId1967" display="https://drive.google.com/file/d/0B0BPbRDGpTfbX3VrZUF6Rm9YTzg/view?usp=drivesdk"/>
    <hyperlink ref="G660" r:id="rId1968" display="https://drive.google.com/drive/folders/0B0BPbRDGpTfba0p4dFNQeWIzMkk"/>
    <hyperlink ref="C661" r:id="rId1969" display="https://mail.google.com/mail?extsrc=sync&amp;client=docs&amp;plid=ACUX6DM6E-HUdCCwQ2aON_egtuhGLvtOkjrCcZ0"/>
    <hyperlink ref="F661" r:id="rId1970" display="https://drive.google.com/file/d/0B0BPbRDGpTfbZDVIdkMweGpZbXc/view?usp=drivesdk"/>
    <hyperlink ref="G661" r:id="rId1971" display="https://drive.google.com/drive/folders/0B0BPbRDGpTfba0p4dFNQeWIzMkk"/>
    <hyperlink ref="C662" r:id="rId1972" display="https://mail.google.com/mail?extsrc=sync&amp;client=docs&amp;plid=ACUX6DPvaYCmpUfVjUKvQsPw2NCUBVEIzK9oYao"/>
    <hyperlink ref="F662" r:id="rId1973" display="https://drive.google.com/file/d/0B0BPbRDGpTfbRW9PSU0xNE40djg/view?usp=drivesdk"/>
    <hyperlink ref="G662" r:id="rId1974" display="https://drive.google.com/drive/folders/0B0BPbRDGpTfba0p4dFNQeWIzMkk"/>
    <hyperlink ref="C663" r:id="rId1975" display="https://mail.google.com/mail?extsrc=sync&amp;client=docs&amp;plid=ACUX6DPFjkQQP2B3MuQYR5VciKglwv6wMdJEL58"/>
    <hyperlink ref="F663" r:id="rId1976" display="https://drive.google.com/file/d/0B0BPbRDGpTfbeDZ3UXdwY1l6Nlk/view?usp=drivesdk"/>
    <hyperlink ref="G663" r:id="rId1977" display="https://drive.google.com/drive/folders/0B0BPbRDGpTfba0p4dFNQeWIzMkk"/>
    <hyperlink ref="C664" r:id="rId1978" display="https://mail.google.com/mail?extsrc=sync&amp;client=docs&amp;plid=ACUX6DPaIK5YqEEC_DhSYY8fyOSBnFnAokH4bDU"/>
    <hyperlink ref="F664" r:id="rId1979" display="https://drive.google.com/file/d/0B0BPbRDGpTfbblVROFVYcjVxVGM/view?usp=drivesdk"/>
    <hyperlink ref="G664" r:id="rId1980" display="https://drive.google.com/drive/folders/0B0BPbRDGpTfba0p4dFNQeWIzMkk"/>
    <hyperlink ref="C665" r:id="rId1981" display="https://mail.google.com/mail?extsrc=sync&amp;client=docs&amp;plid=ACUX6DOxCPksPXBobmZKMYT15ErXJzAaBfa0TKg"/>
    <hyperlink ref="F665" r:id="rId1982" display="https://drive.google.com/file/d/0B0BPbRDGpTfbTHQySWJNZERySW8/view?usp=drivesdk"/>
    <hyperlink ref="G665" r:id="rId1983" display="https://drive.google.com/drive/folders/0B0BPbRDGpTfba0p4dFNQeWIzMkk"/>
    <hyperlink ref="C666" r:id="rId1984" display="https://mail.google.com/mail?extsrc=sync&amp;client=docs&amp;plid=ACUX6DOA-xMbAEGpyg5hW8anf1s-rk6pc56FRYc"/>
    <hyperlink ref="F666" r:id="rId1985" display="https://drive.google.com/file/d/0B0BPbRDGpTfbSnl5QXM5UEd5V0k/view?usp=drivesdk"/>
    <hyperlink ref="G666" r:id="rId1986" display="https://drive.google.com/drive/folders/0B0BPbRDGpTfba0p4dFNQeWIzMkk"/>
    <hyperlink ref="C667" r:id="rId1987" display="https://mail.google.com/mail?extsrc=sync&amp;client=docs&amp;plid=ACUX6DPEli_HZltTfxoz3MzvxgBnU9F93s0bvus"/>
    <hyperlink ref="F667" r:id="rId1988" display="https://drive.google.com/file/d/0B0BPbRDGpTfbczZzWklFVkFjemM/view?usp=drivesdk"/>
    <hyperlink ref="G667" r:id="rId1989" display="https://drive.google.com/drive/folders/0B0BPbRDGpTfba0p4dFNQeWIzMkk"/>
    <hyperlink ref="C668" r:id="rId1990" display="https://mail.google.com/mail?extsrc=sync&amp;client=docs&amp;plid=ACUX6DMC2yaK94Wt-fDfWUJvuR2QYL9u-Na7reI"/>
    <hyperlink ref="F668" r:id="rId1991" display="https://drive.google.com/file/d/0B0BPbRDGpTfba2tYMkI2OVlKY0k/view?usp=drivesdk"/>
    <hyperlink ref="G668" r:id="rId1992" display="https://drive.google.com/drive/folders/0B0BPbRDGpTfba0p4dFNQeWIzMkk"/>
    <hyperlink ref="C669" r:id="rId1993" display="https://mail.google.com/mail?extsrc=sync&amp;client=docs&amp;plid=ACUX6DPm_SGbFLE4yLW4YSSUVSOe2s3SJVqxqk4"/>
    <hyperlink ref="F669" r:id="rId1994" display="https://drive.google.com/file/d/0B0BPbRDGpTfbcTFZc0cxN014OWc/view?usp=drivesdk"/>
    <hyperlink ref="G669" r:id="rId1995" display="https://drive.google.com/drive/folders/0B0BPbRDGpTfba0p4dFNQeWIzMkk"/>
    <hyperlink ref="C670" r:id="rId1996" display="https://mail.google.com/mail?extsrc=sync&amp;client=docs&amp;plid=ACUX6DNCJTP23klq108myazQk0Ripm8CY08VAho"/>
    <hyperlink ref="F670" r:id="rId1997" display="https://drive.google.com/file/d/0B0BPbRDGpTfbNTVtM2hMQmQ0czg/view?usp=drivesdk"/>
    <hyperlink ref="G670" r:id="rId1998" display="https://drive.google.com/drive/folders/0B0BPbRDGpTfba0p4dFNQeWIzMkk"/>
    <hyperlink ref="C671" r:id="rId1999" display="https://mail.google.com/mail?extsrc=sync&amp;client=docs&amp;plid=ACUX6DOM4uSmheKmj5GbG7rTbUIXJfbOUSdM7q0"/>
    <hyperlink ref="F671" r:id="rId2000" display="https://drive.google.com/file/d/0B0BPbRDGpTfbWGVQaWZyS3NfUEE/view?usp=drivesdk"/>
    <hyperlink ref="G671" r:id="rId2001" display="https://drive.google.com/drive/folders/0B0BPbRDGpTfba0p4dFNQeWIzMkk"/>
    <hyperlink ref="C672" r:id="rId2002" display="https://mail.google.com/mail?extsrc=sync&amp;client=docs&amp;plid=ACUX6DME5VWMPIbEqMaQpn_ZLFFQX4WRYW3zOs8"/>
    <hyperlink ref="F672" r:id="rId2003" display="https://drive.google.com/file/d/0B0BPbRDGpTfbNGRjTDdkaV9rdnM/view?usp=drivesdk"/>
    <hyperlink ref="G672" r:id="rId2004" display="https://drive.google.com/drive/folders/0B0BPbRDGpTfba0p4dFNQeWIzMkk"/>
    <hyperlink ref="C673" r:id="rId2005" display="https://mail.google.com/mail?extsrc=sync&amp;client=docs&amp;plid=ACUX6DN2E5Ysmqi47415hWkwswB4x92lyIjLX-M"/>
    <hyperlink ref="F673" r:id="rId2006" display="https://drive.google.com/file/d/0B0BPbRDGpTfbUmgxY1luRDhSeGM/view?usp=drivesdk"/>
    <hyperlink ref="G673" r:id="rId2007" display="https://drive.google.com/drive/folders/0B0BPbRDGpTfba0p4dFNQeWIzMkk"/>
    <hyperlink ref="C674" r:id="rId2008" display="https://mail.google.com/mail?extsrc=sync&amp;client=docs&amp;plid=ACUX6DM-nm53LUwQPWAf7aBxJBy7hCGcguXtZUU"/>
    <hyperlink ref="F674" r:id="rId2009" display="https://drive.google.com/file/d/0B0BPbRDGpTfbTE82aEpkN0M0a1U/view?usp=drivesdk"/>
    <hyperlink ref="G674" r:id="rId2010" display="https://drive.google.com/drive/folders/0B0BPbRDGpTfba0p4dFNQeWIzMkk"/>
    <hyperlink ref="C675" r:id="rId2011" display="https://mail.google.com/mail?extsrc=sync&amp;client=docs&amp;plid=ACUX6DNnxU2OmKAe3yGBf3wVSwtK8ivLLIFbFK0"/>
    <hyperlink ref="F675" r:id="rId2012" display="https://drive.google.com/file/d/0B0BPbRDGpTfbQ3VXUEpDazNXZ3M/view?usp=drivesdk"/>
    <hyperlink ref="G675" r:id="rId2013" display="https://drive.google.com/drive/folders/0B0BPbRDGpTfba0p4dFNQeWIzMkk"/>
    <hyperlink ref="C676" r:id="rId2014" display="https://mail.google.com/mail?extsrc=sync&amp;client=docs&amp;plid=ACUX6DMtf-F_xvhv_VztjlRZ2BWcBFok9u42NhE"/>
    <hyperlink ref="F676" r:id="rId2015" display="https://drive.google.com/file/d/0B0BPbRDGpTfbbWxZSk53cEExdGM/view?usp=drivesdk"/>
    <hyperlink ref="G676" r:id="rId2016" display="https://drive.google.com/drive/folders/0B0BPbRDGpTfba0p4dFNQeWIzMkk"/>
    <hyperlink ref="C677" r:id="rId2017" display="https://mail.google.com/mail?extsrc=sync&amp;client=docs&amp;plid=ACUX6DNR4EWuZ1MhRDvhBay_JtdvI9bMUFCIr2E"/>
    <hyperlink ref="F677" r:id="rId2018" display="https://drive.google.com/file/d/0B0BPbRDGpTfbbWlnbERxWmpEOTA/view?usp=drivesdk"/>
    <hyperlink ref="G677" r:id="rId2019" display="https://drive.google.com/drive/folders/0B0BPbRDGpTfba0p4dFNQeWIzMkk"/>
    <hyperlink ref="C678" r:id="rId2020" display="https://mail.google.com/mail?extsrc=sync&amp;client=docs&amp;plid=ACUX6DOvWfGySct7p82LAHiyoL6STEzTsr9uKG0"/>
    <hyperlink ref="F678" r:id="rId2021" display="https://drive.google.com/file/d/0B0BPbRDGpTfbRDY4M29IM2tzUDQ/view?usp=drivesdk"/>
    <hyperlink ref="G678" r:id="rId2022" display="https://drive.google.com/drive/folders/0B0BPbRDGpTfba0p4dFNQeWIzMkk"/>
    <hyperlink ref="C679" r:id="rId2023" display="https://mail.google.com/mail?extsrc=sync&amp;client=docs&amp;plid=ACUX6DPw_ovJ-UfKtoV4Uit3wUUkDV5EamKXmjc"/>
    <hyperlink ref="F679" r:id="rId2024" display="https://drive.google.com/file/d/0B0BPbRDGpTfbb3pLTFh4ZXZyZlk/view?usp=drivesdk"/>
    <hyperlink ref="G679" r:id="rId2025" display="https://drive.google.com/drive/folders/0B0BPbRDGpTfba0p4dFNQeWIzMkk"/>
    <hyperlink ref="C680" r:id="rId2026" display="https://mail.google.com/mail?extsrc=sync&amp;client=docs&amp;plid=ACUX6DMN6RwutRxhvS9_LuZE7eS_mhZ7YXDpQys"/>
    <hyperlink ref="F680" r:id="rId2027" display="https://drive.google.com/file/d/0B0BPbRDGpTfbYlZaYTBGcFdWT00/view?usp=drivesdk"/>
    <hyperlink ref="G680" r:id="rId2028" display="https://drive.google.com/drive/folders/0B0BPbRDGpTfba0p4dFNQeWIzMkk"/>
    <hyperlink ref="C681" r:id="rId2029" display="https://mail.google.com/mail?extsrc=sync&amp;client=docs&amp;plid=ACUX6DM6Auzt014wQQgFkYzcGS5zSKE1Aa7KS14"/>
    <hyperlink ref="F681" r:id="rId2030" display="https://drive.google.com/file/d/0B0BPbRDGpTfbVnVEZVJkaXhQczg/view?usp=drivesdk"/>
    <hyperlink ref="G681" r:id="rId2031" display="https://drive.google.com/drive/folders/0B0BPbRDGpTfba0p4dFNQeWIzMkk"/>
    <hyperlink ref="C682" r:id="rId2032" display="https://mail.google.com/mail?extsrc=sync&amp;client=docs&amp;plid=ACUX6DM6Y2RFRJCdro_QOHbH-oWiepBxFeTs9VI"/>
    <hyperlink ref="F682" r:id="rId2033" display="https://drive.google.com/file/d/0B0BPbRDGpTfbS3l1emU3dXlpVFU/view?usp=drivesdk"/>
    <hyperlink ref="G682" r:id="rId2034" display="https://drive.google.com/drive/folders/0B0BPbRDGpTfba0p4dFNQeWIzMkk"/>
    <hyperlink ref="C683" r:id="rId2035" display="https://mail.google.com/mail?extsrc=sync&amp;client=docs&amp;plid=ACUX6DOLz4d2ia7KT5LtyxBdnPatvf0tYrWwqns"/>
    <hyperlink ref="F683" r:id="rId2036" display="https://drive.google.com/file/d/0B0BPbRDGpTfbX29aTy1rUjE2akU/view?usp=drivesdk"/>
    <hyperlink ref="G683" r:id="rId2037" display="https://drive.google.com/drive/folders/0B0BPbRDGpTfba0p4dFNQeWIzMkk"/>
    <hyperlink ref="C684" r:id="rId2038" display="https://mail.google.com/mail?extsrc=sync&amp;client=docs&amp;plid=ACUX6DPvuUPtprY3IsNALm-15SINgDMQ0aj0nUc"/>
    <hyperlink ref="F684" r:id="rId2039" display="https://drive.google.com/file/d/0B0BPbRDGpTfbMFQ5cTY0OEZiZE0/view?usp=drivesdk"/>
    <hyperlink ref="G684" r:id="rId2040" display="https://drive.google.com/drive/folders/0B0BPbRDGpTfba0p4dFNQeWIzMkk"/>
    <hyperlink ref="C685" r:id="rId2041" display="https://mail.google.com/mail?extsrc=sync&amp;client=docs&amp;plid=ACUX6DNETaczjNifyiwQtdsLvD9Gxh8lN9jqCA0"/>
    <hyperlink ref="F685" r:id="rId2042" display="https://drive.google.com/file/d/0B0BPbRDGpTfba212UVVjaHBWT2c/view?usp=drivesdk"/>
    <hyperlink ref="G685" r:id="rId2043" display="https://drive.google.com/drive/folders/0B0BPbRDGpTfba0p4dFNQeWIzMkk"/>
  </hyperlinks>
  <pageMargins left="0.7" right="0.7" top="0.75" bottom="0.75" header="0.3" footer="0.3"/>
  <pageSetup scale="70" fitToHeight="0" orientation="landscape" horizontalDpi="4294967295" verticalDpi="4294967295" r:id="rId20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Logs Save Email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Alberto Gutierrez Mejia</cp:lastModifiedBy>
  <cp:lastPrinted>2016-12-13T01:34:24Z</cp:lastPrinted>
  <dcterms:modified xsi:type="dcterms:W3CDTF">2016-12-13T01:34:30Z</dcterms:modified>
</cp:coreProperties>
</file>