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kohler/Dropbox (BT KOHLER)/IBPSA Windows Paper/Results/"/>
    </mc:Choice>
  </mc:AlternateContent>
  <xr:revisionPtr revIDLastSave="0" documentId="13_ncr:1_{158ABEB4-E04D-5340-A3C7-716E1A385830}" xr6:coauthVersionLast="44" xr6:coauthVersionMax="44" xr10:uidLastSave="{00000000-0000-0000-0000-000000000000}"/>
  <bookViews>
    <workbookView xWindow="2080" yWindow="460" windowWidth="29960" windowHeight="19260" xr2:uid="{00000000-000D-0000-FFFF-FFFF00000000}"/>
  </bookViews>
  <sheets>
    <sheet name="eplusresults - mass analysis" sheetId="6" r:id="rId1"/>
    <sheet name="eplusresults-average analysis" sheetId="5" r:id="rId2"/>
    <sheet name="eplusresults" sheetId="1" r:id="rId3"/>
    <sheet name="Minneapolis" sheetId="2" r:id="rId4"/>
    <sheet name="Minneapolis (1)" sheetId="10" r:id="rId5"/>
    <sheet name="Minneapolis (2)" sheetId="9" r:id="rId6"/>
    <sheet name="Minneapolis (3)" sheetId="14" r:id="rId7"/>
    <sheet name="Phoenix" sheetId="3" r:id="rId8"/>
    <sheet name="Phoenix (2)" sheetId="11" r:id="rId9"/>
    <sheet name="Rome" sheetId="4" r:id="rId10"/>
    <sheet name="Rome (2)" sheetId="12" r:id="rId11"/>
    <sheet name="Rome - thermal mass" sheetId="8" r:id="rId12"/>
    <sheet name="Rome - thermal mass (2)" sheetId="13" r:id="rId13"/>
  </sheets>
  <definedNames>
    <definedName name="_xlnm._FilterDatabase" localSheetId="2" hidden="1">eplusresults!$A$1:$Y$121</definedName>
    <definedName name="_xlnm._FilterDatabase" localSheetId="0" hidden="1">'eplusresults - mass analysis'!$A$1:$Z$61</definedName>
    <definedName name="_xlnm._FilterDatabase" localSheetId="1" hidden="1">'eplusresults-average analysis'!$A$1:$Y$121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2" i="6" l="1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3" i="6"/>
  <c r="P54" i="6"/>
  <c r="P55" i="6"/>
  <c r="P56" i="6"/>
  <c r="P57" i="6"/>
  <c r="P58" i="6"/>
  <c r="P59" i="6"/>
  <c r="P60" i="6"/>
  <c r="P61" i="6"/>
  <c r="P37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I129" i="5"/>
  <c r="H129" i="5"/>
  <c r="G129" i="5"/>
  <c r="F129" i="5"/>
  <c r="I128" i="5"/>
  <c r="H128" i="5"/>
  <c r="G128" i="5"/>
  <c r="F128" i="5"/>
  <c r="I127" i="5"/>
  <c r="H127" i="5"/>
  <c r="G127" i="5"/>
  <c r="F127" i="5"/>
  <c r="I126" i="5"/>
  <c r="H126" i="5"/>
  <c r="G126" i="5"/>
  <c r="F126" i="5"/>
  <c r="I125" i="5"/>
  <c r="H125" i="5"/>
  <c r="G125" i="5"/>
  <c r="F125" i="5"/>
  <c r="N121" i="5"/>
  <c r="N120" i="5"/>
  <c r="N119" i="5"/>
  <c r="N118" i="5"/>
  <c r="N117" i="5"/>
  <c r="N101" i="5"/>
  <c r="N100" i="5"/>
  <c r="N99" i="5"/>
  <c r="N98" i="5"/>
  <c r="N97" i="5"/>
  <c r="N81" i="5"/>
  <c r="N80" i="5"/>
  <c r="N79" i="5"/>
  <c r="N78" i="5"/>
  <c r="N77" i="5"/>
  <c r="N61" i="5"/>
  <c r="N60" i="5"/>
  <c r="N59" i="5"/>
  <c r="N58" i="5"/>
  <c r="N57" i="5"/>
  <c r="N41" i="5"/>
  <c r="N40" i="5"/>
  <c r="N39" i="5"/>
  <c r="N38" i="5"/>
  <c r="N37" i="5"/>
  <c r="N116" i="5"/>
  <c r="N115" i="5"/>
  <c r="N114" i="5"/>
  <c r="N113" i="5"/>
  <c r="N112" i="5"/>
  <c r="N96" i="5"/>
  <c r="N95" i="5"/>
  <c r="N94" i="5"/>
  <c r="N93" i="5"/>
  <c r="N92" i="5"/>
  <c r="N76" i="5"/>
  <c r="N75" i="5"/>
  <c r="N74" i="5"/>
  <c r="N73" i="5"/>
  <c r="N72" i="5"/>
  <c r="N56" i="5"/>
  <c r="N55" i="5"/>
  <c r="N54" i="5"/>
  <c r="N53" i="5"/>
  <c r="N52" i="5"/>
  <c r="N36" i="5"/>
  <c r="N35" i="5"/>
  <c r="N34" i="5"/>
  <c r="N33" i="5"/>
  <c r="N32" i="5"/>
  <c r="N111" i="5"/>
  <c r="N110" i="5"/>
  <c r="N109" i="5"/>
  <c r="N108" i="5"/>
  <c r="N107" i="5"/>
  <c r="N91" i="5"/>
  <c r="N90" i="5"/>
  <c r="N89" i="5"/>
  <c r="N88" i="5"/>
  <c r="N87" i="5"/>
  <c r="N71" i="5"/>
  <c r="N70" i="5"/>
  <c r="N69" i="5"/>
  <c r="N68" i="5"/>
  <c r="N67" i="5"/>
  <c r="N51" i="5"/>
  <c r="N50" i="5"/>
  <c r="N49" i="5"/>
  <c r="N48" i="5"/>
  <c r="N47" i="5"/>
  <c r="N31" i="5"/>
  <c r="N30" i="5"/>
  <c r="N29" i="5"/>
  <c r="N28" i="5"/>
  <c r="N27" i="5"/>
  <c r="N106" i="5"/>
  <c r="N105" i="5"/>
  <c r="N104" i="5"/>
  <c r="N103" i="5"/>
  <c r="N102" i="5"/>
  <c r="N86" i="5"/>
  <c r="N85" i="5"/>
  <c r="N84" i="5"/>
  <c r="N83" i="5"/>
  <c r="N82" i="5"/>
  <c r="N66" i="5"/>
  <c r="N65" i="5"/>
  <c r="N64" i="5"/>
  <c r="N63" i="5"/>
  <c r="N62" i="5"/>
  <c r="N46" i="5"/>
  <c r="N45" i="5"/>
  <c r="N44" i="5"/>
  <c r="N43" i="5"/>
  <c r="N42" i="5"/>
  <c r="N26" i="5"/>
  <c r="N25" i="5"/>
  <c r="N24" i="5"/>
  <c r="N23" i="5"/>
  <c r="N22" i="5"/>
  <c r="N121" i="1" l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<sst xmlns="http://schemas.openxmlformats.org/spreadsheetml/2006/main" count="3399" uniqueCount="159">
  <si>
    <t>File read date</t>
  </si>
  <si>
    <t>IDF name</t>
  </si>
  <si>
    <t>City</t>
  </si>
  <si>
    <t>Window #</t>
  </si>
  <si>
    <t>Model #</t>
  </si>
  <si>
    <t>Heating Gas Site</t>
  </si>
  <si>
    <t>units</t>
  </si>
  <si>
    <t>Cooling Electricity Site</t>
  </si>
  <si>
    <t>Fan Electricity Site</t>
  </si>
  <si>
    <t>Total Energy Site</t>
  </si>
  <si>
    <t>Peak Heating Gas Site</t>
  </si>
  <si>
    <t>Peak Heating Electricity Site</t>
  </si>
  <si>
    <t>Peak Cooling Gas Site</t>
  </si>
  <si>
    <t>Peak Cooling Electricity Site</t>
  </si>
  <si>
    <t>Peak Fan Electricity Site</t>
  </si>
  <si>
    <t>Minneapolis_4inSlab - window 3 - model 2</t>
  </si>
  <si>
    <t>Minneapolis_4inSlab</t>
  </si>
  <si>
    <t>GJ</t>
  </si>
  <si>
    <t>W</t>
  </si>
  <si>
    <t>Minneapolis_4inSlab - window 1 - model 6</t>
  </si>
  <si>
    <t>Minneapolis_4inSlab - window 3 - model 5</t>
  </si>
  <si>
    <t>Minneapolis_4inSlab - window 1 - model 1</t>
  </si>
  <si>
    <t>Sacramento_4inSlab - window 4 - model 5</t>
  </si>
  <si>
    <t>Sacramento_4inSlab</t>
  </si>
  <si>
    <t>Phoenix_4inSlab - window 3 - model 3</t>
  </si>
  <si>
    <t>Phoenix_4inSlab</t>
  </si>
  <si>
    <t>Phoenix_4inSlab - window 3 - model 4</t>
  </si>
  <si>
    <t>Sacramento_4inSlab - window 4 - model 2</t>
  </si>
  <si>
    <t>Minneapolis_4inSlab - window 3 - model 4</t>
  </si>
  <si>
    <t>Minneapolis_4inSlab - window 3 - model 3</t>
  </si>
  <si>
    <t>Phoenix_4inSlab - window 1 - model 1</t>
  </si>
  <si>
    <t>Sacramento_4inSlab - window 4 - model 3</t>
  </si>
  <si>
    <t>Phoenix_4inSlab - window 3 - model 5</t>
  </si>
  <si>
    <t>Phoenix_4inSlab - window 1 - model 6</t>
  </si>
  <si>
    <t>Phoenix_4inSlab - window 3 - model 2</t>
  </si>
  <si>
    <t>Sacramento_4inSlab - window 4 - model 4</t>
  </si>
  <si>
    <t>Sacramento_4inSlab - window 2 - model 2</t>
  </si>
  <si>
    <t>Phoenix_4inSlab - window 5 - model 4</t>
  </si>
  <si>
    <t>Phoenix_4inSlab - window 5 - model 3</t>
  </si>
  <si>
    <t>Sacramento_4inSlab - window 2 - model 5</t>
  </si>
  <si>
    <t>Minneapolis_4inSlab - window 5 - model 5</t>
  </si>
  <si>
    <t>Minneapolis_4inSlab - window 5 - model 2</t>
  </si>
  <si>
    <t>Sacramento_4inSlab - window 2 - model 4</t>
  </si>
  <si>
    <t>Phoenix_4inSlab - window 5 - model 2</t>
  </si>
  <si>
    <t>Phoenix_4inSlab - window 5 - model 5</t>
  </si>
  <si>
    <t>Sacramento_4inSlab - window 2 - model 3</t>
  </si>
  <si>
    <t>Minneapolis_4inSlab - window 5 - model 3</t>
  </si>
  <si>
    <t>Minneapolis_4inSlab - window 5 - model 4</t>
  </si>
  <si>
    <t>Minneapolis_4inSlab - window 2 - model 2</t>
  </si>
  <si>
    <t>Minneapolis_4inSlab - window 2 - model 5</t>
  </si>
  <si>
    <t>Phoenix_4inSlab - window 2 - model 3</t>
  </si>
  <si>
    <t>Sacramento_4inSlab - window 5 - model 5</t>
  </si>
  <si>
    <t>Sacramento_4inSlab - window 5 - model 2</t>
  </si>
  <si>
    <t>Phoenix_4inSlab - window 2 - model 4</t>
  </si>
  <si>
    <t>Minneapolis_4inSlab - window 2 - model 4</t>
  </si>
  <si>
    <t>Minneapolis_4inSlab - window 2 - model 3</t>
  </si>
  <si>
    <t>Phoenix_4inSlab - window 2 - model 5</t>
  </si>
  <si>
    <t>Sacramento_4inSlab - window 5 - model 3</t>
  </si>
  <si>
    <t>Sacramento_4inSlab - window 5 - model 4</t>
  </si>
  <si>
    <t>Phoenix_4inSlab - window 2 - model 2</t>
  </si>
  <si>
    <t>Sacramento_4inSlab - window 1 - model 6</t>
  </si>
  <si>
    <t>Phoenix_4inSlab - window 4 - model 4</t>
  </si>
  <si>
    <t>Sacramento_4inSlab - window 3 - model 2</t>
  </si>
  <si>
    <t>Sacramento_4inSlab - window 1 - model 1</t>
  </si>
  <si>
    <t>Sacramento_4inSlab - window 3 - model 5</t>
  </si>
  <si>
    <t>Phoenix_4inSlab - window 4 - model 3</t>
  </si>
  <si>
    <t>Minneapolis_4inSlab - window 4 - model 5</t>
  </si>
  <si>
    <t>Minneapolis_4inSlab - window 4 - model 2</t>
  </si>
  <si>
    <t>Phoenix_4inSlab - window 4 - model 2</t>
  </si>
  <si>
    <t>Sacramento_4inSlab - window 3 - model 4</t>
  </si>
  <si>
    <t>Sacramento_4inSlab - window 3 - model 3</t>
  </si>
  <si>
    <t>Phoenix_4inSlab - window 4 - model 5</t>
  </si>
  <si>
    <t>Minneapolis_4inSlab - window 4 - model 3</t>
  </si>
  <si>
    <t>Minneapolis_4inSlab - window 4 - model 4</t>
  </si>
  <si>
    <t>Phoenix_4inSlab - window 1 - model 3</t>
  </si>
  <si>
    <t>Sacramento_4inSlab - window 4 - model 1</t>
  </si>
  <si>
    <t>Phoenix_4inSlab - window 1 - model 4</t>
  </si>
  <si>
    <t>Sacramento_4inSlab - window 4 - model 6</t>
  </si>
  <si>
    <t>Minneapolis_4inSlab - window 3 - model 6</t>
  </si>
  <si>
    <t>Minneapolis_4inSlab - window 1 - model 2</t>
  </si>
  <si>
    <t>Minneapolis_4inSlab - window 3 - model 1</t>
  </si>
  <si>
    <t>Minneapolis_4inSlab - window 1 - model 5</t>
  </si>
  <si>
    <t>Phoenix_4inSlab - window 1 - model 5</t>
  </si>
  <si>
    <t>Phoenix_4inSlab - window 3 - model 1</t>
  </si>
  <si>
    <t>Phoenix_4inSlab - window 1 - model 2</t>
  </si>
  <si>
    <t>Phoenix_4inSlab - window 3 - model 6</t>
  </si>
  <si>
    <t>Minneapolis_4inSlab - window 1 - model 4</t>
  </si>
  <si>
    <t>Minneapolis_4inSlab - window 1 - model 3</t>
  </si>
  <si>
    <t>Minneapolis_4inSlab - window 5 - model 1</t>
  </si>
  <si>
    <t>Minneapolis_4inSlab - window 5 - model 6</t>
  </si>
  <si>
    <t>Sacramento_4inSlab - window 2 - model 6</t>
  </si>
  <si>
    <t>Sacramento_4inSlab - window 2 - model 1</t>
  </si>
  <si>
    <t>Phoenix_4inSlab - window 5 - model 6</t>
  </si>
  <si>
    <t>Phoenix_4inSlab - window 5 - model 1</t>
  </si>
  <si>
    <t>Sacramento_4inSlab - window 5 - model 1</t>
  </si>
  <si>
    <t>Sacramento_4inSlab - window 5 - model 6</t>
  </si>
  <si>
    <t>Minneapolis_4inSlab - window 2 - model 6</t>
  </si>
  <si>
    <t>Minneapolis_4inSlab - window 2 - model 1</t>
  </si>
  <si>
    <t>Phoenix_4inSlab - window 2 - model 1</t>
  </si>
  <si>
    <t>Phoenix_4inSlab - window 2 - model 6</t>
  </si>
  <si>
    <t>Minneapolis_4inSlab - window 4 - model 1</t>
  </si>
  <si>
    <t>Minneapolis_4inSlab - window 4 - model 6</t>
  </si>
  <si>
    <t>Sacramento_4inSlab - window 1 - model 2</t>
  </si>
  <si>
    <t>Sacramento_4inSlab - window 3 - model 6</t>
  </si>
  <si>
    <t>Sacramento_4inSlab - window 1 - model 5</t>
  </si>
  <si>
    <t>Sacramento_4inSlab - window 3 - model 1</t>
  </si>
  <si>
    <t>Sacramento_4inSlab - window 1 - model 4</t>
  </si>
  <si>
    <t>Phoenix_4inSlab - window 4 - model 6</t>
  </si>
  <si>
    <t>Sacramento_4inSlab - window 1 - model 3</t>
  </si>
  <si>
    <t>Phoenix_4inSlab - window 4 - model 1</t>
  </si>
  <si>
    <t>difference</t>
  </si>
  <si>
    <t>Sacramento_highMass_interior_4inWall_6inSlab - window 1 - model 1</t>
  </si>
  <si>
    <t>Sacramento_highMass_interior_4inWall_6inSlab</t>
  </si>
  <si>
    <t>Sacramento_highMass_interior_4inWall_6inSlab - window 2 - model 1</t>
  </si>
  <si>
    <t>Sacramento_highMass_interior_4inWall_6inSlab - window 3 - model 1</t>
  </si>
  <si>
    <t>Sacramento_highMass_interior_4inWall_6inSlab - window 4 - model 1</t>
  </si>
  <si>
    <t>Sacramento_highMass_interior_4inWall_6inSlab - window 5 - model 1</t>
  </si>
  <si>
    <t>Sacramento_highMass_interior_4inWall_6inSlab - window 1 - model 2</t>
  </si>
  <si>
    <t>Sacramento_highMass_interior_4inWall_6inSlab - window 2 - model 2</t>
  </si>
  <si>
    <t>Sacramento_highMass_interior_4inWall_6inSlab - window 3 - model 2</t>
  </si>
  <si>
    <t>Sacramento_highMass_interior_4inWall_6inSlab - window 4 - model 2</t>
  </si>
  <si>
    <t>Sacramento_highMass_interior_4inWall_6inSlab - window 5 - model 2</t>
  </si>
  <si>
    <t>Sacramento_highMass_interior_4inWall_6inSlab - window 1 - model 3</t>
  </si>
  <si>
    <t>Sacramento_highMass_interior_4inWall_6inSlab - window 2 - model 3</t>
  </si>
  <si>
    <t>Sacramento_highMass_interior_4inWall_6inSlab - window 3 - model 3</t>
  </si>
  <si>
    <t>Sacramento_highMass_interior_4inWall_6inSlab - window 4 - model 3</t>
  </si>
  <si>
    <t>Sacramento_highMass_interior_4inWall_6inSlab - window 5 - model 3</t>
  </si>
  <si>
    <t>Sacramento_highMass_interior_4inWall_6inSlab - window 1 - model 4</t>
  </si>
  <si>
    <t>Sacramento_highMass_interior_4inWall_6inSlab - window 2 - model 4</t>
  </si>
  <si>
    <t>Sacramento_highMass_interior_4inWall_6inSlab - window 3 - model 4</t>
  </si>
  <si>
    <t>Sacramento_highMass_interior_4inWall_6inSlab - window 4 - model 4</t>
  </si>
  <si>
    <t>Sacramento_highMass_interior_4inWall_6inSlab - window 5 - model 4</t>
  </si>
  <si>
    <t>Sacramento_highMass_interior_4inWall_6inSlab - window 1 - model 5</t>
  </si>
  <si>
    <t>Sacramento_highMass_interior_4inWall_6inSlab - window 2 - model 5</t>
  </si>
  <si>
    <t>Sacramento_highMass_interior_4inWall_6inSlab - window 3 - model 5</t>
  </si>
  <si>
    <t>Sacramento_highMass_interior_4inWall_6inSlab - window 4 - model 5</t>
  </si>
  <si>
    <t>Sacramento_highMass_interior_4inWall_6inSlab - window 5 - model 5</t>
  </si>
  <si>
    <t>Sacramento_highMass_interior_4inWall_6inSlab - window 1 - model 6</t>
  </si>
  <si>
    <t>Sacramento_highMass_interior_4inWall_6inSlab - window 2 - model 6</t>
  </si>
  <si>
    <t>Sacramento_highMass_interior_4inWall_6inSlab - window 3 - model 6</t>
  </si>
  <si>
    <t>Sacramento_highMass_interior_4inWall_6inSlab - window 4 - model 6</t>
  </si>
  <si>
    <t>Sacramento_highMass_interior_4inWall_6inSlab - window 5 - model 6</t>
  </si>
  <si>
    <t>Window names</t>
  </si>
  <si>
    <t>Double, clear</t>
  </si>
  <si>
    <t>Double, tint</t>
  </si>
  <si>
    <t>Double, low-e</t>
  </si>
  <si>
    <t>Triple, low-e</t>
  </si>
  <si>
    <t>Double, room low-e</t>
  </si>
  <si>
    <t>Model</t>
  </si>
  <si>
    <t>min</t>
  </si>
  <si>
    <t>max</t>
  </si>
  <si>
    <t>mean</t>
  </si>
  <si>
    <t>median</t>
  </si>
  <si>
    <t>Chanage in difference</t>
  </si>
  <si>
    <t>(1) Double, clear</t>
  </si>
  <si>
    <t>(2) Double, tint</t>
  </si>
  <si>
    <t>(3) Double, low-e</t>
  </si>
  <si>
    <t>(4) Triple, low-e</t>
  </si>
  <si>
    <t>(5) Double, room low-e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</si>
</sst>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7" fontId="0" fillId="0" borderId="0" xfId="0" applyNumberFormat="1"/>
    <xf numFmtId="10" fontId="0" fillId="0" borderId="0" xfId="1" applyNumberFormat="1" applyFont="1"/>
    <xf numFmtId="10" fontId="18" fillId="0" borderId="0" xfId="1" applyNumberFormat="1" applyFont="1"/>
    <xf numFmtId="0" fontId="8" fillId="4" borderId="0" xfId="9"/>
    <xf numFmtId="164" fontId="0" fillId="0" borderId="0" xfId="1" applyNumberFormat="1" applyFont="1"/>
    <xf numFmtId="0" fontId="0" fillId="0" borderId="0" xfId="1" applyNumberFormat="1" applyFont="1"/>
    <xf numFmtId="47" fontId="8" fillId="4" borderId="0" xfId="9" applyNumberFormat="1"/>
    <xf numFmtId="10" fontId="8" fillId="4" borderId="0" xfId="9" applyNumberFormat="1"/>
    <xf numFmtId="10" fontId="19" fillId="0" borderId="0" xfId="1" applyNumberFormat="1" applyFont="1"/>
    <xf numFmtId="10" fontId="19" fillId="4" borderId="0" xfId="9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Minneapolis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2393882221371"/>
          <c:y val="0.16446986456396165"/>
          <c:w val="0.77967095018985166"/>
          <c:h val="0.40004700399291926"/>
        </c:manualLayout>
      </c:layout>
      <c:lineChart>
        <c:grouping val="standard"/>
        <c:varyColors val="0"/>
        <c:ser>
          <c:idx val="0"/>
          <c:order val="0"/>
          <c:tx>
            <c:v>BSDF</c:v>
          </c:tx>
          <c:spPr>
            <a:ln w="28575" cap="rnd">
              <a:noFill/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eplusresults!$O$7:$O$11</c:f>
              <c:numCache>
                <c:formatCode>0.00%</c:formatCode>
                <c:ptCount val="5"/>
                <c:pt idx="0">
                  <c:v>-7.182360123530062E-5</c:v>
                </c:pt>
                <c:pt idx="1">
                  <c:v>0</c:v>
                </c:pt>
                <c:pt idx="2">
                  <c:v>-7.5642965204167221E-5</c:v>
                </c:pt>
                <c:pt idx="3">
                  <c:v>-8.1043844720034972E-5</c:v>
                </c:pt>
                <c:pt idx="4">
                  <c:v>-4.6656298600312811E-4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B-C542-81E4-09988E9EA4FF}"/>
            </c:ext>
          </c:extLst>
        </c:ser>
        <c:ser>
          <c:idx val="1"/>
          <c:order val="1"/>
          <c:tx>
            <c:v>Winkelmann Spectral</c:v>
          </c:tx>
          <c:spPr>
            <a:ln w="28575" cap="rnd">
              <a:noFill/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eplusresults!$O$12:$O$16</c:f>
              <c:numCache>
                <c:formatCode>0.00%</c:formatCode>
                <c:ptCount val="5"/>
                <c:pt idx="0">
                  <c:v>5.7458880988301743E-4</c:v>
                </c:pt>
                <c:pt idx="1">
                  <c:v>-1.5778280853468679E-3</c:v>
                </c:pt>
                <c:pt idx="2">
                  <c:v>-5.2193645990922678E-3</c:v>
                </c:pt>
                <c:pt idx="3">
                  <c:v>-5.348893751519544E-3</c:v>
                </c:pt>
                <c:pt idx="4">
                  <c:v>-5.676516329712277E-3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B-C542-81E4-09988E9EA4FF}"/>
            </c:ext>
          </c:extLst>
        </c:ser>
        <c:ser>
          <c:idx val="2"/>
          <c:order val="2"/>
          <c:tx>
            <c:v>Winkelmann Average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eplusresults!$O$17:$O$21</c:f>
              <c:numCache>
                <c:formatCode>0.00%</c:formatCode>
                <c:ptCount val="5"/>
                <c:pt idx="0">
                  <c:v>1.0055304172952293E-3</c:v>
                </c:pt>
                <c:pt idx="1">
                  <c:v>-1.0290183165328974E-3</c:v>
                </c:pt>
                <c:pt idx="2">
                  <c:v>-1.1346444780633682E-3</c:v>
                </c:pt>
                <c:pt idx="3">
                  <c:v>2.5934030310397374E-3</c:v>
                </c:pt>
                <c:pt idx="4">
                  <c:v>-1.7884914463451771E-3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B-C542-81E4-09988E9EA4FF}"/>
            </c:ext>
          </c:extLst>
        </c:ser>
        <c:ser>
          <c:idx val="3"/>
          <c:order val="3"/>
          <c:tx>
            <c:v>Simple Model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eplusresults!$O$22:$O$26</c:f>
              <c:numCache>
                <c:formatCode>0.00%</c:formatCode>
                <c:ptCount val="5"/>
                <c:pt idx="0">
                  <c:v>4.0364863894275696E-2</c:v>
                </c:pt>
                <c:pt idx="1">
                  <c:v>1.8316526034163321E-2</c:v>
                </c:pt>
                <c:pt idx="2">
                  <c:v>5.5219364599092373E-2</c:v>
                </c:pt>
                <c:pt idx="3">
                  <c:v>1.6289812788710559E-2</c:v>
                </c:pt>
                <c:pt idx="4">
                  <c:v>3.4059097978227024E-2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B-C542-81E4-09988E9EA4FF}"/>
            </c:ext>
          </c:extLst>
        </c:ser>
        <c:ser>
          <c:idx val="4"/>
          <c:order val="4"/>
          <c:tx>
            <c:v>ASHRAE 1588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eplusresults!$O$27:$O$31</c:f>
              <c:numCache>
                <c:formatCode>0.00%</c:formatCode>
                <c:ptCount val="5"/>
                <c:pt idx="0">
                  <c:v>2.2768081591603973E-2</c:v>
                </c:pt>
                <c:pt idx="1">
                  <c:v>2.0374562667208447E-2</c:v>
                </c:pt>
                <c:pt idx="2">
                  <c:v>4.167927382753419E-2</c:v>
                </c:pt>
                <c:pt idx="3">
                  <c:v>3.1931274819677426E-2</c:v>
                </c:pt>
                <c:pt idx="4">
                  <c:v>1.0108864696734148E-2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B-C542-81E4-09988E9E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4944"/>
        <c:axId val="640652320"/>
      </c:line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At val="-6.0000000000000012E-2"/>
        <c:auto val="1"/>
        <c:lblAlgn val="ctr"/>
        <c:lblOffset val="100"/>
        <c:noMultiLvlLbl val="0"/>
      </c:catAx>
      <c:valAx>
        <c:axId val="640652320"/>
        <c:scaling>
          <c:orientation val="minMax"/>
          <c:max val="8.0000000000000016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Rome -</a:t>
            </a:r>
            <a:r>
              <a:rPr lang="en-US" baseline="0"/>
              <a:t> High Thermal Mass</a:t>
            </a:r>
            <a:endParaRPr lang="en-US"/>
          </a:p>
        </c:rich>
      </c:tx>
      <c:layout>
        <c:manualLayout>
          <c:xMode val="edge"/>
          <c:yMode val="edge"/>
          <c:x val="0.40564451067970586"/>
          <c:y val="9.9206570621910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49647506251247"/>
          <c:y val="0.16446986456396165"/>
          <c:w val="0.72989841591346083"/>
          <c:h val="0.40004700399291926"/>
        </c:manualLayout>
      </c:layout>
      <c:barChart>
        <c:barDir val="col"/>
        <c:grouping val="clustered"/>
        <c:varyColors val="0"/>
        <c:ser>
          <c:idx val="3"/>
          <c:order val="0"/>
          <c:tx>
            <c:v>Model 5</c:v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'eplusresults - mass analysis'!$O$22:$O$26</c:f>
              <c:numCache>
                <c:formatCode>0.00%</c:formatCode>
                <c:ptCount val="5"/>
                <c:pt idx="0">
                  <c:v>1.4142499104905105E-2</c:v>
                </c:pt>
                <c:pt idx="1">
                  <c:v>-1.4430014430014122E-3</c:v>
                </c:pt>
                <c:pt idx="2">
                  <c:v>4.1071069055770133E-2</c:v>
                </c:pt>
                <c:pt idx="3">
                  <c:v>4.1520979020980078E-3</c:v>
                </c:pt>
                <c:pt idx="4">
                  <c:v>4.9543676662323025E-2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B-844E-AAC3-8A17A69CD654}"/>
            </c:ext>
          </c:extLst>
        </c:ser>
        <c:ser>
          <c:idx val="0"/>
          <c:order val="1"/>
          <c:tx>
            <c:v>Model 5 - High Mass</c:v>
          </c:tx>
          <c:spPr>
            <a:solidFill>
              <a:srgbClr val="FFC000">
                <a:lumMod val="75000"/>
              </a:srgbClr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val>
            <c:numRef>
              <c:f>'eplusresults - mass analysis'!$O$52:$O$56</c:f>
              <c:numCache>
                <c:formatCode>0.00%</c:formatCode>
                <c:ptCount val="5"/>
                <c:pt idx="0">
                  <c:v>2.8414856910899098E-2</c:v>
                </c:pt>
                <c:pt idx="1">
                  <c:v>1.3186380633733411E-2</c:v>
                </c:pt>
                <c:pt idx="2">
                  <c:v>6.0190307590174796E-2</c:v>
                </c:pt>
                <c:pt idx="3">
                  <c:v>1.3432477812425098E-2</c:v>
                </c:pt>
                <c:pt idx="4">
                  <c:v>5.6374269005847875E-2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B-844E-AAC3-8A17A69CD654}"/>
            </c:ext>
          </c:extLst>
        </c:ser>
        <c:ser>
          <c:idx val="4"/>
          <c:order val="2"/>
          <c:tx>
            <c:v>Model 6</c:v>
          </c:tx>
          <c:spPr>
            <a:solidFill>
              <a:srgbClr val="5B9BD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'eplusresults - mass analysis'!$O$27:$O$31</c:f>
              <c:numCache>
                <c:formatCode>0.00%</c:formatCode>
                <c:ptCount val="5"/>
                <c:pt idx="0">
                  <c:v>1.772287862513252E-2</c:v>
                </c:pt>
                <c:pt idx="1">
                  <c:v>1.9300144300144307E-2</c:v>
                </c:pt>
                <c:pt idx="2">
                  <c:v>5.0130863700424792E-2</c:v>
                </c:pt>
                <c:pt idx="3">
                  <c:v>4.1520979020978989E-2</c:v>
                </c:pt>
                <c:pt idx="4">
                  <c:v>1.3689700130380345E-2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B-844E-AAC3-8A17A69CD654}"/>
            </c:ext>
          </c:extLst>
        </c:ser>
        <c:ser>
          <c:idx val="1"/>
          <c:order val="3"/>
          <c:tx>
            <c:v>Model 6 - High Mass</c:v>
          </c:tx>
          <c:spPr>
            <a:solidFill>
              <a:srgbClr val="5B9BD5">
                <a:lumMod val="75000"/>
              </a:srgbClr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val>
            <c:numRef>
              <c:f>'eplusresults - mass analysis'!$O$57:$O$61</c:f>
              <c:numCache>
                <c:formatCode>0.00%</c:formatCode>
                <c:ptCount val="5"/>
                <c:pt idx="0">
                  <c:v>2.1514105946823524E-2</c:v>
                </c:pt>
                <c:pt idx="1">
                  <c:v>1.9287541822475829E-2</c:v>
                </c:pt>
                <c:pt idx="2">
                  <c:v>4.9789776499225495E-2</c:v>
                </c:pt>
                <c:pt idx="3">
                  <c:v>3.957783641160708E-2</c:v>
                </c:pt>
                <c:pt idx="4">
                  <c:v>9.1228070175438727E-3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B-844E-AAC3-8A17A69C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654944"/>
        <c:axId val="640652320"/>
      </c:bar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 val="autoZero"/>
        <c:auto val="1"/>
        <c:lblAlgn val="ctr"/>
        <c:lblOffset val="100"/>
        <c:noMultiLvlLbl val="0"/>
      </c:catAx>
      <c:valAx>
        <c:axId val="640652320"/>
        <c:scaling>
          <c:orientation val="minMax"/>
          <c:max val="6.0000000000000012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 </a:t>
                </a:r>
                <a:r>
                  <a:rPr lang="en-US"/>
                  <a:t>[%]</a:t>
                </a:r>
              </a:p>
            </c:rich>
          </c:tx>
          <c:layout>
            <c:manualLayout>
              <c:xMode val="edge"/>
              <c:yMode val="edge"/>
              <c:x val="0.12443125579435266"/>
              <c:y val="0.15610902360520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  <c:minorUnit val="1.0000000000000002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Minneapolis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2393882221371"/>
          <c:y val="0.16446986456396165"/>
          <c:w val="0.77967095018985166"/>
          <c:h val="0.40004700399291926"/>
        </c:manualLayout>
      </c:layout>
      <c:lineChart>
        <c:grouping val="standard"/>
        <c:varyColors val="0"/>
        <c:ser>
          <c:idx val="0"/>
          <c:order val="0"/>
          <c:tx>
            <c:v>BSDF</c:v>
          </c:tx>
          <c:spPr>
            <a:ln w="28575" cap="rnd">
              <a:noFill/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eplusresults!$O$7:$O$11</c:f>
              <c:numCache>
                <c:formatCode>0.00%</c:formatCode>
                <c:ptCount val="5"/>
                <c:pt idx="0">
                  <c:v>-7.182360123530062E-5</c:v>
                </c:pt>
                <c:pt idx="1">
                  <c:v>0</c:v>
                </c:pt>
                <c:pt idx="2">
                  <c:v>-7.5642965204167221E-5</c:v>
                </c:pt>
                <c:pt idx="3">
                  <c:v>-8.1043844720034972E-5</c:v>
                </c:pt>
                <c:pt idx="4">
                  <c:v>-4.6656298600312811E-4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2-E84F-9676-15CC381FA69C}"/>
            </c:ext>
          </c:extLst>
        </c:ser>
        <c:ser>
          <c:idx val="1"/>
          <c:order val="1"/>
          <c:tx>
            <c:v>Winkelmann Spectral</c:v>
          </c:tx>
          <c:spPr>
            <a:ln w="28575" cap="rnd">
              <a:noFill/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eplusresults!$O$12:$O$16</c:f>
              <c:numCache>
                <c:formatCode>0.00%</c:formatCode>
                <c:ptCount val="5"/>
                <c:pt idx="0">
                  <c:v>5.7458880988301743E-4</c:v>
                </c:pt>
                <c:pt idx="1">
                  <c:v>-1.5778280853468679E-3</c:v>
                </c:pt>
                <c:pt idx="2">
                  <c:v>-5.2193645990922678E-3</c:v>
                </c:pt>
                <c:pt idx="3">
                  <c:v>-5.348893751519544E-3</c:v>
                </c:pt>
                <c:pt idx="4">
                  <c:v>-5.676516329712277E-3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2-E84F-9676-15CC381FA69C}"/>
            </c:ext>
          </c:extLst>
        </c:ser>
        <c:ser>
          <c:idx val="2"/>
          <c:order val="2"/>
          <c:tx>
            <c:v>Winkelmann Average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eplusresults!$O$17:$O$21</c:f>
              <c:numCache>
                <c:formatCode>0.00%</c:formatCode>
                <c:ptCount val="5"/>
                <c:pt idx="0">
                  <c:v>1.0055304172952293E-3</c:v>
                </c:pt>
                <c:pt idx="1">
                  <c:v>-1.0290183165328974E-3</c:v>
                </c:pt>
                <c:pt idx="2">
                  <c:v>-1.1346444780633682E-3</c:v>
                </c:pt>
                <c:pt idx="3">
                  <c:v>2.5934030310397374E-3</c:v>
                </c:pt>
                <c:pt idx="4">
                  <c:v>-1.7884914463451771E-3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2-E84F-9676-15CC381FA69C}"/>
            </c:ext>
          </c:extLst>
        </c:ser>
        <c:ser>
          <c:idx val="3"/>
          <c:order val="3"/>
          <c:tx>
            <c:v>Simple Model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rgbClr val="FFC000"/>
                </a:solidFill>
                <a:prstDash val="dash"/>
                <a:round/>
              </a:ln>
              <a:effectLst/>
            </c:spPr>
          </c:errBars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eplusresults!$O$22:$O$26</c:f>
              <c:numCache>
                <c:formatCode>0.00%</c:formatCode>
                <c:ptCount val="5"/>
                <c:pt idx="0">
                  <c:v>4.0364863894275696E-2</c:v>
                </c:pt>
                <c:pt idx="1">
                  <c:v>1.8316526034163321E-2</c:v>
                </c:pt>
                <c:pt idx="2">
                  <c:v>5.5219364599092373E-2</c:v>
                </c:pt>
                <c:pt idx="3">
                  <c:v>1.6289812788710559E-2</c:v>
                </c:pt>
                <c:pt idx="4">
                  <c:v>3.4059097978227024E-2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2-E84F-9676-15CC381FA69C}"/>
            </c:ext>
          </c:extLst>
        </c:ser>
        <c:ser>
          <c:idx val="4"/>
          <c:order val="4"/>
          <c:tx>
            <c:v>ASHRAE 1588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rgbClr val="5B9BD5"/>
                </a:solidFill>
                <a:prstDash val="dash"/>
                <a:round/>
              </a:ln>
              <a:effectLst/>
            </c:spPr>
          </c:errBars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eplusresults!$O$27:$O$31</c:f>
              <c:numCache>
                <c:formatCode>0.00%</c:formatCode>
                <c:ptCount val="5"/>
                <c:pt idx="0">
                  <c:v>2.2768081591603973E-2</c:v>
                </c:pt>
                <c:pt idx="1">
                  <c:v>2.0374562667208447E-2</c:v>
                </c:pt>
                <c:pt idx="2">
                  <c:v>4.167927382753419E-2</c:v>
                </c:pt>
                <c:pt idx="3">
                  <c:v>3.1931274819677426E-2</c:v>
                </c:pt>
                <c:pt idx="4">
                  <c:v>1.0108864696734148E-2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2-E84F-9676-15CC381F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4944"/>
        <c:axId val="640652320"/>
      </c:line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At val="-6.0000000000000012E-2"/>
        <c:auto val="1"/>
        <c:lblAlgn val="ctr"/>
        <c:lblOffset val="100"/>
        <c:noMultiLvlLbl val="0"/>
      </c:catAx>
      <c:valAx>
        <c:axId val="640652320"/>
        <c:scaling>
          <c:orientation val="minMax"/>
          <c:max val="8.0000000000000016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Minneapolis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22501462414058"/>
          <c:y val="0.16446986456396165"/>
          <c:w val="0.7457396310404848"/>
          <c:h val="0.40004700399291926"/>
        </c:manualLayout>
      </c:layout>
      <c:barChart>
        <c:barDir val="col"/>
        <c:grouping val="clustered"/>
        <c:varyColors val="0"/>
        <c:ser>
          <c:idx val="0"/>
          <c:order val="0"/>
          <c:tx>
            <c:v>BSDF</c:v>
          </c:tx>
          <c:spPr>
            <a:solidFill>
              <a:srgbClr val="70AD47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eplusresults!$O$7:$O$11</c:f>
              <c:numCache>
                <c:formatCode>0.00%</c:formatCode>
                <c:ptCount val="5"/>
                <c:pt idx="0">
                  <c:v>-7.182360123530062E-5</c:v>
                </c:pt>
                <c:pt idx="1">
                  <c:v>0</c:v>
                </c:pt>
                <c:pt idx="2">
                  <c:v>-7.5642965204167221E-5</c:v>
                </c:pt>
                <c:pt idx="3">
                  <c:v>-8.1043844720034972E-5</c:v>
                </c:pt>
                <c:pt idx="4">
                  <c:v>-4.6656298600312811E-4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5-504D-A1B8-037AFA23DDF3}"/>
            </c:ext>
          </c:extLst>
        </c:ser>
        <c:ser>
          <c:idx val="1"/>
          <c:order val="1"/>
          <c:tx>
            <c:v>Winkelmann Spectral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eplusresults!$O$12:$O$16</c:f>
              <c:numCache>
                <c:formatCode>0.00%</c:formatCode>
                <c:ptCount val="5"/>
                <c:pt idx="0">
                  <c:v>5.7458880988301743E-4</c:v>
                </c:pt>
                <c:pt idx="1">
                  <c:v>-1.5778280853468679E-3</c:v>
                </c:pt>
                <c:pt idx="2">
                  <c:v>-5.2193645990922678E-3</c:v>
                </c:pt>
                <c:pt idx="3">
                  <c:v>-5.348893751519544E-3</c:v>
                </c:pt>
                <c:pt idx="4">
                  <c:v>-5.676516329712277E-3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5-504D-A1B8-037AFA23DDF3}"/>
            </c:ext>
          </c:extLst>
        </c:ser>
        <c:ser>
          <c:idx val="2"/>
          <c:order val="2"/>
          <c:tx>
            <c:v>Winkelmann Average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eplusresults!$O$17:$O$21</c:f>
              <c:numCache>
                <c:formatCode>0.00%</c:formatCode>
                <c:ptCount val="5"/>
                <c:pt idx="0">
                  <c:v>1.0055304172952293E-3</c:v>
                </c:pt>
                <c:pt idx="1">
                  <c:v>-1.0290183165328974E-3</c:v>
                </c:pt>
                <c:pt idx="2">
                  <c:v>-1.1346444780633682E-3</c:v>
                </c:pt>
                <c:pt idx="3">
                  <c:v>2.5934030310397374E-3</c:v>
                </c:pt>
                <c:pt idx="4">
                  <c:v>-1.7884914463451771E-3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5-504D-A1B8-037AFA23DDF3}"/>
            </c:ext>
          </c:extLst>
        </c:ser>
        <c:ser>
          <c:idx val="3"/>
          <c:order val="3"/>
          <c:tx>
            <c:v>Simple Model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eplusresults!$O$22:$O$26</c:f>
              <c:numCache>
                <c:formatCode>0.00%</c:formatCode>
                <c:ptCount val="5"/>
                <c:pt idx="0">
                  <c:v>4.0364863894275696E-2</c:v>
                </c:pt>
                <c:pt idx="1">
                  <c:v>1.8316526034163321E-2</c:v>
                </c:pt>
                <c:pt idx="2">
                  <c:v>5.5219364599092373E-2</c:v>
                </c:pt>
                <c:pt idx="3">
                  <c:v>1.6289812788710559E-2</c:v>
                </c:pt>
                <c:pt idx="4">
                  <c:v>3.4059097978227024E-2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5-504D-A1B8-037AFA23DDF3}"/>
            </c:ext>
          </c:extLst>
        </c:ser>
        <c:ser>
          <c:idx val="4"/>
          <c:order val="4"/>
          <c:tx>
            <c:v>ASHRAE 1588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eplusresults!$O$27:$O$31</c:f>
              <c:numCache>
                <c:formatCode>0.00%</c:formatCode>
                <c:ptCount val="5"/>
                <c:pt idx="0">
                  <c:v>2.2768081591603973E-2</c:v>
                </c:pt>
                <c:pt idx="1">
                  <c:v>2.0374562667208447E-2</c:v>
                </c:pt>
                <c:pt idx="2">
                  <c:v>4.167927382753419E-2</c:v>
                </c:pt>
                <c:pt idx="3">
                  <c:v>3.1931274819677426E-2</c:v>
                </c:pt>
                <c:pt idx="4">
                  <c:v>1.0108864696734148E-2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5-504D-A1B8-037AFA23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0654944"/>
        <c:axId val="640652320"/>
      </c:bar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At val="0"/>
        <c:auto val="1"/>
        <c:lblAlgn val="ctr"/>
        <c:lblOffset val="100"/>
        <c:noMultiLvlLbl val="0"/>
      </c:catAx>
      <c:valAx>
        <c:axId val="640652320"/>
        <c:scaling>
          <c:orientation val="minMax"/>
          <c:max val="6.0000000000000012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Minneapolis</a:t>
            </a:r>
          </a:p>
        </c:rich>
      </c:tx>
      <c:layout>
        <c:manualLayout>
          <c:xMode val="edge"/>
          <c:yMode val="edge"/>
          <c:x val="0.48079043912080377"/>
          <c:y val="0.10514443508270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5011928733343"/>
          <c:y val="0.16446986456396165"/>
          <c:w val="0.85701452637729192"/>
          <c:h val="0.40004700399291926"/>
        </c:manualLayout>
      </c:layout>
      <c:barChart>
        <c:barDir val="col"/>
        <c:grouping val="clustered"/>
        <c:varyColors val="0"/>
        <c:ser>
          <c:idx val="0"/>
          <c:order val="0"/>
          <c:tx>
            <c:v>Model 2</c:v>
          </c:tx>
          <c:spPr>
            <a:solidFill>
              <a:srgbClr val="70AD47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eplusresults!$O$7:$O$11</c:f>
              <c:numCache>
                <c:formatCode>0.00%</c:formatCode>
                <c:ptCount val="5"/>
                <c:pt idx="0">
                  <c:v>-7.182360123530062E-5</c:v>
                </c:pt>
                <c:pt idx="1">
                  <c:v>0</c:v>
                </c:pt>
                <c:pt idx="2">
                  <c:v>-7.5642965204167221E-5</c:v>
                </c:pt>
                <c:pt idx="3">
                  <c:v>-8.1043844720034972E-5</c:v>
                </c:pt>
                <c:pt idx="4">
                  <c:v>-4.6656298600312811E-4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6443-93D7-56A5AD30BB1A}"/>
            </c:ext>
          </c:extLst>
        </c:ser>
        <c:ser>
          <c:idx val="1"/>
          <c:order val="1"/>
          <c:tx>
            <c:v>Model 3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eplusresults!$O$12:$O$16</c:f>
              <c:numCache>
                <c:formatCode>0.00%</c:formatCode>
                <c:ptCount val="5"/>
                <c:pt idx="0">
                  <c:v>5.7458880988301743E-4</c:v>
                </c:pt>
                <c:pt idx="1">
                  <c:v>-1.5778280853468679E-3</c:v>
                </c:pt>
                <c:pt idx="2">
                  <c:v>-5.2193645990922678E-3</c:v>
                </c:pt>
                <c:pt idx="3">
                  <c:v>-5.348893751519544E-3</c:v>
                </c:pt>
                <c:pt idx="4">
                  <c:v>-5.676516329712277E-3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F-6443-93D7-56A5AD30BB1A}"/>
            </c:ext>
          </c:extLst>
        </c:ser>
        <c:ser>
          <c:idx val="2"/>
          <c:order val="2"/>
          <c:tx>
            <c:v>Model 4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eplusresults!$O$17:$O$21</c:f>
              <c:numCache>
                <c:formatCode>0.00%</c:formatCode>
                <c:ptCount val="5"/>
                <c:pt idx="0">
                  <c:v>1.0055304172952293E-3</c:v>
                </c:pt>
                <c:pt idx="1">
                  <c:v>-1.0290183165328974E-3</c:v>
                </c:pt>
                <c:pt idx="2">
                  <c:v>-1.1346444780633682E-3</c:v>
                </c:pt>
                <c:pt idx="3">
                  <c:v>2.5934030310397374E-3</c:v>
                </c:pt>
                <c:pt idx="4">
                  <c:v>-1.7884914463451771E-3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F-6443-93D7-56A5AD30BB1A}"/>
            </c:ext>
          </c:extLst>
        </c:ser>
        <c:ser>
          <c:idx val="3"/>
          <c:order val="3"/>
          <c:tx>
            <c:v>Model 5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eplusresults!$O$22:$O$26</c:f>
              <c:numCache>
                <c:formatCode>0.00%</c:formatCode>
                <c:ptCount val="5"/>
                <c:pt idx="0">
                  <c:v>4.0364863894275696E-2</c:v>
                </c:pt>
                <c:pt idx="1">
                  <c:v>1.8316526034163321E-2</c:v>
                </c:pt>
                <c:pt idx="2">
                  <c:v>5.5219364599092373E-2</c:v>
                </c:pt>
                <c:pt idx="3">
                  <c:v>1.6289812788710559E-2</c:v>
                </c:pt>
                <c:pt idx="4">
                  <c:v>3.4059097978227024E-2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CF-6443-93D7-56A5AD30BB1A}"/>
            </c:ext>
          </c:extLst>
        </c:ser>
        <c:ser>
          <c:idx val="4"/>
          <c:order val="4"/>
          <c:tx>
            <c:v>Model 6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eplusresults!$O$27:$O$31</c:f>
              <c:numCache>
                <c:formatCode>0.00%</c:formatCode>
                <c:ptCount val="5"/>
                <c:pt idx="0">
                  <c:v>2.2768081591603973E-2</c:v>
                </c:pt>
                <c:pt idx="1">
                  <c:v>2.0374562667208447E-2</c:v>
                </c:pt>
                <c:pt idx="2">
                  <c:v>4.167927382753419E-2</c:v>
                </c:pt>
                <c:pt idx="3">
                  <c:v>3.1931274819677426E-2</c:v>
                </c:pt>
                <c:pt idx="4">
                  <c:v>1.0108864696734148E-2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CF-6443-93D7-56A5AD30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0654944"/>
        <c:axId val="640652320"/>
      </c:bar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At val="0"/>
        <c:auto val="1"/>
        <c:lblAlgn val="ctr"/>
        <c:lblOffset val="100"/>
        <c:noMultiLvlLbl val="0"/>
      </c:catAx>
      <c:valAx>
        <c:axId val="640652320"/>
        <c:scaling>
          <c:orientation val="minMax"/>
          <c:max val="6.0000000000000012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Phoenix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2393882221371"/>
          <c:y val="0.16446986456396165"/>
          <c:w val="0.77967095018985166"/>
          <c:h val="0.40004700399291926"/>
        </c:manualLayout>
      </c:layout>
      <c:lineChart>
        <c:grouping val="standard"/>
        <c:varyColors val="0"/>
        <c:ser>
          <c:idx val="0"/>
          <c:order val="0"/>
          <c:tx>
            <c:v>BSDF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eplusresults!$O$37:$O$41</c:f>
              <c:numCache>
                <c:formatCode>0.00%</c:formatCode>
                <c:ptCount val="5"/>
                <c:pt idx="0">
                  <c:v>-1.7140898183073562E-4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-7.5339025615271562E-4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6040-970F-E5466B7CF061}"/>
            </c:ext>
          </c:extLst>
        </c:ser>
        <c:ser>
          <c:idx val="1"/>
          <c:order val="1"/>
          <c:tx>
            <c:v>Winkelmann Spectral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eplusresults!$O$42:$O$46</c:f>
              <c:numCache>
                <c:formatCode>0.00%</c:formatCode>
                <c:ptCount val="5"/>
                <c:pt idx="0">
                  <c:v>-1.1998628728163672E-3</c:v>
                </c:pt>
                <c:pt idx="1">
                  <c:v>4.7952047952048351E-3</c:v>
                </c:pt>
                <c:pt idx="2">
                  <c:v>1.5962036238136367E-2</c:v>
                </c:pt>
                <c:pt idx="3">
                  <c:v>1.6211208893006087E-2</c:v>
                </c:pt>
                <c:pt idx="4">
                  <c:v>1.3561024610748346E-2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3-6040-970F-E5466B7CF061}"/>
            </c:ext>
          </c:extLst>
        </c:ser>
        <c:ser>
          <c:idx val="2"/>
          <c:order val="2"/>
          <c:tx>
            <c:v>Winkelmann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eplusresults!$O$47:$O$51</c:f>
              <c:numCache>
                <c:formatCode>0.00%</c:formatCode>
                <c:ptCount val="5"/>
                <c:pt idx="0">
                  <c:v>-2.9139526911210437E-3</c:v>
                </c:pt>
                <c:pt idx="1">
                  <c:v>3.3966033966034309E-3</c:v>
                </c:pt>
                <c:pt idx="2">
                  <c:v>4.0983606557376557E-3</c:v>
                </c:pt>
                <c:pt idx="3">
                  <c:v>-5.7897174617901684E-3</c:v>
                </c:pt>
                <c:pt idx="4">
                  <c:v>2.511300853839828E-3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3-6040-970F-E5466B7CF061}"/>
            </c:ext>
          </c:extLst>
        </c:ser>
        <c:ser>
          <c:idx val="3"/>
          <c:order val="3"/>
          <c:tx>
            <c:v>Simple 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eplusresults!$O$52:$O$56</c:f>
              <c:numCache>
                <c:formatCode>0.00%</c:formatCode>
                <c:ptCount val="5"/>
                <c:pt idx="0">
                  <c:v>-5.2279739458347685E-2</c:v>
                </c:pt>
                <c:pt idx="1">
                  <c:v>-8.3716283716283674E-2</c:v>
                </c:pt>
                <c:pt idx="2">
                  <c:v>-5.0905953408110431E-2</c:v>
                </c:pt>
                <c:pt idx="3">
                  <c:v>-4.145437702640109E-2</c:v>
                </c:pt>
                <c:pt idx="4">
                  <c:v>-2.5113008538667718E-4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3-6040-970F-E5466B7CF061}"/>
            </c:ext>
          </c:extLst>
        </c:ser>
        <c:ser>
          <c:idx val="4"/>
          <c:order val="4"/>
          <c:tx>
            <c:v>ASHRAE 1588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eplusresults!$O$57:$O$61</c:f>
              <c:numCache>
                <c:formatCode>0.00%</c:formatCode>
                <c:ptCount val="5"/>
                <c:pt idx="0">
                  <c:v>-5.1422694549366839E-4</c:v>
                </c:pt>
                <c:pt idx="1">
                  <c:v>1.3986013986014043E-2</c:v>
                </c:pt>
                <c:pt idx="2">
                  <c:v>4.9611734253666891E-2</c:v>
                </c:pt>
                <c:pt idx="3">
                  <c:v>4.4928207503473781E-2</c:v>
                </c:pt>
                <c:pt idx="4">
                  <c:v>3.8171772978400215E-2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3-6040-970F-E5466B7C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4944"/>
        <c:axId val="640652320"/>
      </c:line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 val="autoZero"/>
        <c:auto val="1"/>
        <c:lblAlgn val="ctr"/>
        <c:lblOffset val="100"/>
        <c:noMultiLvlLbl val="0"/>
      </c:catAx>
      <c:valAx>
        <c:axId val="640652320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Phoenix</a:t>
            </a:r>
          </a:p>
        </c:rich>
      </c:tx>
      <c:layout>
        <c:manualLayout>
          <c:xMode val="edge"/>
          <c:yMode val="edge"/>
          <c:x val="0.49657390453831407"/>
          <c:y val="0.10716644344968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7840600672308"/>
          <c:y val="0.1644698421432397"/>
          <c:w val="0.85762358695754914"/>
          <c:h val="0.40004700399291926"/>
        </c:manualLayout>
      </c:layout>
      <c:barChart>
        <c:barDir val="col"/>
        <c:grouping val="clustered"/>
        <c:varyColors val="0"/>
        <c:ser>
          <c:idx val="0"/>
          <c:order val="0"/>
          <c:tx>
            <c:v>Model 2</c:v>
          </c:tx>
          <c:spPr>
            <a:solidFill>
              <a:srgbClr val="70AD47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eplusresults!$O$37:$O$41</c:f>
              <c:numCache>
                <c:formatCode>0.00%</c:formatCode>
                <c:ptCount val="5"/>
                <c:pt idx="0">
                  <c:v>-1.7140898183073562E-4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-7.5339025615271562E-4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D-5441-A997-279BBCE80D40}"/>
            </c:ext>
          </c:extLst>
        </c:ser>
        <c:ser>
          <c:idx val="1"/>
          <c:order val="1"/>
          <c:tx>
            <c:v>Model 3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eplusresults!$O$42:$O$46</c:f>
              <c:numCache>
                <c:formatCode>0.00%</c:formatCode>
                <c:ptCount val="5"/>
                <c:pt idx="0">
                  <c:v>-1.1998628728163672E-3</c:v>
                </c:pt>
                <c:pt idx="1">
                  <c:v>4.7952047952048351E-3</c:v>
                </c:pt>
                <c:pt idx="2">
                  <c:v>1.5962036238136367E-2</c:v>
                </c:pt>
                <c:pt idx="3">
                  <c:v>1.6211208893006087E-2</c:v>
                </c:pt>
                <c:pt idx="4">
                  <c:v>1.3561024610748346E-2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D-5441-A997-279BBCE80D40}"/>
            </c:ext>
          </c:extLst>
        </c:ser>
        <c:ser>
          <c:idx val="2"/>
          <c:order val="2"/>
          <c:tx>
            <c:v>Model 4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eplusresults!$O$47:$O$51</c:f>
              <c:numCache>
                <c:formatCode>0.00%</c:formatCode>
                <c:ptCount val="5"/>
                <c:pt idx="0">
                  <c:v>-2.9139526911210437E-3</c:v>
                </c:pt>
                <c:pt idx="1">
                  <c:v>3.3966033966034309E-3</c:v>
                </c:pt>
                <c:pt idx="2">
                  <c:v>4.0983606557376557E-3</c:v>
                </c:pt>
                <c:pt idx="3">
                  <c:v>-5.7897174617901684E-3</c:v>
                </c:pt>
                <c:pt idx="4">
                  <c:v>2.511300853839828E-3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D-5441-A997-279BBCE80D40}"/>
            </c:ext>
          </c:extLst>
        </c:ser>
        <c:ser>
          <c:idx val="3"/>
          <c:order val="3"/>
          <c:tx>
            <c:v>Model 5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eplusresults!$O$52:$O$56</c:f>
              <c:numCache>
                <c:formatCode>0.00%</c:formatCode>
                <c:ptCount val="5"/>
                <c:pt idx="0">
                  <c:v>-5.2279739458347685E-2</c:v>
                </c:pt>
                <c:pt idx="1">
                  <c:v>-8.3716283716283674E-2</c:v>
                </c:pt>
                <c:pt idx="2">
                  <c:v>-5.0905953408110431E-2</c:v>
                </c:pt>
                <c:pt idx="3">
                  <c:v>-4.145437702640109E-2</c:v>
                </c:pt>
                <c:pt idx="4">
                  <c:v>-2.5113008538667718E-4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D-5441-A997-279BBCE80D40}"/>
            </c:ext>
          </c:extLst>
        </c:ser>
        <c:ser>
          <c:idx val="4"/>
          <c:order val="4"/>
          <c:tx>
            <c:v>Model 6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eplusresults!$O$57:$O$61</c:f>
              <c:numCache>
                <c:formatCode>0.00%</c:formatCode>
                <c:ptCount val="5"/>
                <c:pt idx="0">
                  <c:v>-5.1422694549366839E-4</c:v>
                </c:pt>
                <c:pt idx="1">
                  <c:v>1.3986013986014043E-2</c:v>
                </c:pt>
                <c:pt idx="2">
                  <c:v>4.9611734253666891E-2</c:v>
                </c:pt>
                <c:pt idx="3">
                  <c:v>4.4928207503473781E-2</c:v>
                </c:pt>
                <c:pt idx="4">
                  <c:v>3.8171772978400215E-2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2D-5441-A997-279BBCE8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654944"/>
        <c:axId val="640652320"/>
      </c:bar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 val="autoZero"/>
        <c:auto val="1"/>
        <c:lblAlgn val="ctr"/>
        <c:lblOffset val="100"/>
        <c:noMultiLvlLbl val="0"/>
      </c:catAx>
      <c:valAx>
        <c:axId val="640652320"/>
        <c:scaling>
          <c:orientation val="minMax"/>
          <c:max val="6.0000000000000012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  <c:minorUnit val="1.0000000000000002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2393882221371"/>
          <c:y val="0.16446986456396165"/>
          <c:w val="0.77967095018985166"/>
          <c:h val="0.40004700399291926"/>
        </c:manualLayout>
      </c:layout>
      <c:lineChart>
        <c:grouping val="standard"/>
        <c:varyColors val="0"/>
        <c:ser>
          <c:idx val="0"/>
          <c:order val="0"/>
          <c:tx>
            <c:v>BSDF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eplusresults!$O$67:$O$71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2.0132876988317909E-4</c:v>
                </c:pt>
                <c:pt idx="3">
                  <c:v>0</c:v>
                </c:pt>
                <c:pt idx="4">
                  <c:v>8.6918730986757539E-4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9-CF43-A3DB-BCB4BC36AFE3}"/>
            </c:ext>
          </c:extLst>
        </c:ser>
        <c:ser>
          <c:idx val="1"/>
          <c:order val="1"/>
          <c:tx>
            <c:v>Winkelmann Spectral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eplusresults!$O$72:$O$76</c:f>
              <c:numCache>
                <c:formatCode>0.00%</c:formatCode>
                <c:ptCount val="5"/>
                <c:pt idx="0">
                  <c:v>3.580379520211896E-4</c:v>
                </c:pt>
                <c:pt idx="1">
                  <c:v>-3.6075036075028898E-4</c:v>
                </c:pt>
                <c:pt idx="2">
                  <c:v>2.0027377291406125E-15</c:v>
                </c:pt>
                <c:pt idx="3">
                  <c:v>0</c:v>
                </c:pt>
                <c:pt idx="4">
                  <c:v>-2.3902651021273404E-3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9-CF43-A3DB-BCB4BC36AFE3}"/>
            </c:ext>
          </c:extLst>
        </c:ser>
        <c:ser>
          <c:idx val="2"/>
          <c:order val="2"/>
          <c:tx>
            <c:v>Winkelmann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eplusresults!$O$77:$O$81</c:f>
              <c:numCache>
                <c:formatCode>0.00%</c:formatCode>
                <c:ptCount val="5"/>
                <c:pt idx="0">
                  <c:v>0</c:v>
                </c:pt>
                <c:pt idx="1">
                  <c:v>-3.6075036075208328E-4</c:v>
                </c:pt>
                <c:pt idx="2">
                  <c:v>2.0132876988317909E-4</c:v>
                </c:pt>
                <c:pt idx="3">
                  <c:v>6.5559440559443045E-4</c:v>
                </c:pt>
                <c:pt idx="4">
                  <c:v>-1.5210777922640881E-3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9-CF43-A3DB-BCB4BC36AFE3}"/>
            </c:ext>
          </c:extLst>
        </c:ser>
        <c:ser>
          <c:idx val="3"/>
          <c:order val="3"/>
          <c:tx>
            <c:v>Simple 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eplusresults!$O$82:$O$86</c:f>
              <c:numCache>
                <c:formatCode>0.00%</c:formatCode>
                <c:ptCount val="5"/>
                <c:pt idx="0">
                  <c:v>1.4142499104905105E-2</c:v>
                </c:pt>
                <c:pt idx="1">
                  <c:v>-1.4430014430014122E-3</c:v>
                </c:pt>
                <c:pt idx="2">
                  <c:v>4.1071069055770133E-2</c:v>
                </c:pt>
                <c:pt idx="3">
                  <c:v>4.1520979020980078E-3</c:v>
                </c:pt>
                <c:pt idx="4">
                  <c:v>4.9543676662323025E-2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9-CF43-A3DB-BCB4BC36AFE3}"/>
            </c:ext>
          </c:extLst>
        </c:ser>
        <c:ser>
          <c:idx val="4"/>
          <c:order val="4"/>
          <c:tx>
            <c:v>ASHRAE 1588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eplusresults!$O$87:$O$91</c:f>
              <c:numCache>
                <c:formatCode>0.00%</c:formatCode>
                <c:ptCount val="5"/>
                <c:pt idx="0">
                  <c:v>1.772287862513252E-2</c:v>
                </c:pt>
                <c:pt idx="1">
                  <c:v>1.9300144300144307E-2</c:v>
                </c:pt>
                <c:pt idx="2">
                  <c:v>5.0130863700424792E-2</c:v>
                </c:pt>
                <c:pt idx="3">
                  <c:v>4.1520979020978989E-2</c:v>
                </c:pt>
                <c:pt idx="4">
                  <c:v>1.3689700130380345E-2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9-CF43-A3DB-BCB4BC36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4944"/>
        <c:axId val="640652320"/>
      </c:line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 val="autoZero"/>
        <c:auto val="1"/>
        <c:lblAlgn val="ctr"/>
        <c:lblOffset val="100"/>
        <c:noMultiLvlLbl val="0"/>
      </c:catAx>
      <c:valAx>
        <c:axId val="640652320"/>
        <c:scaling>
          <c:orientation val="minMax"/>
          <c:max val="8.0000000000000016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Rome</a:t>
            </a:r>
          </a:p>
        </c:rich>
      </c:tx>
      <c:layout>
        <c:manualLayout>
          <c:xMode val="edge"/>
          <c:yMode val="edge"/>
          <c:x val="0.51360323523570417"/>
          <c:y val="0.10325581840239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6908608902363"/>
          <c:y val="0.16446986456396165"/>
          <c:w val="0.83237121480292775"/>
          <c:h val="0.40004700399291926"/>
        </c:manualLayout>
      </c:layout>
      <c:barChart>
        <c:barDir val="col"/>
        <c:grouping val="clustered"/>
        <c:varyColors val="0"/>
        <c:ser>
          <c:idx val="0"/>
          <c:order val="0"/>
          <c:tx>
            <c:v>Model 2</c:v>
          </c:tx>
          <c:spPr>
            <a:solidFill>
              <a:srgbClr val="70AD47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eplusresults!$O$67:$O$71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2.0132876988317909E-4</c:v>
                </c:pt>
                <c:pt idx="3">
                  <c:v>0</c:v>
                </c:pt>
                <c:pt idx="4">
                  <c:v>8.6918730986757539E-4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5-EC46-AA0E-330D9C121BE9}"/>
            </c:ext>
          </c:extLst>
        </c:ser>
        <c:ser>
          <c:idx val="1"/>
          <c:order val="1"/>
          <c:tx>
            <c:v>Model 3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eplusresults!$O$72:$O$76</c:f>
              <c:numCache>
                <c:formatCode>0.00%</c:formatCode>
                <c:ptCount val="5"/>
                <c:pt idx="0">
                  <c:v>3.580379520211896E-4</c:v>
                </c:pt>
                <c:pt idx="1">
                  <c:v>-3.6075036075028898E-4</c:v>
                </c:pt>
                <c:pt idx="2">
                  <c:v>2.0027377291406125E-15</c:v>
                </c:pt>
                <c:pt idx="3">
                  <c:v>0</c:v>
                </c:pt>
                <c:pt idx="4">
                  <c:v>-2.3902651021273404E-3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5-EC46-AA0E-330D9C121BE9}"/>
            </c:ext>
          </c:extLst>
        </c:ser>
        <c:ser>
          <c:idx val="2"/>
          <c:order val="2"/>
          <c:tx>
            <c:v>Model 4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eplusresults!$O$77:$O$81</c:f>
              <c:numCache>
                <c:formatCode>0.00%</c:formatCode>
                <c:ptCount val="5"/>
                <c:pt idx="0">
                  <c:v>0</c:v>
                </c:pt>
                <c:pt idx="1">
                  <c:v>-3.6075036075208328E-4</c:v>
                </c:pt>
                <c:pt idx="2">
                  <c:v>2.0132876988317909E-4</c:v>
                </c:pt>
                <c:pt idx="3">
                  <c:v>6.5559440559443045E-4</c:v>
                </c:pt>
                <c:pt idx="4">
                  <c:v>-1.5210777922640881E-3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5-EC46-AA0E-330D9C121BE9}"/>
            </c:ext>
          </c:extLst>
        </c:ser>
        <c:ser>
          <c:idx val="3"/>
          <c:order val="3"/>
          <c:tx>
            <c:v>Model 5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eplusresults!$O$82:$O$86</c:f>
              <c:numCache>
                <c:formatCode>0.00%</c:formatCode>
                <c:ptCount val="5"/>
                <c:pt idx="0">
                  <c:v>1.4142499104905105E-2</c:v>
                </c:pt>
                <c:pt idx="1">
                  <c:v>-1.4430014430014122E-3</c:v>
                </c:pt>
                <c:pt idx="2">
                  <c:v>4.1071069055770133E-2</c:v>
                </c:pt>
                <c:pt idx="3">
                  <c:v>4.1520979020980078E-3</c:v>
                </c:pt>
                <c:pt idx="4">
                  <c:v>4.9543676662323025E-2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5-EC46-AA0E-330D9C121BE9}"/>
            </c:ext>
          </c:extLst>
        </c:ser>
        <c:ser>
          <c:idx val="4"/>
          <c:order val="4"/>
          <c:tx>
            <c:v>Model 6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eplusresults!$O$87:$O$91</c:f>
              <c:numCache>
                <c:formatCode>0.00%</c:formatCode>
                <c:ptCount val="5"/>
                <c:pt idx="0">
                  <c:v>1.772287862513252E-2</c:v>
                </c:pt>
                <c:pt idx="1">
                  <c:v>1.9300144300144307E-2</c:v>
                </c:pt>
                <c:pt idx="2">
                  <c:v>5.0130863700424792E-2</c:v>
                </c:pt>
                <c:pt idx="3">
                  <c:v>4.1520979020978989E-2</c:v>
                </c:pt>
                <c:pt idx="4">
                  <c:v>1.3689700130380345E-2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5-EC46-AA0E-330D9C12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654944"/>
        <c:axId val="640652320"/>
      </c:bar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 val="autoZero"/>
        <c:auto val="1"/>
        <c:lblAlgn val="ctr"/>
        <c:lblOffset val="100"/>
        <c:noMultiLvlLbl val="0"/>
      </c:catAx>
      <c:valAx>
        <c:axId val="640652320"/>
        <c:scaling>
          <c:orientation val="minMax"/>
          <c:max val="6.0000000000000012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Rome -</a:t>
            </a:r>
            <a:r>
              <a:rPr lang="en-US" baseline="0"/>
              <a:t> High Thermal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2393882221371"/>
          <c:y val="0.16446986456396165"/>
          <c:w val="0.77967095018985166"/>
          <c:h val="0.40004700399291926"/>
        </c:manualLayout>
      </c:layout>
      <c:lineChart>
        <c:grouping val="standard"/>
        <c:varyColors val="0"/>
        <c:ser>
          <c:idx val="3"/>
          <c:order val="0"/>
          <c:tx>
            <c:v>Simple 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'eplusresults - mass analysis'!$O$22:$O$26</c:f>
              <c:numCache>
                <c:formatCode>0.00%</c:formatCode>
                <c:ptCount val="5"/>
                <c:pt idx="0">
                  <c:v>1.4142499104905105E-2</c:v>
                </c:pt>
                <c:pt idx="1">
                  <c:v>-1.4430014430014122E-3</c:v>
                </c:pt>
                <c:pt idx="2">
                  <c:v>4.1071069055770133E-2</c:v>
                </c:pt>
                <c:pt idx="3">
                  <c:v>4.1520979020980078E-3</c:v>
                </c:pt>
                <c:pt idx="4">
                  <c:v>4.9543676662323025E-2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C-8941-966C-735D6322D3A3}"/>
            </c:ext>
          </c:extLst>
        </c:ser>
        <c:ser>
          <c:idx val="0"/>
          <c:order val="1"/>
          <c:tx>
            <c:v>Simple Model - High Mass</c:v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'eplusresults - mass analysis'!$O$52:$O$56</c:f>
              <c:numCache>
                <c:formatCode>0.00%</c:formatCode>
                <c:ptCount val="5"/>
                <c:pt idx="0">
                  <c:v>2.8414856910899098E-2</c:v>
                </c:pt>
                <c:pt idx="1">
                  <c:v>1.3186380633733411E-2</c:v>
                </c:pt>
                <c:pt idx="2">
                  <c:v>6.0190307590174796E-2</c:v>
                </c:pt>
                <c:pt idx="3">
                  <c:v>1.3432477812425098E-2</c:v>
                </c:pt>
                <c:pt idx="4">
                  <c:v>5.6374269005847875E-2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6-5047-BEA2-A731DB76ABFE}"/>
            </c:ext>
          </c:extLst>
        </c:ser>
        <c:ser>
          <c:idx val="4"/>
          <c:order val="2"/>
          <c:tx>
            <c:v>ASHRAE 1588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(1) Double, clear</c:v>
                </c:pt>
                <c:pt idx="1">
                  <c:v>(2) Double, tint</c:v>
                </c:pt>
                <c:pt idx="2">
                  <c:v>(3) Double, low-e</c:v>
                </c:pt>
                <c:pt idx="3">
                  <c:v>(4) Triple, low-e</c:v>
                </c:pt>
                <c:pt idx="4">
                  <c:v>(5) Double, room low-e</c:v>
                </c:pt>
              </c:strCache>
            </c:strRef>
          </c:cat>
          <c:val>
            <c:numRef>
              <c:f>'eplusresults - mass analysis'!$O$27:$O$31</c:f>
              <c:numCache>
                <c:formatCode>0.00%</c:formatCode>
                <c:ptCount val="5"/>
                <c:pt idx="0">
                  <c:v>1.772287862513252E-2</c:v>
                </c:pt>
                <c:pt idx="1">
                  <c:v>1.9300144300144307E-2</c:v>
                </c:pt>
                <c:pt idx="2">
                  <c:v>5.0130863700424792E-2</c:v>
                </c:pt>
                <c:pt idx="3">
                  <c:v>4.1520979020978989E-2</c:v>
                </c:pt>
                <c:pt idx="4">
                  <c:v>1.3689700130380345E-2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C-8941-966C-735D6322D3A3}"/>
            </c:ext>
          </c:extLst>
        </c:ser>
        <c:ser>
          <c:idx val="1"/>
          <c:order val="3"/>
          <c:tx>
            <c:v>ASHRAE 1588 - High Mass</c:v>
          </c:tx>
          <c:spPr>
            <a:ln w="28575" cap="rnd">
              <a:solidFill>
                <a:srgbClr val="5B9BD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'eplusresults - mass analysis'!$O$57:$O$61</c:f>
              <c:numCache>
                <c:formatCode>0.00%</c:formatCode>
                <c:ptCount val="5"/>
                <c:pt idx="0">
                  <c:v>2.1514105946823524E-2</c:v>
                </c:pt>
                <c:pt idx="1">
                  <c:v>1.9287541822475829E-2</c:v>
                </c:pt>
                <c:pt idx="2">
                  <c:v>4.9789776499225495E-2</c:v>
                </c:pt>
                <c:pt idx="3">
                  <c:v>3.957783641160708E-2</c:v>
                </c:pt>
                <c:pt idx="4">
                  <c:v>9.1228070175438727E-3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6-5047-BEA2-A731DB76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4944"/>
        <c:axId val="640652320"/>
      </c:line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 val="autoZero"/>
        <c:auto val="1"/>
        <c:lblAlgn val="ctr"/>
        <c:lblOffset val="100"/>
        <c:noMultiLvlLbl val="0"/>
      </c:catAx>
      <c:valAx>
        <c:axId val="640652320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 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45FB67-28BB-C74F-BD85-2A4A1511FB4A}">
  <sheetPr/>
  <sheetViews>
    <sheetView zoomScale="14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32DF8D-0F05-7541-8381-36DF959FCDB1}">
  <sheetPr/>
  <sheetViews>
    <sheetView zoomScale="14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EE3ED-1DD7-5A4B-A5F9-7D1A2DBEFE28}">
  <sheetPr/>
  <sheetViews>
    <sheetView zoomScale="12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01E2F4-69AA-3743-B282-602D0F2FDB5E}">
  <sheetPr/>
  <sheetViews>
    <sheetView zoomScale="12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C1D964-03F8-8947-AAB1-BFEC6B23A48F}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49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32A10C-519E-C142-A6CF-F9D3FA21B18E}">
  <sheetPr/>
  <sheetViews>
    <sheetView zoomScale="12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F6D295-0C55-A14B-9237-637EF27E84A2}">
  <sheetPr/>
  <sheetViews>
    <sheetView zoomScale="161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913" cy="62818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DA654-6138-F14F-9540-B4F537E3E9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6913" cy="62818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B0DEA-6182-C947-9E05-110D4A4D4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A3DCB-4E52-904B-8BE8-D06A4FE082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0.96483</cdr:x>
      <cdr:y>0.16168</cdr:y>
    </cdr:from>
    <cdr:to>
      <cdr:x>0.96483</cdr:x>
      <cdr:y>0.56458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8370364" y="1014151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0.79892</cdr:x>
      <cdr:y>0.16168</cdr:y>
    </cdr:from>
    <cdr:to>
      <cdr:x>0.79892</cdr:x>
      <cdr:y>0.56458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6931031" y="1014153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0.63179</cdr:x>
      <cdr:y>0.1583</cdr:y>
    </cdr:from>
    <cdr:to>
      <cdr:x>0.63179</cdr:x>
      <cdr:y>0.5612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5481115" y="992984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0.46589</cdr:x>
      <cdr:y>0.16336</cdr:y>
    </cdr:from>
    <cdr:to>
      <cdr:x>0.46589</cdr:x>
      <cdr:y>0.56626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4041782" y="1024736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0.29876</cdr:x>
      <cdr:y>0.16168</cdr:y>
    </cdr:from>
    <cdr:to>
      <cdr:x>0.29876</cdr:x>
      <cdr:y>0.56458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2591864" y="1014152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0.13285</cdr:x>
      <cdr:y>0.16168</cdr:y>
    </cdr:from>
    <cdr:to>
      <cdr:x>0.13285</cdr:x>
      <cdr:y>0.56458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1152532" y="1014152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727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FEB7E-4D88-A749-93BC-ADCE39392A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0780F-F3D7-B84D-8BA5-A54A360EFC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0.95587</cdr:x>
      <cdr:y>0.16342</cdr:y>
    </cdr:from>
    <cdr:to>
      <cdr:x>0.95796</cdr:x>
      <cdr:y>0.56713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081860E-9A3E-8D4B-B0C0-1EF4AF666078}"/>
            </a:ext>
          </a:extLst>
        </cdr:cNvPr>
        <cdr:cNvCxnSpPr/>
      </cdr:nvCxnSpPr>
      <cdr:spPr>
        <a:xfrm xmlns:a="http://schemas.openxmlformats.org/drawingml/2006/main" flipH="1" flipV="1">
          <a:off x="8292590" y="1025071"/>
          <a:ext cx="18206" cy="253240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0.51655</cdr:x>
      <cdr:y>0.16197</cdr:y>
    </cdr:from>
    <cdr:to>
      <cdr:x>0.51942</cdr:x>
      <cdr:y>0.56511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E3891F3-2A33-5F46-B276-D008E999C3CB}"/>
            </a:ext>
          </a:extLst>
        </cdr:cNvPr>
        <cdr:cNvCxnSpPr/>
      </cdr:nvCxnSpPr>
      <cdr:spPr>
        <a:xfrm xmlns:a="http://schemas.openxmlformats.org/drawingml/2006/main" flipH="1" flipV="1">
          <a:off x="4481286" y="1016000"/>
          <a:ext cx="24952" cy="252877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0.66373</cdr:x>
      <cdr:y>0.16342</cdr:y>
    </cdr:from>
    <cdr:to>
      <cdr:x>0.66581</cdr:x>
      <cdr:y>0.56366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E3891F3-2A33-5F46-B276-D008E999C3CB}"/>
            </a:ext>
          </a:extLst>
        </cdr:cNvPr>
        <cdr:cNvCxnSpPr/>
      </cdr:nvCxnSpPr>
      <cdr:spPr>
        <a:xfrm xmlns:a="http://schemas.openxmlformats.org/drawingml/2006/main" flipH="1" flipV="1">
          <a:off x="5758190" y="1025071"/>
          <a:ext cx="18049" cy="251063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0.80908</cdr:x>
      <cdr:y>0.16342</cdr:y>
    </cdr:from>
    <cdr:to>
      <cdr:x>0.81116</cdr:x>
      <cdr:y>0.56221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8F875E27-8E4D-3041-954F-5A138526C3BD}"/>
            </a:ext>
          </a:extLst>
        </cdr:cNvPr>
        <cdr:cNvCxnSpPr/>
      </cdr:nvCxnSpPr>
      <cdr:spPr>
        <a:xfrm xmlns:a="http://schemas.openxmlformats.org/drawingml/2006/main" flipH="1" flipV="1">
          <a:off x="7019184" y="1025071"/>
          <a:ext cx="17984" cy="250156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0.36911</cdr:x>
      <cdr:y>0.16197</cdr:y>
    </cdr:from>
    <cdr:to>
      <cdr:x>0.37408</cdr:x>
      <cdr:y>0.56511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8F875E27-8E4D-3041-954F-5A138526C3BD}"/>
            </a:ext>
          </a:extLst>
        </cdr:cNvPr>
        <cdr:cNvCxnSpPr/>
      </cdr:nvCxnSpPr>
      <cdr:spPr>
        <a:xfrm xmlns:a="http://schemas.openxmlformats.org/drawingml/2006/main" flipH="1" flipV="1">
          <a:off x="3202214" y="1016000"/>
          <a:ext cx="43096" cy="25287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0.2269</cdr:x>
      <cdr:y>0.16342</cdr:y>
    </cdr:from>
    <cdr:to>
      <cdr:x>0.22873</cdr:x>
      <cdr:y>0.56221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8F875E27-8E4D-3041-954F-5A138526C3BD}"/>
            </a:ext>
          </a:extLst>
        </cdr:cNvPr>
        <cdr:cNvCxnSpPr/>
      </cdr:nvCxnSpPr>
      <cdr:spPr>
        <a:xfrm xmlns:a="http://schemas.openxmlformats.org/drawingml/2006/main" flipH="1" flipV="1">
          <a:off x="1968500" y="1025071"/>
          <a:ext cx="15881" cy="250156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B3FD-DA34-DE43-AF58-16F40FAB8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9E901-3E95-8E48-BB9A-E92CFF507A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0.37905</cdr:x>
      <cdr:y>0.1626</cdr:y>
    </cdr:from>
    <cdr:to>
      <cdr:x>0.37905</cdr:x>
      <cdr:y>0.56498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07843AA-46A0-D444-B579-E81378FF592A}"/>
            </a:ext>
          </a:extLst>
        </cdr:cNvPr>
        <cdr:cNvCxnSpPr/>
      </cdr:nvCxnSpPr>
      <cdr:spPr>
        <a:xfrm xmlns:a="http://schemas.openxmlformats.org/drawingml/2006/main" flipV="1">
          <a:off x="3287862" y="1021272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0.52676</cdr:x>
      <cdr:y>0.1621</cdr:y>
    </cdr:from>
    <cdr:to>
      <cdr:x>0.52676</cdr:x>
      <cdr:y>0.56448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4569124" y="1018157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0.67643</cdr:x>
      <cdr:y>0.1643</cdr:y>
    </cdr:from>
    <cdr:to>
      <cdr:x>0.67643</cdr:x>
      <cdr:y>0.56668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5867400" y="1031922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0.82529</cdr:x>
      <cdr:y>0.16155</cdr:y>
    </cdr:from>
    <cdr:to>
      <cdr:x>0.82529</cdr:x>
      <cdr:y>0.56393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7158567" y="1014697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0.2297</cdr:x>
      <cdr:y>0.16462</cdr:y>
    </cdr:from>
    <cdr:to>
      <cdr:x>0.2297</cdr:x>
      <cdr:y>0.567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1992462" y="1033972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0.97495</cdr:x>
      <cdr:y>0.1626</cdr:y>
    </cdr:from>
    <cdr:to>
      <cdr:x>0.97495</cdr:x>
      <cdr:y>0.56498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8456762" y="1021272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E06E1-861D-124C-9F3B-53145991B5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0.2912</cdr:x>
      <cdr:y>0.1626</cdr:y>
    </cdr:from>
    <cdr:to>
      <cdr:x>0.2912</cdr:x>
      <cdr:y>0.56498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07843AA-46A0-D444-B579-E81378FF592A}"/>
            </a:ext>
          </a:extLst>
        </cdr:cNvPr>
        <cdr:cNvCxnSpPr/>
      </cdr:nvCxnSpPr>
      <cdr:spPr>
        <a:xfrm xmlns:a="http://schemas.openxmlformats.org/drawingml/2006/main" flipV="1">
          <a:off x="2525885" y="1021272"/>
          <a:ext cx="0" cy="252730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0.46209</cdr:x>
      <cdr:y>0.16379</cdr:y>
    </cdr:from>
    <cdr:to>
      <cdr:x>0.46209</cdr:x>
      <cdr:y>0.56617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4008207" y="1028715"/>
          <a:ext cx="0" cy="252730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0.63373</cdr:x>
      <cdr:y>0.16262</cdr:y>
    </cdr:from>
    <cdr:to>
      <cdr:x>0.63373</cdr:x>
      <cdr:y>0.56499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5496946" y="1021366"/>
          <a:ext cx="0" cy="252730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0.80455</cdr:x>
      <cdr:y>0.16323</cdr:y>
    </cdr:from>
    <cdr:to>
      <cdr:x>0.80455</cdr:x>
      <cdr:y>0.56561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6978661" y="1025260"/>
          <a:ext cx="0" cy="252730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0.12111</cdr:x>
      <cdr:y>0.16125</cdr:y>
    </cdr:from>
    <cdr:to>
      <cdr:x>0.12111</cdr:x>
      <cdr:y>0.56363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1050504" y="1012792"/>
          <a:ext cx="0" cy="252730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0.97495</cdr:x>
      <cdr:y>0.1626</cdr:y>
    </cdr:from>
    <cdr:to>
      <cdr:x>0.97495</cdr:x>
      <cdr:y>0.56498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1D7CA119-4968-DE4C-9AF0-0A2D9C9ECF02}"/>
            </a:ext>
          </a:extLst>
        </cdr:cNvPr>
        <cdr:cNvCxnSpPr/>
      </cdr:nvCxnSpPr>
      <cdr:spPr>
        <a:xfrm xmlns:a="http://schemas.openxmlformats.org/drawingml/2006/main" flipV="1">
          <a:off x="8456762" y="1021272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6913" cy="62818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12403-2E32-A24C-A443-1A4897BC21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22780-B786-2242-8CFC-94AD8C3E0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0.97655</cdr:x>
      <cdr:y>0.16334</cdr:y>
    </cdr:from>
    <cdr:to>
      <cdr:x>0.97655</cdr:x>
      <cdr:y>0.56571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31FF51C-10A6-8E4E-92A2-6FCDA290062C}"/>
            </a:ext>
          </a:extLst>
        </cdr:cNvPr>
        <cdr:cNvCxnSpPr/>
      </cdr:nvCxnSpPr>
      <cdr:spPr>
        <a:xfrm xmlns:a="http://schemas.openxmlformats.org/drawingml/2006/main" flipV="1">
          <a:off x="8470618" y="1025890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0.80804</cdr:x>
      <cdr:y>0.16407</cdr:y>
    </cdr:from>
    <cdr:to>
      <cdr:x>0.80804</cdr:x>
      <cdr:y>0.56645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7008963" y="1030507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0.63634</cdr:x>
      <cdr:y>0.16407</cdr:y>
    </cdr:from>
    <cdr:to>
      <cdr:x>0.63634</cdr:x>
      <cdr:y>0.56645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5519599" y="1030508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0.46463</cdr:x>
      <cdr:y>0.16223</cdr:y>
    </cdr:from>
    <cdr:to>
      <cdr:x>0.46463</cdr:x>
      <cdr:y>0.56461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4030236" y="1018963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0.29293</cdr:x>
      <cdr:y>0.16591</cdr:y>
    </cdr:from>
    <cdr:to>
      <cdr:x>0.29293</cdr:x>
      <cdr:y>0.56829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2540872" y="1042053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0.12256</cdr:x>
      <cdr:y>0.16039</cdr:y>
    </cdr:from>
    <cdr:to>
      <cdr:x>0.12256</cdr:x>
      <cdr:y>0.56277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84D5700F-CCD1-2E4E-AAA0-A5D8558DE1EE}"/>
            </a:ext>
          </a:extLst>
        </cdr:cNvPr>
        <cdr:cNvCxnSpPr/>
      </cdr:nvCxnSpPr>
      <cdr:spPr>
        <a:xfrm xmlns:a="http://schemas.openxmlformats.org/drawingml/2006/main" flipV="1">
          <a:off x="1063053" y="1007417"/>
          <a:ext cx="0" cy="25273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3EE9-9B5D-8F44-A5DC-5E70B74BCBAF}">
  <dimension ref="A1:Z69"/>
  <sheetViews>
    <sheetView tabSelected="1" workbookViewId="0">
      <selection activeCell="N1" sqref="N1:N1048576"/>
    </sheetView>
  </sheetViews>
  <sheetFormatPr baseColWidth="10" defaultRowHeight="16" x14ac:dyDescent="0.2"/>
  <cols>
    <col min="3" max="3" width="32.5" customWidth="1"/>
    <col min="14" max="14" width="10.83203125" style="9"/>
    <col min="15" max="16" width="10.83203125" style="2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6</v>
      </c>
      <c r="L1" t="s">
        <v>9</v>
      </c>
      <c r="M1" t="s">
        <v>6</v>
      </c>
      <c r="N1" s="9" t="s">
        <v>110</v>
      </c>
      <c r="O1" s="2" t="s">
        <v>110</v>
      </c>
      <c r="Q1" t="s">
        <v>10</v>
      </c>
      <c r="R1" t="s">
        <v>6</v>
      </c>
      <c r="S1" t="s">
        <v>11</v>
      </c>
      <c r="T1" t="s">
        <v>6</v>
      </c>
      <c r="U1" t="s">
        <v>12</v>
      </c>
      <c r="V1" t="s">
        <v>6</v>
      </c>
      <c r="W1" t="s">
        <v>13</v>
      </c>
      <c r="X1" t="s">
        <v>6</v>
      </c>
      <c r="Y1" t="s">
        <v>14</v>
      </c>
      <c r="Z1" t="s">
        <v>6</v>
      </c>
    </row>
    <row r="2" spans="1:26" x14ac:dyDescent="0.2">
      <c r="A2" s="1">
        <v>43496.440919687499</v>
      </c>
      <c r="B2" t="s">
        <v>63</v>
      </c>
      <c r="C2" t="s">
        <v>23</v>
      </c>
      <c r="D2">
        <v>1</v>
      </c>
      <c r="E2">
        <v>1</v>
      </c>
      <c r="F2">
        <v>38.79</v>
      </c>
      <c r="G2" t="s">
        <v>17</v>
      </c>
      <c r="H2">
        <v>10.44</v>
      </c>
      <c r="I2" t="s">
        <v>17</v>
      </c>
      <c r="J2">
        <v>6.63</v>
      </c>
      <c r="K2" t="s">
        <v>17</v>
      </c>
      <c r="L2">
        <v>55.86</v>
      </c>
      <c r="M2" t="s">
        <v>17</v>
      </c>
      <c r="Q2">
        <v>18337.16</v>
      </c>
      <c r="R2" t="s">
        <v>18</v>
      </c>
      <c r="S2">
        <v>0</v>
      </c>
      <c r="T2" t="s">
        <v>18</v>
      </c>
      <c r="U2">
        <v>0</v>
      </c>
      <c r="V2" t="s">
        <v>18</v>
      </c>
      <c r="W2">
        <v>2091.5500000000002</v>
      </c>
      <c r="X2" t="s">
        <v>18</v>
      </c>
      <c r="Y2">
        <v>461.93</v>
      </c>
      <c r="Z2" t="s">
        <v>18</v>
      </c>
    </row>
    <row r="3" spans="1:26" x14ac:dyDescent="0.2">
      <c r="A3" s="1">
        <v>43496.440929004631</v>
      </c>
      <c r="B3" t="s">
        <v>91</v>
      </c>
      <c r="C3" t="s">
        <v>23</v>
      </c>
      <c r="D3">
        <v>2</v>
      </c>
      <c r="E3">
        <v>1</v>
      </c>
      <c r="F3">
        <v>42.86</v>
      </c>
      <c r="G3" t="s">
        <v>17</v>
      </c>
      <c r="H3">
        <v>7.31</v>
      </c>
      <c r="I3" t="s">
        <v>17</v>
      </c>
      <c r="J3">
        <v>5.27</v>
      </c>
      <c r="K3" t="s">
        <v>17</v>
      </c>
      <c r="L3">
        <v>55.44</v>
      </c>
      <c r="M3" t="s">
        <v>17</v>
      </c>
      <c r="Q3">
        <v>7596.92</v>
      </c>
      <c r="R3" t="s">
        <v>18</v>
      </c>
      <c r="S3">
        <v>0</v>
      </c>
      <c r="T3" t="s">
        <v>18</v>
      </c>
      <c r="U3">
        <v>0</v>
      </c>
      <c r="V3" t="s">
        <v>18</v>
      </c>
      <c r="W3">
        <v>1334.53</v>
      </c>
      <c r="X3" t="s">
        <v>18</v>
      </c>
      <c r="Y3">
        <v>348.35</v>
      </c>
      <c r="Z3" t="s">
        <v>18</v>
      </c>
    </row>
    <row r="4" spans="1:26" x14ac:dyDescent="0.2">
      <c r="A4" s="1">
        <v>43496.440935312501</v>
      </c>
      <c r="B4" t="s">
        <v>105</v>
      </c>
      <c r="C4" t="s">
        <v>23</v>
      </c>
      <c r="D4">
        <v>3</v>
      </c>
      <c r="E4">
        <v>1</v>
      </c>
      <c r="F4">
        <v>37.409999999999997</v>
      </c>
      <c r="G4" t="s">
        <v>17</v>
      </c>
      <c r="H4">
        <v>7.32</v>
      </c>
      <c r="I4" t="s">
        <v>17</v>
      </c>
      <c r="J4">
        <v>4.9400000000000004</v>
      </c>
      <c r="K4" t="s">
        <v>17</v>
      </c>
      <c r="L4">
        <v>49.669999999999902</v>
      </c>
      <c r="M4" t="s">
        <v>17</v>
      </c>
      <c r="Q4">
        <v>5447.8</v>
      </c>
      <c r="R4" t="s">
        <v>18</v>
      </c>
      <c r="S4">
        <v>0</v>
      </c>
      <c r="T4" t="s">
        <v>18</v>
      </c>
      <c r="U4">
        <v>0</v>
      </c>
      <c r="V4" t="s">
        <v>18</v>
      </c>
      <c r="W4">
        <v>4081.25</v>
      </c>
      <c r="X4" t="s">
        <v>18</v>
      </c>
      <c r="Y4">
        <v>956.07</v>
      </c>
      <c r="Z4" t="s">
        <v>18</v>
      </c>
    </row>
    <row r="5" spans="1:26" x14ac:dyDescent="0.2">
      <c r="A5" s="1">
        <v>43496.440924016206</v>
      </c>
      <c r="B5" t="s">
        <v>75</v>
      </c>
      <c r="C5" t="s">
        <v>23</v>
      </c>
      <c r="D5">
        <v>4</v>
      </c>
      <c r="E5">
        <v>1</v>
      </c>
      <c r="F5">
        <v>34.119999999999997</v>
      </c>
      <c r="G5" t="s">
        <v>17</v>
      </c>
      <c r="H5">
        <v>7.03</v>
      </c>
      <c r="I5" t="s">
        <v>17</v>
      </c>
      <c r="J5">
        <v>4.6100000000000003</v>
      </c>
      <c r="K5" t="s">
        <v>17</v>
      </c>
      <c r="L5">
        <v>45.76</v>
      </c>
      <c r="M5" t="s">
        <v>17</v>
      </c>
      <c r="Q5">
        <v>19456.03</v>
      </c>
      <c r="R5" t="s">
        <v>18</v>
      </c>
      <c r="S5">
        <v>0</v>
      </c>
      <c r="T5" t="s">
        <v>18</v>
      </c>
      <c r="U5">
        <v>0</v>
      </c>
      <c r="V5" t="s">
        <v>18</v>
      </c>
      <c r="W5">
        <v>2190.4499999999998</v>
      </c>
      <c r="X5" t="s">
        <v>18</v>
      </c>
      <c r="Y5">
        <v>493.21</v>
      </c>
      <c r="Z5" t="s">
        <v>18</v>
      </c>
    </row>
    <row r="6" spans="1:26" x14ac:dyDescent="0.2">
      <c r="A6" s="1">
        <v>43496.440930729164</v>
      </c>
      <c r="B6" t="s">
        <v>94</v>
      </c>
      <c r="C6" t="s">
        <v>23</v>
      </c>
      <c r="D6">
        <v>5</v>
      </c>
      <c r="E6">
        <v>1</v>
      </c>
      <c r="F6">
        <v>36.33</v>
      </c>
      <c r="G6" t="s">
        <v>17</v>
      </c>
      <c r="H6">
        <v>5.71</v>
      </c>
      <c r="I6" t="s">
        <v>17</v>
      </c>
      <c r="J6">
        <v>3.98</v>
      </c>
      <c r="K6" t="s">
        <v>17</v>
      </c>
      <c r="L6">
        <v>46.019999999999897</v>
      </c>
      <c r="M6" t="s">
        <v>17</v>
      </c>
      <c r="Q6">
        <v>7151.28</v>
      </c>
      <c r="R6" t="s">
        <v>18</v>
      </c>
      <c r="S6">
        <v>0</v>
      </c>
      <c r="T6" t="s">
        <v>18</v>
      </c>
      <c r="U6">
        <v>0</v>
      </c>
      <c r="V6" t="s">
        <v>18</v>
      </c>
      <c r="W6">
        <v>1801.69</v>
      </c>
      <c r="X6" t="s">
        <v>18</v>
      </c>
      <c r="Y6">
        <v>460.09</v>
      </c>
      <c r="Z6" t="s">
        <v>18</v>
      </c>
    </row>
    <row r="7" spans="1:26" x14ac:dyDescent="0.2">
      <c r="A7" s="1">
        <v>43496.440933784725</v>
      </c>
      <c r="B7" t="s">
        <v>102</v>
      </c>
      <c r="C7" t="s">
        <v>23</v>
      </c>
      <c r="D7">
        <v>1</v>
      </c>
      <c r="E7">
        <v>2</v>
      </c>
      <c r="F7">
        <v>38.79</v>
      </c>
      <c r="G7" t="s">
        <v>17</v>
      </c>
      <c r="H7">
        <v>10.44</v>
      </c>
      <c r="I7" t="s">
        <v>17</v>
      </c>
      <c r="J7">
        <v>6.63</v>
      </c>
      <c r="K7" t="s">
        <v>17</v>
      </c>
      <c r="L7">
        <v>55.86</v>
      </c>
      <c r="M7" t="s">
        <v>17</v>
      </c>
      <c r="N7" s="9">
        <f>(L7-L6)/L6</f>
        <v>0.21382007822686061</v>
      </c>
      <c r="O7" s="2">
        <v>0</v>
      </c>
      <c r="Q7">
        <v>18260.73</v>
      </c>
      <c r="R7" t="s">
        <v>18</v>
      </c>
      <c r="S7">
        <v>0</v>
      </c>
      <c r="T7" t="s">
        <v>18</v>
      </c>
      <c r="U7">
        <v>0</v>
      </c>
      <c r="V7" t="s">
        <v>18</v>
      </c>
      <c r="W7">
        <v>2078.21</v>
      </c>
      <c r="X7" t="s">
        <v>18</v>
      </c>
      <c r="Y7">
        <v>462.91</v>
      </c>
      <c r="Z7" t="s">
        <v>18</v>
      </c>
    </row>
    <row r="8" spans="1:26" x14ac:dyDescent="0.2">
      <c r="A8" s="1">
        <v>43496.440909039353</v>
      </c>
      <c r="B8" t="s">
        <v>36</v>
      </c>
      <c r="C8" t="s">
        <v>23</v>
      </c>
      <c r="D8">
        <v>2</v>
      </c>
      <c r="E8">
        <v>2</v>
      </c>
      <c r="F8">
        <v>42.86</v>
      </c>
      <c r="G8" t="s">
        <v>17</v>
      </c>
      <c r="H8">
        <v>7.31</v>
      </c>
      <c r="I8" t="s">
        <v>17</v>
      </c>
      <c r="J8">
        <v>5.27</v>
      </c>
      <c r="K8" t="s">
        <v>17</v>
      </c>
      <c r="L8">
        <v>55.44</v>
      </c>
      <c r="M8" t="s">
        <v>17</v>
      </c>
      <c r="N8" s="9">
        <f>(L8-L7)/L7</f>
        <v>-7.5187969924812338E-3</v>
      </c>
      <c r="O8" s="2">
        <v>0</v>
      </c>
      <c r="Q8">
        <v>8065.85</v>
      </c>
      <c r="R8" t="s">
        <v>18</v>
      </c>
      <c r="S8">
        <v>0</v>
      </c>
      <c r="T8" t="s">
        <v>18</v>
      </c>
      <c r="U8">
        <v>0</v>
      </c>
      <c r="V8" t="s">
        <v>18</v>
      </c>
      <c r="W8">
        <v>2524.42</v>
      </c>
      <c r="X8" t="s">
        <v>18</v>
      </c>
      <c r="Y8">
        <v>650.1</v>
      </c>
      <c r="Z8" t="s">
        <v>18</v>
      </c>
    </row>
    <row r="9" spans="1:26" x14ac:dyDescent="0.2">
      <c r="A9" s="1">
        <v>43496.440919212961</v>
      </c>
      <c r="B9" t="s">
        <v>62</v>
      </c>
      <c r="C9" t="s">
        <v>23</v>
      </c>
      <c r="D9">
        <v>3</v>
      </c>
      <c r="E9">
        <v>2</v>
      </c>
      <c r="F9">
        <v>37.42</v>
      </c>
      <c r="G9" t="s">
        <v>17</v>
      </c>
      <c r="H9">
        <v>7.32</v>
      </c>
      <c r="I9" t="s">
        <v>17</v>
      </c>
      <c r="J9">
        <v>4.9400000000000004</v>
      </c>
      <c r="K9" t="s">
        <v>17</v>
      </c>
      <c r="L9">
        <v>49.68</v>
      </c>
      <c r="M9" t="s">
        <v>17</v>
      </c>
      <c r="N9" s="9">
        <f>(L9-L8)/L8</f>
        <v>-0.10389610389610386</v>
      </c>
      <c r="O9" s="2">
        <v>2.0132876988317909E-4</v>
      </c>
      <c r="Q9">
        <v>6921.14</v>
      </c>
      <c r="R9" t="s">
        <v>18</v>
      </c>
      <c r="S9">
        <v>0</v>
      </c>
      <c r="T9" t="s">
        <v>18</v>
      </c>
      <c r="U9">
        <v>0</v>
      </c>
      <c r="V9" t="s">
        <v>18</v>
      </c>
      <c r="W9">
        <v>1981.66</v>
      </c>
      <c r="X9" t="s">
        <v>18</v>
      </c>
      <c r="Y9">
        <v>508.18</v>
      </c>
      <c r="Z9" t="s">
        <v>18</v>
      </c>
    </row>
    <row r="10" spans="1:26" x14ac:dyDescent="0.2">
      <c r="A10" s="1">
        <v>43496.440905891206</v>
      </c>
      <c r="B10" t="s">
        <v>27</v>
      </c>
      <c r="C10" t="s">
        <v>23</v>
      </c>
      <c r="D10">
        <v>4</v>
      </c>
      <c r="E10">
        <v>2</v>
      </c>
      <c r="F10">
        <v>34.119999999999997</v>
      </c>
      <c r="G10" t="s">
        <v>17</v>
      </c>
      <c r="H10">
        <v>7.03</v>
      </c>
      <c r="I10" t="s">
        <v>17</v>
      </c>
      <c r="J10">
        <v>4.6100000000000003</v>
      </c>
      <c r="K10" t="s">
        <v>17</v>
      </c>
      <c r="L10">
        <v>45.76</v>
      </c>
      <c r="M10" t="s">
        <v>17</v>
      </c>
      <c r="N10" s="9">
        <f>(L10-L9)/L9</f>
        <v>-7.8904991948470241E-2</v>
      </c>
      <c r="O10" s="2">
        <v>0</v>
      </c>
      <c r="Q10">
        <v>21302.15</v>
      </c>
      <c r="R10" t="s">
        <v>18</v>
      </c>
      <c r="S10">
        <v>0</v>
      </c>
      <c r="T10" t="s">
        <v>18</v>
      </c>
      <c r="U10">
        <v>0</v>
      </c>
      <c r="V10" t="s">
        <v>18</v>
      </c>
      <c r="W10">
        <v>2559.2199999999998</v>
      </c>
      <c r="X10" t="s">
        <v>18</v>
      </c>
      <c r="Y10">
        <v>597.71</v>
      </c>
      <c r="Z10" t="s">
        <v>18</v>
      </c>
    </row>
    <row r="11" spans="1:26" x14ac:dyDescent="0.2">
      <c r="A11" s="1">
        <v>43496.44091528935</v>
      </c>
      <c r="B11" t="s">
        <v>52</v>
      </c>
      <c r="C11" t="s">
        <v>23</v>
      </c>
      <c r="D11">
        <v>5</v>
      </c>
      <c r="E11">
        <v>2</v>
      </c>
      <c r="F11">
        <v>36.35</v>
      </c>
      <c r="G11" t="s">
        <v>17</v>
      </c>
      <c r="H11">
        <v>5.72</v>
      </c>
      <c r="I11" t="s">
        <v>17</v>
      </c>
      <c r="J11">
        <v>3.99</v>
      </c>
      <c r="K11" t="s">
        <v>17</v>
      </c>
      <c r="L11">
        <v>46.06</v>
      </c>
      <c r="M11" t="s">
        <v>17</v>
      </c>
      <c r="N11" s="9">
        <f>(L11-L10)/L10</f>
        <v>6.5559440559441497E-3</v>
      </c>
      <c r="O11" s="2">
        <v>8.6918730986757539E-4</v>
      </c>
      <c r="Q11">
        <v>5268.12</v>
      </c>
      <c r="R11" t="s">
        <v>18</v>
      </c>
      <c r="S11">
        <v>0</v>
      </c>
      <c r="T11" t="s">
        <v>18</v>
      </c>
      <c r="U11">
        <v>0</v>
      </c>
      <c r="V11" t="s">
        <v>18</v>
      </c>
      <c r="W11">
        <v>3324.27</v>
      </c>
      <c r="X11" t="s">
        <v>18</v>
      </c>
      <c r="Y11">
        <v>777.82</v>
      </c>
      <c r="Z11" t="s">
        <v>18</v>
      </c>
    </row>
    <row r="12" spans="1:26" x14ac:dyDescent="0.2">
      <c r="A12" s="1">
        <v>43496.440937129628</v>
      </c>
      <c r="B12" t="s">
        <v>108</v>
      </c>
      <c r="C12" t="s">
        <v>23</v>
      </c>
      <c r="D12">
        <v>1</v>
      </c>
      <c r="E12">
        <v>3</v>
      </c>
      <c r="F12">
        <v>38.86</v>
      </c>
      <c r="G12" t="s">
        <v>17</v>
      </c>
      <c r="H12">
        <v>10.4</v>
      </c>
      <c r="I12" t="s">
        <v>17</v>
      </c>
      <c r="J12">
        <v>6.62</v>
      </c>
      <c r="K12" t="s">
        <v>17</v>
      </c>
      <c r="L12">
        <v>55.879999999999903</v>
      </c>
      <c r="M12" t="s">
        <v>17</v>
      </c>
      <c r="N12" s="9">
        <f>(L12-L10)/L10</f>
        <v>0.22115384615384409</v>
      </c>
      <c r="O12" s="2">
        <v>3.580379520211896E-4</v>
      </c>
      <c r="Q12">
        <v>7400.92</v>
      </c>
      <c r="R12" t="s">
        <v>18</v>
      </c>
      <c r="S12">
        <v>0</v>
      </c>
      <c r="T12" t="s">
        <v>18</v>
      </c>
      <c r="U12">
        <v>0</v>
      </c>
      <c r="V12" t="s">
        <v>18</v>
      </c>
      <c r="W12">
        <v>1821.63</v>
      </c>
      <c r="X12" t="s">
        <v>18</v>
      </c>
      <c r="Y12">
        <v>465.63</v>
      </c>
      <c r="Z12" t="s">
        <v>18</v>
      </c>
    </row>
    <row r="13" spans="1:26" x14ac:dyDescent="0.2">
      <c r="A13" s="1">
        <v>43496.440912638885</v>
      </c>
      <c r="B13" t="s">
        <v>45</v>
      </c>
      <c r="C13" t="s">
        <v>23</v>
      </c>
      <c r="D13">
        <v>2</v>
      </c>
      <c r="E13">
        <v>3</v>
      </c>
      <c r="F13">
        <v>42.71</v>
      </c>
      <c r="G13" t="s">
        <v>17</v>
      </c>
      <c r="H13">
        <v>7.4</v>
      </c>
      <c r="I13" t="s">
        <v>17</v>
      </c>
      <c r="J13">
        <v>5.31</v>
      </c>
      <c r="K13" t="s">
        <v>17</v>
      </c>
      <c r="L13">
        <v>55.42</v>
      </c>
      <c r="M13" t="s">
        <v>17</v>
      </c>
      <c r="N13" s="9">
        <f>(L13-L11)/L11</f>
        <v>0.20321320017368646</v>
      </c>
      <c r="O13" s="2">
        <v>-3.6075036075028898E-4</v>
      </c>
      <c r="Q13">
        <v>7349.69</v>
      </c>
      <c r="R13" t="s">
        <v>18</v>
      </c>
      <c r="S13">
        <v>0</v>
      </c>
      <c r="T13" t="s">
        <v>18</v>
      </c>
      <c r="U13">
        <v>0</v>
      </c>
      <c r="V13" t="s">
        <v>18</v>
      </c>
      <c r="W13">
        <v>2119.12</v>
      </c>
      <c r="X13" t="s">
        <v>18</v>
      </c>
      <c r="Y13">
        <v>544.36</v>
      </c>
      <c r="Z13" t="s">
        <v>18</v>
      </c>
    </row>
    <row r="14" spans="1:26" x14ac:dyDescent="0.2">
      <c r="A14" s="1">
        <v>43496.440922789348</v>
      </c>
      <c r="B14" t="s">
        <v>70</v>
      </c>
      <c r="C14" t="s">
        <v>23</v>
      </c>
      <c r="D14">
        <v>3</v>
      </c>
      <c r="E14">
        <v>3</v>
      </c>
      <c r="F14">
        <v>37</v>
      </c>
      <c r="G14" t="s">
        <v>17</v>
      </c>
      <c r="H14">
        <v>7.61</v>
      </c>
      <c r="I14" t="s">
        <v>17</v>
      </c>
      <c r="J14">
        <v>5.0599999999999996</v>
      </c>
      <c r="K14" t="s">
        <v>17</v>
      </c>
      <c r="L14">
        <v>49.67</v>
      </c>
      <c r="M14" t="s">
        <v>17</v>
      </c>
      <c r="N14" s="9">
        <f>(L14-L12)/L12</f>
        <v>-0.11113099498926113</v>
      </c>
      <c r="O14" s="2">
        <v>2.0027377291406125E-15</v>
      </c>
      <c r="Q14">
        <v>5449.72</v>
      </c>
      <c r="R14" t="s">
        <v>18</v>
      </c>
      <c r="S14">
        <v>0</v>
      </c>
      <c r="T14" t="s">
        <v>18</v>
      </c>
      <c r="U14">
        <v>0</v>
      </c>
      <c r="V14" t="s">
        <v>18</v>
      </c>
      <c r="W14">
        <v>4073.32</v>
      </c>
      <c r="X14" t="s">
        <v>18</v>
      </c>
      <c r="Y14">
        <v>954.21</v>
      </c>
      <c r="Z14" t="s">
        <v>18</v>
      </c>
    </row>
    <row r="15" spans="1:26" x14ac:dyDescent="0.2">
      <c r="A15" s="1">
        <v>43496.440907013886</v>
      </c>
      <c r="B15" t="s">
        <v>31</v>
      </c>
      <c r="C15" t="s">
        <v>23</v>
      </c>
      <c r="D15">
        <v>4</v>
      </c>
      <c r="E15">
        <v>3</v>
      </c>
      <c r="F15">
        <v>33.729999999999997</v>
      </c>
      <c r="G15" t="s">
        <v>17</v>
      </c>
      <c r="H15">
        <v>7.31</v>
      </c>
      <c r="I15" t="s">
        <v>17</v>
      </c>
      <c r="J15">
        <v>4.72</v>
      </c>
      <c r="K15" t="s">
        <v>17</v>
      </c>
      <c r="L15">
        <v>45.76</v>
      </c>
      <c r="M15" t="s">
        <v>17</v>
      </c>
      <c r="N15" s="9">
        <f>(L15-L13)/L13</f>
        <v>-0.17430530494406357</v>
      </c>
      <c r="O15" s="2">
        <v>0</v>
      </c>
      <c r="Q15">
        <v>6901.75</v>
      </c>
      <c r="R15" t="s">
        <v>18</v>
      </c>
      <c r="S15">
        <v>0</v>
      </c>
      <c r="T15" t="s">
        <v>18</v>
      </c>
      <c r="U15">
        <v>0</v>
      </c>
      <c r="V15" t="s">
        <v>18</v>
      </c>
      <c r="W15">
        <v>1389.65</v>
      </c>
      <c r="X15" t="s">
        <v>18</v>
      </c>
      <c r="Y15">
        <v>363.76</v>
      </c>
      <c r="Z15" t="s">
        <v>18</v>
      </c>
    </row>
    <row r="16" spans="1:26" x14ac:dyDescent="0.2">
      <c r="A16" s="1">
        <v>43496.440916886575</v>
      </c>
      <c r="B16" t="s">
        <v>57</v>
      </c>
      <c r="C16" t="s">
        <v>23</v>
      </c>
      <c r="D16">
        <v>5</v>
      </c>
      <c r="E16">
        <v>3</v>
      </c>
      <c r="F16">
        <v>35.869999999999997</v>
      </c>
      <c r="G16" t="s">
        <v>17</v>
      </c>
      <c r="H16">
        <v>5.95</v>
      </c>
      <c r="I16" t="s">
        <v>17</v>
      </c>
      <c r="J16">
        <v>4.09</v>
      </c>
      <c r="K16" t="s">
        <v>17</v>
      </c>
      <c r="L16">
        <v>45.91</v>
      </c>
      <c r="M16" t="s">
        <v>17</v>
      </c>
      <c r="N16" s="9">
        <f>(L16-L14)/L14</f>
        <v>-7.5699617475337322E-2</v>
      </c>
      <c r="O16" s="2">
        <v>-2.3902651021273404E-3</v>
      </c>
      <c r="Q16">
        <v>20785.54</v>
      </c>
      <c r="R16" t="s">
        <v>18</v>
      </c>
      <c r="S16">
        <v>0</v>
      </c>
      <c r="T16" t="s">
        <v>18</v>
      </c>
      <c r="U16">
        <v>0</v>
      </c>
      <c r="V16" t="s">
        <v>18</v>
      </c>
      <c r="W16">
        <v>2772.41</v>
      </c>
      <c r="X16" t="s">
        <v>18</v>
      </c>
      <c r="Y16">
        <v>655.12</v>
      </c>
      <c r="Z16" t="s">
        <v>18</v>
      </c>
    </row>
    <row r="17" spans="1:26" x14ac:dyDescent="0.2">
      <c r="A17" s="1">
        <v>43496.440935497689</v>
      </c>
      <c r="B17" t="s">
        <v>106</v>
      </c>
      <c r="C17" t="s">
        <v>23</v>
      </c>
      <c r="D17">
        <v>1</v>
      </c>
      <c r="E17">
        <v>4</v>
      </c>
      <c r="F17">
        <v>38.89</v>
      </c>
      <c r="G17" t="s">
        <v>17</v>
      </c>
      <c r="H17">
        <v>10.37</v>
      </c>
      <c r="I17" t="s">
        <v>17</v>
      </c>
      <c r="J17">
        <v>6.6</v>
      </c>
      <c r="K17" t="s">
        <v>17</v>
      </c>
      <c r="L17">
        <v>55.86</v>
      </c>
      <c r="M17" t="s">
        <v>17</v>
      </c>
      <c r="N17" s="9">
        <f>(L17-L14)/L14</f>
        <v>0.12462250855647267</v>
      </c>
      <c r="O17" s="2">
        <v>0</v>
      </c>
      <c r="Q17">
        <v>4634.32</v>
      </c>
      <c r="R17" t="s">
        <v>18</v>
      </c>
      <c r="S17">
        <v>0</v>
      </c>
      <c r="T17" t="s">
        <v>18</v>
      </c>
      <c r="U17">
        <v>0</v>
      </c>
      <c r="V17" t="s">
        <v>18</v>
      </c>
      <c r="W17">
        <v>2994.43</v>
      </c>
      <c r="X17" t="s">
        <v>18</v>
      </c>
      <c r="Y17">
        <v>700.37</v>
      </c>
      <c r="Z17" t="s">
        <v>18</v>
      </c>
    </row>
    <row r="18" spans="1:26" x14ac:dyDescent="0.2">
      <c r="A18" s="1">
        <v>43496.440911678241</v>
      </c>
      <c r="B18" t="s">
        <v>42</v>
      </c>
      <c r="C18" t="s">
        <v>23</v>
      </c>
      <c r="D18">
        <v>2</v>
      </c>
      <c r="E18">
        <v>4</v>
      </c>
      <c r="F18">
        <v>42.76</v>
      </c>
      <c r="G18" t="s">
        <v>17</v>
      </c>
      <c r="H18">
        <v>7.37</v>
      </c>
      <c r="I18" t="s">
        <v>17</v>
      </c>
      <c r="J18">
        <v>5.29</v>
      </c>
      <c r="K18" t="s">
        <v>17</v>
      </c>
      <c r="L18">
        <v>55.419999999999902</v>
      </c>
      <c r="M18" t="s">
        <v>17</v>
      </c>
      <c r="N18" s="9">
        <f>(L18-L15)/L15</f>
        <v>0.21110139860139651</v>
      </c>
      <c r="O18" s="2">
        <v>-3.6075036075208328E-4</v>
      </c>
      <c r="Q18">
        <v>4680.6400000000003</v>
      </c>
      <c r="R18" t="s">
        <v>18</v>
      </c>
      <c r="S18">
        <v>0</v>
      </c>
      <c r="T18" t="s">
        <v>18</v>
      </c>
      <c r="U18">
        <v>0</v>
      </c>
      <c r="V18" t="s">
        <v>18</v>
      </c>
      <c r="W18">
        <v>2833.87</v>
      </c>
      <c r="X18" t="s">
        <v>18</v>
      </c>
      <c r="Y18">
        <v>662.54</v>
      </c>
      <c r="Z18" t="s">
        <v>18</v>
      </c>
    </row>
    <row r="19" spans="1:26" x14ac:dyDescent="0.2">
      <c r="A19" s="1">
        <v>43496.440921689813</v>
      </c>
      <c r="B19" t="s">
        <v>69</v>
      </c>
      <c r="C19" t="s">
        <v>23</v>
      </c>
      <c r="D19">
        <v>3</v>
      </c>
      <c r="E19">
        <v>4</v>
      </c>
      <c r="F19">
        <v>37.31</v>
      </c>
      <c r="G19" t="s">
        <v>17</v>
      </c>
      <c r="H19">
        <v>7.4</v>
      </c>
      <c r="I19" t="s">
        <v>17</v>
      </c>
      <c r="J19">
        <v>4.97</v>
      </c>
      <c r="K19" t="s">
        <v>17</v>
      </c>
      <c r="L19">
        <v>49.68</v>
      </c>
      <c r="M19" t="s">
        <v>17</v>
      </c>
      <c r="N19" s="9">
        <f>(L19-L16)/L16</f>
        <v>8.2117185798301101E-2</v>
      </c>
      <c r="O19" s="2">
        <v>2.0132876988317909E-4</v>
      </c>
      <c r="Q19">
        <v>7103.13</v>
      </c>
      <c r="R19" t="s">
        <v>18</v>
      </c>
      <c r="S19">
        <v>0</v>
      </c>
      <c r="T19" t="s">
        <v>18</v>
      </c>
      <c r="U19">
        <v>0</v>
      </c>
      <c r="V19" t="s">
        <v>18</v>
      </c>
      <c r="W19">
        <v>2049</v>
      </c>
      <c r="X19" t="s">
        <v>18</v>
      </c>
      <c r="Y19">
        <v>526.74</v>
      </c>
      <c r="Z19" t="s">
        <v>18</v>
      </c>
    </row>
    <row r="20" spans="1:26" x14ac:dyDescent="0.2">
      <c r="A20" s="1">
        <v>43496.440908472221</v>
      </c>
      <c r="B20" t="s">
        <v>35</v>
      </c>
      <c r="C20" t="s">
        <v>23</v>
      </c>
      <c r="D20">
        <v>4</v>
      </c>
      <c r="E20">
        <v>4</v>
      </c>
      <c r="F20">
        <v>34.31</v>
      </c>
      <c r="G20" t="s">
        <v>17</v>
      </c>
      <c r="H20">
        <v>6.92</v>
      </c>
      <c r="I20" t="s">
        <v>17</v>
      </c>
      <c r="J20">
        <v>4.5599999999999996</v>
      </c>
      <c r="K20" t="s">
        <v>17</v>
      </c>
      <c r="L20">
        <v>45.79</v>
      </c>
      <c r="M20" t="s">
        <v>17</v>
      </c>
      <c r="N20" s="9">
        <f>(L20-L17)/L17</f>
        <v>-0.18027210884353742</v>
      </c>
      <c r="O20" s="2">
        <v>6.5559440559443045E-4</v>
      </c>
      <c r="Q20">
        <v>5606.58</v>
      </c>
      <c r="R20" t="s">
        <v>18</v>
      </c>
      <c r="S20">
        <v>0</v>
      </c>
      <c r="T20" t="s">
        <v>18</v>
      </c>
      <c r="U20">
        <v>0</v>
      </c>
      <c r="V20" t="s">
        <v>18</v>
      </c>
      <c r="W20">
        <v>3847.15</v>
      </c>
      <c r="X20" t="s">
        <v>18</v>
      </c>
      <c r="Y20">
        <v>897.84</v>
      </c>
      <c r="Z20" t="s">
        <v>18</v>
      </c>
    </row>
    <row r="21" spans="1:26" x14ac:dyDescent="0.2">
      <c r="A21" s="1">
        <v>43496.440917430555</v>
      </c>
      <c r="B21" t="s">
        <v>58</v>
      </c>
      <c r="C21" t="s">
        <v>23</v>
      </c>
      <c r="D21">
        <v>5</v>
      </c>
      <c r="E21">
        <v>4</v>
      </c>
      <c r="F21">
        <v>36.14</v>
      </c>
      <c r="G21" t="s">
        <v>17</v>
      </c>
      <c r="H21">
        <v>5.8</v>
      </c>
      <c r="I21" t="s">
        <v>17</v>
      </c>
      <c r="J21">
        <v>4.01</v>
      </c>
      <c r="K21" t="s">
        <v>17</v>
      </c>
      <c r="L21">
        <v>45.949999999999903</v>
      </c>
      <c r="M21" t="s">
        <v>17</v>
      </c>
      <c r="N21" s="9">
        <f>(L21-L18)/L18</f>
        <v>-0.17087693973294868</v>
      </c>
      <c r="O21" s="2">
        <v>-1.5210777922640881E-3</v>
      </c>
      <c r="Q21">
        <v>20785.55</v>
      </c>
      <c r="R21" t="s">
        <v>18</v>
      </c>
      <c r="S21">
        <v>0</v>
      </c>
      <c r="T21" t="s">
        <v>18</v>
      </c>
      <c r="U21">
        <v>0</v>
      </c>
      <c r="V21" t="s">
        <v>18</v>
      </c>
      <c r="W21">
        <v>2780.85</v>
      </c>
      <c r="X21" t="s">
        <v>18</v>
      </c>
      <c r="Y21">
        <v>657.47</v>
      </c>
      <c r="Z21" t="s">
        <v>18</v>
      </c>
    </row>
    <row r="22" spans="1:26" x14ac:dyDescent="0.2">
      <c r="A22" s="1">
        <v>43496.440934861108</v>
      </c>
      <c r="B22" t="s">
        <v>104</v>
      </c>
      <c r="C22" t="s">
        <v>23</v>
      </c>
      <c r="D22">
        <v>1</v>
      </c>
      <c r="E22">
        <v>5</v>
      </c>
      <c r="F22">
        <v>41.44</v>
      </c>
      <c r="G22" t="s">
        <v>17</v>
      </c>
      <c r="H22">
        <v>9.09</v>
      </c>
      <c r="I22" t="s">
        <v>17</v>
      </c>
      <c r="J22">
        <v>6.12</v>
      </c>
      <c r="K22" t="s">
        <v>17</v>
      </c>
      <c r="L22">
        <v>56.65</v>
      </c>
      <c r="M22" t="s">
        <v>17</v>
      </c>
      <c r="N22" s="9">
        <f>(L22-L18)/L18</f>
        <v>2.2194153735115456E-2</v>
      </c>
      <c r="O22" s="2">
        <v>1.4142499104905105E-2</v>
      </c>
      <c r="Q22">
        <v>7395.6</v>
      </c>
      <c r="R22" t="s">
        <v>18</v>
      </c>
      <c r="S22">
        <v>0</v>
      </c>
      <c r="T22" t="s">
        <v>18</v>
      </c>
      <c r="U22">
        <v>0</v>
      </c>
      <c r="V22" t="s">
        <v>18</v>
      </c>
      <c r="W22">
        <v>2085.04</v>
      </c>
      <c r="X22" t="s">
        <v>18</v>
      </c>
      <c r="Y22">
        <v>536.66</v>
      </c>
      <c r="Z22" t="s">
        <v>18</v>
      </c>
    </row>
    <row r="23" spans="1:26" x14ac:dyDescent="0.2">
      <c r="A23" s="1">
        <v>43496.440910081015</v>
      </c>
      <c r="B23" t="s">
        <v>39</v>
      </c>
      <c r="C23" t="s">
        <v>23</v>
      </c>
      <c r="D23">
        <v>2</v>
      </c>
      <c r="E23">
        <v>5</v>
      </c>
      <c r="F23">
        <v>45.05</v>
      </c>
      <c r="G23" t="s">
        <v>17</v>
      </c>
      <c r="H23">
        <v>5.74</v>
      </c>
      <c r="I23" t="s">
        <v>17</v>
      </c>
      <c r="J23">
        <v>4.57</v>
      </c>
      <c r="K23" t="s">
        <v>17</v>
      </c>
      <c r="L23">
        <v>55.36</v>
      </c>
      <c r="M23" t="s">
        <v>17</v>
      </c>
      <c r="N23" s="9">
        <f>(L23-L19)/L19</f>
        <v>0.1143317230273752</v>
      </c>
      <c r="O23" s="2">
        <v>-1.4430014430014122E-3</v>
      </c>
      <c r="Q23">
        <v>18261.68</v>
      </c>
      <c r="R23" t="s">
        <v>18</v>
      </c>
      <c r="S23">
        <v>0</v>
      </c>
      <c r="T23" t="s">
        <v>18</v>
      </c>
      <c r="U23">
        <v>0</v>
      </c>
      <c r="V23" t="s">
        <v>18</v>
      </c>
      <c r="W23">
        <v>2071.7600000000002</v>
      </c>
      <c r="X23" t="s">
        <v>18</v>
      </c>
      <c r="Y23">
        <v>462.93</v>
      </c>
      <c r="Z23" t="s">
        <v>18</v>
      </c>
    </row>
    <row r="24" spans="1:26" x14ac:dyDescent="0.2">
      <c r="A24" s="1">
        <v>43496.440919895831</v>
      </c>
      <c r="B24" t="s">
        <v>64</v>
      </c>
      <c r="C24" t="s">
        <v>23</v>
      </c>
      <c r="D24">
        <v>3</v>
      </c>
      <c r="E24">
        <v>5</v>
      </c>
      <c r="F24">
        <v>41.38</v>
      </c>
      <c r="G24" t="s">
        <v>17</v>
      </c>
      <c r="H24">
        <v>5.87</v>
      </c>
      <c r="I24" t="s">
        <v>17</v>
      </c>
      <c r="J24">
        <v>4.46</v>
      </c>
      <c r="K24" t="s">
        <v>17</v>
      </c>
      <c r="L24">
        <v>51.71</v>
      </c>
      <c r="M24" t="s">
        <v>17</v>
      </c>
      <c r="N24" s="9">
        <f>(L24-L20)/L20</f>
        <v>0.12928587027735317</v>
      </c>
      <c r="O24" s="2">
        <v>4.1071069055770133E-2</v>
      </c>
      <c r="Q24">
        <v>20076.93</v>
      </c>
      <c r="R24" t="s">
        <v>18</v>
      </c>
      <c r="S24">
        <v>0</v>
      </c>
      <c r="T24" t="s">
        <v>18</v>
      </c>
      <c r="U24">
        <v>0</v>
      </c>
      <c r="V24" t="s">
        <v>18</v>
      </c>
      <c r="W24">
        <v>2247</v>
      </c>
      <c r="X24" t="s">
        <v>18</v>
      </c>
      <c r="Y24">
        <v>508.94</v>
      </c>
      <c r="Z24" t="s">
        <v>18</v>
      </c>
    </row>
    <row r="25" spans="1:26" x14ac:dyDescent="0.2">
      <c r="A25" s="1">
        <v>43496.440904560186</v>
      </c>
      <c r="B25" t="s">
        <v>22</v>
      </c>
      <c r="C25" t="s">
        <v>23</v>
      </c>
      <c r="D25">
        <v>4</v>
      </c>
      <c r="E25">
        <v>5</v>
      </c>
      <c r="F25">
        <v>35.32</v>
      </c>
      <c r="G25" t="s">
        <v>17</v>
      </c>
      <c r="H25">
        <v>6.32</v>
      </c>
      <c r="I25" t="s">
        <v>17</v>
      </c>
      <c r="J25">
        <v>4.3099999999999996</v>
      </c>
      <c r="K25" t="s">
        <v>17</v>
      </c>
      <c r="L25">
        <v>45.95</v>
      </c>
      <c r="M25" t="s">
        <v>17</v>
      </c>
      <c r="N25" s="9">
        <f>(L25-L21)/L21</f>
        <v>2.1648744941548255E-15</v>
      </c>
      <c r="O25" s="2">
        <v>4.1520979020980078E-3</v>
      </c>
      <c r="Q25">
        <v>4967.1499999999996</v>
      </c>
      <c r="R25" t="s">
        <v>18</v>
      </c>
      <c r="S25">
        <v>0</v>
      </c>
      <c r="T25" t="s">
        <v>18</v>
      </c>
      <c r="U25">
        <v>0</v>
      </c>
      <c r="V25" t="s">
        <v>18</v>
      </c>
      <c r="W25">
        <v>3180.55</v>
      </c>
      <c r="X25" t="s">
        <v>18</v>
      </c>
      <c r="Y25">
        <v>744.02</v>
      </c>
      <c r="Z25" t="s">
        <v>18</v>
      </c>
    </row>
    <row r="26" spans="1:26" x14ac:dyDescent="0.2">
      <c r="A26" s="1">
        <v>43496.440914560182</v>
      </c>
      <c r="B26" t="s">
        <v>51</v>
      </c>
      <c r="C26" t="s">
        <v>23</v>
      </c>
      <c r="D26">
        <v>5</v>
      </c>
      <c r="E26">
        <v>5</v>
      </c>
      <c r="F26">
        <v>39.33</v>
      </c>
      <c r="G26" t="s">
        <v>17</v>
      </c>
      <c r="H26">
        <v>5.0999999999999996</v>
      </c>
      <c r="I26" t="s">
        <v>17</v>
      </c>
      <c r="J26">
        <v>3.87</v>
      </c>
      <c r="K26" t="s">
        <v>17</v>
      </c>
      <c r="L26">
        <v>48.3</v>
      </c>
      <c r="M26" t="s">
        <v>17</v>
      </c>
      <c r="N26" s="9">
        <f>(L26-L22)/L22</f>
        <v>-0.14739629302736101</v>
      </c>
      <c r="O26" s="2">
        <v>4.9543676662323025E-2</v>
      </c>
      <c r="Q26">
        <v>18753.650000000001</v>
      </c>
      <c r="R26" t="s">
        <v>18</v>
      </c>
      <c r="S26">
        <v>0</v>
      </c>
      <c r="T26" t="s">
        <v>18</v>
      </c>
      <c r="U26">
        <v>0</v>
      </c>
      <c r="V26" t="s">
        <v>18</v>
      </c>
      <c r="W26">
        <v>2177.75</v>
      </c>
      <c r="X26" t="s">
        <v>18</v>
      </c>
      <c r="Y26">
        <v>462.81</v>
      </c>
      <c r="Z26" t="s">
        <v>18</v>
      </c>
    </row>
    <row r="27" spans="1:26" x14ac:dyDescent="0.2">
      <c r="A27" s="1">
        <v>43496.440917962966</v>
      </c>
      <c r="B27" t="s">
        <v>60</v>
      </c>
      <c r="C27" t="s">
        <v>23</v>
      </c>
      <c r="D27">
        <v>1</v>
      </c>
      <c r="E27">
        <v>6</v>
      </c>
      <c r="F27">
        <v>40.049999999999997</v>
      </c>
      <c r="G27" t="s">
        <v>17</v>
      </c>
      <c r="H27">
        <v>10.210000000000001</v>
      </c>
      <c r="I27" t="s">
        <v>17</v>
      </c>
      <c r="J27">
        <v>6.59</v>
      </c>
      <c r="K27" t="s">
        <v>17</v>
      </c>
      <c r="L27">
        <v>56.849999999999902</v>
      </c>
      <c r="M27" t="s">
        <v>17</v>
      </c>
      <c r="N27" s="9">
        <f>(L27-L22)/L22</f>
        <v>3.5304501323901744E-3</v>
      </c>
      <c r="O27" s="2">
        <v>1.772287862513252E-2</v>
      </c>
      <c r="Q27">
        <v>8205.82</v>
      </c>
      <c r="R27" t="s">
        <v>18</v>
      </c>
      <c r="S27">
        <v>0</v>
      </c>
      <c r="T27" t="s">
        <v>18</v>
      </c>
      <c r="U27">
        <v>0</v>
      </c>
      <c r="V27" t="s">
        <v>18</v>
      </c>
      <c r="W27">
        <v>2345.08</v>
      </c>
      <c r="X27" t="s">
        <v>18</v>
      </c>
      <c r="Y27">
        <v>607.85</v>
      </c>
      <c r="Z27" t="s">
        <v>18</v>
      </c>
    </row>
    <row r="28" spans="1:26" x14ac:dyDescent="0.2">
      <c r="A28" s="1">
        <v>43496.440928773147</v>
      </c>
      <c r="B28" t="s">
        <v>90</v>
      </c>
      <c r="C28" t="s">
        <v>23</v>
      </c>
      <c r="D28">
        <v>2</v>
      </c>
      <c r="E28">
        <v>6</v>
      </c>
      <c r="F28">
        <v>43.89</v>
      </c>
      <c r="G28" t="s">
        <v>17</v>
      </c>
      <c r="H28">
        <v>7.3</v>
      </c>
      <c r="I28" t="s">
        <v>17</v>
      </c>
      <c r="J28">
        <v>5.32</v>
      </c>
      <c r="K28" t="s">
        <v>17</v>
      </c>
      <c r="L28">
        <v>56.51</v>
      </c>
      <c r="M28" t="s">
        <v>17</v>
      </c>
      <c r="N28" s="9">
        <f>(L28-L23)/L23</f>
        <v>2.0773121387283211E-2</v>
      </c>
      <c r="O28" s="2">
        <v>1.9300144300144307E-2</v>
      </c>
      <c r="Q28">
        <v>18261.62</v>
      </c>
      <c r="R28" t="s">
        <v>18</v>
      </c>
      <c r="S28">
        <v>0</v>
      </c>
      <c r="T28" t="s">
        <v>18</v>
      </c>
      <c r="U28">
        <v>0</v>
      </c>
      <c r="V28" t="s">
        <v>18</v>
      </c>
      <c r="W28">
        <v>2082.0100000000002</v>
      </c>
      <c r="X28" t="s">
        <v>18</v>
      </c>
      <c r="Y28">
        <v>462.93</v>
      </c>
      <c r="Z28" t="s">
        <v>18</v>
      </c>
    </row>
    <row r="29" spans="1:26" s="4" customFormat="1" x14ac:dyDescent="0.2">
      <c r="A29" s="7">
        <v>43496.440934247687</v>
      </c>
      <c r="B29" s="4" t="s">
        <v>103</v>
      </c>
      <c r="C29" s="4" t="s">
        <v>23</v>
      </c>
      <c r="D29" s="4">
        <v>3</v>
      </c>
      <c r="E29" s="4">
        <v>6</v>
      </c>
      <c r="F29" s="4">
        <v>39.369999999999997</v>
      </c>
      <c r="G29" s="4" t="s">
        <v>17</v>
      </c>
      <c r="H29" s="4">
        <v>7.59</v>
      </c>
      <c r="I29" s="4" t="s">
        <v>17</v>
      </c>
      <c r="J29" s="4">
        <v>5.2</v>
      </c>
      <c r="K29" s="4" t="s">
        <v>17</v>
      </c>
      <c r="L29" s="4">
        <v>52.16</v>
      </c>
      <c r="M29" s="4" t="s">
        <v>17</v>
      </c>
      <c r="N29" s="10">
        <f>(L29-L24)/L24</f>
        <v>8.7023786501642959E-3</v>
      </c>
      <c r="O29" s="8">
        <v>5.0130863700424792E-2</v>
      </c>
      <c r="P29" s="8"/>
      <c r="Q29" s="4">
        <v>20783.84</v>
      </c>
      <c r="R29" s="4" t="s">
        <v>18</v>
      </c>
      <c r="S29" s="4">
        <v>0</v>
      </c>
      <c r="T29" s="4" t="s">
        <v>18</v>
      </c>
      <c r="U29" s="4">
        <v>0</v>
      </c>
      <c r="V29" s="4" t="s">
        <v>18</v>
      </c>
      <c r="W29" s="4">
        <v>2783.66</v>
      </c>
      <c r="X29" s="4" t="s">
        <v>18</v>
      </c>
      <c r="Y29" s="4">
        <v>658.24</v>
      </c>
      <c r="Z29" s="4" t="s">
        <v>18</v>
      </c>
    </row>
    <row r="30" spans="1:26" x14ac:dyDescent="0.2">
      <c r="A30" s="1">
        <v>43496.440924618058</v>
      </c>
      <c r="B30" t="s">
        <v>77</v>
      </c>
      <c r="C30" t="s">
        <v>23</v>
      </c>
      <c r="D30">
        <v>4</v>
      </c>
      <c r="E30">
        <v>6</v>
      </c>
      <c r="F30">
        <v>35.5</v>
      </c>
      <c r="G30" t="s">
        <v>17</v>
      </c>
      <c r="H30">
        <v>7.32</v>
      </c>
      <c r="I30" t="s">
        <v>17</v>
      </c>
      <c r="J30">
        <v>4.84</v>
      </c>
      <c r="K30" t="s">
        <v>17</v>
      </c>
      <c r="L30">
        <v>47.66</v>
      </c>
      <c r="M30" t="s">
        <v>17</v>
      </c>
      <c r="N30" s="9">
        <f>(L30-L25)/L25</f>
        <v>3.7214363438519991E-2</v>
      </c>
      <c r="O30" s="2">
        <v>4.1520979020978989E-2</v>
      </c>
      <c r="Q30">
        <v>5443.59</v>
      </c>
      <c r="R30" t="s">
        <v>18</v>
      </c>
      <c r="S30">
        <v>0</v>
      </c>
      <c r="T30" t="s">
        <v>18</v>
      </c>
      <c r="U30">
        <v>0</v>
      </c>
      <c r="V30" t="s">
        <v>18</v>
      </c>
      <c r="W30">
        <v>4095.62</v>
      </c>
      <c r="X30" t="s">
        <v>18</v>
      </c>
      <c r="Y30">
        <v>959.51</v>
      </c>
      <c r="Z30" t="s">
        <v>18</v>
      </c>
    </row>
    <row r="31" spans="1:26" x14ac:dyDescent="0.2">
      <c r="A31" s="1">
        <v>43496.440931087964</v>
      </c>
      <c r="B31" t="s">
        <v>95</v>
      </c>
      <c r="C31" t="s">
        <v>23</v>
      </c>
      <c r="D31">
        <v>5</v>
      </c>
      <c r="E31">
        <v>6</v>
      </c>
      <c r="F31">
        <v>36.340000000000003</v>
      </c>
      <c r="G31" t="s">
        <v>17</v>
      </c>
      <c r="H31">
        <v>6.1</v>
      </c>
      <c r="I31" t="s">
        <v>17</v>
      </c>
      <c r="J31">
        <v>4.21</v>
      </c>
      <c r="K31" t="s">
        <v>17</v>
      </c>
      <c r="L31">
        <v>46.65</v>
      </c>
      <c r="M31" t="s">
        <v>17</v>
      </c>
      <c r="N31" s="9">
        <f>(L31-L26)/L26</f>
        <v>-3.4161490683229788E-2</v>
      </c>
      <c r="O31" s="2">
        <v>1.3689700130380345E-2</v>
      </c>
      <c r="Q31">
        <v>19070.599999999999</v>
      </c>
      <c r="R31" t="s">
        <v>18</v>
      </c>
      <c r="S31">
        <v>0</v>
      </c>
      <c r="T31" t="s">
        <v>18</v>
      </c>
      <c r="U31">
        <v>0</v>
      </c>
      <c r="V31" t="s">
        <v>18</v>
      </c>
      <c r="W31">
        <v>2254.11</v>
      </c>
      <c r="X31" t="s">
        <v>18</v>
      </c>
      <c r="Y31">
        <v>483.43</v>
      </c>
      <c r="Z31" t="s">
        <v>18</v>
      </c>
    </row>
    <row r="32" spans="1:26" x14ac:dyDescent="0.2">
      <c r="A32" s="1">
        <v>43496.440922615744</v>
      </c>
      <c r="B32" t="s">
        <v>111</v>
      </c>
      <c r="C32" t="s">
        <v>112</v>
      </c>
      <c r="D32">
        <v>1</v>
      </c>
      <c r="E32">
        <v>1</v>
      </c>
      <c r="F32">
        <v>34.64</v>
      </c>
      <c r="G32" t="s">
        <v>17</v>
      </c>
      <c r="H32">
        <v>9.1999999999999993</v>
      </c>
      <c r="I32" t="s">
        <v>17</v>
      </c>
      <c r="J32">
        <v>5.43</v>
      </c>
      <c r="K32" t="s">
        <v>17</v>
      </c>
      <c r="L32">
        <v>49.27</v>
      </c>
      <c r="M32" t="s">
        <v>17</v>
      </c>
      <c r="Q32">
        <v>8175.01</v>
      </c>
      <c r="R32" t="s">
        <v>18</v>
      </c>
      <c r="S32">
        <v>0</v>
      </c>
      <c r="T32" t="s">
        <v>18</v>
      </c>
      <c r="U32">
        <v>0</v>
      </c>
      <c r="V32" t="s">
        <v>18</v>
      </c>
      <c r="W32">
        <v>2126.6799999999998</v>
      </c>
      <c r="X32" t="s">
        <v>18</v>
      </c>
      <c r="Y32">
        <v>545.19000000000005</v>
      </c>
      <c r="Z32" t="s">
        <v>18</v>
      </c>
    </row>
    <row r="33" spans="1:26" x14ac:dyDescent="0.2">
      <c r="A33" s="1">
        <v>43496.440930358796</v>
      </c>
      <c r="B33" t="s">
        <v>113</v>
      </c>
      <c r="C33" t="s">
        <v>112</v>
      </c>
      <c r="D33">
        <v>2</v>
      </c>
      <c r="E33">
        <v>1</v>
      </c>
      <c r="F33">
        <v>40.090000000000003</v>
      </c>
      <c r="G33" t="s">
        <v>17</v>
      </c>
      <c r="H33">
        <v>6.39</v>
      </c>
      <c r="I33" t="s">
        <v>17</v>
      </c>
      <c r="J33">
        <v>4.33</v>
      </c>
      <c r="K33" t="s">
        <v>17</v>
      </c>
      <c r="L33">
        <v>50.81</v>
      </c>
      <c r="M33" t="s">
        <v>17</v>
      </c>
      <c r="Q33">
        <v>6981.26</v>
      </c>
      <c r="R33" t="s">
        <v>18</v>
      </c>
      <c r="S33">
        <v>0</v>
      </c>
      <c r="T33" t="s">
        <v>18</v>
      </c>
      <c r="U33">
        <v>0</v>
      </c>
      <c r="V33" t="s">
        <v>18</v>
      </c>
      <c r="W33">
        <v>1593.49</v>
      </c>
      <c r="X33" t="s">
        <v>18</v>
      </c>
      <c r="Y33">
        <v>410.93</v>
      </c>
      <c r="Z33" t="s">
        <v>18</v>
      </c>
    </row>
    <row r="34" spans="1:26" x14ac:dyDescent="0.2">
      <c r="A34" s="1">
        <v>43496.440936990744</v>
      </c>
      <c r="B34" t="s">
        <v>114</v>
      </c>
      <c r="C34" t="s">
        <v>112</v>
      </c>
      <c r="D34">
        <v>3</v>
      </c>
      <c r="E34">
        <v>1</v>
      </c>
      <c r="F34">
        <v>34.71</v>
      </c>
      <c r="G34" t="s">
        <v>17</v>
      </c>
      <c r="H34">
        <v>6.43</v>
      </c>
      <c r="I34" t="s">
        <v>17</v>
      </c>
      <c r="J34">
        <v>4.05</v>
      </c>
      <c r="K34" t="s">
        <v>17</v>
      </c>
      <c r="L34">
        <v>45.19</v>
      </c>
      <c r="M34" t="s">
        <v>17</v>
      </c>
      <c r="Q34">
        <v>7093.1</v>
      </c>
      <c r="R34" t="s">
        <v>18</v>
      </c>
      <c r="S34">
        <v>0</v>
      </c>
      <c r="T34" t="s">
        <v>18</v>
      </c>
      <c r="U34">
        <v>0</v>
      </c>
      <c r="V34" t="s">
        <v>18</v>
      </c>
      <c r="W34">
        <v>1283.71</v>
      </c>
      <c r="X34" t="s">
        <v>18</v>
      </c>
      <c r="Y34">
        <v>334.94</v>
      </c>
      <c r="Z34" t="s">
        <v>18</v>
      </c>
    </row>
    <row r="35" spans="1:26" x14ac:dyDescent="0.2">
      <c r="A35" s="1">
        <v>43496.440925833333</v>
      </c>
      <c r="B35" t="s">
        <v>115</v>
      </c>
      <c r="C35" t="s">
        <v>112</v>
      </c>
      <c r="D35">
        <v>4</v>
      </c>
      <c r="E35">
        <v>1</v>
      </c>
      <c r="F35">
        <v>31.7</v>
      </c>
      <c r="G35" t="s">
        <v>17</v>
      </c>
      <c r="H35">
        <v>6.21</v>
      </c>
      <c r="I35" t="s">
        <v>17</v>
      </c>
      <c r="J35">
        <v>3.78</v>
      </c>
      <c r="K35" t="s">
        <v>17</v>
      </c>
      <c r="L35">
        <v>41.69</v>
      </c>
      <c r="M35" t="s">
        <v>17</v>
      </c>
      <c r="Q35">
        <v>8072.04</v>
      </c>
      <c r="R35" t="s">
        <v>18</v>
      </c>
      <c r="S35">
        <v>0</v>
      </c>
      <c r="T35" t="s">
        <v>18</v>
      </c>
      <c r="U35">
        <v>0</v>
      </c>
      <c r="V35" t="s">
        <v>18</v>
      </c>
      <c r="W35">
        <v>2355.9899999999998</v>
      </c>
      <c r="X35" t="s">
        <v>18</v>
      </c>
      <c r="Y35">
        <v>610.78</v>
      </c>
      <c r="Z35" t="s">
        <v>18</v>
      </c>
    </row>
    <row r="36" spans="1:26" x14ac:dyDescent="0.2">
      <c r="A36" s="1">
        <v>43496.440932256941</v>
      </c>
      <c r="B36" t="s">
        <v>116</v>
      </c>
      <c r="C36" t="s">
        <v>112</v>
      </c>
      <c r="D36">
        <v>5</v>
      </c>
      <c r="E36">
        <v>1</v>
      </c>
      <c r="F36">
        <v>34.46</v>
      </c>
      <c r="G36" t="s">
        <v>17</v>
      </c>
      <c r="H36">
        <v>5.03</v>
      </c>
      <c r="I36" t="s">
        <v>17</v>
      </c>
      <c r="J36">
        <v>3.26</v>
      </c>
      <c r="K36" t="s">
        <v>17</v>
      </c>
      <c r="L36">
        <v>42.75</v>
      </c>
      <c r="M36" t="s">
        <v>17</v>
      </c>
      <c r="P36" s="2" t="s">
        <v>153</v>
      </c>
      <c r="Q36">
        <v>8065.97</v>
      </c>
      <c r="R36" t="s">
        <v>18</v>
      </c>
      <c r="S36">
        <v>0</v>
      </c>
      <c r="T36" t="s">
        <v>18</v>
      </c>
      <c r="U36">
        <v>0</v>
      </c>
      <c r="V36" t="s">
        <v>18</v>
      </c>
      <c r="W36">
        <v>2524.4299999999998</v>
      </c>
      <c r="X36" t="s">
        <v>18</v>
      </c>
      <c r="Y36">
        <v>650.11</v>
      </c>
      <c r="Z36" t="s">
        <v>18</v>
      </c>
    </row>
    <row r="37" spans="1:26" x14ac:dyDescent="0.2">
      <c r="A37" s="1">
        <v>43496.440936435189</v>
      </c>
      <c r="B37" t="s">
        <v>117</v>
      </c>
      <c r="C37" t="s">
        <v>112</v>
      </c>
      <c r="D37">
        <v>1</v>
      </c>
      <c r="E37">
        <v>2</v>
      </c>
      <c r="F37">
        <v>34.64</v>
      </c>
      <c r="G37" t="s">
        <v>17</v>
      </c>
      <c r="H37">
        <v>9.1999999999999993</v>
      </c>
      <c r="I37" t="s">
        <v>17</v>
      </c>
      <c r="J37">
        <v>5.43</v>
      </c>
      <c r="K37" t="s">
        <v>17</v>
      </c>
      <c r="L37">
        <v>49.27</v>
      </c>
      <c r="M37" t="s">
        <v>17</v>
      </c>
      <c r="N37" s="9">
        <f>(L37-L36)/L36</f>
        <v>0.15251461988304102</v>
      </c>
      <c r="O37" s="2">
        <v>0</v>
      </c>
      <c r="P37" s="2">
        <f>O37-O7</f>
        <v>0</v>
      </c>
      <c r="Q37">
        <v>8055.21</v>
      </c>
      <c r="R37" t="s">
        <v>18</v>
      </c>
      <c r="S37">
        <v>0</v>
      </c>
      <c r="T37" t="s">
        <v>18</v>
      </c>
      <c r="U37">
        <v>0</v>
      </c>
      <c r="V37" t="s">
        <v>18</v>
      </c>
      <c r="W37">
        <v>2119.42</v>
      </c>
      <c r="X37" t="s">
        <v>18</v>
      </c>
      <c r="Y37">
        <v>543.16</v>
      </c>
      <c r="Z37" t="s">
        <v>18</v>
      </c>
    </row>
    <row r="38" spans="1:26" x14ac:dyDescent="0.2">
      <c r="A38" s="1">
        <v>43496.440911504629</v>
      </c>
      <c r="B38" t="s">
        <v>118</v>
      </c>
      <c r="C38" t="s">
        <v>112</v>
      </c>
      <c r="D38">
        <v>2</v>
      </c>
      <c r="E38">
        <v>2</v>
      </c>
      <c r="F38">
        <v>40.090000000000003</v>
      </c>
      <c r="G38" t="s">
        <v>17</v>
      </c>
      <c r="H38">
        <v>6.39</v>
      </c>
      <c r="I38" t="s">
        <v>17</v>
      </c>
      <c r="J38">
        <v>4.33</v>
      </c>
      <c r="K38" t="s">
        <v>17</v>
      </c>
      <c r="L38">
        <v>50.81</v>
      </c>
      <c r="M38" t="s">
        <v>17</v>
      </c>
      <c r="N38" s="9">
        <f>(L38-L37)/L37</f>
        <v>3.1256342601989021E-2</v>
      </c>
      <c r="O38" s="2">
        <v>0</v>
      </c>
      <c r="P38" s="2">
        <f t="shared" ref="P38:P61" si="0">O38-O8</f>
        <v>0</v>
      </c>
      <c r="Q38">
        <v>7089.65</v>
      </c>
      <c r="R38" t="s">
        <v>18</v>
      </c>
      <c r="S38">
        <v>0</v>
      </c>
      <c r="T38" t="s">
        <v>18</v>
      </c>
      <c r="U38">
        <v>0</v>
      </c>
      <c r="V38" t="s">
        <v>18</v>
      </c>
      <c r="W38">
        <v>1810.56</v>
      </c>
      <c r="X38" t="s">
        <v>18</v>
      </c>
      <c r="Y38">
        <v>461.74</v>
      </c>
      <c r="Z38" t="s">
        <v>18</v>
      </c>
    </row>
    <row r="39" spans="1:26" x14ac:dyDescent="0.2">
      <c r="A39" s="1">
        <v>43496.440921168978</v>
      </c>
      <c r="B39" t="s">
        <v>119</v>
      </c>
      <c r="C39" t="s">
        <v>112</v>
      </c>
      <c r="D39">
        <v>3</v>
      </c>
      <c r="E39">
        <v>2</v>
      </c>
      <c r="F39">
        <v>34.72</v>
      </c>
      <c r="G39" t="s">
        <v>17</v>
      </c>
      <c r="H39">
        <v>6.43</v>
      </c>
      <c r="I39" t="s">
        <v>17</v>
      </c>
      <c r="J39">
        <v>4.05</v>
      </c>
      <c r="K39" t="s">
        <v>17</v>
      </c>
      <c r="L39">
        <v>45.199999999999903</v>
      </c>
      <c r="M39" t="s">
        <v>17</v>
      </c>
      <c r="N39" s="9">
        <f>(L39-L38)/L38</f>
        <v>-0.11041133635111393</v>
      </c>
      <c r="O39" s="2">
        <v>2.2128789555002525E-4</v>
      </c>
      <c r="P39" s="2">
        <f t="shared" si="0"/>
        <v>1.9959125666846154E-5</v>
      </c>
      <c r="Q39">
        <v>5672.76</v>
      </c>
      <c r="R39" t="s">
        <v>18</v>
      </c>
      <c r="S39">
        <v>0</v>
      </c>
      <c r="T39" t="s">
        <v>18</v>
      </c>
      <c r="U39">
        <v>0</v>
      </c>
      <c r="V39" t="s">
        <v>18</v>
      </c>
      <c r="W39">
        <v>3418.41</v>
      </c>
      <c r="X39" t="s">
        <v>18</v>
      </c>
      <c r="Y39">
        <v>799.79</v>
      </c>
      <c r="Z39" t="s">
        <v>18</v>
      </c>
    </row>
    <row r="40" spans="1:26" x14ac:dyDescent="0.2">
      <c r="A40" s="1">
        <v>43496.440907824071</v>
      </c>
      <c r="B40" t="s">
        <v>120</v>
      </c>
      <c r="C40" t="s">
        <v>112</v>
      </c>
      <c r="D40">
        <v>4</v>
      </c>
      <c r="E40">
        <v>2</v>
      </c>
      <c r="F40">
        <v>31.7</v>
      </c>
      <c r="G40" t="s">
        <v>17</v>
      </c>
      <c r="H40">
        <v>6.21</v>
      </c>
      <c r="I40" t="s">
        <v>17</v>
      </c>
      <c r="J40">
        <v>3.78</v>
      </c>
      <c r="K40" t="s">
        <v>17</v>
      </c>
      <c r="L40">
        <v>41.69</v>
      </c>
      <c r="M40" t="s">
        <v>17</v>
      </c>
      <c r="N40" s="9">
        <f>(L40-L39)/L39</f>
        <v>-7.7654867256635243E-2</v>
      </c>
      <c r="O40" s="2">
        <v>0</v>
      </c>
      <c r="P40" s="2">
        <f t="shared" si="0"/>
        <v>0</v>
      </c>
      <c r="Q40">
        <v>8223.2900000000009</v>
      </c>
      <c r="R40" t="s">
        <v>18</v>
      </c>
      <c r="S40">
        <v>0</v>
      </c>
      <c r="T40" t="s">
        <v>18</v>
      </c>
      <c r="U40">
        <v>0</v>
      </c>
      <c r="V40" t="s">
        <v>18</v>
      </c>
      <c r="W40">
        <v>2655.25</v>
      </c>
      <c r="X40" t="s">
        <v>18</v>
      </c>
      <c r="Y40">
        <v>683.95</v>
      </c>
      <c r="Z40" t="s">
        <v>18</v>
      </c>
    </row>
    <row r="41" spans="1:26" x14ac:dyDescent="0.2">
      <c r="A41" s="1">
        <v>43496.440917245367</v>
      </c>
      <c r="B41" t="s">
        <v>121</v>
      </c>
      <c r="C41" t="s">
        <v>112</v>
      </c>
      <c r="D41">
        <v>5</v>
      </c>
      <c r="E41">
        <v>2</v>
      </c>
      <c r="F41">
        <v>34.49</v>
      </c>
      <c r="G41" t="s">
        <v>17</v>
      </c>
      <c r="H41">
        <v>5.03</v>
      </c>
      <c r="I41" t="s">
        <v>17</v>
      </c>
      <c r="J41">
        <v>3.26</v>
      </c>
      <c r="K41" t="s">
        <v>17</v>
      </c>
      <c r="L41">
        <v>42.78</v>
      </c>
      <c r="M41" t="s">
        <v>17</v>
      </c>
      <c r="N41" s="9">
        <f>(L41-L40)/L40</f>
        <v>2.6145358599184539E-2</v>
      </c>
      <c r="O41" s="2">
        <v>7.017543859649389E-4</v>
      </c>
      <c r="P41" s="2">
        <f t="shared" si="0"/>
        <v>-1.6743292390263649E-4</v>
      </c>
      <c r="Q41">
        <v>4810.51</v>
      </c>
      <c r="R41" t="s">
        <v>18</v>
      </c>
      <c r="S41">
        <v>0</v>
      </c>
      <c r="T41" t="s">
        <v>18</v>
      </c>
      <c r="U41">
        <v>0</v>
      </c>
      <c r="V41" t="s">
        <v>18</v>
      </c>
      <c r="W41">
        <v>3121.13</v>
      </c>
      <c r="X41" t="s">
        <v>18</v>
      </c>
      <c r="Y41">
        <v>730.13</v>
      </c>
      <c r="Z41" t="s">
        <v>18</v>
      </c>
    </row>
    <row r="42" spans="1:26" x14ac:dyDescent="0.2">
      <c r="A42" s="1">
        <v>43496.440935081017</v>
      </c>
      <c r="B42" t="s">
        <v>122</v>
      </c>
      <c r="C42" t="s">
        <v>112</v>
      </c>
      <c r="D42">
        <v>1</v>
      </c>
      <c r="E42">
        <v>3</v>
      </c>
      <c r="F42">
        <v>34.72</v>
      </c>
      <c r="G42" t="s">
        <v>17</v>
      </c>
      <c r="H42">
        <v>9.17</v>
      </c>
      <c r="I42" t="s">
        <v>17</v>
      </c>
      <c r="J42">
        <v>5.41</v>
      </c>
      <c r="K42" t="s">
        <v>17</v>
      </c>
      <c r="L42">
        <v>49.3</v>
      </c>
      <c r="M42" t="s">
        <v>17</v>
      </c>
      <c r="N42" s="9">
        <f>(L42-L40)/L40</f>
        <v>0.18253777884384745</v>
      </c>
      <c r="O42" s="2">
        <v>6.0888979094771731E-4</v>
      </c>
      <c r="P42" s="2">
        <f t="shared" si="0"/>
        <v>2.5085183892652771E-4</v>
      </c>
      <c r="Q42">
        <v>8182.54</v>
      </c>
      <c r="R42" t="s">
        <v>18</v>
      </c>
      <c r="S42">
        <v>0</v>
      </c>
      <c r="T42" t="s">
        <v>18</v>
      </c>
      <c r="U42">
        <v>0</v>
      </c>
      <c r="V42" t="s">
        <v>18</v>
      </c>
      <c r="W42">
        <v>1879.07</v>
      </c>
      <c r="X42" t="s">
        <v>18</v>
      </c>
      <c r="Y42">
        <v>480.73</v>
      </c>
      <c r="Z42" t="s">
        <v>18</v>
      </c>
    </row>
    <row r="43" spans="1:26" x14ac:dyDescent="0.2">
      <c r="A43" s="1">
        <v>43496.440909722223</v>
      </c>
      <c r="B43" t="s">
        <v>123</v>
      </c>
      <c r="C43" t="s">
        <v>112</v>
      </c>
      <c r="D43">
        <v>2</v>
      </c>
      <c r="E43">
        <v>3</v>
      </c>
      <c r="F43">
        <v>39.9</v>
      </c>
      <c r="G43" t="s">
        <v>17</v>
      </c>
      <c r="H43">
        <v>6.47</v>
      </c>
      <c r="I43" t="s">
        <v>17</v>
      </c>
      <c r="J43">
        <v>4.3600000000000003</v>
      </c>
      <c r="K43" t="s">
        <v>17</v>
      </c>
      <c r="L43">
        <v>50.73</v>
      </c>
      <c r="M43" t="s">
        <v>17</v>
      </c>
      <c r="N43" s="9">
        <f>(L43-L41)/L41</f>
        <v>0.18583450210378671</v>
      </c>
      <c r="O43" s="2">
        <v>-1.5744932099981382E-3</v>
      </c>
      <c r="P43" s="2">
        <f t="shared" si="0"/>
        <v>-1.2137428492478492E-3</v>
      </c>
      <c r="Q43">
        <v>21069.31</v>
      </c>
      <c r="R43" t="s">
        <v>18</v>
      </c>
      <c r="S43">
        <v>0</v>
      </c>
      <c r="T43" t="s">
        <v>18</v>
      </c>
      <c r="U43">
        <v>0</v>
      </c>
      <c r="V43" t="s">
        <v>18</v>
      </c>
      <c r="W43">
        <v>2349.7600000000002</v>
      </c>
      <c r="X43" t="s">
        <v>18</v>
      </c>
      <c r="Y43">
        <v>534.1</v>
      </c>
      <c r="Z43" t="s">
        <v>18</v>
      </c>
    </row>
    <row r="44" spans="1:26" x14ac:dyDescent="0.2">
      <c r="A44" s="1">
        <v>43496.44091946759</v>
      </c>
      <c r="B44" t="s">
        <v>124</v>
      </c>
      <c r="C44" t="s">
        <v>112</v>
      </c>
      <c r="D44">
        <v>3</v>
      </c>
      <c r="E44">
        <v>3</v>
      </c>
      <c r="F44">
        <v>34.19</v>
      </c>
      <c r="G44" t="s">
        <v>17</v>
      </c>
      <c r="H44">
        <v>6.69</v>
      </c>
      <c r="I44" t="s">
        <v>17</v>
      </c>
      <c r="J44">
        <v>4.1500000000000004</v>
      </c>
      <c r="K44" t="s">
        <v>17</v>
      </c>
      <c r="L44">
        <v>45.029999999999902</v>
      </c>
      <c r="M44" t="s">
        <v>17</v>
      </c>
      <c r="N44" s="9">
        <f>(L44-L42)/L42</f>
        <v>-8.6612576064910671E-2</v>
      </c>
      <c r="O44" s="2">
        <v>-3.5406063288359389E-3</v>
      </c>
      <c r="P44" s="2">
        <f t="shared" si="0"/>
        <v>-3.5406063288379416E-3</v>
      </c>
      <c r="Q44">
        <v>18261.95</v>
      </c>
      <c r="R44" t="s">
        <v>18</v>
      </c>
      <c r="S44">
        <v>0</v>
      </c>
      <c r="T44" t="s">
        <v>18</v>
      </c>
      <c r="U44">
        <v>0</v>
      </c>
      <c r="V44" t="s">
        <v>18</v>
      </c>
      <c r="W44">
        <v>2078.34</v>
      </c>
      <c r="X44" t="s">
        <v>18</v>
      </c>
      <c r="Y44">
        <v>462.94</v>
      </c>
      <c r="Z44" t="s">
        <v>18</v>
      </c>
    </row>
    <row r="45" spans="1:26" x14ac:dyDescent="0.2">
      <c r="A45" s="1">
        <v>43496.440904386574</v>
      </c>
      <c r="B45" t="s">
        <v>125</v>
      </c>
      <c r="C45" t="s">
        <v>112</v>
      </c>
      <c r="D45">
        <v>4</v>
      </c>
      <c r="E45">
        <v>3</v>
      </c>
      <c r="F45">
        <v>31.21</v>
      </c>
      <c r="G45" t="s">
        <v>17</v>
      </c>
      <c r="H45">
        <v>6.46</v>
      </c>
      <c r="I45" t="s">
        <v>17</v>
      </c>
      <c r="J45">
        <v>3.88</v>
      </c>
      <c r="K45" t="s">
        <v>17</v>
      </c>
      <c r="L45">
        <v>41.55</v>
      </c>
      <c r="M45" t="s">
        <v>17</v>
      </c>
      <c r="N45" s="9">
        <f>(L45-L43)/L43</f>
        <v>-0.18095801301005324</v>
      </c>
      <c r="O45" s="2">
        <v>-3.3581194531062744E-3</v>
      </c>
      <c r="P45" s="2">
        <f t="shared" si="0"/>
        <v>-3.3581194531062744E-3</v>
      </c>
      <c r="Q45">
        <v>8069.36</v>
      </c>
      <c r="R45" t="s">
        <v>18</v>
      </c>
      <c r="S45">
        <v>0</v>
      </c>
      <c r="T45" t="s">
        <v>18</v>
      </c>
      <c r="U45">
        <v>0</v>
      </c>
      <c r="V45" t="s">
        <v>18</v>
      </c>
      <c r="W45">
        <v>2360.71</v>
      </c>
      <c r="X45" t="s">
        <v>18</v>
      </c>
      <c r="Y45">
        <v>612.09</v>
      </c>
      <c r="Z45" t="s">
        <v>18</v>
      </c>
    </row>
    <row r="46" spans="1:26" x14ac:dyDescent="0.2">
      <c r="A46" s="1">
        <v>43496.440914178238</v>
      </c>
      <c r="B46" t="s">
        <v>126</v>
      </c>
      <c r="C46" t="s">
        <v>112</v>
      </c>
      <c r="D46">
        <v>5</v>
      </c>
      <c r="E46">
        <v>3</v>
      </c>
      <c r="F46">
        <v>33.92</v>
      </c>
      <c r="G46" t="s">
        <v>17</v>
      </c>
      <c r="H46">
        <v>5.24</v>
      </c>
      <c r="I46" t="s">
        <v>17</v>
      </c>
      <c r="J46">
        <v>3.35</v>
      </c>
      <c r="K46" t="s">
        <v>17</v>
      </c>
      <c r="L46">
        <v>42.51</v>
      </c>
      <c r="M46" t="s">
        <v>17</v>
      </c>
      <c r="N46" s="9">
        <f>(L46-L44)/L44</f>
        <v>-5.5962691538972001E-2</v>
      </c>
      <c r="O46" s="2">
        <v>-5.6140350877193447E-3</v>
      </c>
      <c r="P46" s="2">
        <f t="shared" si="0"/>
        <v>-3.2237699855920043E-3</v>
      </c>
      <c r="Q46">
        <v>7400.34</v>
      </c>
      <c r="R46" t="s">
        <v>18</v>
      </c>
      <c r="S46">
        <v>0</v>
      </c>
      <c r="T46" t="s">
        <v>18</v>
      </c>
      <c r="U46">
        <v>0</v>
      </c>
      <c r="V46" t="s">
        <v>18</v>
      </c>
      <c r="W46">
        <v>1821.63</v>
      </c>
      <c r="X46" t="s">
        <v>18</v>
      </c>
      <c r="Y46">
        <v>465.63</v>
      </c>
      <c r="Z46" t="s">
        <v>18</v>
      </c>
    </row>
    <row r="47" spans="1:26" x14ac:dyDescent="0.2">
      <c r="A47" s="1">
        <v>43496.440934606479</v>
      </c>
      <c r="B47" t="s">
        <v>127</v>
      </c>
      <c r="C47" t="s">
        <v>112</v>
      </c>
      <c r="D47">
        <v>1</v>
      </c>
      <c r="E47">
        <v>4</v>
      </c>
      <c r="F47">
        <v>34.770000000000003</v>
      </c>
      <c r="G47" t="s">
        <v>17</v>
      </c>
      <c r="H47">
        <v>9.14</v>
      </c>
      <c r="I47" t="s">
        <v>17</v>
      </c>
      <c r="J47">
        <v>5.4</v>
      </c>
      <c r="K47" t="s">
        <v>17</v>
      </c>
      <c r="L47">
        <v>49.31</v>
      </c>
      <c r="M47" t="s">
        <v>17</v>
      </c>
      <c r="N47" s="9">
        <f>(L47-L44)/L44</f>
        <v>9.5047745947148793E-2</v>
      </c>
      <c r="O47" s="2">
        <v>8.1185305459710057E-4</v>
      </c>
      <c r="P47" s="2">
        <f t="shared" si="0"/>
        <v>8.1185305459710057E-4</v>
      </c>
      <c r="Q47">
        <v>4813.3900000000003</v>
      </c>
      <c r="R47" t="s">
        <v>18</v>
      </c>
      <c r="S47">
        <v>0</v>
      </c>
      <c r="T47" t="s">
        <v>18</v>
      </c>
      <c r="U47">
        <v>0</v>
      </c>
      <c r="V47" t="s">
        <v>18</v>
      </c>
      <c r="W47">
        <v>2783.44</v>
      </c>
      <c r="X47" t="s">
        <v>18</v>
      </c>
      <c r="Y47">
        <v>652.82000000000005</v>
      </c>
      <c r="Z47" t="s">
        <v>18</v>
      </c>
    </row>
    <row r="48" spans="1:26" x14ac:dyDescent="0.2">
      <c r="A48" s="1">
        <v>43496.440908807868</v>
      </c>
      <c r="B48" t="s">
        <v>128</v>
      </c>
      <c r="C48" t="s">
        <v>112</v>
      </c>
      <c r="D48">
        <v>2</v>
      </c>
      <c r="E48">
        <v>4</v>
      </c>
      <c r="F48">
        <v>39.97</v>
      </c>
      <c r="G48" t="s">
        <v>17</v>
      </c>
      <c r="H48">
        <v>6.44</v>
      </c>
      <c r="I48" t="s">
        <v>17</v>
      </c>
      <c r="J48">
        <v>4.3499999999999996</v>
      </c>
      <c r="K48" t="s">
        <v>17</v>
      </c>
      <c r="L48">
        <v>50.76</v>
      </c>
      <c r="M48" t="s">
        <v>17</v>
      </c>
      <c r="N48" s="9">
        <f>(L48-L45)/L45</f>
        <v>0.22166064981949463</v>
      </c>
      <c r="O48" s="2">
        <v>-9.8405825624885384E-4</v>
      </c>
      <c r="P48" s="2">
        <f t="shared" si="0"/>
        <v>-6.2330789549677051E-4</v>
      </c>
      <c r="Q48">
        <v>20745.990000000002</v>
      </c>
      <c r="R48" t="s">
        <v>18</v>
      </c>
      <c r="S48">
        <v>0</v>
      </c>
      <c r="T48" t="s">
        <v>18</v>
      </c>
      <c r="U48">
        <v>0</v>
      </c>
      <c r="V48" t="s">
        <v>18</v>
      </c>
      <c r="W48">
        <v>2317.34</v>
      </c>
      <c r="X48" t="s">
        <v>18</v>
      </c>
      <c r="Y48">
        <v>525.91</v>
      </c>
      <c r="Z48" t="s">
        <v>18</v>
      </c>
    </row>
    <row r="49" spans="1:26" x14ac:dyDescent="0.2">
      <c r="A49" s="1">
        <v>43496.440918159722</v>
      </c>
      <c r="B49" t="s">
        <v>129</v>
      </c>
      <c r="C49" t="s">
        <v>112</v>
      </c>
      <c r="D49">
        <v>3</v>
      </c>
      <c r="E49">
        <v>4</v>
      </c>
      <c r="F49">
        <v>34.590000000000003</v>
      </c>
      <c r="G49" t="s">
        <v>17</v>
      </c>
      <c r="H49">
        <v>6.5</v>
      </c>
      <c r="I49" t="s">
        <v>17</v>
      </c>
      <c r="J49">
        <v>4.07</v>
      </c>
      <c r="K49" t="s">
        <v>17</v>
      </c>
      <c r="L49">
        <v>45.16</v>
      </c>
      <c r="M49" t="s">
        <v>17</v>
      </c>
      <c r="N49" s="9">
        <f>(L49-L46)/L46</f>
        <v>6.2338273347447626E-2</v>
      </c>
      <c r="O49" s="2">
        <v>-6.6386368665636512E-4</v>
      </c>
      <c r="P49" s="2">
        <f t="shared" si="0"/>
        <v>-8.6519245653954421E-4</v>
      </c>
      <c r="Q49">
        <v>18780.650000000001</v>
      </c>
      <c r="R49" t="s">
        <v>18</v>
      </c>
      <c r="S49">
        <v>0</v>
      </c>
      <c r="T49" t="s">
        <v>18</v>
      </c>
      <c r="U49">
        <v>0</v>
      </c>
      <c r="V49" t="s">
        <v>18</v>
      </c>
      <c r="W49">
        <v>2122.14</v>
      </c>
      <c r="X49" t="s">
        <v>18</v>
      </c>
      <c r="Y49">
        <v>476.09</v>
      </c>
      <c r="Z49" t="s">
        <v>18</v>
      </c>
    </row>
    <row r="50" spans="1:26" x14ac:dyDescent="0.2">
      <c r="A50" s="1">
        <v>43496.440904930554</v>
      </c>
      <c r="B50" t="s">
        <v>130</v>
      </c>
      <c r="C50" t="s">
        <v>112</v>
      </c>
      <c r="D50">
        <v>4</v>
      </c>
      <c r="E50">
        <v>4</v>
      </c>
      <c r="F50">
        <v>31.94</v>
      </c>
      <c r="G50" t="s">
        <v>17</v>
      </c>
      <c r="H50">
        <v>6.12</v>
      </c>
      <c r="I50" t="s">
        <v>17</v>
      </c>
      <c r="J50">
        <v>3.74</v>
      </c>
      <c r="K50" t="s">
        <v>17</v>
      </c>
      <c r="L50">
        <v>41.8</v>
      </c>
      <c r="M50" t="s">
        <v>17</v>
      </c>
      <c r="N50" s="9">
        <f>(L50-L47)/L47</f>
        <v>-0.15230176434800252</v>
      </c>
      <c r="O50" s="2">
        <v>2.6385224274406197E-3</v>
      </c>
      <c r="P50" s="2">
        <f t="shared" si="0"/>
        <v>1.982928021846189E-3</v>
      </c>
      <c r="Q50">
        <v>7395.95</v>
      </c>
      <c r="R50" t="s">
        <v>18</v>
      </c>
      <c r="S50">
        <v>0</v>
      </c>
      <c r="T50" t="s">
        <v>18</v>
      </c>
      <c r="U50">
        <v>0</v>
      </c>
      <c r="V50" t="s">
        <v>18</v>
      </c>
      <c r="W50">
        <v>2072.9699999999998</v>
      </c>
      <c r="X50" t="s">
        <v>18</v>
      </c>
      <c r="Y50">
        <v>533.37</v>
      </c>
      <c r="Z50" t="s">
        <v>18</v>
      </c>
    </row>
    <row r="51" spans="1:26" x14ac:dyDescent="0.2">
      <c r="A51" s="1">
        <v>43496.440915115738</v>
      </c>
      <c r="B51" t="s">
        <v>131</v>
      </c>
      <c r="C51" t="s">
        <v>112</v>
      </c>
      <c r="D51">
        <v>5</v>
      </c>
      <c r="E51">
        <v>4</v>
      </c>
      <c r="F51">
        <v>34.270000000000003</v>
      </c>
      <c r="G51" t="s">
        <v>17</v>
      </c>
      <c r="H51">
        <v>5.1100000000000003</v>
      </c>
      <c r="I51" t="s">
        <v>17</v>
      </c>
      <c r="J51">
        <v>3.29</v>
      </c>
      <c r="K51" t="s">
        <v>17</v>
      </c>
      <c r="L51">
        <v>42.67</v>
      </c>
      <c r="M51" t="s">
        <v>17</v>
      </c>
      <c r="N51" s="9">
        <f>(L51-L48)/L48</f>
        <v>-0.15937746256895186</v>
      </c>
      <c r="O51" s="2">
        <v>-1.8713450292397263E-3</v>
      </c>
      <c r="P51" s="2">
        <f t="shared" si="0"/>
        <v>-3.5026723697563814E-4</v>
      </c>
      <c r="Q51">
        <v>8072.99</v>
      </c>
      <c r="R51" t="s">
        <v>18</v>
      </c>
      <c r="S51">
        <v>0</v>
      </c>
      <c r="T51" t="s">
        <v>18</v>
      </c>
      <c r="U51">
        <v>0</v>
      </c>
      <c r="V51" t="s">
        <v>18</v>
      </c>
      <c r="W51">
        <v>2866.39</v>
      </c>
      <c r="X51" t="s">
        <v>18</v>
      </c>
      <c r="Y51">
        <v>738.52</v>
      </c>
      <c r="Z51" t="s">
        <v>18</v>
      </c>
    </row>
    <row r="52" spans="1:26" x14ac:dyDescent="0.2">
      <c r="A52" s="1">
        <v>43496.440937673608</v>
      </c>
      <c r="B52" t="s">
        <v>132</v>
      </c>
      <c r="C52" t="s">
        <v>112</v>
      </c>
      <c r="D52">
        <v>1</v>
      </c>
      <c r="E52">
        <v>5</v>
      </c>
      <c r="F52">
        <v>37.74</v>
      </c>
      <c r="G52" t="s">
        <v>17</v>
      </c>
      <c r="H52">
        <v>7.94</v>
      </c>
      <c r="I52" t="s">
        <v>17</v>
      </c>
      <c r="J52">
        <v>4.99</v>
      </c>
      <c r="K52" t="s">
        <v>17</v>
      </c>
      <c r="L52">
        <v>50.67</v>
      </c>
      <c r="M52" t="s">
        <v>17</v>
      </c>
      <c r="N52" s="9">
        <f>(L52-L48)/L48</f>
        <v>-1.7730496453899982E-3</v>
      </c>
      <c r="O52" s="2">
        <v>2.8414856910899098E-2</v>
      </c>
      <c r="P52" s="2">
        <f>O52-O22</f>
        <v>1.4272357805993993E-2</v>
      </c>
      <c r="Q52">
        <v>8062.3</v>
      </c>
      <c r="R52" t="s">
        <v>18</v>
      </c>
      <c r="S52">
        <v>0</v>
      </c>
      <c r="T52" t="s">
        <v>18</v>
      </c>
      <c r="U52">
        <v>0</v>
      </c>
      <c r="V52" t="s">
        <v>18</v>
      </c>
      <c r="W52">
        <v>1870.36</v>
      </c>
      <c r="X52" t="s">
        <v>18</v>
      </c>
      <c r="Y52">
        <v>478.29</v>
      </c>
      <c r="Z52" t="s">
        <v>18</v>
      </c>
    </row>
    <row r="53" spans="1:26" x14ac:dyDescent="0.2">
      <c r="A53" s="1">
        <v>43496.440912222221</v>
      </c>
      <c r="B53" t="s">
        <v>133</v>
      </c>
      <c r="C53" t="s">
        <v>112</v>
      </c>
      <c r="D53">
        <v>2</v>
      </c>
      <c r="E53">
        <v>5</v>
      </c>
      <c r="F53">
        <v>42.85</v>
      </c>
      <c r="G53" t="s">
        <v>17</v>
      </c>
      <c r="H53">
        <v>4.93</v>
      </c>
      <c r="I53" t="s">
        <v>17</v>
      </c>
      <c r="J53">
        <v>3.7</v>
      </c>
      <c r="K53" t="s">
        <v>17</v>
      </c>
      <c r="L53">
        <v>51.48</v>
      </c>
      <c r="M53" t="s">
        <v>17</v>
      </c>
      <c r="N53" s="9">
        <f>(L53-L49)/L49</f>
        <v>0.13994685562444642</v>
      </c>
      <c r="O53" s="2">
        <v>1.3186380633733411E-2</v>
      </c>
      <c r="P53" s="2">
        <f t="shared" si="0"/>
        <v>1.4629382076734823E-2</v>
      </c>
      <c r="Q53">
        <v>6981.28</v>
      </c>
      <c r="R53" t="s">
        <v>18</v>
      </c>
      <c r="S53">
        <v>0</v>
      </c>
      <c r="T53" t="s">
        <v>18</v>
      </c>
      <c r="U53">
        <v>0</v>
      </c>
      <c r="V53" t="s">
        <v>18</v>
      </c>
      <c r="W53">
        <v>1247.92</v>
      </c>
      <c r="X53" t="s">
        <v>18</v>
      </c>
      <c r="Y53">
        <v>324.32</v>
      </c>
      <c r="Z53" t="s">
        <v>18</v>
      </c>
    </row>
    <row r="54" spans="1:26" x14ac:dyDescent="0.2">
      <c r="A54" s="1">
        <v>43496.440922060188</v>
      </c>
      <c r="B54" t="s">
        <v>134</v>
      </c>
      <c r="C54" t="s">
        <v>112</v>
      </c>
      <c r="D54">
        <v>3</v>
      </c>
      <c r="E54">
        <v>5</v>
      </c>
      <c r="F54">
        <v>39.21</v>
      </c>
      <c r="G54" t="s">
        <v>17</v>
      </c>
      <c r="H54">
        <v>5.08</v>
      </c>
      <c r="I54" t="s">
        <v>17</v>
      </c>
      <c r="J54">
        <v>3.62</v>
      </c>
      <c r="K54" t="s">
        <v>17</v>
      </c>
      <c r="L54">
        <v>47.91</v>
      </c>
      <c r="M54" t="s">
        <v>17</v>
      </c>
      <c r="N54" s="9">
        <f>(L54-L50)/L50</f>
        <v>0.14617224880382776</v>
      </c>
      <c r="O54" s="2">
        <v>6.0190307590174796E-2</v>
      </c>
      <c r="P54" s="2">
        <f t="shared" si="0"/>
        <v>1.9119238534404663E-2</v>
      </c>
      <c r="Q54">
        <v>8073.51</v>
      </c>
      <c r="R54" t="s">
        <v>18</v>
      </c>
      <c r="S54">
        <v>0</v>
      </c>
      <c r="T54" t="s">
        <v>18</v>
      </c>
      <c r="U54">
        <v>0</v>
      </c>
      <c r="V54" t="s">
        <v>18</v>
      </c>
      <c r="W54">
        <v>2879.15</v>
      </c>
      <c r="X54" t="s">
        <v>18</v>
      </c>
      <c r="Y54">
        <v>741.92</v>
      </c>
      <c r="Z54" t="s">
        <v>18</v>
      </c>
    </row>
    <row r="55" spans="1:26" x14ac:dyDescent="0.2">
      <c r="A55" s="1">
        <v>43496.440906840275</v>
      </c>
      <c r="B55" t="s">
        <v>135</v>
      </c>
      <c r="C55" t="s">
        <v>112</v>
      </c>
      <c r="D55">
        <v>4</v>
      </c>
      <c r="E55">
        <v>5</v>
      </c>
      <c r="F55">
        <v>33.17</v>
      </c>
      <c r="G55" t="s">
        <v>17</v>
      </c>
      <c r="H55">
        <v>5.56</v>
      </c>
      <c r="I55" t="s">
        <v>17</v>
      </c>
      <c r="J55">
        <v>3.52</v>
      </c>
      <c r="K55" t="s">
        <v>17</v>
      </c>
      <c r="L55">
        <v>42.25</v>
      </c>
      <c r="M55" t="s">
        <v>17</v>
      </c>
      <c r="N55" s="9">
        <f>(L55-L51)/L51</f>
        <v>-9.8429810171080778E-3</v>
      </c>
      <c r="O55" s="2">
        <v>1.3432477812425098E-2</v>
      </c>
      <c r="P55" s="2">
        <f t="shared" si="0"/>
        <v>9.2803799103270898E-3</v>
      </c>
      <c r="Q55">
        <v>8072.99</v>
      </c>
      <c r="R55" t="s">
        <v>18</v>
      </c>
      <c r="S55">
        <v>0</v>
      </c>
      <c r="T55" t="s">
        <v>18</v>
      </c>
      <c r="U55">
        <v>0</v>
      </c>
      <c r="V55" t="s">
        <v>18</v>
      </c>
      <c r="W55">
        <v>2858.06</v>
      </c>
      <c r="X55" t="s">
        <v>18</v>
      </c>
      <c r="Y55">
        <v>736.29</v>
      </c>
      <c r="Z55" t="s">
        <v>18</v>
      </c>
    </row>
    <row r="56" spans="1:26" x14ac:dyDescent="0.2">
      <c r="A56" s="1">
        <v>43496.440916180552</v>
      </c>
      <c r="B56" t="s">
        <v>136</v>
      </c>
      <c r="C56" t="s">
        <v>112</v>
      </c>
      <c r="D56">
        <v>5</v>
      </c>
      <c r="E56">
        <v>5</v>
      </c>
      <c r="F56">
        <v>37.6</v>
      </c>
      <c r="G56" t="s">
        <v>17</v>
      </c>
      <c r="H56">
        <v>4.43</v>
      </c>
      <c r="I56" t="s">
        <v>17</v>
      </c>
      <c r="J56">
        <v>3.13</v>
      </c>
      <c r="K56" t="s">
        <v>17</v>
      </c>
      <c r="L56">
        <v>45.16</v>
      </c>
      <c r="M56" t="s">
        <v>17</v>
      </c>
      <c r="N56" s="9">
        <f>(L56-L52)/L52</f>
        <v>-0.10874284586540368</v>
      </c>
      <c r="O56" s="2">
        <v>5.6374269005847875E-2</v>
      </c>
      <c r="P56" s="2">
        <f t="shared" si="0"/>
        <v>6.8305923435248508E-3</v>
      </c>
      <c r="Q56">
        <v>4634.41</v>
      </c>
      <c r="R56" t="s">
        <v>18</v>
      </c>
      <c r="S56">
        <v>0</v>
      </c>
      <c r="T56" t="s">
        <v>18</v>
      </c>
      <c r="U56">
        <v>0</v>
      </c>
      <c r="V56" t="s">
        <v>18</v>
      </c>
      <c r="W56">
        <v>2994.43</v>
      </c>
      <c r="X56" t="s">
        <v>18</v>
      </c>
      <c r="Y56">
        <v>700.37</v>
      </c>
      <c r="Z56" t="s">
        <v>18</v>
      </c>
    </row>
    <row r="57" spans="1:26" x14ac:dyDescent="0.2">
      <c r="A57" s="1">
        <v>43496.440921886577</v>
      </c>
      <c r="B57" t="s">
        <v>137</v>
      </c>
      <c r="C57" t="s">
        <v>112</v>
      </c>
      <c r="D57">
        <v>1</v>
      </c>
      <c r="E57">
        <v>6</v>
      </c>
      <c r="F57">
        <v>35.94</v>
      </c>
      <c r="G57" t="s">
        <v>17</v>
      </c>
      <c r="H57">
        <v>8.99</v>
      </c>
      <c r="I57" t="s">
        <v>17</v>
      </c>
      <c r="J57">
        <v>5.4</v>
      </c>
      <c r="K57" t="s">
        <v>17</v>
      </c>
      <c r="L57">
        <v>50.33</v>
      </c>
      <c r="M57" t="s">
        <v>17</v>
      </c>
      <c r="N57" s="9">
        <f>(L57-L52)/L52</f>
        <v>-6.7100848628380378E-3</v>
      </c>
      <c r="O57" s="2">
        <v>2.1514105946823524E-2</v>
      </c>
      <c r="P57" s="2">
        <f t="shared" si="0"/>
        <v>3.7912273216910049E-3</v>
      </c>
      <c r="Q57">
        <v>4762.76</v>
      </c>
      <c r="R57" t="s">
        <v>18</v>
      </c>
      <c r="S57">
        <v>0</v>
      </c>
      <c r="T57" t="s">
        <v>18</v>
      </c>
      <c r="U57">
        <v>0</v>
      </c>
      <c r="V57" t="s">
        <v>18</v>
      </c>
      <c r="W57">
        <v>2652.55</v>
      </c>
      <c r="X57" t="s">
        <v>18</v>
      </c>
      <c r="Y57">
        <v>621.87</v>
      </c>
      <c r="Z57" t="s">
        <v>18</v>
      </c>
    </row>
    <row r="58" spans="1:26" x14ac:dyDescent="0.2">
      <c r="A58" s="1">
        <v>43496.440929282406</v>
      </c>
      <c r="B58" t="s">
        <v>138</v>
      </c>
      <c r="C58" t="s">
        <v>112</v>
      </c>
      <c r="D58">
        <v>2</v>
      </c>
      <c r="E58">
        <v>6</v>
      </c>
      <c r="F58">
        <v>41.05</v>
      </c>
      <c r="G58" t="s">
        <v>17</v>
      </c>
      <c r="H58">
        <v>6.36</v>
      </c>
      <c r="I58" t="s">
        <v>17</v>
      </c>
      <c r="J58">
        <v>4.38</v>
      </c>
      <c r="K58" t="s">
        <v>17</v>
      </c>
      <c r="L58">
        <v>51.79</v>
      </c>
      <c r="M58" t="s">
        <v>17</v>
      </c>
      <c r="N58" s="9">
        <f>(L58-L53)/L53</f>
        <v>6.0217560217560662E-3</v>
      </c>
      <c r="O58" s="2">
        <v>1.9287541822475829E-2</v>
      </c>
      <c r="P58" s="2">
        <f t="shared" si="0"/>
        <v>-1.2602477668478135E-5</v>
      </c>
      <c r="Q58">
        <v>5565.76</v>
      </c>
      <c r="R58" t="s">
        <v>18</v>
      </c>
      <c r="S58">
        <v>0</v>
      </c>
      <c r="T58" t="s">
        <v>18</v>
      </c>
      <c r="U58">
        <v>0</v>
      </c>
      <c r="V58" t="s">
        <v>18</v>
      </c>
      <c r="W58">
        <v>3387.21</v>
      </c>
      <c r="X58" t="s">
        <v>18</v>
      </c>
      <c r="Y58">
        <v>792.52</v>
      </c>
      <c r="Z58" t="s">
        <v>18</v>
      </c>
    </row>
    <row r="59" spans="1:26" s="4" customFormat="1" x14ac:dyDescent="0.2">
      <c r="A59" s="7">
        <v>43496.440936041668</v>
      </c>
      <c r="B59" s="4" t="s">
        <v>139</v>
      </c>
      <c r="C59" s="4" t="s">
        <v>112</v>
      </c>
      <c r="D59" s="4">
        <v>3</v>
      </c>
      <c r="E59" s="4">
        <v>6</v>
      </c>
      <c r="F59" s="4">
        <v>36.51</v>
      </c>
      <c r="G59" s="4" t="s">
        <v>17</v>
      </c>
      <c r="H59" s="4">
        <v>6.66</v>
      </c>
      <c r="I59" s="4" t="s">
        <v>17</v>
      </c>
      <c r="J59" s="4">
        <v>4.2699999999999996</v>
      </c>
      <c r="K59" s="4" t="s">
        <v>17</v>
      </c>
      <c r="L59" s="4">
        <v>47.44</v>
      </c>
      <c r="M59" s="4" t="s">
        <v>17</v>
      </c>
      <c r="N59" s="10">
        <f>(L59-L54)/L54</f>
        <v>-9.8100605301606955E-3</v>
      </c>
      <c r="O59" s="8">
        <v>4.9789776499225495E-2</v>
      </c>
      <c r="P59" s="8">
        <f t="shared" si="0"/>
        <v>-3.4108720119929714E-4</v>
      </c>
      <c r="Q59" s="4">
        <v>7665.63</v>
      </c>
      <c r="R59" s="4" t="s">
        <v>18</v>
      </c>
      <c r="S59" s="4">
        <v>0</v>
      </c>
      <c r="T59" s="4" t="s">
        <v>18</v>
      </c>
      <c r="U59" s="4">
        <v>0</v>
      </c>
      <c r="V59" s="4" t="s">
        <v>18</v>
      </c>
      <c r="W59" s="4">
        <v>2128.7600000000002</v>
      </c>
      <c r="X59" s="4" t="s">
        <v>18</v>
      </c>
      <c r="Y59" s="4">
        <v>547.37</v>
      </c>
      <c r="Z59" s="4" t="s">
        <v>18</v>
      </c>
    </row>
    <row r="60" spans="1:26" x14ac:dyDescent="0.2">
      <c r="A60" s="1">
        <v>43496.440927060183</v>
      </c>
      <c r="B60" t="s">
        <v>140</v>
      </c>
      <c r="C60" t="s">
        <v>112</v>
      </c>
      <c r="D60">
        <v>4</v>
      </c>
      <c r="E60">
        <v>6</v>
      </c>
      <c r="F60">
        <v>32.909999999999997</v>
      </c>
      <c r="G60" t="s">
        <v>17</v>
      </c>
      <c r="H60">
        <v>6.46</v>
      </c>
      <c r="I60" t="s">
        <v>17</v>
      </c>
      <c r="J60">
        <v>3.97</v>
      </c>
      <c r="K60" t="s">
        <v>17</v>
      </c>
      <c r="L60">
        <v>43.339999999999897</v>
      </c>
      <c r="M60" t="s">
        <v>17</v>
      </c>
      <c r="N60" s="9">
        <f>(L60-L55)/L55</f>
        <v>2.5798816568044895E-2</v>
      </c>
      <c r="O60" s="2">
        <v>3.957783641160708E-2</v>
      </c>
      <c r="P60" s="2">
        <f t="shared" si="0"/>
        <v>-1.943142609371909E-3</v>
      </c>
      <c r="Q60">
        <v>7693.18</v>
      </c>
      <c r="R60" t="s">
        <v>18</v>
      </c>
      <c r="S60">
        <v>0</v>
      </c>
      <c r="T60" t="s">
        <v>18</v>
      </c>
      <c r="U60">
        <v>0</v>
      </c>
      <c r="V60" t="s">
        <v>18</v>
      </c>
      <c r="W60">
        <v>1879.29</v>
      </c>
      <c r="X60" t="s">
        <v>18</v>
      </c>
      <c r="Y60">
        <v>481.79</v>
      </c>
      <c r="Z60" t="s">
        <v>18</v>
      </c>
    </row>
    <row r="61" spans="1:26" x14ac:dyDescent="0.2">
      <c r="A61" s="1">
        <v>43496.440932731479</v>
      </c>
      <c r="B61" t="s">
        <v>141</v>
      </c>
      <c r="C61" t="s">
        <v>112</v>
      </c>
      <c r="D61">
        <v>5</v>
      </c>
      <c r="E61">
        <v>6</v>
      </c>
      <c r="F61">
        <v>34.299999999999997</v>
      </c>
      <c r="G61" t="s">
        <v>17</v>
      </c>
      <c r="H61">
        <v>5.38</v>
      </c>
      <c r="I61" t="s">
        <v>17</v>
      </c>
      <c r="J61">
        <v>3.46</v>
      </c>
      <c r="K61" t="s">
        <v>17</v>
      </c>
      <c r="L61">
        <v>43.14</v>
      </c>
      <c r="M61" t="s">
        <v>17</v>
      </c>
      <c r="N61" s="9">
        <f>(L61-L56)/L56</f>
        <v>-4.4729849424269177E-2</v>
      </c>
      <c r="O61" s="2">
        <v>9.1228070175438727E-3</v>
      </c>
      <c r="P61" s="2">
        <f t="shared" si="0"/>
        <v>-4.5668931128364718E-3</v>
      </c>
      <c r="Q61">
        <v>8231</v>
      </c>
      <c r="R61" t="s">
        <v>18</v>
      </c>
      <c r="S61">
        <v>0</v>
      </c>
      <c r="T61" t="s">
        <v>18</v>
      </c>
      <c r="U61">
        <v>0</v>
      </c>
      <c r="V61" t="s">
        <v>18</v>
      </c>
      <c r="W61">
        <v>2194.0700000000002</v>
      </c>
      <c r="X61" t="s">
        <v>18</v>
      </c>
      <c r="Y61">
        <v>566.29999999999995</v>
      </c>
      <c r="Z61" t="s">
        <v>18</v>
      </c>
    </row>
    <row r="64" spans="1:26" x14ac:dyDescent="0.2">
      <c r="B64" t="s">
        <v>142</v>
      </c>
    </row>
    <row r="65" spans="2:2" x14ac:dyDescent="0.2">
      <c r="B65" t="s">
        <v>154</v>
      </c>
    </row>
    <row r="66" spans="2:2" x14ac:dyDescent="0.2">
      <c r="B66" t="s">
        <v>155</v>
      </c>
    </row>
    <row r="67" spans="2:2" x14ac:dyDescent="0.2">
      <c r="B67" t="s">
        <v>156</v>
      </c>
    </row>
    <row r="68" spans="2:2" x14ac:dyDescent="0.2">
      <c r="B68" t="s">
        <v>157</v>
      </c>
    </row>
    <row r="69" spans="2:2" x14ac:dyDescent="0.2">
      <c r="B69" t="s">
        <v>158</v>
      </c>
    </row>
  </sheetData>
  <autoFilter ref="A1:Z61" xr:uid="{00000000-0009-0000-0000-000003000000}">
    <sortState xmlns:xlrd2="http://schemas.microsoft.com/office/spreadsheetml/2017/richdata2" ref="A2:Z61">
      <sortCondition ref="C2:C61"/>
      <sortCondition ref="E2:E61"/>
      <sortCondition ref="D2:D61"/>
    </sortState>
  </autoFilter>
  <sortState xmlns:xlrd2="http://schemas.microsoft.com/office/spreadsheetml/2017/richdata2" ref="A2:Z31">
    <sortCondition ref="E2:E31"/>
    <sortCondition ref="D2:D31"/>
    <sortCondition ref="C2:C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9022-BDE5-934C-86C3-A00D19EECA5E}">
  <dimension ref="A1:Y129"/>
  <sheetViews>
    <sheetView zoomScaleNormal="100" workbookViewId="0">
      <selection activeCell="N28" sqref="N28"/>
    </sheetView>
  </sheetViews>
  <sheetFormatPr baseColWidth="10" defaultRowHeight="16" x14ac:dyDescent="0.2"/>
  <cols>
    <col min="5" max="7" width="11" bestFit="1" customWidth="1"/>
    <col min="8" max="8" width="12.83203125" bestFit="1" customWidth="1"/>
    <col min="9" max="9" width="11" bestFit="1" customWidth="1"/>
    <col min="14" max="14" width="10.83203125" style="3"/>
    <col min="15" max="15" width="10.83203125" style="2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6</v>
      </c>
      <c r="L1" t="s">
        <v>9</v>
      </c>
      <c r="M1" t="s">
        <v>6</v>
      </c>
      <c r="N1" s="3" t="s">
        <v>110</v>
      </c>
      <c r="O1" s="2" t="s">
        <v>110</v>
      </c>
      <c r="P1" t="s">
        <v>10</v>
      </c>
      <c r="Q1" t="s">
        <v>6</v>
      </c>
      <c r="R1" t="s">
        <v>11</v>
      </c>
      <c r="S1" t="s">
        <v>6</v>
      </c>
      <c r="T1" t="s">
        <v>12</v>
      </c>
      <c r="U1" t="s">
        <v>6</v>
      </c>
      <c r="V1" t="s">
        <v>13</v>
      </c>
      <c r="W1" t="s">
        <v>6</v>
      </c>
      <c r="X1" t="s">
        <v>14</v>
      </c>
      <c r="Y1" t="s">
        <v>6</v>
      </c>
    </row>
    <row r="2" spans="1:25" x14ac:dyDescent="0.2">
      <c r="A2" s="1">
        <v>43496.440904016206</v>
      </c>
      <c r="B2" t="s">
        <v>21</v>
      </c>
      <c r="C2" t="s">
        <v>16</v>
      </c>
      <c r="D2">
        <v>1</v>
      </c>
      <c r="E2">
        <v>1</v>
      </c>
      <c r="F2">
        <v>123.77</v>
      </c>
      <c r="G2" t="s">
        <v>17</v>
      </c>
      <c r="H2">
        <v>9.1300000000000008</v>
      </c>
      <c r="I2" t="s">
        <v>17</v>
      </c>
      <c r="J2">
        <v>6.33</v>
      </c>
      <c r="K2" t="s">
        <v>17</v>
      </c>
      <c r="L2">
        <v>139.22999999999999</v>
      </c>
      <c r="M2" t="s">
        <v>17</v>
      </c>
      <c r="P2">
        <v>19443.080000000002</v>
      </c>
      <c r="Q2" t="s">
        <v>18</v>
      </c>
      <c r="R2">
        <v>0</v>
      </c>
      <c r="S2" t="s">
        <v>18</v>
      </c>
      <c r="T2">
        <v>0</v>
      </c>
      <c r="U2" t="s">
        <v>18</v>
      </c>
      <c r="V2">
        <v>2189.1</v>
      </c>
      <c r="W2" t="s">
        <v>18</v>
      </c>
      <c r="X2">
        <v>492.88</v>
      </c>
      <c r="Y2" t="s">
        <v>18</v>
      </c>
    </row>
    <row r="3" spans="1:25" x14ac:dyDescent="0.2">
      <c r="A3" s="1">
        <v>43496.440931643519</v>
      </c>
      <c r="B3" t="s">
        <v>97</v>
      </c>
      <c r="C3" t="s">
        <v>16</v>
      </c>
      <c r="D3">
        <v>2</v>
      </c>
      <c r="E3">
        <v>1</v>
      </c>
      <c r="F3">
        <v>134.72</v>
      </c>
      <c r="G3" t="s">
        <v>17</v>
      </c>
      <c r="H3">
        <v>6.11</v>
      </c>
      <c r="I3" t="s">
        <v>17</v>
      </c>
      <c r="J3">
        <v>4.9400000000000004</v>
      </c>
      <c r="K3" t="s">
        <v>17</v>
      </c>
      <c r="L3">
        <v>145.77000000000001</v>
      </c>
      <c r="M3" t="s">
        <v>17</v>
      </c>
      <c r="P3">
        <v>4996.55</v>
      </c>
      <c r="Q3" t="s">
        <v>18</v>
      </c>
      <c r="R3">
        <v>0</v>
      </c>
      <c r="S3" t="s">
        <v>18</v>
      </c>
      <c r="T3">
        <v>0</v>
      </c>
      <c r="U3" t="s">
        <v>18</v>
      </c>
      <c r="V3">
        <v>3239.42</v>
      </c>
      <c r="W3" t="s">
        <v>18</v>
      </c>
      <c r="X3">
        <v>757.87</v>
      </c>
      <c r="Y3" t="s">
        <v>18</v>
      </c>
    </row>
    <row r="4" spans="1:25" x14ac:dyDescent="0.2">
      <c r="A4" s="1">
        <v>43496.440925347226</v>
      </c>
      <c r="B4" t="s">
        <v>80</v>
      </c>
      <c r="C4" t="s">
        <v>16</v>
      </c>
      <c r="D4">
        <v>3</v>
      </c>
      <c r="E4">
        <v>1</v>
      </c>
      <c r="F4">
        <v>121.46</v>
      </c>
      <c r="G4" t="s">
        <v>17</v>
      </c>
      <c r="H4">
        <v>6.13</v>
      </c>
      <c r="I4" t="s">
        <v>17</v>
      </c>
      <c r="J4">
        <v>4.6100000000000003</v>
      </c>
      <c r="K4" t="s">
        <v>17</v>
      </c>
      <c r="L4">
        <v>132.19999999999999</v>
      </c>
      <c r="M4" t="s">
        <v>17</v>
      </c>
      <c r="P4">
        <v>5443.7</v>
      </c>
      <c r="Q4" t="s">
        <v>18</v>
      </c>
      <c r="R4">
        <v>0</v>
      </c>
      <c r="S4" t="s">
        <v>18</v>
      </c>
      <c r="T4">
        <v>0</v>
      </c>
      <c r="U4" t="s">
        <v>18</v>
      </c>
      <c r="V4">
        <v>4095.62</v>
      </c>
      <c r="W4" t="s">
        <v>18</v>
      </c>
      <c r="X4">
        <v>959.51</v>
      </c>
      <c r="Y4" t="s">
        <v>18</v>
      </c>
    </row>
    <row r="5" spans="1:25" x14ac:dyDescent="0.2">
      <c r="A5" s="1">
        <v>43496.440933090278</v>
      </c>
      <c r="B5" t="s">
        <v>100</v>
      </c>
      <c r="C5" t="s">
        <v>16</v>
      </c>
      <c r="D5">
        <v>4</v>
      </c>
      <c r="E5">
        <v>1</v>
      </c>
      <c r="F5">
        <v>113.22</v>
      </c>
      <c r="G5" t="s">
        <v>17</v>
      </c>
      <c r="H5">
        <v>5.86</v>
      </c>
      <c r="I5" t="s">
        <v>17</v>
      </c>
      <c r="J5">
        <v>4.3099999999999996</v>
      </c>
      <c r="K5" t="s">
        <v>17</v>
      </c>
      <c r="L5">
        <v>123.39</v>
      </c>
      <c r="M5" t="s">
        <v>17</v>
      </c>
      <c r="P5">
        <v>4966.6499999999996</v>
      </c>
      <c r="Q5" t="s">
        <v>18</v>
      </c>
      <c r="R5">
        <v>0</v>
      </c>
      <c r="S5" t="s">
        <v>18</v>
      </c>
      <c r="T5">
        <v>0</v>
      </c>
      <c r="U5" t="s">
        <v>18</v>
      </c>
      <c r="V5">
        <v>3180.47</v>
      </c>
      <c r="W5" t="s">
        <v>18</v>
      </c>
      <c r="X5">
        <v>744</v>
      </c>
      <c r="Y5" t="s">
        <v>18</v>
      </c>
    </row>
    <row r="6" spans="1:25" x14ac:dyDescent="0.2">
      <c r="A6" s="1">
        <v>43496.440928148149</v>
      </c>
      <c r="B6" t="s">
        <v>88</v>
      </c>
      <c r="C6" t="s">
        <v>16</v>
      </c>
      <c r="D6">
        <v>5</v>
      </c>
      <c r="E6">
        <v>1</v>
      </c>
      <c r="F6">
        <v>119.71</v>
      </c>
      <c r="G6" t="s">
        <v>17</v>
      </c>
      <c r="H6">
        <v>4.7300000000000004</v>
      </c>
      <c r="I6" t="s">
        <v>17</v>
      </c>
      <c r="J6">
        <v>4.16</v>
      </c>
      <c r="K6" t="s">
        <v>17</v>
      </c>
      <c r="L6">
        <v>128.6</v>
      </c>
      <c r="M6" t="s">
        <v>17</v>
      </c>
      <c r="P6">
        <v>4624.3100000000004</v>
      </c>
      <c r="Q6" t="s">
        <v>18</v>
      </c>
      <c r="R6">
        <v>0</v>
      </c>
      <c r="S6" t="s">
        <v>18</v>
      </c>
      <c r="T6">
        <v>0</v>
      </c>
      <c r="U6" t="s">
        <v>18</v>
      </c>
      <c r="V6">
        <v>2708.53</v>
      </c>
      <c r="W6" t="s">
        <v>18</v>
      </c>
      <c r="X6">
        <v>635.1</v>
      </c>
      <c r="Y6" t="s">
        <v>18</v>
      </c>
    </row>
    <row r="7" spans="1:25" x14ac:dyDescent="0.2">
      <c r="A7" s="1">
        <v>43496.440906655094</v>
      </c>
      <c r="B7" t="s">
        <v>30</v>
      </c>
      <c r="C7" t="s">
        <v>25</v>
      </c>
      <c r="D7">
        <v>1</v>
      </c>
      <c r="E7">
        <v>1</v>
      </c>
      <c r="F7">
        <v>11.48</v>
      </c>
      <c r="G7" t="s">
        <v>17</v>
      </c>
      <c r="H7">
        <v>35.67</v>
      </c>
      <c r="I7" t="s">
        <v>17</v>
      </c>
      <c r="J7">
        <v>11.19</v>
      </c>
      <c r="K7" t="s">
        <v>17</v>
      </c>
      <c r="L7">
        <v>58.34</v>
      </c>
      <c r="M7" t="s">
        <v>17</v>
      </c>
      <c r="P7">
        <v>4757.97</v>
      </c>
      <c r="Q7" t="s">
        <v>18</v>
      </c>
      <c r="R7">
        <v>0</v>
      </c>
      <c r="S7" t="s">
        <v>18</v>
      </c>
      <c r="T7">
        <v>0</v>
      </c>
      <c r="U7" t="s">
        <v>18</v>
      </c>
      <c r="V7">
        <v>2651.06</v>
      </c>
      <c r="W7" t="s">
        <v>18</v>
      </c>
      <c r="X7">
        <v>621.52</v>
      </c>
      <c r="Y7" t="s">
        <v>18</v>
      </c>
    </row>
    <row r="8" spans="1:25" x14ac:dyDescent="0.2">
      <c r="A8" s="1">
        <v>43496.440932488425</v>
      </c>
      <c r="B8" t="s">
        <v>98</v>
      </c>
      <c r="C8" t="s">
        <v>25</v>
      </c>
      <c r="D8">
        <v>2</v>
      </c>
      <c r="E8">
        <v>1</v>
      </c>
      <c r="F8">
        <v>12.64</v>
      </c>
      <c r="G8" t="s">
        <v>17</v>
      </c>
      <c r="H8">
        <v>28.38</v>
      </c>
      <c r="I8" t="s">
        <v>17</v>
      </c>
      <c r="J8">
        <v>9.0299999999999994</v>
      </c>
      <c r="K8" t="s">
        <v>17</v>
      </c>
      <c r="L8">
        <v>50.05</v>
      </c>
      <c r="M8" t="s">
        <v>17</v>
      </c>
      <c r="P8">
        <v>20743.23</v>
      </c>
      <c r="Q8" t="s">
        <v>18</v>
      </c>
      <c r="R8">
        <v>0</v>
      </c>
      <c r="S8" t="s">
        <v>18</v>
      </c>
      <c r="T8">
        <v>0</v>
      </c>
      <c r="U8" t="s">
        <v>18</v>
      </c>
      <c r="V8">
        <v>2317.0500000000002</v>
      </c>
      <c r="W8" t="s">
        <v>18</v>
      </c>
      <c r="X8">
        <v>525.84</v>
      </c>
      <c r="Y8" t="s">
        <v>18</v>
      </c>
    </row>
    <row r="9" spans="1:25" x14ac:dyDescent="0.2">
      <c r="A9" s="1">
        <v>43496.440926516203</v>
      </c>
      <c r="B9" t="s">
        <v>83</v>
      </c>
      <c r="C9" t="s">
        <v>25</v>
      </c>
      <c r="D9">
        <v>3</v>
      </c>
      <c r="E9">
        <v>1</v>
      </c>
      <c r="F9">
        <v>10.67</v>
      </c>
      <c r="G9" t="s">
        <v>17</v>
      </c>
      <c r="H9">
        <v>27.17</v>
      </c>
      <c r="I9" t="s">
        <v>17</v>
      </c>
      <c r="J9">
        <v>8.52</v>
      </c>
      <c r="K9" t="s">
        <v>17</v>
      </c>
      <c r="L9">
        <v>46.36</v>
      </c>
      <c r="M9" t="s">
        <v>17</v>
      </c>
      <c r="P9">
        <v>6985.3</v>
      </c>
      <c r="Q9" t="s">
        <v>18</v>
      </c>
      <c r="R9">
        <v>0</v>
      </c>
      <c r="S9" t="s">
        <v>18</v>
      </c>
      <c r="T9">
        <v>0</v>
      </c>
      <c r="U9" t="s">
        <v>18</v>
      </c>
      <c r="V9">
        <v>1593.55</v>
      </c>
      <c r="W9" t="s">
        <v>18</v>
      </c>
      <c r="X9">
        <v>410.95</v>
      </c>
      <c r="Y9" t="s">
        <v>18</v>
      </c>
    </row>
    <row r="10" spans="1:25" x14ac:dyDescent="0.2">
      <c r="A10" s="1">
        <v>43496.440937303239</v>
      </c>
      <c r="B10" t="s">
        <v>109</v>
      </c>
      <c r="C10" t="s">
        <v>25</v>
      </c>
      <c r="D10">
        <v>4</v>
      </c>
      <c r="E10">
        <v>1</v>
      </c>
      <c r="F10">
        <v>9.44</v>
      </c>
      <c r="G10" t="s">
        <v>17</v>
      </c>
      <c r="H10">
        <v>25.74</v>
      </c>
      <c r="I10" t="s">
        <v>17</v>
      </c>
      <c r="J10">
        <v>8</v>
      </c>
      <c r="K10" t="s">
        <v>17</v>
      </c>
      <c r="L10">
        <v>43.18</v>
      </c>
      <c r="M10" t="s">
        <v>17</v>
      </c>
      <c r="P10">
        <v>6980.84</v>
      </c>
      <c r="Q10" t="s">
        <v>18</v>
      </c>
      <c r="R10">
        <v>0</v>
      </c>
      <c r="S10" t="s">
        <v>18</v>
      </c>
      <c r="T10">
        <v>0</v>
      </c>
      <c r="U10" t="s">
        <v>18</v>
      </c>
      <c r="V10">
        <v>1787.47</v>
      </c>
      <c r="W10" t="s">
        <v>18</v>
      </c>
      <c r="X10">
        <v>456.41</v>
      </c>
      <c r="Y10" t="s">
        <v>18</v>
      </c>
    </row>
    <row r="11" spans="1:25" x14ac:dyDescent="0.2">
      <c r="A11" s="1">
        <v>43496.440930543984</v>
      </c>
      <c r="B11" t="s">
        <v>93</v>
      </c>
      <c r="C11" t="s">
        <v>25</v>
      </c>
      <c r="D11">
        <v>5</v>
      </c>
      <c r="E11">
        <v>1</v>
      </c>
      <c r="F11">
        <v>10.3</v>
      </c>
      <c r="G11" t="s">
        <v>17</v>
      </c>
      <c r="H11">
        <v>22.44</v>
      </c>
      <c r="I11" t="s">
        <v>17</v>
      </c>
      <c r="J11">
        <v>7.08</v>
      </c>
      <c r="K11" t="s">
        <v>17</v>
      </c>
      <c r="L11">
        <v>39.82</v>
      </c>
      <c r="M11" t="s">
        <v>17</v>
      </c>
      <c r="P11">
        <v>4643.21</v>
      </c>
      <c r="Q11" t="s">
        <v>18</v>
      </c>
      <c r="R11">
        <v>0</v>
      </c>
      <c r="S11" t="s">
        <v>18</v>
      </c>
      <c r="T11">
        <v>0</v>
      </c>
      <c r="U11" t="s">
        <v>18</v>
      </c>
      <c r="V11">
        <v>2953.18</v>
      </c>
      <c r="W11" t="s">
        <v>18</v>
      </c>
      <c r="X11">
        <v>692.92</v>
      </c>
      <c r="Y11" t="s">
        <v>18</v>
      </c>
    </row>
    <row r="12" spans="1:25" x14ac:dyDescent="0.2">
      <c r="A12" s="1">
        <v>43496.440919687499</v>
      </c>
      <c r="B12" t="s">
        <v>63</v>
      </c>
      <c r="C12" t="s">
        <v>23</v>
      </c>
      <c r="D12">
        <v>1</v>
      </c>
      <c r="E12">
        <v>1</v>
      </c>
      <c r="F12">
        <v>38.79</v>
      </c>
      <c r="G12" t="s">
        <v>17</v>
      </c>
      <c r="H12">
        <v>10.44</v>
      </c>
      <c r="I12" t="s">
        <v>17</v>
      </c>
      <c r="J12">
        <v>6.63</v>
      </c>
      <c r="K12" t="s">
        <v>17</v>
      </c>
      <c r="L12">
        <v>55.86</v>
      </c>
      <c r="M12" t="s">
        <v>17</v>
      </c>
      <c r="P12">
        <v>18337.16</v>
      </c>
      <c r="Q12" t="s">
        <v>18</v>
      </c>
      <c r="R12">
        <v>0</v>
      </c>
      <c r="S12" t="s">
        <v>18</v>
      </c>
      <c r="T12">
        <v>0</v>
      </c>
      <c r="U12" t="s">
        <v>18</v>
      </c>
      <c r="V12">
        <v>2091.5500000000002</v>
      </c>
      <c r="W12" t="s">
        <v>18</v>
      </c>
      <c r="X12">
        <v>461.93</v>
      </c>
      <c r="Y12" t="s">
        <v>18</v>
      </c>
    </row>
    <row r="13" spans="1:25" x14ac:dyDescent="0.2">
      <c r="A13" s="1">
        <v>43496.440929004631</v>
      </c>
      <c r="B13" t="s">
        <v>91</v>
      </c>
      <c r="C13" t="s">
        <v>23</v>
      </c>
      <c r="D13">
        <v>2</v>
      </c>
      <c r="E13">
        <v>1</v>
      </c>
      <c r="F13">
        <v>42.86</v>
      </c>
      <c r="G13" t="s">
        <v>17</v>
      </c>
      <c r="H13">
        <v>7.31</v>
      </c>
      <c r="I13" t="s">
        <v>17</v>
      </c>
      <c r="J13">
        <v>5.27</v>
      </c>
      <c r="K13" t="s">
        <v>17</v>
      </c>
      <c r="L13">
        <v>55.44</v>
      </c>
      <c r="M13" t="s">
        <v>17</v>
      </c>
      <c r="P13">
        <v>7596.92</v>
      </c>
      <c r="Q13" t="s">
        <v>18</v>
      </c>
      <c r="R13">
        <v>0</v>
      </c>
      <c r="S13" t="s">
        <v>18</v>
      </c>
      <c r="T13">
        <v>0</v>
      </c>
      <c r="U13" t="s">
        <v>18</v>
      </c>
      <c r="V13">
        <v>1334.53</v>
      </c>
      <c r="W13" t="s">
        <v>18</v>
      </c>
      <c r="X13">
        <v>348.35</v>
      </c>
      <c r="Y13" t="s">
        <v>18</v>
      </c>
    </row>
    <row r="14" spans="1:25" x14ac:dyDescent="0.2">
      <c r="A14" s="1">
        <v>43496.440935312501</v>
      </c>
      <c r="B14" t="s">
        <v>105</v>
      </c>
      <c r="C14" t="s">
        <v>23</v>
      </c>
      <c r="D14">
        <v>3</v>
      </c>
      <c r="E14">
        <v>1</v>
      </c>
      <c r="F14">
        <v>37.409999999999997</v>
      </c>
      <c r="G14" t="s">
        <v>17</v>
      </c>
      <c r="H14">
        <v>7.32</v>
      </c>
      <c r="I14" t="s">
        <v>17</v>
      </c>
      <c r="J14">
        <v>4.9400000000000004</v>
      </c>
      <c r="K14" t="s">
        <v>17</v>
      </c>
      <c r="L14">
        <v>49.669999999999902</v>
      </c>
      <c r="M14" t="s">
        <v>17</v>
      </c>
      <c r="P14">
        <v>5447.8</v>
      </c>
      <c r="Q14" t="s">
        <v>18</v>
      </c>
      <c r="R14">
        <v>0</v>
      </c>
      <c r="S14" t="s">
        <v>18</v>
      </c>
      <c r="T14">
        <v>0</v>
      </c>
      <c r="U14" t="s">
        <v>18</v>
      </c>
      <c r="V14">
        <v>4081.25</v>
      </c>
      <c r="W14" t="s">
        <v>18</v>
      </c>
      <c r="X14">
        <v>956.07</v>
      </c>
      <c r="Y14" t="s">
        <v>18</v>
      </c>
    </row>
    <row r="15" spans="1:25" x14ac:dyDescent="0.2">
      <c r="A15" s="1">
        <v>43496.440924016206</v>
      </c>
      <c r="B15" t="s">
        <v>75</v>
      </c>
      <c r="C15" t="s">
        <v>23</v>
      </c>
      <c r="D15">
        <v>4</v>
      </c>
      <c r="E15">
        <v>1</v>
      </c>
      <c r="F15">
        <v>34.119999999999997</v>
      </c>
      <c r="G15" t="s">
        <v>17</v>
      </c>
      <c r="H15">
        <v>7.03</v>
      </c>
      <c r="I15" t="s">
        <v>17</v>
      </c>
      <c r="J15">
        <v>4.6100000000000003</v>
      </c>
      <c r="K15" t="s">
        <v>17</v>
      </c>
      <c r="L15">
        <v>45.76</v>
      </c>
      <c r="M15" t="s">
        <v>17</v>
      </c>
      <c r="P15">
        <v>19456.03</v>
      </c>
      <c r="Q15" t="s">
        <v>18</v>
      </c>
      <c r="R15">
        <v>0</v>
      </c>
      <c r="S15" t="s">
        <v>18</v>
      </c>
      <c r="T15">
        <v>0</v>
      </c>
      <c r="U15" t="s">
        <v>18</v>
      </c>
      <c r="V15">
        <v>2190.4499999999998</v>
      </c>
      <c r="W15" t="s">
        <v>18</v>
      </c>
      <c r="X15">
        <v>493.21</v>
      </c>
      <c r="Y15" t="s">
        <v>18</v>
      </c>
    </row>
    <row r="16" spans="1:25" x14ac:dyDescent="0.2">
      <c r="A16" s="1">
        <v>43496.440930729164</v>
      </c>
      <c r="B16" t="s">
        <v>94</v>
      </c>
      <c r="C16" t="s">
        <v>23</v>
      </c>
      <c r="D16">
        <v>5</v>
      </c>
      <c r="E16">
        <v>1</v>
      </c>
      <c r="F16">
        <v>36.33</v>
      </c>
      <c r="G16" t="s">
        <v>17</v>
      </c>
      <c r="H16">
        <v>5.71</v>
      </c>
      <c r="I16" t="s">
        <v>17</v>
      </c>
      <c r="J16">
        <v>3.98</v>
      </c>
      <c r="K16" t="s">
        <v>17</v>
      </c>
      <c r="L16">
        <v>46.019999999999897</v>
      </c>
      <c r="M16" t="s">
        <v>17</v>
      </c>
      <c r="P16">
        <v>7151.28</v>
      </c>
      <c r="Q16" t="s">
        <v>18</v>
      </c>
      <c r="R16">
        <v>0</v>
      </c>
      <c r="S16" t="s">
        <v>18</v>
      </c>
      <c r="T16">
        <v>0</v>
      </c>
      <c r="U16" t="s">
        <v>18</v>
      </c>
      <c r="V16">
        <v>1801.69</v>
      </c>
      <c r="W16" t="s">
        <v>18</v>
      </c>
      <c r="X16">
        <v>460.09</v>
      </c>
      <c r="Y16" t="s">
        <v>18</v>
      </c>
    </row>
    <row r="17" spans="1:25" x14ac:dyDescent="0.2">
      <c r="A17" s="1">
        <v>43496.440922615744</v>
      </c>
      <c r="B17" t="s">
        <v>111</v>
      </c>
      <c r="C17" t="s">
        <v>112</v>
      </c>
      <c r="D17">
        <v>1</v>
      </c>
      <c r="E17">
        <v>1</v>
      </c>
      <c r="F17">
        <v>34.64</v>
      </c>
      <c r="G17" t="s">
        <v>17</v>
      </c>
      <c r="H17">
        <v>9.1999999999999993</v>
      </c>
      <c r="I17" t="s">
        <v>17</v>
      </c>
      <c r="J17">
        <v>5.43</v>
      </c>
      <c r="K17" t="s">
        <v>17</v>
      </c>
      <c r="L17">
        <v>49.27</v>
      </c>
      <c r="M17" t="s">
        <v>17</v>
      </c>
      <c r="P17">
        <v>8175.01</v>
      </c>
      <c r="Q17" t="s">
        <v>18</v>
      </c>
      <c r="R17">
        <v>0</v>
      </c>
      <c r="S17" t="s">
        <v>18</v>
      </c>
      <c r="T17">
        <v>0</v>
      </c>
      <c r="U17" t="s">
        <v>18</v>
      </c>
      <c r="V17">
        <v>2126.6799999999998</v>
      </c>
      <c r="W17" t="s">
        <v>18</v>
      </c>
      <c r="X17">
        <v>545.19000000000005</v>
      </c>
      <c r="Y17" t="s">
        <v>18</v>
      </c>
    </row>
    <row r="18" spans="1:25" x14ac:dyDescent="0.2">
      <c r="A18" s="1">
        <v>43496.440930358796</v>
      </c>
      <c r="B18" t="s">
        <v>113</v>
      </c>
      <c r="C18" t="s">
        <v>112</v>
      </c>
      <c r="D18">
        <v>2</v>
      </c>
      <c r="E18">
        <v>1</v>
      </c>
      <c r="F18">
        <v>40.090000000000003</v>
      </c>
      <c r="G18" t="s">
        <v>17</v>
      </c>
      <c r="H18">
        <v>6.39</v>
      </c>
      <c r="I18" t="s">
        <v>17</v>
      </c>
      <c r="J18">
        <v>4.33</v>
      </c>
      <c r="K18" t="s">
        <v>17</v>
      </c>
      <c r="L18">
        <v>50.81</v>
      </c>
      <c r="M18" t="s">
        <v>17</v>
      </c>
      <c r="P18">
        <v>6981.26</v>
      </c>
      <c r="Q18" t="s">
        <v>18</v>
      </c>
      <c r="R18">
        <v>0</v>
      </c>
      <c r="S18" t="s">
        <v>18</v>
      </c>
      <c r="T18">
        <v>0</v>
      </c>
      <c r="U18" t="s">
        <v>18</v>
      </c>
      <c r="V18">
        <v>1593.49</v>
      </c>
      <c r="W18" t="s">
        <v>18</v>
      </c>
      <c r="X18">
        <v>410.93</v>
      </c>
      <c r="Y18" t="s">
        <v>18</v>
      </c>
    </row>
    <row r="19" spans="1:25" x14ac:dyDescent="0.2">
      <c r="A19" s="1">
        <v>43496.440936990744</v>
      </c>
      <c r="B19" t="s">
        <v>114</v>
      </c>
      <c r="C19" t="s">
        <v>112</v>
      </c>
      <c r="D19">
        <v>3</v>
      </c>
      <c r="E19">
        <v>1</v>
      </c>
      <c r="F19">
        <v>34.71</v>
      </c>
      <c r="G19" t="s">
        <v>17</v>
      </c>
      <c r="H19">
        <v>6.43</v>
      </c>
      <c r="I19" t="s">
        <v>17</v>
      </c>
      <c r="J19">
        <v>4.05</v>
      </c>
      <c r="K19" t="s">
        <v>17</v>
      </c>
      <c r="L19">
        <v>45.19</v>
      </c>
      <c r="M19" t="s">
        <v>17</v>
      </c>
      <c r="P19">
        <v>7093.1</v>
      </c>
      <c r="Q19" t="s">
        <v>18</v>
      </c>
      <c r="R19">
        <v>0</v>
      </c>
      <c r="S19" t="s">
        <v>18</v>
      </c>
      <c r="T19">
        <v>0</v>
      </c>
      <c r="U19" t="s">
        <v>18</v>
      </c>
      <c r="V19">
        <v>1283.71</v>
      </c>
      <c r="W19" t="s">
        <v>18</v>
      </c>
      <c r="X19">
        <v>334.94</v>
      </c>
      <c r="Y19" t="s">
        <v>18</v>
      </c>
    </row>
    <row r="20" spans="1:25" x14ac:dyDescent="0.2">
      <c r="A20" s="1">
        <v>43496.440925833333</v>
      </c>
      <c r="B20" t="s">
        <v>115</v>
      </c>
      <c r="C20" t="s">
        <v>112</v>
      </c>
      <c r="D20">
        <v>4</v>
      </c>
      <c r="E20">
        <v>1</v>
      </c>
      <c r="F20">
        <v>31.7</v>
      </c>
      <c r="G20" t="s">
        <v>17</v>
      </c>
      <c r="H20">
        <v>6.21</v>
      </c>
      <c r="I20" t="s">
        <v>17</v>
      </c>
      <c r="J20">
        <v>3.78</v>
      </c>
      <c r="K20" t="s">
        <v>17</v>
      </c>
      <c r="L20">
        <v>41.69</v>
      </c>
      <c r="M20" t="s">
        <v>17</v>
      </c>
      <c r="P20">
        <v>8072.04</v>
      </c>
      <c r="Q20" t="s">
        <v>18</v>
      </c>
      <c r="R20">
        <v>0</v>
      </c>
      <c r="S20" t="s">
        <v>18</v>
      </c>
      <c r="T20">
        <v>0</v>
      </c>
      <c r="U20" t="s">
        <v>18</v>
      </c>
      <c r="V20">
        <v>2355.9899999999998</v>
      </c>
      <c r="W20" t="s">
        <v>18</v>
      </c>
      <c r="X20">
        <v>610.78</v>
      </c>
      <c r="Y20" t="s">
        <v>18</v>
      </c>
    </row>
    <row r="21" spans="1:25" x14ac:dyDescent="0.2">
      <c r="A21" s="1">
        <v>43496.440932256941</v>
      </c>
      <c r="B21" t="s">
        <v>116</v>
      </c>
      <c r="C21" t="s">
        <v>112</v>
      </c>
      <c r="D21">
        <v>5</v>
      </c>
      <c r="E21">
        <v>1</v>
      </c>
      <c r="F21">
        <v>34.46</v>
      </c>
      <c r="G21" t="s">
        <v>17</v>
      </c>
      <c r="H21">
        <v>5.03</v>
      </c>
      <c r="I21" t="s">
        <v>17</v>
      </c>
      <c r="J21">
        <v>3.26</v>
      </c>
      <c r="K21" t="s">
        <v>17</v>
      </c>
      <c r="L21">
        <v>42.75</v>
      </c>
      <c r="M21" t="s">
        <v>17</v>
      </c>
      <c r="P21">
        <v>8065.97</v>
      </c>
      <c r="Q21" t="s">
        <v>18</v>
      </c>
      <c r="R21">
        <v>0</v>
      </c>
      <c r="S21" t="s">
        <v>18</v>
      </c>
      <c r="T21">
        <v>0</v>
      </c>
      <c r="U21" t="s">
        <v>18</v>
      </c>
      <c r="V21">
        <v>2524.4299999999998</v>
      </c>
      <c r="W21" t="s">
        <v>18</v>
      </c>
      <c r="X21">
        <v>650.11</v>
      </c>
      <c r="Y21" t="s">
        <v>18</v>
      </c>
    </row>
    <row r="22" spans="1:25" x14ac:dyDescent="0.2">
      <c r="A22" s="1">
        <v>43496.440924976851</v>
      </c>
      <c r="B22" t="s">
        <v>79</v>
      </c>
      <c r="C22" t="s">
        <v>16</v>
      </c>
      <c r="D22">
        <v>1</v>
      </c>
      <c r="E22">
        <v>2</v>
      </c>
      <c r="F22">
        <v>123.76</v>
      </c>
      <c r="G22" t="s">
        <v>17</v>
      </c>
      <c r="H22">
        <v>9.1300000000000008</v>
      </c>
      <c r="I22" t="s">
        <v>17</v>
      </c>
      <c r="J22">
        <v>6.33</v>
      </c>
      <c r="K22" t="s">
        <v>17</v>
      </c>
      <c r="L22">
        <v>139.22</v>
      </c>
      <c r="M22" t="s">
        <v>17</v>
      </c>
      <c r="N22" s="3">
        <f t="shared" ref="N22:N41" si="0">(L22-L21)/L21</f>
        <v>2.256608187134503</v>
      </c>
      <c r="O22" s="2">
        <v>-7.182360123530062E-5</v>
      </c>
      <c r="P22">
        <v>21121.13</v>
      </c>
      <c r="Q22" t="s">
        <v>18</v>
      </c>
      <c r="R22">
        <v>0</v>
      </c>
      <c r="S22" t="s">
        <v>18</v>
      </c>
      <c r="T22">
        <v>0</v>
      </c>
      <c r="U22" t="s">
        <v>18</v>
      </c>
      <c r="V22">
        <v>2756.34</v>
      </c>
      <c r="W22" t="s">
        <v>18</v>
      </c>
      <c r="X22">
        <v>650.53</v>
      </c>
      <c r="Y22" t="s">
        <v>18</v>
      </c>
    </row>
    <row r="23" spans="1:25" x14ac:dyDescent="0.2">
      <c r="A23" s="1">
        <v>43496.440913576385</v>
      </c>
      <c r="B23" t="s">
        <v>48</v>
      </c>
      <c r="C23" t="s">
        <v>16</v>
      </c>
      <c r="D23">
        <v>2</v>
      </c>
      <c r="E23">
        <v>2</v>
      </c>
      <c r="F23">
        <v>134.72</v>
      </c>
      <c r="G23" t="s">
        <v>17</v>
      </c>
      <c r="H23">
        <v>6.11</v>
      </c>
      <c r="I23" t="s">
        <v>17</v>
      </c>
      <c r="J23">
        <v>4.9400000000000004</v>
      </c>
      <c r="K23" t="s">
        <v>17</v>
      </c>
      <c r="L23">
        <v>145.77000000000001</v>
      </c>
      <c r="M23" t="s">
        <v>17</v>
      </c>
      <c r="N23" s="3">
        <f t="shared" si="0"/>
        <v>4.7047837954316989E-2</v>
      </c>
      <c r="O23" s="2">
        <v>0</v>
      </c>
      <c r="P23">
        <v>6923.29</v>
      </c>
      <c r="Q23" t="s">
        <v>18</v>
      </c>
      <c r="R23">
        <v>0</v>
      </c>
      <c r="S23" t="s">
        <v>18</v>
      </c>
      <c r="T23">
        <v>0</v>
      </c>
      <c r="U23" t="s">
        <v>18</v>
      </c>
      <c r="V23">
        <v>1374.57</v>
      </c>
      <c r="W23" t="s">
        <v>18</v>
      </c>
      <c r="X23">
        <v>360.51</v>
      </c>
      <c r="Y23" t="s">
        <v>18</v>
      </c>
    </row>
    <row r="24" spans="1:25" x14ac:dyDescent="0.2">
      <c r="A24" s="1">
        <v>43496.440903125003</v>
      </c>
      <c r="B24" t="s">
        <v>15</v>
      </c>
      <c r="C24" t="s">
        <v>16</v>
      </c>
      <c r="D24">
        <v>3</v>
      </c>
      <c r="E24">
        <v>2</v>
      </c>
      <c r="F24">
        <v>121.45</v>
      </c>
      <c r="G24" t="s">
        <v>17</v>
      </c>
      <c r="H24">
        <v>6.13</v>
      </c>
      <c r="I24" t="s">
        <v>17</v>
      </c>
      <c r="J24">
        <v>4.6100000000000003</v>
      </c>
      <c r="K24" t="s">
        <v>17</v>
      </c>
      <c r="L24">
        <v>132.19</v>
      </c>
      <c r="M24" t="s">
        <v>17</v>
      </c>
      <c r="N24" s="3">
        <f t="shared" si="0"/>
        <v>-9.3160458256157042E-2</v>
      </c>
      <c r="O24" s="2">
        <v>-7.5642965204167221E-5</v>
      </c>
      <c r="P24">
        <v>6937.78</v>
      </c>
      <c r="Q24" t="s">
        <v>18</v>
      </c>
      <c r="R24">
        <v>0</v>
      </c>
      <c r="S24" t="s">
        <v>18</v>
      </c>
      <c r="T24">
        <v>0</v>
      </c>
      <c r="U24" t="s">
        <v>18</v>
      </c>
      <c r="V24">
        <v>1320.42</v>
      </c>
      <c r="W24" t="s">
        <v>18</v>
      </c>
      <c r="X24">
        <v>344.08</v>
      </c>
      <c r="Y24" t="s">
        <v>18</v>
      </c>
    </row>
    <row r="25" spans="1:25" x14ac:dyDescent="0.2">
      <c r="A25" s="1">
        <v>43496.440920740744</v>
      </c>
      <c r="B25" t="s">
        <v>67</v>
      </c>
      <c r="C25" t="s">
        <v>16</v>
      </c>
      <c r="D25">
        <v>4</v>
      </c>
      <c r="E25">
        <v>2</v>
      </c>
      <c r="F25">
        <v>113.22</v>
      </c>
      <c r="G25" t="s">
        <v>17</v>
      </c>
      <c r="H25">
        <v>5.85</v>
      </c>
      <c r="I25" t="s">
        <v>17</v>
      </c>
      <c r="J25">
        <v>4.3099999999999996</v>
      </c>
      <c r="K25" t="s">
        <v>17</v>
      </c>
      <c r="L25">
        <v>123.38</v>
      </c>
      <c r="M25" t="s">
        <v>17</v>
      </c>
      <c r="N25" s="3">
        <f t="shared" si="0"/>
        <v>-6.6646493683334612E-2</v>
      </c>
      <c r="O25" s="2">
        <v>-8.1043844720034972E-5</v>
      </c>
      <c r="P25">
        <v>6920.97</v>
      </c>
      <c r="Q25" t="s">
        <v>18</v>
      </c>
      <c r="R25">
        <v>0</v>
      </c>
      <c r="S25" t="s">
        <v>18</v>
      </c>
      <c r="T25">
        <v>0</v>
      </c>
      <c r="U25" t="s">
        <v>18</v>
      </c>
      <c r="V25">
        <v>1963.09</v>
      </c>
      <c r="W25" t="s">
        <v>18</v>
      </c>
      <c r="X25">
        <v>503.09</v>
      </c>
      <c r="Y25" t="s">
        <v>18</v>
      </c>
    </row>
    <row r="26" spans="1:25" x14ac:dyDescent="0.2">
      <c r="A26" s="1">
        <v>43496.440910625002</v>
      </c>
      <c r="B26" t="s">
        <v>41</v>
      </c>
      <c r="C26" t="s">
        <v>16</v>
      </c>
      <c r="D26">
        <v>5</v>
      </c>
      <c r="E26">
        <v>2</v>
      </c>
      <c r="F26">
        <v>119.65</v>
      </c>
      <c r="G26" t="s">
        <v>17</v>
      </c>
      <c r="H26">
        <v>4.7300000000000004</v>
      </c>
      <c r="I26" t="s">
        <v>17</v>
      </c>
      <c r="J26">
        <v>4.16</v>
      </c>
      <c r="K26" t="s">
        <v>17</v>
      </c>
      <c r="L26">
        <v>128.54</v>
      </c>
      <c r="M26" t="s">
        <v>17</v>
      </c>
      <c r="N26" s="3">
        <f t="shared" si="0"/>
        <v>4.1822013292267764E-2</v>
      </c>
      <c r="O26" s="2">
        <v>-4.6656298600312811E-4</v>
      </c>
      <c r="P26">
        <v>7992.89</v>
      </c>
      <c r="Q26" t="s">
        <v>18</v>
      </c>
      <c r="R26">
        <v>0</v>
      </c>
      <c r="S26" t="s">
        <v>18</v>
      </c>
      <c r="T26">
        <v>0</v>
      </c>
      <c r="U26" t="s">
        <v>18</v>
      </c>
      <c r="V26">
        <v>1931.76</v>
      </c>
      <c r="W26" t="s">
        <v>18</v>
      </c>
      <c r="X26">
        <v>494.69</v>
      </c>
      <c r="Y26" t="s">
        <v>18</v>
      </c>
    </row>
    <row r="27" spans="1:25" x14ac:dyDescent="0.2">
      <c r="A27" s="1">
        <v>43496.440926875002</v>
      </c>
      <c r="B27" t="s">
        <v>84</v>
      </c>
      <c r="C27" t="s">
        <v>25</v>
      </c>
      <c r="D27">
        <v>1</v>
      </c>
      <c r="E27">
        <v>2</v>
      </c>
      <c r="F27">
        <v>11.48</v>
      </c>
      <c r="G27" t="s">
        <v>17</v>
      </c>
      <c r="H27">
        <v>35.67</v>
      </c>
      <c r="I27" t="s">
        <v>17</v>
      </c>
      <c r="J27">
        <v>11.18</v>
      </c>
      <c r="K27" t="s">
        <v>17</v>
      </c>
      <c r="L27">
        <v>58.33</v>
      </c>
      <c r="M27" t="s">
        <v>17</v>
      </c>
      <c r="N27" s="3">
        <f t="shared" si="0"/>
        <v>-0.54621129609460084</v>
      </c>
      <c r="O27" s="2">
        <v>-1.7140898183073562E-4</v>
      </c>
      <c r="P27">
        <v>7943.23</v>
      </c>
      <c r="Q27" t="s">
        <v>18</v>
      </c>
      <c r="R27">
        <v>0</v>
      </c>
      <c r="S27" t="s">
        <v>18</v>
      </c>
      <c r="T27">
        <v>0</v>
      </c>
      <c r="U27" t="s">
        <v>18</v>
      </c>
      <c r="V27">
        <v>1345</v>
      </c>
      <c r="W27" t="s">
        <v>18</v>
      </c>
      <c r="X27">
        <v>351.45</v>
      </c>
      <c r="Y27" t="s">
        <v>18</v>
      </c>
    </row>
    <row r="28" spans="1:25" x14ac:dyDescent="0.2">
      <c r="A28" s="1">
        <v>43496.440917789354</v>
      </c>
      <c r="B28" t="s">
        <v>59</v>
      </c>
      <c r="C28" t="s">
        <v>25</v>
      </c>
      <c r="D28">
        <v>2</v>
      </c>
      <c r="E28">
        <v>2</v>
      </c>
      <c r="F28">
        <v>12.64</v>
      </c>
      <c r="G28" t="s">
        <v>17</v>
      </c>
      <c r="H28">
        <v>28.38</v>
      </c>
      <c r="I28" t="s">
        <v>17</v>
      </c>
      <c r="J28">
        <v>9.0299999999999994</v>
      </c>
      <c r="K28" t="s">
        <v>17</v>
      </c>
      <c r="L28">
        <v>50.05</v>
      </c>
      <c r="M28" t="s">
        <v>17</v>
      </c>
      <c r="N28" s="3">
        <f t="shared" si="0"/>
        <v>-0.1419509686267787</v>
      </c>
      <c r="O28" s="2">
        <v>0</v>
      </c>
      <c r="P28">
        <v>20752.05</v>
      </c>
      <c r="Q28" t="s">
        <v>18</v>
      </c>
      <c r="R28">
        <v>0</v>
      </c>
      <c r="S28" t="s">
        <v>18</v>
      </c>
      <c r="T28">
        <v>0</v>
      </c>
      <c r="U28" t="s">
        <v>18</v>
      </c>
      <c r="V28">
        <v>2417.2600000000002</v>
      </c>
      <c r="W28" t="s">
        <v>18</v>
      </c>
      <c r="X28">
        <v>526.05999999999995</v>
      </c>
      <c r="Y28" t="s">
        <v>18</v>
      </c>
    </row>
    <row r="29" spans="1:25" x14ac:dyDescent="0.2">
      <c r="A29" s="1">
        <v>43496.440908252313</v>
      </c>
      <c r="B29" t="s">
        <v>34</v>
      </c>
      <c r="C29" t="s">
        <v>25</v>
      </c>
      <c r="D29">
        <v>3</v>
      </c>
      <c r="E29">
        <v>2</v>
      </c>
      <c r="F29">
        <v>10.67</v>
      </c>
      <c r="G29" t="s">
        <v>17</v>
      </c>
      <c r="H29">
        <v>27.17</v>
      </c>
      <c r="I29" t="s">
        <v>17</v>
      </c>
      <c r="J29">
        <v>8.52</v>
      </c>
      <c r="K29" t="s">
        <v>17</v>
      </c>
      <c r="L29">
        <v>46.36</v>
      </c>
      <c r="M29" t="s">
        <v>17</v>
      </c>
      <c r="N29" s="3">
        <f t="shared" si="0"/>
        <v>-7.3726273726273689E-2</v>
      </c>
      <c r="O29" s="2">
        <v>0</v>
      </c>
      <c r="P29">
        <v>5561.96</v>
      </c>
      <c r="Q29" t="s">
        <v>18</v>
      </c>
      <c r="R29">
        <v>0</v>
      </c>
      <c r="S29" t="s">
        <v>18</v>
      </c>
      <c r="T29">
        <v>0</v>
      </c>
      <c r="U29" t="s">
        <v>18</v>
      </c>
      <c r="V29">
        <v>3397.53</v>
      </c>
      <c r="W29" t="s">
        <v>18</v>
      </c>
      <c r="X29">
        <v>794.94</v>
      </c>
      <c r="Y29" t="s">
        <v>18</v>
      </c>
    </row>
    <row r="30" spans="1:25" x14ac:dyDescent="0.2">
      <c r="A30" s="1">
        <v>43496.44092144676</v>
      </c>
      <c r="B30" t="s">
        <v>68</v>
      </c>
      <c r="C30" t="s">
        <v>25</v>
      </c>
      <c r="D30">
        <v>4</v>
      </c>
      <c r="E30">
        <v>2</v>
      </c>
      <c r="F30">
        <v>9.44</v>
      </c>
      <c r="G30" t="s">
        <v>17</v>
      </c>
      <c r="H30">
        <v>25.74</v>
      </c>
      <c r="I30" t="s">
        <v>17</v>
      </c>
      <c r="J30">
        <v>8</v>
      </c>
      <c r="K30" t="s">
        <v>17</v>
      </c>
      <c r="L30">
        <v>43.18</v>
      </c>
      <c r="M30" t="s">
        <v>17</v>
      </c>
      <c r="N30" s="3">
        <f t="shared" si="0"/>
        <v>-6.8593615185504747E-2</v>
      </c>
      <c r="O30" s="2">
        <v>0</v>
      </c>
      <c r="P30">
        <v>6985.32</v>
      </c>
      <c r="Q30" t="s">
        <v>18</v>
      </c>
      <c r="R30">
        <v>0</v>
      </c>
      <c r="S30" t="s">
        <v>18</v>
      </c>
      <c r="T30">
        <v>0</v>
      </c>
      <c r="U30" t="s">
        <v>18</v>
      </c>
      <c r="V30">
        <v>1247.93</v>
      </c>
      <c r="W30" t="s">
        <v>18</v>
      </c>
      <c r="X30">
        <v>324.33</v>
      </c>
      <c r="Y30" t="s">
        <v>18</v>
      </c>
    </row>
    <row r="31" spans="1:25" x14ac:dyDescent="0.2">
      <c r="A31" s="1">
        <v>43496.440912002312</v>
      </c>
      <c r="B31" t="s">
        <v>43</v>
      </c>
      <c r="C31" t="s">
        <v>25</v>
      </c>
      <c r="D31">
        <v>5</v>
      </c>
      <c r="E31">
        <v>2</v>
      </c>
      <c r="F31">
        <v>10.28</v>
      </c>
      <c r="G31" t="s">
        <v>17</v>
      </c>
      <c r="H31">
        <v>22.44</v>
      </c>
      <c r="I31" t="s">
        <v>17</v>
      </c>
      <c r="J31">
        <v>7.07</v>
      </c>
      <c r="K31" t="s">
        <v>17</v>
      </c>
      <c r="L31">
        <v>39.79</v>
      </c>
      <c r="M31" t="s">
        <v>17</v>
      </c>
      <c r="N31" s="3">
        <f t="shared" si="0"/>
        <v>-7.8508568781843466E-2</v>
      </c>
      <c r="O31" s="2">
        <v>-7.5339025615271562E-4</v>
      </c>
      <c r="P31">
        <v>7396.53</v>
      </c>
      <c r="Q31" t="s">
        <v>18</v>
      </c>
      <c r="R31">
        <v>0</v>
      </c>
      <c r="S31" t="s">
        <v>18</v>
      </c>
      <c r="T31">
        <v>0</v>
      </c>
      <c r="U31" t="s">
        <v>18</v>
      </c>
      <c r="V31">
        <v>2072.9699999999998</v>
      </c>
      <c r="W31" t="s">
        <v>18</v>
      </c>
      <c r="X31">
        <v>533.37</v>
      </c>
      <c r="Y31" t="s">
        <v>18</v>
      </c>
    </row>
    <row r="32" spans="1:25" x14ac:dyDescent="0.2">
      <c r="A32" s="1">
        <v>43496.440933784725</v>
      </c>
      <c r="B32" t="s">
        <v>102</v>
      </c>
      <c r="C32" t="s">
        <v>23</v>
      </c>
      <c r="D32">
        <v>1</v>
      </c>
      <c r="E32">
        <v>2</v>
      </c>
      <c r="F32">
        <v>38.79</v>
      </c>
      <c r="G32" t="s">
        <v>17</v>
      </c>
      <c r="H32">
        <v>10.44</v>
      </c>
      <c r="I32" t="s">
        <v>17</v>
      </c>
      <c r="J32">
        <v>6.63</v>
      </c>
      <c r="K32" t="s">
        <v>17</v>
      </c>
      <c r="L32">
        <v>55.86</v>
      </c>
      <c r="M32" t="s">
        <v>17</v>
      </c>
      <c r="N32" s="3">
        <f t="shared" si="0"/>
        <v>0.40387031917567229</v>
      </c>
      <c r="O32" s="2">
        <v>0</v>
      </c>
      <c r="P32">
        <v>18260.73</v>
      </c>
      <c r="Q32" t="s">
        <v>18</v>
      </c>
      <c r="R32">
        <v>0</v>
      </c>
      <c r="S32" t="s">
        <v>18</v>
      </c>
      <c r="T32">
        <v>0</v>
      </c>
      <c r="U32" t="s">
        <v>18</v>
      </c>
      <c r="V32">
        <v>2078.21</v>
      </c>
      <c r="W32" t="s">
        <v>18</v>
      </c>
      <c r="X32">
        <v>462.91</v>
      </c>
      <c r="Y32" t="s">
        <v>18</v>
      </c>
    </row>
    <row r="33" spans="1:25" x14ac:dyDescent="0.2">
      <c r="A33" s="1">
        <v>43496.440909039353</v>
      </c>
      <c r="B33" t="s">
        <v>36</v>
      </c>
      <c r="C33" t="s">
        <v>23</v>
      </c>
      <c r="D33">
        <v>2</v>
      </c>
      <c r="E33">
        <v>2</v>
      </c>
      <c r="F33">
        <v>42.86</v>
      </c>
      <c r="G33" t="s">
        <v>17</v>
      </c>
      <c r="H33">
        <v>7.31</v>
      </c>
      <c r="I33" t="s">
        <v>17</v>
      </c>
      <c r="J33">
        <v>5.27</v>
      </c>
      <c r="K33" t="s">
        <v>17</v>
      </c>
      <c r="L33">
        <v>55.44</v>
      </c>
      <c r="M33" t="s">
        <v>17</v>
      </c>
      <c r="N33" s="3">
        <f t="shared" si="0"/>
        <v>-7.5187969924812338E-3</v>
      </c>
      <c r="O33" s="2">
        <v>0</v>
      </c>
      <c r="P33">
        <v>8065.85</v>
      </c>
      <c r="Q33" t="s">
        <v>18</v>
      </c>
      <c r="R33">
        <v>0</v>
      </c>
      <c r="S33" t="s">
        <v>18</v>
      </c>
      <c r="T33">
        <v>0</v>
      </c>
      <c r="U33" t="s">
        <v>18</v>
      </c>
      <c r="V33">
        <v>2524.42</v>
      </c>
      <c r="W33" t="s">
        <v>18</v>
      </c>
      <c r="X33">
        <v>650.1</v>
      </c>
      <c r="Y33" t="s">
        <v>18</v>
      </c>
    </row>
    <row r="34" spans="1:25" x14ac:dyDescent="0.2">
      <c r="A34" s="1">
        <v>43496.440919212961</v>
      </c>
      <c r="B34" t="s">
        <v>62</v>
      </c>
      <c r="C34" t="s">
        <v>23</v>
      </c>
      <c r="D34">
        <v>3</v>
      </c>
      <c r="E34">
        <v>2</v>
      </c>
      <c r="F34">
        <v>37.42</v>
      </c>
      <c r="G34" t="s">
        <v>17</v>
      </c>
      <c r="H34">
        <v>7.32</v>
      </c>
      <c r="I34" t="s">
        <v>17</v>
      </c>
      <c r="J34">
        <v>4.9400000000000004</v>
      </c>
      <c r="K34" t="s">
        <v>17</v>
      </c>
      <c r="L34">
        <v>49.68</v>
      </c>
      <c r="M34" t="s">
        <v>17</v>
      </c>
      <c r="N34" s="3">
        <f t="shared" si="0"/>
        <v>-0.10389610389610386</v>
      </c>
      <c r="O34" s="2">
        <v>2.0132876988317909E-4</v>
      </c>
      <c r="P34">
        <v>6921.14</v>
      </c>
      <c r="Q34" t="s">
        <v>18</v>
      </c>
      <c r="R34">
        <v>0</v>
      </c>
      <c r="S34" t="s">
        <v>18</v>
      </c>
      <c r="T34">
        <v>0</v>
      </c>
      <c r="U34" t="s">
        <v>18</v>
      </c>
      <c r="V34">
        <v>1981.66</v>
      </c>
      <c r="W34" t="s">
        <v>18</v>
      </c>
      <c r="X34">
        <v>508.18</v>
      </c>
      <c r="Y34" t="s">
        <v>18</v>
      </c>
    </row>
    <row r="35" spans="1:25" x14ac:dyDescent="0.2">
      <c r="A35" s="1">
        <v>43496.440905891206</v>
      </c>
      <c r="B35" t="s">
        <v>27</v>
      </c>
      <c r="C35" t="s">
        <v>23</v>
      </c>
      <c r="D35">
        <v>4</v>
      </c>
      <c r="E35">
        <v>2</v>
      </c>
      <c r="F35">
        <v>34.119999999999997</v>
      </c>
      <c r="G35" t="s">
        <v>17</v>
      </c>
      <c r="H35">
        <v>7.03</v>
      </c>
      <c r="I35" t="s">
        <v>17</v>
      </c>
      <c r="J35">
        <v>4.6100000000000003</v>
      </c>
      <c r="K35" t="s">
        <v>17</v>
      </c>
      <c r="L35">
        <v>45.76</v>
      </c>
      <c r="M35" t="s">
        <v>17</v>
      </c>
      <c r="N35" s="3">
        <f t="shared" si="0"/>
        <v>-7.8904991948470241E-2</v>
      </c>
      <c r="O35" s="2">
        <v>0</v>
      </c>
      <c r="P35">
        <v>21302.15</v>
      </c>
      <c r="Q35" t="s">
        <v>18</v>
      </c>
      <c r="R35">
        <v>0</v>
      </c>
      <c r="S35" t="s">
        <v>18</v>
      </c>
      <c r="T35">
        <v>0</v>
      </c>
      <c r="U35" t="s">
        <v>18</v>
      </c>
      <c r="V35">
        <v>2559.2199999999998</v>
      </c>
      <c r="W35" t="s">
        <v>18</v>
      </c>
      <c r="X35">
        <v>597.71</v>
      </c>
      <c r="Y35" t="s">
        <v>18</v>
      </c>
    </row>
    <row r="36" spans="1:25" x14ac:dyDescent="0.2">
      <c r="A36" s="1">
        <v>43496.44091528935</v>
      </c>
      <c r="B36" t="s">
        <v>52</v>
      </c>
      <c r="C36" t="s">
        <v>23</v>
      </c>
      <c r="D36">
        <v>5</v>
      </c>
      <c r="E36">
        <v>2</v>
      </c>
      <c r="F36">
        <v>36.35</v>
      </c>
      <c r="G36" t="s">
        <v>17</v>
      </c>
      <c r="H36">
        <v>5.72</v>
      </c>
      <c r="I36" t="s">
        <v>17</v>
      </c>
      <c r="J36">
        <v>3.99</v>
      </c>
      <c r="K36" t="s">
        <v>17</v>
      </c>
      <c r="L36">
        <v>46.06</v>
      </c>
      <c r="M36" t="s">
        <v>17</v>
      </c>
      <c r="N36" s="3">
        <f t="shared" si="0"/>
        <v>6.5559440559441497E-3</v>
      </c>
      <c r="O36" s="2">
        <v>8.6918730986757539E-4</v>
      </c>
      <c r="P36">
        <v>5268.12</v>
      </c>
      <c r="Q36" t="s">
        <v>18</v>
      </c>
      <c r="R36">
        <v>0</v>
      </c>
      <c r="S36" t="s">
        <v>18</v>
      </c>
      <c r="T36">
        <v>0</v>
      </c>
      <c r="U36" t="s">
        <v>18</v>
      </c>
      <c r="V36">
        <v>3324.27</v>
      </c>
      <c r="W36" t="s">
        <v>18</v>
      </c>
      <c r="X36">
        <v>777.82</v>
      </c>
      <c r="Y36" t="s">
        <v>18</v>
      </c>
    </row>
    <row r="37" spans="1:25" x14ac:dyDescent="0.2">
      <c r="A37" s="1">
        <v>43496.440936435189</v>
      </c>
      <c r="B37" t="s">
        <v>117</v>
      </c>
      <c r="C37" t="s">
        <v>112</v>
      </c>
      <c r="D37">
        <v>1</v>
      </c>
      <c r="E37">
        <v>2</v>
      </c>
      <c r="F37">
        <v>34.64</v>
      </c>
      <c r="G37" t="s">
        <v>17</v>
      </c>
      <c r="H37">
        <v>9.1999999999999993</v>
      </c>
      <c r="I37" t="s">
        <v>17</v>
      </c>
      <c r="J37">
        <v>5.43</v>
      </c>
      <c r="K37" t="s">
        <v>17</v>
      </c>
      <c r="L37">
        <v>49.27</v>
      </c>
      <c r="M37" t="s">
        <v>17</v>
      </c>
      <c r="N37" s="3">
        <f t="shared" si="0"/>
        <v>6.9691706469821993E-2</v>
      </c>
      <c r="O37" s="2">
        <v>0</v>
      </c>
      <c r="P37">
        <v>8055.21</v>
      </c>
      <c r="Q37" t="s">
        <v>18</v>
      </c>
      <c r="R37">
        <v>0</v>
      </c>
      <c r="S37" t="s">
        <v>18</v>
      </c>
      <c r="T37">
        <v>0</v>
      </c>
      <c r="U37" t="s">
        <v>18</v>
      </c>
      <c r="V37">
        <v>2119.42</v>
      </c>
      <c r="W37" t="s">
        <v>18</v>
      </c>
      <c r="X37">
        <v>543.16</v>
      </c>
      <c r="Y37" t="s">
        <v>18</v>
      </c>
    </row>
    <row r="38" spans="1:25" x14ac:dyDescent="0.2">
      <c r="A38" s="1">
        <v>43496.440911504629</v>
      </c>
      <c r="B38" t="s">
        <v>118</v>
      </c>
      <c r="C38" t="s">
        <v>112</v>
      </c>
      <c r="D38">
        <v>2</v>
      </c>
      <c r="E38">
        <v>2</v>
      </c>
      <c r="F38">
        <v>40.090000000000003</v>
      </c>
      <c r="G38" t="s">
        <v>17</v>
      </c>
      <c r="H38">
        <v>6.39</v>
      </c>
      <c r="I38" t="s">
        <v>17</v>
      </c>
      <c r="J38">
        <v>4.33</v>
      </c>
      <c r="K38" t="s">
        <v>17</v>
      </c>
      <c r="L38">
        <v>50.81</v>
      </c>
      <c r="M38" t="s">
        <v>17</v>
      </c>
      <c r="N38" s="3">
        <f t="shared" si="0"/>
        <v>3.1256342601989021E-2</v>
      </c>
      <c r="O38" s="2">
        <v>0</v>
      </c>
      <c r="P38">
        <v>7089.65</v>
      </c>
      <c r="Q38" t="s">
        <v>18</v>
      </c>
      <c r="R38">
        <v>0</v>
      </c>
      <c r="S38" t="s">
        <v>18</v>
      </c>
      <c r="T38">
        <v>0</v>
      </c>
      <c r="U38" t="s">
        <v>18</v>
      </c>
      <c r="V38">
        <v>1810.56</v>
      </c>
      <c r="W38" t="s">
        <v>18</v>
      </c>
      <c r="X38">
        <v>461.74</v>
      </c>
      <c r="Y38" t="s">
        <v>18</v>
      </c>
    </row>
    <row r="39" spans="1:25" x14ac:dyDescent="0.2">
      <c r="A39" s="1">
        <v>43496.440921168978</v>
      </c>
      <c r="B39" t="s">
        <v>119</v>
      </c>
      <c r="C39" t="s">
        <v>112</v>
      </c>
      <c r="D39">
        <v>3</v>
      </c>
      <c r="E39">
        <v>2</v>
      </c>
      <c r="F39">
        <v>34.72</v>
      </c>
      <c r="G39" t="s">
        <v>17</v>
      </c>
      <c r="H39">
        <v>6.43</v>
      </c>
      <c r="I39" t="s">
        <v>17</v>
      </c>
      <c r="J39">
        <v>4.05</v>
      </c>
      <c r="K39" t="s">
        <v>17</v>
      </c>
      <c r="L39">
        <v>45.199999999999903</v>
      </c>
      <c r="M39" t="s">
        <v>17</v>
      </c>
      <c r="N39" s="3">
        <f t="shared" si="0"/>
        <v>-0.11041133635111393</v>
      </c>
      <c r="O39" s="2">
        <v>2.2128789555002525E-4</v>
      </c>
      <c r="P39">
        <v>5672.76</v>
      </c>
      <c r="Q39" t="s">
        <v>18</v>
      </c>
      <c r="R39">
        <v>0</v>
      </c>
      <c r="S39" t="s">
        <v>18</v>
      </c>
      <c r="T39">
        <v>0</v>
      </c>
      <c r="U39" t="s">
        <v>18</v>
      </c>
      <c r="V39">
        <v>3418.41</v>
      </c>
      <c r="W39" t="s">
        <v>18</v>
      </c>
      <c r="X39">
        <v>799.79</v>
      </c>
      <c r="Y39" t="s">
        <v>18</v>
      </c>
    </row>
    <row r="40" spans="1:25" x14ac:dyDescent="0.2">
      <c r="A40" s="1">
        <v>43496.440907824071</v>
      </c>
      <c r="B40" t="s">
        <v>120</v>
      </c>
      <c r="C40" t="s">
        <v>112</v>
      </c>
      <c r="D40">
        <v>4</v>
      </c>
      <c r="E40">
        <v>2</v>
      </c>
      <c r="F40">
        <v>31.7</v>
      </c>
      <c r="G40" t="s">
        <v>17</v>
      </c>
      <c r="H40">
        <v>6.21</v>
      </c>
      <c r="I40" t="s">
        <v>17</v>
      </c>
      <c r="J40">
        <v>3.78</v>
      </c>
      <c r="K40" t="s">
        <v>17</v>
      </c>
      <c r="L40">
        <v>41.69</v>
      </c>
      <c r="M40" t="s">
        <v>17</v>
      </c>
      <c r="N40" s="3">
        <f t="shared" si="0"/>
        <v>-7.7654867256635243E-2</v>
      </c>
      <c r="O40" s="2">
        <v>0</v>
      </c>
      <c r="P40">
        <v>8223.2900000000009</v>
      </c>
      <c r="Q40" t="s">
        <v>18</v>
      </c>
      <c r="R40">
        <v>0</v>
      </c>
      <c r="S40" t="s">
        <v>18</v>
      </c>
      <c r="T40">
        <v>0</v>
      </c>
      <c r="U40" t="s">
        <v>18</v>
      </c>
      <c r="V40">
        <v>2655.25</v>
      </c>
      <c r="W40" t="s">
        <v>18</v>
      </c>
      <c r="X40">
        <v>683.95</v>
      </c>
      <c r="Y40" t="s">
        <v>18</v>
      </c>
    </row>
    <row r="41" spans="1:25" x14ac:dyDescent="0.2">
      <c r="A41" s="1">
        <v>43496.440917245367</v>
      </c>
      <c r="B41" t="s">
        <v>121</v>
      </c>
      <c r="C41" t="s">
        <v>112</v>
      </c>
      <c r="D41">
        <v>5</v>
      </c>
      <c r="E41">
        <v>2</v>
      </c>
      <c r="F41">
        <v>34.49</v>
      </c>
      <c r="G41" t="s">
        <v>17</v>
      </c>
      <c r="H41">
        <v>5.03</v>
      </c>
      <c r="I41" t="s">
        <v>17</v>
      </c>
      <c r="J41">
        <v>3.26</v>
      </c>
      <c r="K41" t="s">
        <v>17</v>
      </c>
      <c r="L41">
        <v>42.78</v>
      </c>
      <c r="M41" t="s">
        <v>17</v>
      </c>
      <c r="N41" s="3">
        <f t="shared" si="0"/>
        <v>2.6145358599184539E-2</v>
      </c>
      <c r="O41" s="2">
        <v>7.017543859649389E-4</v>
      </c>
      <c r="P41">
        <v>4810.51</v>
      </c>
      <c r="Q41" t="s">
        <v>18</v>
      </c>
      <c r="R41">
        <v>0</v>
      </c>
      <c r="S41" t="s">
        <v>18</v>
      </c>
      <c r="T41">
        <v>0</v>
      </c>
      <c r="U41" t="s">
        <v>18</v>
      </c>
      <c r="V41">
        <v>3121.13</v>
      </c>
      <c r="W41" t="s">
        <v>18</v>
      </c>
      <c r="X41">
        <v>730.13</v>
      </c>
      <c r="Y41" t="s">
        <v>18</v>
      </c>
    </row>
    <row r="42" spans="1:25" x14ac:dyDescent="0.2">
      <c r="A42" s="1">
        <v>43496.440927974538</v>
      </c>
      <c r="B42" t="s">
        <v>87</v>
      </c>
      <c r="C42" t="s">
        <v>16</v>
      </c>
      <c r="D42">
        <v>1</v>
      </c>
      <c r="E42">
        <v>3</v>
      </c>
      <c r="F42">
        <v>123.88</v>
      </c>
      <c r="G42" t="s">
        <v>17</v>
      </c>
      <c r="H42">
        <v>9.11</v>
      </c>
      <c r="I42" t="s">
        <v>17</v>
      </c>
      <c r="J42">
        <v>6.32</v>
      </c>
      <c r="K42" t="s">
        <v>17</v>
      </c>
      <c r="L42">
        <v>139.31</v>
      </c>
      <c r="M42" t="s">
        <v>17</v>
      </c>
      <c r="N42" s="3">
        <f t="shared" ref="N42:N61" si="1">(L42-L40)/L40</f>
        <v>2.3415687215159515</v>
      </c>
      <c r="O42" s="2">
        <v>5.7458880988301743E-4</v>
      </c>
      <c r="P42">
        <v>19814.03</v>
      </c>
      <c r="Q42" t="s">
        <v>18</v>
      </c>
      <c r="R42">
        <v>0</v>
      </c>
      <c r="S42" t="s">
        <v>18</v>
      </c>
      <c r="T42">
        <v>0</v>
      </c>
      <c r="U42" t="s">
        <v>18</v>
      </c>
      <c r="V42">
        <v>2316.9499999999998</v>
      </c>
      <c r="W42" t="s">
        <v>18</v>
      </c>
      <c r="X42">
        <v>502.29</v>
      </c>
      <c r="Y42" t="s">
        <v>18</v>
      </c>
    </row>
    <row r="43" spans="1:25" x14ac:dyDescent="0.2">
      <c r="A43" s="1">
        <v>43496.44091582176</v>
      </c>
      <c r="B43" t="s">
        <v>55</v>
      </c>
      <c r="C43" t="s">
        <v>16</v>
      </c>
      <c r="D43">
        <v>2</v>
      </c>
      <c r="E43">
        <v>3</v>
      </c>
      <c r="F43">
        <v>134.38999999999999</v>
      </c>
      <c r="G43" t="s">
        <v>17</v>
      </c>
      <c r="H43">
        <v>6.2</v>
      </c>
      <c r="I43" t="s">
        <v>17</v>
      </c>
      <c r="J43">
        <v>4.95</v>
      </c>
      <c r="K43" t="s">
        <v>17</v>
      </c>
      <c r="L43">
        <v>145.539999999999</v>
      </c>
      <c r="M43" t="s">
        <v>17</v>
      </c>
      <c r="N43" s="3">
        <f t="shared" si="1"/>
        <v>2.4020570359981064</v>
      </c>
      <c r="O43" s="2">
        <v>-1.5778280853468679E-3</v>
      </c>
      <c r="P43">
        <v>5009.34</v>
      </c>
      <c r="Q43" t="s">
        <v>18</v>
      </c>
      <c r="R43">
        <v>0</v>
      </c>
      <c r="S43" t="s">
        <v>18</v>
      </c>
      <c r="T43">
        <v>0</v>
      </c>
      <c r="U43" t="s">
        <v>18</v>
      </c>
      <c r="V43">
        <v>3191.49</v>
      </c>
      <c r="W43" t="s">
        <v>18</v>
      </c>
      <c r="X43">
        <v>746.58</v>
      </c>
      <c r="Y43" t="s">
        <v>18</v>
      </c>
    </row>
    <row r="44" spans="1:25" x14ac:dyDescent="0.2">
      <c r="A44" s="1">
        <v>43496.440906446762</v>
      </c>
      <c r="B44" t="s">
        <v>29</v>
      </c>
      <c r="C44" t="s">
        <v>16</v>
      </c>
      <c r="D44">
        <v>3</v>
      </c>
      <c r="E44">
        <v>3</v>
      </c>
      <c r="F44">
        <v>120.48</v>
      </c>
      <c r="G44" t="s">
        <v>17</v>
      </c>
      <c r="H44">
        <v>6.38</v>
      </c>
      <c r="I44" t="s">
        <v>17</v>
      </c>
      <c r="J44">
        <v>4.6500000000000004</v>
      </c>
      <c r="K44" t="s">
        <v>17</v>
      </c>
      <c r="L44">
        <v>131.51</v>
      </c>
      <c r="M44" t="s">
        <v>17</v>
      </c>
      <c r="N44" s="3">
        <f t="shared" si="1"/>
        <v>-5.5990237599598099E-2</v>
      </c>
      <c r="O44" s="2">
        <v>-5.2193645990922678E-3</v>
      </c>
      <c r="P44">
        <v>6866.32</v>
      </c>
      <c r="Q44" t="s">
        <v>18</v>
      </c>
      <c r="R44">
        <v>0</v>
      </c>
      <c r="S44" t="s">
        <v>18</v>
      </c>
      <c r="T44">
        <v>0</v>
      </c>
      <c r="U44" t="s">
        <v>18</v>
      </c>
      <c r="V44">
        <v>2027.25</v>
      </c>
      <c r="W44" t="s">
        <v>18</v>
      </c>
      <c r="X44">
        <v>520.65</v>
      </c>
      <c r="Y44" t="s">
        <v>18</v>
      </c>
    </row>
    <row r="45" spans="1:25" x14ac:dyDescent="0.2">
      <c r="A45" s="1">
        <v>43496.440923287038</v>
      </c>
      <c r="B45" t="s">
        <v>72</v>
      </c>
      <c r="C45" t="s">
        <v>16</v>
      </c>
      <c r="D45">
        <v>4</v>
      </c>
      <c r="E45">
        <v>3</v>
      </c>
      <c r="F45">
        <v>112.28</v>
      </c>
      <c r="G45" t="s">
        <v>17</v>
      </c>
      <c r="H45">
        <v>6.09</v>
      </c>
      <c r="I45" t="s">
        <v>17</v>
      </c>
      <c r="J45">
        <v>4.3600000000000003</v>
      </c>
      <c r="K45" t="s">
        <v>17</v>
      </c>
      <c r="L45">
        <v>122.73</v>
      </c>
      <c r="M45" t="s">
        <v>17</v>
      </c>
      <c r="N45" s="3">
        <f t="shared" si="1"/>
        <v>-0.15672667307955992</v>
      </c>
      <c r="O45" s="2">
        <v>-5.348893751519544E-3</v>
      </c>
      <c r="P45">
        <v>8061.25</v>
      </c>
      <c r="Q45" t="s">
        <v>18</v>
      </c>
      <c r="R45">
        <v>0</v>
      </c>
      <c r="S45" t="s">
        <v>18</v>
      </c>
      <c r="T45">
        <v>0</v>
      </c>
      <c r="U45" t="s">
        <v>18</v>
      </c>
      <c r="V45">
        <v>1881.95</v>
      </c>
      <c r="W45" t="s">
        <v>18</v>
      </c>
      <c r="X45">
        <v>481.42</v>
      </c>
      <c r="Y45" t="s">
        <v>18</v>
      </c>
    </row>
    <row r="46" spans="1:25" x14ac:dyDescent="0.2">
      <c r="A46" s="1">
        <v>43496.440912824073</v>
      </c>
      <c r="B46" t="s">
        <v>46</v>
      </c>
      <c r="C46" t="s">
        <v>16</v>
      </c>
      <c r="D46">
        <v>5</v>
      </c>
      <c r="E46">
        <v>3</v>
      </c>
      <c r="F46">
        <v>118.74</v>
      </c>
      <c r="G46" t="s">
        <v>17</v>
      </c>
      <c r="H46">
        <v>4.9400000000000004</v>
      </c>
      <c r="I46" t="s">
        <v>17</v>
      </c>
      <c r="J46">
        <v>4.1900000000000004</v>
      </c>
      <c r="K46" t="s">
        <v>17</v>
      </c>
      <c r="L46">
        <v>127.869999999999</v>
      </c>
      <c r="M46" t="s">
        <v>17</v>
      </c>
      <c r="N46" s="3">
        <f t="shared" si="1"/>
        <v>-2.7678503535860356E-2</v>
      </c>
      <c r="O46" s="2">
        <v>-5.676516329712277E-3</v>
      </c>
      <c r="P46">
        <v>18764.900000000001</v>
      </c>
      <c r="Q46" t="s">
        <v>18</v>
      </c>
      <c r="R46">
        <v>0</v>
      </c>
      <c r="S46" t="s">
        <v>18</v>
      </c>
      <c r="T46">
        <v>0</v>
      </c>
      <c r="U46" t="s">
        <v>18</v>
      </c>
      <c r="V46">
        <v>2119.54</v>
      </c>
      <c r="W46" t="s">
        <v>18</v>
      </c>
      <c r="X46">
        <v>451.58</v>
      </c>
      <c r="Y46" t="s">
        <v>18</v>
      </c>
    </row>
    <row r="47" spans="1:25" x14ac:dyDescent="0.2">
      <c r="A47" s="1">
        <v>43496.440923773145</v>
      </c>
      <c r="B47" t="s">
        <v>74</v>
      </c>
      <c r="C47" t="s">
        <v>25</v>
      </c>
      <c r="D47">
        <v>1</v>
      </c>
      <c r="E47">
        <v>3</v>
      </c>
      <c r="F47">
        <v>11.5</v>
      </c>
      <c r="G47" t="s">
        <v>17</v>
      </c>
      <c r="H47">
        <v>35.61</v>
      </c>
      <c r="I47" t="s">
        <v>17</v>
      </c>
      <c r="J47">
        <v>11.16</v>
      </c>
      <c r="K47" t="s">
        <v>17</v>
      </c>
      <c r="L47">
        <v>58.269999999999897</v>
      </c>
      <c r="M47" t="s">
        <v>17</v>
      </c>
      <c r="N47" s="3">
        <f t="shared" si="1"/>
        <v>-0.52521795811945005</v>
      </c>
      <c r="O47" s="2">
        <v>-1.1998628728163672E-3</v>
      </c>
      <c r="P47">
        <v>4911.3900000000003</v>
      </c>
      <c r="Q47" t="s">
        <v>18</v>
      </c>
      <c r="R47">
        <v>0</v>
      </c>
      <c r="S47" t="s">
        <v>18</v>
      </c>
      <c r="T47">
        <v>0</v>
      </c>
      <c r="U47" t="s">
        <v>18</v>
      </c>
      <c r="V47">
        <v>2599.6799999999998</v>
      </c>
      <c r="W47" t="s">
        <v>18</v>
      </c>
      <c r="X47">
        <v>609.32000000000005</v>
      </c>
      <c r="Y47" t="s">
        <v>18</v>
      </c>
    </row>
    <row r="48" spans="1:25" x14ac:dyDescent="0.2">
      <c r="A48" s="1">
        <v>43496.440914375002</v>
      </c>
      <c r="B48" t="s">
        <v>50</v>
      </c>
      <c r="C48" t="s">
        <v>25</v>
      </c>
      <c r="D48">
        <v>2</v>
      </c>
      <c r="E48">
        <v>3</v>
      </c>
      <c r="F48">
        <v>12.59</v>
      </c>
      <c r="G48" t="s">
        <v>17</v>
      </c>
      <c r="H48">
        <v>28.61</v>
      </c>
      <c r="I48" t="s">
        <v>17</v>
      </c>
      <c r="J48">
        <v>9.09</v>
      </c>
      <c r="K48" t="s">
        <v>17</v>
      </c>
      <c r="L48">
        <v>50.29</v>
      </c>
      <c r="M48" t="s">
        <v>17</v>
      </c>
      <c r="N48" s="3">
        <f t="shared" si="1"/>
        <v>-0.60670993978258858</v>
      </c>
      <c r="O48" s="2">
        <v>4.7952047952048351E-3</v>
      </c>
      <c r="P48">
        <v>6980.84</v>
      </c>
      <c r="Q48" t="s">
        <v>18</v>
      </c>
      <c r="R48">
        <v>0</v>
      </c>
      <c r="S48" t="s">
        <v>18</v>
      </c>
      <c r="T48">
        <v>0</v>
      </c>
      <c r="U48" t="s">
        <v>18</v>
      </c>
      <c r="V48">
        <v>1270.8599999999999</v>
      </c>
      <c r="W48" t="s">
        <v>18</v>
      </c>
      <c r="X48">
        <v>330.89</v>
      </c>
      <c r="Y48" t="s">
        <v>18</v>
      </c>
    </row>
    <row r="49" spans="1:25" x14ac:dyDescent="0.2">
      <c r="A49" s="1">
        <v>43496.440904745374</v>
      </c>
      <c r="B49" t="s">
        <v>24</v>
      </c>
      <c r="C49" t="s">
        <v>25</v>
      </c>
      <c r="D49">
        <v>3</v>
      </c>
      <c r="E49">
        <v>3</v>
      </c>
      <c r="F49">
        <v>10.53</v>
      </c>
      <c r="G49" t="s">
        <v>17</v>
      </c>
      <c r="H49">
        <v>27.86</v>
      </c>
      <c r="I49" t="s">
        <v>17</v>
      </c>
      <c r="J49">
        <v>8.7100000000000009</v>
      </c>
      <c r="K49" t="s">
        <v>17</v>
      </c>
      <c r="L49">
        <v>47.1</v>
      </c>
      <c r="M49" t="s">
        <v>17</v>
      </c>
      <c r="N49" s="3">
        <f t="shared" si="1"/>
        <v>-0.19169383902522594</v>
      </c>
      <c r="O49" s="2">
        <v>1.5962036238136367E-2</v>
      </c>
      <c r="P49">
        <v>20743.98</v>
      </c>
      <c r="Q49" t="s">
        <v>18</v>
      </c>
      <c r="R49">
        <v>0</v>
      </c>
      <c r="S49" t="s">
        <v>18</v>
      </c>
      <c r="T49">
        <v>0</v>
      </c>
      <c r="U49" t="s">
        <v>18</v>
      </c>
      <c r="V49">
        <v>2321.38</v>
      </c>
      <c r="W49" t="s">
        <v>18</v>
      </c>
      <c r="X49">
        <v>525.86</v>
      </c>
      <c r="Y49" t="s">
        <v>18</v>
      </c>
    </row>
    <row r="50" spans="1:25" x14ac:dyDescent="0.2">
      <c r="A50" s="1">
        <v>43496.44092011574</v>
      </c>
      <c r="B50" t="s">
        <v>65</v>
      </c>
      <c r="C50" t="s">
        <v>25</v>
      </c>
      <c r="D50">
        <v>4</v>
      </c>
      <c r="E50">
        <v>3</v>
      </c>
      <c r="F50">
        <v>9.3000000000000007</v>
      </c>
      <c r="G50" t="s">
        <v>17</v>
      </c>
      <c r="H50">
        <v>26.4</v>
      </c>
      <c r="I50" t="s">
        <v>17</v>
      </c>
      <c r="J50">
        <v>8.18</v>
      </c>
      <c r="K50" t="s">
        <v>17</v>
      </c>
      <c r="L50">
        <v>43.88</v>
      </c>
      <c r="M50" t="s">
        <v>17</v>
      </c>
      <c r="N50" s="3">
        <f t="shared" si="1"/>
        <v>-0.12746072777888243</v>
      </c>
      <c r="O50" s="2">
        <v>1.6211208893006087E-2</v>
      </c>
      <c r="P50">
        <v>6980.78</v>
      </c>
      <c r="Q50" t="s">
        <v>18</v>
      </c>
      <c r="R50">
        <v>0</v>
      </c>
      <c r="S50" t="s">
        <v>18</v>
      </c>
      <c r="T50">
        <v>0</v>
      </c>
      <c r="U50" t="s">
        <v>18</v>
      </c>
      <c r="V50">
        <v>1598.26</v>
      </c>
      <c r="W50" t="s">
        <v>18</v>
      </c>
      <c r="X50">
        <v>412.3</v>
      </c>
      <c r="Y50" t="s">
        <v>18</v>
      </c>
    </row>
    <row r="51" spans="1:25" x14ac:dyDescent="0.2">
      <c r="A51" s="1">
        <v>43496.440909895835</v>
      </c>
      <c r="B51" t="s">
        <v>38</v>
      </c>
      <c r="C51" t="s">
        <v>25</v>
      </c>
      <c r="D51">
        <v>5</v>
      </c>
      <c r="E51">
        <v>3</v>
      </c>
      <c r="F51">
        <v>10.09</v>
      </c>
      <c r="G51" t="s">
        <v>17</v>
      </c>
      <c r="H51">
        <v>23.03</v>
      </c>
      <c r="I51" t="s">
        <v>17</v>
      </c>
      <c r="J51">
        <v>7.24</v>
      </c>
      <c r="K51" t="s">
        <v>17</v>
      </c>
      <c r="L51">
        <v>40.36</v>
      </c>
      <c r="M51" t="s">
        <v>17</v>
      </c>
      <c r="N51" s="3">
        <f t="shared" si="1"/>
        <v>-0.143099787685775</v>
      </c>
      <c r="O51" s="2">
        <v>1.3561024610748346E-2</v>
      </c>
      <c r="P51">
        <v>7391.59</v>
      </c>
      <c r="Q51" t="s">
        <v>18</v>
      </c>
      <c r="R51">
        <v>0</v>
      </c>
      <c r="S51" t="s">
        <v>18</v>
      </c>
      <c r="T51">
        <v>0</v>
      </c>
      <c r="U51" t="s">
        <v>18</v>
      </c>
      <c r="V51">
        <v>1866.53</v>
      </c>
      <c r="W51" t="s">
        <v>18</v>
      </c>
      <c r="X51">
        <v>477.89</v>
      </c>
      <c r="Y51" t="s">
        <v>18</v>
      </c>
    </row>
    <row r="52" spans="1:25" x14ac:dyDescent="0.2">
      <c r="A52" s="1">
        <v>43496.440937129628</v>
      </c>
      <c r="B52" t="s">
        <v>108</v>
      </c>
      <c r="C52" t="s">
        <v>23</v>
      </c>
      <c r="D52">
        <v>1</v>
      </c>
      <c r="E52">
        <v>3</v>
      </c>
      <c r="F52">
        <v>38.86</v>
      </c>
      <c r="G52" t="s">
        <v>17</v>
      </c>
      <c r="H52">
        <v>10.4</v>
      </c>
      <c r="I52" t="s">
        <v>17</v>
      </c>
      <c r="J52">
        <v>6.62</v>
      </c>
      <c r="K52" t="s">
        <v>17</v>
      </c>
      <c r="L52">
        <v>55.879999999999903</v>
      </c>
      <c r="M52" t="s">
        <v>17</v>
      </c>
      <c r="N52" s="3">
        <f t="shared" si="1"/>
        <v>0.2734731084776641</v>
      </c>
      <c r="O52" s="2">
        <v>3.580379520211896E-4</v>
      </c>
      <c r="P52">
        <v>7400.92</v>
      </c>
      <c r="Q52" t="s">
        <v>18</v>
      </c>
      <c r="R52">
        <v>0</v>
      </c>
      <c r="S52" t="s">
        <v>18</v>
      </c>
      <c r="T52">
        <v>0</v>
      </c>
      <c r="U52" t="s">
        <v>18</v>
      </c>
      <c r="V52">
        <v>1821.63</v>
      </c>
      <c r="W52" t="s">
        <v>18</v>
      </c>
      <c r="X52">
        <v>465.63</v>
      </c>
      <c r="Y52" t="s">
        <v>18</v>
      </c>
    </row>
    <row r="53" spans="1:25" x14ac:dyDescent="0.2">
      <c r="A53" s="1">
        <v>43496.440912638885</v>
      </c>
      <c r="B53" t="s">
        <v>45</v>
      </c>
      <c r="C53" t="s">
        <v>23</v>
      </c>
      <c r="D53">
        <v>2</v>
      </c>
      <c r="E53">
        <v>3</v>
      </c>
      <c r="F53">
        <v>42.71</v>
      </c>
      <c r="G53" t="s">
        <v>17</v>
      </c>
      <c r="H53">
        <v>7.4</v>
      </c>
      <c r="I53" t="s">
        <v>17</v>
      </c>
      <c r="J53">
        <v>5.31</v>
      </c>
      <c r="K53" t="s">
        <v>17</v>
      </c>
      <c r="L53">
        <v>55.42</v>
      </c>
      <c r="M53" t="s">
        <v>17</v>
      </c>
      <c r="N53" s="3">
        <f t="shared" si="1"/>
        <v>0.37314172447968291</v>
      </c>
      <c r="O53" s="2">
        <v>-3.6075036075028898E-4</v>
      </c>
      <c r="P53">
        <v>7349.69</v>
      </c>
      <c r="Q53" t="s">
        <v>18</v>
      </c>
      <c r="R53">
        <v>0</v>
      </c>
      <c r="S53" t="s">
        <v>18</v>
      </c>
      <c r="T53">
        <v>0</v>
      </c>
      <c r="U53" t="s">
        <v>18</v>
      </c>
      <c r="V53">
        <v>2119.12</v>
      </c>
      <c r="W53" t="s">
        <v>18</v>
      </c>
      <c r="X53">
        <v>544.36</v>
      </c>
      <c r="Y53" t="s">
        <v>18</v>
      </c>
    </row>
    <row r="54" spans="1:25" x14ac:dyDescent="0.2">
      <c r="A54" s="1">
        <v>43496.440922789348</v>
      </c>
      <c r="B54" t="s">
        <v>70</v>
      </c>
      <c r="C54" t="s">
        <v>23</v>
      </c>
      <c r="D54">
        <v>3</v>
      </c>
      <c r="E54">
        <v>3</v>
      </c>
      <c r="F54">
        <v>37</v>
      </c>
      <c r="G54" t="s">
        <v>17</v>
      </c>
      <c r="H54">
        <v>7.61</v>
      </c>
      <c r="I54" t="s">
        <v>17</v>
      </c>
      <c r="J54">
        <v>5.0599999999999996</v>
      </c>
      <c r="K54" t="s">
        <v>17</v>
      </c>
      <c r="L54">
        <v>49.67</v>
      </c>
      <c r="M54" t="s">
        <v>17</v>
      </c>
      <c r="N54" s="3">
        <f t="shared" si="1"/>
        <v>-0.11113099498926113</v>
      </c>
      <c r="O54" s="2">
        <v>2.0027377291406125E-15</v>
      </c>
      <c r="P54">
        <v>5449.72</v>
      </c>
      <c r="Q54" t="s">
        <v>18</v>
      </c>
      <c r="R54">
        <v>0</v>
      </c>
      <c r="S54" t="s">
        <v>18</v>
      </c>
      <c r="T54">
        <v>0</v>
      </c>
      <c r="U54" t="s">
        <v>18</v>
      </c>
      <c r="V54">
        <v>4073.32</v>
      </c>
      <c r="W54" t="s">
        <v>18</v>
      </c>
      <c r="X54">
        <v>954.21</v>
      </c>
      <c r="Y54" t="s">
        <v>18</v>
      </c>
    </row>
    <row r="55" spans="1:25" x14ac:dyDescent="0.2">
      <c r="A55" s="1">
        <v>43496.440907013886</v>
      </c>
      <c r="B55" t="s">
        <v>31</v>
      </c>
      <c r="C55" t="s">
        <v>23</v>
      </c>
      <c r="D55">
        <v>4</v>
      </c>
      <c r="E55">
        <v>3</v>
      </c>
      <c r="F55">
        <v>33.729999999999997</v>
      </c>
      <c r="G55" t="s">
        <v>17</v>
      </c>
      <c r="H55">
        <v>7.31</v>
      </c>
      <c r="I55" t="s">
        <v>17</v>
      </c>
      <c r="J55">
        <v>4.72</v>
      </c>
      <c r="K55" t="s">
        <v>17</v>
      </c>
      <c r="L55">
        <v>45.76</v>
      </c>
      <c r="M55" t="s">
        <v>17</v>
      </c>
      <c r="N55" s="3">
        <f t="shared" si="1"/>
        <v>-0.17430530494406357</v>
      </c>
      <c r="O55" s="2">
        <v>0</v>
      </c>
      <c r="P55">
        <v>6901.75</v>
      </c>
      <c r="Q55" t="s">
        <v>18</v>
      </c>
      <c r="R55">
        <v>0</v>
      </c>
      <c r="S55" t="s">
        <v>18</v>
      </c>
      <c r="T55">
        <v>0</v>
      </c>
      <c r="U55" t="s">
        <v>18</v>
      </c>
      <c r="V55">
        <v>1389.65</v>
      </c>
      <c r="W55" t="s">
        <v>18</v>
      </c>
      <c r="X55">
        <v>363.76</v>
      </c>
      <c r="Y55" t="s">
        <v>18</v>
      </c>
    </row>
    <row r="56" spans="1:25" x14ac:dyDescent="0.2">
      <c r="A56" s="1">
        <v>43496.440916886575</v>
      </c>
      <c r="B56" t="s">
        <v>57</v>
      </c>
      <c r="C56" t="s">
        <v>23</v>
      </c>
      <c r="D56">
        <v>5</v>
      </c>
      <c r="E56">
        <v>3</v>
      </c>
      <c r="F56">
        <v>35.869999999999997</v>
      </c>
      <c r="G56" t="s">
        <v>17</v>
      </c>
      <c r="H56">
        <v>5.95</v>
      </c>
      <c r="I56" t="s">
        <v>17</v>
      </c>
      <c r="J56">
        <v>4.09</v>
      </c>
      <c r="K56" t="s">
        <v>17</v>
      </c>
      <c r="L56">
        <v>45.91</v>
      </c>
      <c r="M56" t="s">
        <v>17</v>
      </c>
      <c r="N56" s="3">
        <f t="shared" si="1"/>
        <v>-7.5699617475337322E-2</v>
      </c>
      <c r="O56" s="2">
        <v>-2.3902651021273404E-3</v>
      </c>
      <c r="P56">
        <v>20785.54</v>
      </c>
      <c r="Q56" t="s">
        <v>18</v>
      </c>
      <c r="R56">
        <v>0</v>
      </c>
      <c r="S56" t="s">
        <v>18</v>
      </c>
      <c r="T56">
        <v>0</v>
      </c>
      <c r="U56" t="s">
        <v>18</v>
      </c>
      <c r="V56">
        <v>2772.41</v>
      </c>
      <c r="W56" t="s">
        <v>18</v>
      </c>
      <c r="X56">
        <v>655.12</v>
      </c>
      <c r="Y56" t="s">
        <v>18</v>
      </c>
    </row>
    <row r="57" spans="1:25" x14ac:dyDescent="0.2">
      <c r="A57" s="1">
        <v>43496.440935081017</v>
      </c>
      <c r="B57" t="s">
        <v>122</v>
      </c>
      <c r="C57" t="s">
        <v>112</v>
      </c>
      <c r="D57">
        <v>1</v>
      </c>
      <c r="E57">
        <v>3</v>
      </c>
      <c r="F57">
        <v>34.72</v>
      </c>
      <c r="G57" t="s">
        <v>17</v>
      </c>
      <c r="H57">
        <v>9.17</v>
      </c>
      <c r="I57" t="s">
        <v>17</v>
      </c>
      <c r="J57">
        <v>5.41</v>
      </c>
      <c r="K57" t="s">
        <v>17</v>
      </c>
      <c r="L57">
        <v>49.3</v>
      </c>
      <c r="M57" t="s">
        <v>17</v>
      </c>
      <c r="N57" s="3">
        <f t="shared" si="1"/>
        <v>7.7360139860139843E-2</v>
      </c>
      <c r="O57" s="2">
        <v>6.0888979094771731E-4</v>
      </c>
      <c r="P57">
        <v>8182.54</v>
      </c>
      <c r="Q57" t="s">
        <v>18</v>
      </c>
      <c r="R57">
        <v>0</v>
      </c>
      <c r="S57" t="s">
        <v>18</v>
      </c>
      <c r="T57">
        <v>0</v>
      </c>
      <c r="U57" t="s">
        <v>18</v>
      </c>
      <c r="V57">
        <v>1879.07</v>
      </c>
      <c r="W57" t="s">
        <v>18</v>
      </c>
      <c r="X57">
        <v>480.73</v>
      </c>
      <c r="Y57" t="s">
        <v>18</v>
      </c>
    </row>
    <row r="58" spans="1:25" x14ac:dyDescent="0.2">
      <c r="A58" s="1">
        <v>43496.440909722223</v>
      </c>
      <c r="B58" t="s">
        <v>123</v>
      </c>
      <c r="C58" t="s">
        <v>112</v>
      </c>
      <c r="D58">
        <v>2</v>
      </c>
      <c r="E58">
        <v>3</v>
      </c>
      <c r="F58">
        <v>39.9</v>
      </c>
      <c r="G58" t="s">
        <v>17</v>
      </c>
      <c r="H58">
        <v>6.47</v>
      </c>
      <c r="I58" t="s">
        <v>17</v>
      </c>
      <c r="J58">
        <v>4.3600000000000003</v>
      </c>
      <c r="K58" t="s">
        <v>17</v>
      </c>
      <c r="L58">
        <v>50.73</v>
      </c>
      <c r="M58" t="s">
        <v>17</v>
      </c>
      <c r="N58" s="3">
        <f t="shared" si="1"/>
        <v>0.10498802003920715</v>
      </c>
      <c r="O58" s="2">
        <v>-1.5744932099981382E-3</v>
      </c>
      <c r="P58">
        <v>21069.31</v>
      </c>
      <c r="Q58" t="s">
        <v>18</v>
      </c>
      <c r="R58">
        <v>0</v>
      </c>
      <c r="S58" t="s">
        <v>18</v>
      </c>
      <c r="T58">
        <v>0</v>
      </c>
      <c r="U58" t="s">
        <v>18</v>
      </c>
      <c r="V58">
        <v>2349.7600000000002</v>
      </c>
      <c r="W58" t="s">
        <v>18</v>
      </c>
      <c r="X58">
        <v>534.1</v>
      </c>
      <c r="Y58" t="s">
        <v>18</v>
      </c>
    </row>
    <row r="59" spans="1:25" x14ac:dyDescent="0.2">
      <c r="A59" s="1">
        <v>43496.44091946759</v>
      </c>
      <c r="B59" t="s">
        <v>124</v>
      </c>
      <c r="C59" t="s">
        <v>112</v>
      </c>
      <c r="D59">
        <v>3</v>
      </c>
      <c r="E59">
        <v>3</v>
      </c>
      <c r="F59">
        <v>34.19</v>
      </c>
      <c r="G59" t="s">
        <v>17</v>
      </c>
      <c r="H59">
        <v>6.69</v>
      </c>
      <c r="I59" t="s">
        <v>17</v>
      </c>
      <c r="J59">
        <v>4.1500000000000004</v>
      </c>
      <c r="K59" t="s">
        <v>17</v>
      </c>
      <c r="L59">
        <v>45.029999999999902</v>
      </c>
      <c r="M59" t="s">
        <v>17</v>
      </c>
      <c r="N59" s="3">
        <f t="shared" si="1"/>
        <v>-8.6612576064910671E-2</v>
      </c>
      <c r="O59" s="2">
        <v>-3.5406063288359389E-3</v>
      </c>
      <c r="P59">
        <v>18261.95</v>
      </c>
      <c r="Q59" t="s">
        <v>18</v>
      </c>
      <c r="R59">
        <v>0</v>
      </c>
      <c r="S59" t="s">
        <v>18</v>
      </c>
      <c r="T59">
        <v>0</v>
      </c>
      <c r="U59" t="s">
        <v>18</v>
      </c>
      <c r="V59">
        <v>2078.34</v>
      </c>
      <c r="W59" t="s">
        <v>18</v>
      </c>
      <c r="X59">
        <v>462.94</v>
      </c>
      <c r="Y59" t="s">
        <v>18</v>
      </c>
    </row>
    <row r="60" spans="1:25" x14ac:dyDescent="0.2">
      <c r="A60" s="1">
        <v>43496.440904386574</v>
      </c>
      <c r="B60" t="s">
        <v>125</v>
      </c>
      <c r="C60" t="s">
        <v>112</v>
      </c>
      <c r="D60">
        <v>4</v>
      </c>
      <c r="E60">
        <v>3</v>
      </c>
      <c r="F60">
        <v>31.21</v>
      </c>
      <c r="G60" t="s">
        <v>17</v>
      </c>
      <c r="H60">
        <v>6.46</v>
      </c>
      <c r="I60" t="s">
        <v>17</v>
      </c>
      <c r="J60">
        <v>3.88</v>
      </c>
      <c r="K60" t="s">
        <v>17</v>
      </c>
      <c r="L60">
        <v>41.55</v>
      </c>
      <c r="M60" t="s">
        <v>17</v>
      </c>
      <c r="N60" s="3">
        <f t="shared" si="1"/>
        <v>-0.18095801301005324</v>
      </c>
      <c r="O60" s="2">
        <v>-3.3581194531062744E-3</v>
      </c>
      <c r="P60">
        <v>8069.36</v>
      </c>
      <c r="Q60" t="s">
        <v>18</v>
      </c>
      <c r="R60">
        <v>0</v>
      </c>
      <c r="S60" t="s">
        <v>18</v>
      </c>
      <c r="T60">
        <v>0</v>
      </c>
      <c r="U60" t="s">
        <v>18</v>
      </c>
      <c r="V60">
        <v>2360.71</v>
      </c>
      <c r="W60" t="s">
        <v>18</v>
      </c>
      <c r="X60">
        <v>612.09</v>
      </c>
      <c r="Y60" t="s">
        <v>18</v>
      </c>
    </row>
    <row r="61" spans="1:25" x14ac:dyDescent="0.2">
      <c r="A61" s="1">
        <v>43496.440914178238</v>
      </c>
      <c r="B61" t="s">
        <v>126</v>
      </c>
      <c r="C61" t="s">
        <v>112</v>
      </c>
      <c r="D61">
        <v>5</v>
      </c>
      <c r="E61">
        <v>3</v>
      </c>
      <c r="F61">
        <v>33.92</v>
      </c>
      <c r="G61" t="s">
        <v>17</v>
      </c>
      <c r="H61">
        <v>5.24</v>
      </c>
      <c r="I61" t="s">
        <v>17</v>
      </c>
      <c r="J61">
        <v>3.35</v>
      </c>
      <c r="K61" t="s">
        <v>17</v>
      </c>
      <c r="L61">
        <v>42.51</v>
      </c>
      <c r="M61" t="s">
        <v>17</v>
      </c>
      <c r="N61" s="3">
        <f t="shared" si="1"/>
        <v>-5.5962691538972001E-2</v>
      </c>
      <c r="O61" s="2">
        <v>-5.6140350877193447E-3</v>
      </c>
      <c r="P61">
        <v>7400.34</v>
      </c>
      <c r="Q61" t="s">
        <v>18</v>
      </c>
      <c r="R61">
        <v>0</v>
      </c>
      <c r="S61" t="s">
        <v>18</v>
      </c>
      <c r="T61">
        <v>0</v>
      </c>
      <c r="U61" t="s">
        <v>18</v>
      </c>
      <c r="V61">
        <v>1821.63</v>
      </c>
      <c r="W61" t="s">
        <v>18</v>
      </c>
      <c r="X61">
        <v>465.63</v>
      </c>
      <c r="Y61" t="s">
        <v>18</v>
      </c>
    </row>
    <row r="62" spans="1:25" x14ac:dyDescent="0.2">
      <c r="A62" s="1">
        <v>43496.440927418982</v>
      </c>
      <c r="B62" t="s">
        <v>86</v>
      </c>
      <c r="C62" t="s">
        <v>16</v>
      </c>
      <c r="D62">
        <v>1</v>
      </c>
      <c r="E62">
        <v>4</v>
      </c>
      <c r="F62">
        <v>124.01</v>
      </c>
      <c r="G62" t="s">
        <v>17</v>
      </c>
      <c r="H62">
        <v>9.06</v>
      </c>
      <c r="I62" t="s">
        <v>17</v>
      </c>
      <c r="J62">
        <v>6.3</v>
      </c>
      <c r="K62" t="s">
        <v>17</v>
      </c>
      <c r="L62">
        <v>139.37</v>
      </c>
      <c r="M62" t="s">
        <v>17</v>
      </c>
      <c r="N62" s="3">
        <f t="shared" ref="N62:N81" si="2">(L62-L59)/L59</f>
        <v>2.095047745947153</v>
      </c>
      <c r="O62" s="2">
        <v>1.0055304172952293E-3</v>
      </c>
      <c r="P62">
        <v>20786.97</v>
      </c>
      <c r="Q62" t="s">
        <v>18</v>
      </c>
      <c r="R62">
        <v>0</v>
      </c>
      <c r="S62" t="s">
        <v>18</v>
      </c>
      <c r="T62">
        <v>0</v>
      </c>
      <c r="U62" t="s">
        <v>18</v>
      </c>
      <c r="V62">
        <v>2783.66</v>
      </c>
      <c r="W62" t="s">
        <v>18</v>
      </c>
      <c r="X62">
        <v>658.25</v>
      </c>
      <c r="Y62" t="s">
        <v>18</v>
      </c>
    </row>
    <row r="63" spans="1:25" x14ac:dyDescent="0.2">
      <c r="A63" s="1">
        <v>43496.440915648149</v>
      </c>
      <c r="B63" t="s">
        <v>54</v>
      </c>
      <c r="C63" t="s">
        <v>16</v>
      </c>
      <c r="D63">
        <v>2</v>
      </c>
      <c r="E63">
        <v>4</v>
      </c>
      <c r="F63">
        <v>134.5</v>
      </c>
      <c r="G63" t="s">
        <v>17</v>
      </c>
      <c r="H63">
        <v>6.17</v>
      </c>
      <c r="I63" t="s">
        <v>17</v>
      </c>
      <c r="J63">
        <v>4.95</v>
      </c>
      <c r="K63" t="s">
        <v>17</v>
      </c>
      <c r="L63">
        <v>145.61999999999901</v>
      </c>
      <c r="M63" t="s">
        <v>17</v>
      </c>
      <c r="N63" s="3">
        <f t="shared" si="2"/>
        <v>2.5046931407942004</v>
      </c>
      <c r="O63" s="2">
        <v>-1.0290183165328974E-3</v>
      </c>
      <c r="P63">
        <v>6921.18</v>
      </c>
      <c r="Q63" t="s">
        <v>18</v>
      </c>
      <c r="R63">
        <v>0</v>
      </c>
      <c r="S63" t="s">
        <v>18</v>
      </c>
      <c r="T63">
        <v>0</v>
      </c>
      <c r="U63" t="s">
        <v>18</v>
      </c>
      <c r="V63">
        <v>1981.65</v>
      </c>
      <c r="W63" t="s">
        <v>18</v>
      </c>
      <c r="X63">
        <v>508.18</v>
      </c>
      <c r="Y63" t="s">
        <v>18</v>
      </c>
    </row>
    <row r="64" spans="1:25" x14ac:dyDescent="0.2">
      <c r="A64" s="1">
        <v>43496.440906157404</v>
      </c>
      <c r="B64" t="s">
        <v>28</v>
      </c>
      <c r="C64" t="s">
        <v>16</v>
      </c>
      <c r="D64">
        <v>3</v>
      </c>
      <c r="E64">
        <v>4</v>
      </c>
      <c r="F64">
        <v>121.23</v>
      </c>
      <c r="G64" t="s">
        <v>17</v>
      </c>
      <c r="H64">
        <v>6.2</v>
      </c>
      <c r="I64" t="s">
        <v>17</v>
      </c>
      <c r="J64">
        <v>4.62</v>
      </c>
      <c r="K64" t="s">
        <v>17</v>
      </c>
      <c r="L64">
        <v>132.05000000000001</v>
      </c>
      <c r="M64" t="s">
        <v>17</v>
      </c>
      <c r="N64" s="3">
        <f t="shared" si="2"/>
        <v>2.1063279228416847</v>
      </c>
      <c r="O64" s="2">
        <v>-1.1346444780633682E-3</v>
      </c>
      <c r="P64">
        <v>5265.6</v>
      </c>
      <c r="Q64" t="s">
        <v>18</v>
      </c>
      <c r="R64">
        <v>0</v>
      </c>
      <c r="S64" t="s">
        <v>18</v>
      </c>
      <c r="T64">
        <v>0</v>
      </c>
      <c r="U64" t="s">
        <v>18</v>
      </c>
      <c r="V64">
        <v>2956.27</v>
      </c>
      <c r="W64" t="s">
        <v>18</v>
      </c>
      <c r="X64">
        <v>693.49</v>
      </c>
      <c r="Y64" t="s">
        <v>18</v>
      </c>
    </row>
    <row r="65" spans="1:25" x14ac:dyDescent="0.2">
      <c r="A65" s="1">
        <v>43496.440923553244</v>
      </c>
      <c r="B65" t="s">
        <v>73</v>
      </c>
      <c r="C65" t="s">
        <v>16</v>
      </c>
      <c r="D65">
        <v>4</v>
      </c>
      <c r="E65">
        <v>4</v>
      </c>
      <c r="F65">
        <v>113.65</v>
      </c>
      <c r="G65" t="s">
        <v>17</v>
      </c>
      <c r="H65">
        <v>5.76</v>
      </c>
      <c r="I65" t="s">
        <v>17</v>
      </c>
      <c r="J65">
        <v>4.3</v>
      </c>
      <c r="K65" t="s">
        <v>17</v>
      </c>
      <c r="L65">
        <v>123.71</v>
      </c>
      <c r="M65" t="s">
        <v>17</v>
      </c>
      <c r="N65" s="3">
        <f t="shared" si="2"/>
        <v>-0.11236277534620083</v>
      </c>
      <c r="O65" s="2">
        <v>2.5934030310397374E-3</v>
      </c>
      <c r="P65">
        <v>8055.29</v>
      </c>
      <c r="Q65" t="s">
        <v>18</v>
      </c>
      <c r="R65">
        <v>0</v>
      </c>
      <c r="S65" t="s">
        <v>18</v>
      </c>
      <c r="T65">
        <v>0</v>
      </c>
      <c r="U65" t="s">
        <v>18</v>
      </c>
      <c r="V65">
        <v>2119.41</v>
      </c>
      <c r="W65" t="s">
        <v>18</v>
      </c>
      <c r="X65">
        <v>543.16</v>
      </c>
      <c r="Y65" t="s">
        <v>18</v>
      </c>
    </row>
    <row r="66" spans="1:25" x14ac:dyDescent="0.2">
      <c r="A66" s="1">
        <v>43496.440913368053</v>
      </c>
      <c r="B66" t="s">
        <v>47</v>
      </c>
      <c r="C66" t="s">
        <v>16</v>
      </c>
      <c r="D66">
        <v>5</v>
      </c>
      <c r="E66">
        <v>4</v>
      </c>
      <c r="F66">
        <v>119.39</v>
      </c>
      <c r="G66" t="s">
        <v>17</v>
      </c>
      <c r="H66">
        <v>4.8099999999999996</v>
      </c>
      <c r="I66" t="s">
        <v>17</v>
      </c>
      <c r="J66">
        <v>4.17</v>
      </c>
      <c r="K66" t="s">
        <v>17</v>
      </c>
      <c r="L66">
        <v>128.37</v>
      </c>
      <c r="M66" t="s">
        <v>17</v>
      </c>
      <c r="N66" s="3">
        <f t="shared" si="2"/>
        <v>-0.11845900288421317</v>
      </c>
      <c r="O66" s="2">
        <v>-1.7884914463451771E-3</v>
      </c>
      <c r="P66">
        <v>18739.759999999998</v>
      </c>
      <c r="Q66" t="s">
        <v>18</v>
      </c>
      <c r="R66">
        <v>0</v>
      </c>
      <c r="S66" t="s">
        <v>18</v>
      </c>
      <c r="T66">
        <v>0</v>
      </c>
      <c r="U66" t="s">
        <v>18</v>
      </c>
      <c r="V66">
        <v>2177.6</v>
      </c>
      <c r="W66" t="s">
        <v>18</v>
      </c>
      <c r="X66">
        <v>462.76</v>
      </c>
      <c r="Y66" t="s">
        <v>18</v>
      </c>
    </row>
    <row r="67" spans="1:25" x14ac:dyDescent="0.2">
      <c r="A67" s="1">
        <v>43496.440924444447</v>
      </c>
      <c r="B67" t="s">
        <v>76</v>
      </c>
      <c r="C67" t="s">
        <v>25</v>
      </c>
      <c r="D67">
        <v>1</v>
      </c>
      <c r="E67">
        <v>4</v>
      </c>
      <c r="F67">
        <v>11.51</v>
      </c>
      <c r="G67" t="s">
        <v>17</v>
      </c>
      <c r="H67">
        <v>35.520000000000003</v>
      </c>
      <c r="I67" t="s">
        <v>17</v>
      </c>
      <c r="J67">
        <v>11.14</v>
      </c>
      <c r="K67" t="s">
        <v>17</v>
      </c>
      <c r="L67">
        <v>58.17</v>
      </c>
      <c r="M67" t="s">
        <v>17</v>
      </c>
      <c r="N67" s="3">
        <f t="shared" si="2"/>
        <v>-0.5594850435441121</v>
      </c>
      <c r="O67" s="2">
        <v>-2.9139526911210437E-3</v>
      </c>
      <c r="P67">
        <v>8054.19</v>
      </c>
      <c r="Q67" t="s">
        <v>18</v>
      </c>
      <c r="R67">
        <v>0</v>
      </c>
      <c r="S67" t="s">
        <v>18</v>
      </c>
      <c r="T67">
        <v>0</v>
      </c>
      <c r="U67" t="s">
        <v>18</v>
      </c>
      <c r="V67">
        <v>2137.37</v>
      </c>
      <c r="W67" t="s">
        <v>18</v>
      </c>
      <c r="X67">
        <v>548</v>
      </c>
      <c r="Y67" t="s">
        <v>18</v>
      </c>
    </row>
    <row r="68" spans="1:25" x14ac:dyDescent="0.2">
      <c r="A68" s="1">
        <v>43496.440915462961</v>
      </c>
      <c r="B68" t="s">
        <v>53</v>
      </c>
      <c r="C68" t="s">
        <v>25</v>
      </c>
      <c r="D68">
        <v>2</v>
      </c>
      <c r="E68">
        <v>4</v>
      </c>
      <c r="F68">
        <v>12.61</v>
      </c>
      <c r="G68" t="s">
        <v>17</v>
      </c>
      <c r="H68">
        <v>28.54</v>
      </c>
      <c r="I68" t="s">
        <v>17</v>
      </c>
      <c r="J68">
        <v>9.07</v>
      </c>
      <c r="K68" t="s">
        <v>17</v>
      </c>
      <c r="L68">
        <v>50.22</v>
      </c>
      <c r="M68" t="s">
        <v>17</v>
      </c>
      <c r="N68" s="3">
        <f t="shared" si="2"/>
        <v>-0.59405060221485728</v>
      </c>
      <c r="O68" s="2">
        <v>3.3966033966034309E-3</v>
      </c>
      <c r="P68">
        <v>5560.05</v>
      </c>
      <c r="Q68" t="s">
        <v>18</v>
      </c>
      <c r="R68">
        <v>0</v>
      </c>
      <c r="S68" t="s">
        <v>18</v>
      </c>
      <c r="T68">
        <v>0</v>
      </c>
      <c r="U68" t="s">
        <v>18</v>
      </c>
      <c r="V68">
        <v>3404.27</v>
      </c>
      <c r="W68" t="s">
        <v>18</v>
      </c>
      <c r="X68">
        <v>796.53</v>
      </c>
      <c r="Y68" t="s">
        <v>18</v>
      </c>
    </row>
    <row r="69" spans="1:25" x14ac:dyDescent="0.2">
      <c r="A69" s="1">
        <v>43496.440905104166</v>
      </c>
      <c r="B69" t="s">
        <v>26</v>
      </c>
      <c r="C69" t="s">
        <v>25</v>
      </c>
      <c r="D69">
        <v>3</v>
      </c>
      <c r="E69">
        <v>4</v>
      </c>
      <c r="F69">
        <v>10.63</v>
      </c>
      <c r="G69" t="s">
        <v>17</v>
      </c>
      <c r="H69">
        <v>27.36</v>
      </c>
      <c r="I69" t="s">
        <v>17</v>
      </c>
      <c r="J69">
        <v>8.56</v>
      </c>
      <c r="K69" t="s">
        <v>17</v>
      </c>
      <c r="L69">
        <v>46.55</v>
      </c>
      <c r="M69" t="s">
        <v>17</v>
      </c>
      <c r="N69" s="3">
        <f t="shared" si="2"/>
        <v>-0.63737633403443172</v>
      </c>
      <c r="O69" s="2">
        <v>4.0983606557376557E-3</v>
      </c>
      <c r="P69">
        <v>20743.98</v>
      </c>
      <c r="Q69" t="s">
        <v>18</v>
      </c>
      <c r="R69">
        <v>0</v>
      </c>
      <c r="S69" t="s">
        <v>18</v>
      </c>
      <c r="T69">
        <v>0</v>
      </c>
      <c r="U69" t="s">
        <v>18</v>
      </c>
      <c r="V69">
        <v>2320.71</v>
      </c>
      <c r="W69" t="s">
        <v>18</v>
      </c>
      <c r="X69">
        <v>525.86</v>
      </c>
      <c r="Y69" t="s">
        <v>18</v>
      </c>
    </row>
    <row r="70" spans="1:25" x14ac:dyDescent="0.2">
      <c r="A70" s="1">
        <v>43496.44091892361</v>
      </c>
      <c r="B70" t="s">
        <v>61</v>
      </c>
      <c r="C70" t="s">
        <v>25</v>
      </c>
      <c r="D70">
        <v>4</v>
      </c>
      <c r="E70">
        <v>4</v>
      </c>
      <c r="F70">
        <v>9.5</v>
      </c>
      <c r="G70" t="s">
        <v>17</v>
      </c>
      <c r="H70">
        <v>25.49</v>
      </c>
      <c r="I70" t="s">
        <v>17</v>
      </c>
      <c r="J70">
        <v>7.94</v>
      </c>
      <c r="K70" t="s">
        <v>17</v>
      </c>
      <c r="L70">
        <v>42.9299999999999</v>
      </c>
      <c r="M70" t="s">
        <v>17</v>
      </c>
      <c r="N70" s="3">
        <f t="shared" si="2"/>
        <v>-0.26199071686436481</v>
      </c>
      <c r="O70" s="2">
        <v>-5.7897174617901684E-3</v>
      </c>
      <c r="P70">
        <v>5565.72</v>
      </c>
      <c r="Q70" t="s">
        <v>18</v>
      </c>
      <c r="R70">
        <v>0</v>
      </c>
      <c r="S70" t="s">
        <v>18</v>
      </c>
      <c r="T70">
        <v>0</v>
      </c>
      <c r="U70" t="s">
        <v>18</v>
      </c>
      <c r="V70">
        <v>3387.2</v>
      </c>
      <c r="W70" t="s">
        <v>18</v>
      </c>
      <c r="X70">
        <v>792.52</v>
      </c>
      <c r="Y70" t="s">
        <v>18</v>
      </c>
    </row>
    <row r="71" spans="1:25" x14ac:dyDescent="0.2">
      <c r="A71" s="1">
        <v>43496.440909537036</v>
      </c>
      <c r="B71" t="s">
        <v>37</v>
      </c>
      <c r="C71" t="s">
        <v>25</v>
      </c>
      <c r="D71">
        <v>5</v>
      </c>
      <c r="E71">
        <v>4</v>
      </c>
      <c r="F71">
        <v>10.17</v>
      </c>
      <c r="G71" t="s">
        <v>17</v>
      </c>
      <c r="H71">
        <v>22.63</v>
      </c>
      <c r="I71" t="s">
        <v>17</v>
      </c>
      <c r="J71">
        <v>7.12</v>
      </c>
      <c r="K71" t="s">
        <v>17</v>
      </c>
      <c r="L71">
        <v>39.919999999999902</v>
      </c>
      <c r="M71" t="s">
        <v>17</v>
      </c>
      <c r="N71" s="3">
        <f t="shared" si="2"/>
        <v>-0.20509757068897047</v>
      </c>
      <c r="O71" s="2">
        <v>2.511300853839828E-3</v>
      </c>
      <c r="P71">
        <v>8073.43</v>
      </c>
      <c r="Q71" t="s">
        <v>18</v>
      </c>
      <c r="R71">
        <v>0</v>
      </c>
      <c r="S71" t="s">
        <v>18</v>
      </c>
      <c r="T71">
        <v>0</v>
      </c>
      <c r="U71" t="s">
        <v>18</v>
      </c>
      <c r="V71">
        <v>2879.15</v>
      </c>
      <c r="W71" t="s">
        <v>18</v>
      </c>
      <c r="X71">
        <v>741.92</v>
      </c>
      <c r="Y71" t="s">
        <v>18</v>
      </c>
    </row>
    <row r="72" spans="1:25" x14ac:dyDescent="0.2">
      <c r="A72" s="1">
        <v>43496.440935497689</v>
      </c>
      <c r="B72" t="s">
        <v>106</v>
      </c>
      <c r="C72" t="s">
        <v>23</v>
      </c>
      <c r="D72">
        <v>1</v>
      </c>
      <c r="E72">
        <v>4</v>
      </c>
      <c r="F72">
        <v>38.89</v>
      </c>
      <c r="G72" t="s">
        <v>17</v>
      </c>
      <c r="H72">
        <v>10.37</v>
      </c>
      <c r="I72" t="s">
        <v>17</v>
      </c>
      <c r="J72">
        <v>6.6</v>
      </c>
      <c r="K72" t="s">
        <v>17</v>
      </c>
      <c r="L72">
        <v>55.86</v>
      </c>
      <c r="M72" t="s">
        <v>17</v>
      </c>
      <c r="N72" s="3">
        <f t="shared" si="2"/>
        <v>0.20000000000000007</v>
      </c>
      <c r="O72" s="2">
        <v>0</v>
      </c>
      <c r="P72">
        <v>4634.32</v>
      </c>
      <c r="Q72" t="s">
        <v>18</v>
      </c>
      <c r="R72">
        <v>0</v>
      </c>
      <c r="S72" t="s">
        <v>18</v>
      </c>
      <c r="T72">
        <v>0</v>
      </c>
      <c r="U72" t="s">
        <v>18</v>
      </c>
      <c r="V72">
        <v>2994.43</v>
      </c>
      <c r="W72" t="s">
        <v>18</v>
      </c>
      <c r="X72">
        <v>700.37</v>
      </c>
      <c r="Y72" t="s">
        <v>18</v>
      </c>
    </row>
    <row r="73" spans="1:25" x14ac:dyDescent="0.2">
      <c r="A73" s="1">
        <v>43496.440911678241</v>
      </c>
      <c r="B73" t="s">
        <v>42</v>
      </c>
      <c r="C73" t="s">
        <v>23</v>
      </c>
      <c r="D73">
        <v>2</v>
      </c>
      <c r="E73">
        <v>4</v>
      </c>
      <c r="F73">
        <v>42.76</v>
      </c>
      <c r="G73" t="s">
        <v>17</v>
      </c>
      <c r="H73">
        <v>7.37</v>
      </c>
      <c r="I73" t="s">
        <v>17</v>
      </c>
      <c r="J73">
        <v>5.29</v>
      </c>
      <c r="K73" t="s">
        <v>17</v>
      </c>
      <c r="L73">
        <v>55.419999999999902</v>
      </c>
      <c r="M73" t="s">
        <v>17</v>
      </c>
      <c r="N73" s="3">
        <f t="shared" si="2"/>
        <v>0.29093873747961868</v>
      </c>
      <c r="O73" s="2">
        <v>-3.6075036075208328E-4</v>
      </c>
      <c r="P73">
        <v>4680.6400000000003</v>
      </c>
      <c r="Q73" t="s">
        <v>18</v>
      </c>
      <c r="R73">
        <v>0</v>
      </c>
      <c r="S73" t="s">
        <v>18</v>
      </c>
      <c r="T73">
        <v>0</v>
      </c>
      <c r="U73" t="s">
        <v>18</v>
      </c>
      <c r="V73">
        <v>2833.87</v>
      </c>
      <c r="W73" t="s">
        <v>18</v>
      </c>
      <c r="X73">
        <v>662.54</v>
      </c>
      <c r="Y73" t="s">
        <v>18</v>
      </c>
    </row>
    <row r="74" spans="1:25" x14ac:dyDescent="0.2">
      <c r="A74" s="1">
        <v>43496.440921689813</v>
      </c>
      <c r="B74" t="s">
        <v>69</v>
      </c>
      <c r="C74" t="s">
        <v>23</v>
      </c>
      <c r="D74">
        <v>3</v>
      </c>
      <c r="E74">
        <v>4</v>
      </c>
      <c r="F74">
        <v>37.31</v>
      </c>
      <c r="G74" t="s">
        <v>17</v>
      </c>
      <c r="H74">
        <v>7.4</v>
      </c>
      <c r="I74" t="s">
        <v>17</v>
      </c>
      <c r="J74">
        <v>4.97</v>
      </c>
      <c r="K74" t="s">
        <v>17</v>
      </c>
      <c r="L74">
        <v>49.68</v>
      </c>
      <c r="M74" t="s">
        <v>17</v>
      </c>
      <c r="N74" s="3">
        <f t="shared" si="2"/>
        <v>0.24448897795591487</v>
      </c>
      <c r="O74" s="2">
        <v>2.0132876988317909E-4</v>
      </c>
      <c r="P74">
        <v>7103.13</v>
      </c>
      <c r="Q74" t="s">
        <v>18</v>
      </c>
      <c r="R74">
        <v>0</v>
      </c>
      <c r="S74" t="s">
        <v>18</v>
      </c>
      <c r="T74">
        <v>0</v>
      </c>
      <c r="U74" t="s">
        <v>18</v>
      </c>
      <c r="V74">
        <v>2049</v>
      </c>
      <c r="W74" t="s">
        <v>18</v>
      </c>
      <c r="X74">
        <v>526.74</v>
      </c>
      <c r="Y74" t="s">
        <v>18</v>
      </c>
    </row>
    <row r="75" spans="1:25" x14ac:dyDescent="0.2">
      <c r="A75" s="1">
        <v>43496.440908472221</v>
      </c>
      <c r="B75" t="s">
        <v>35</v>
      </c>
      <c r="C75" t="s">
        <v>23</v>
      </c>
      <c r="D75">
        <v>4</v>
      </c>
      <c r="E75">
        <v>4</v>
      </c>
      <c r="F75">
        <v>34.31</v>
      </c>
      <c r="G75" t="s">
        <v>17</v>
      </c>
      <c r="H75">
        <v>6.92</v>
      </c>
      <c r="I75" t="s">
        <v>17</v>
      </c>
      <c r="J75">
        <v>4.5599999999999996</v>
      </c>
      <c r="K75" t="s">
        <v>17</v>
      </c>
      <c r="L75">
        <v>45.79</v>
      </c>
      <c r="M75" t="s">
        <v>17</v>
      </c>
      <c r="N75" s="3">
        <f t="shared" si="2"/>
        <v>-0.18027210884353742</v>
      </c>
      <c r="O75" s="2">
        <v>6.5559440559443045E-4</v>
      </c>
      <c r="P75">
        <v>5606.58</v>
      </c>
      <c r="Q75" t="s">
        <v>18</v>
      </c>
      <c r="R75">
        <v>0</v>
      </c>
      <c r="S75" t="s">
        <v>18</v>
      </c>
      <c r="T75">
        <v>0</v>
      </c>
      <c r="U75" t="s">
        <v>18</v>
      </c>
      <c r="V75">
        <v>3847.15</v>
      </c>
      <c r="W75" t="s">
        <v>18</v>
      </c>
      <c r="X75">
        <v>897.84</v>
      </c>
      <c r="Y75" t="s">
        <v>18</v>
      </c>
    </row>
    <row r="76" spans="1:25" x14ac:dyDescent="0.2">
      <c r="A76" s="1">
        <v>43496.440917430555</v>
      </c>
      <c r="B76" t="s">
        <v>58</v>
      </c>
      <c r="C76" t="s">
        <v>23</v>
      </c>
      <c r="D76">
        <v>5</v>
      </c>
      <c r="E76">
        <v>4</v>
      </c>
      <c r="F76">
        <v>36.14</v>
      </c>
      <c r="G76" t="s">
        <v>17</v>
      </c>
      <c r="H76">
        <v>5.8</v>
      </c>
      <c r="I76" t="s">
        <v>17</v>
      </c>
      <c r="J76">
        <v>4.01</v>
      </c>
      <c r="K76" t="s">
        <v>17</v>
      </c>
      <c r="L76">
        <v>45.949999999999903</v>
      </c>
      <c r="M76" t="s">
        <v>17</v>
      </c>
      <c r="N76" s="3">
        <f t="shared" si="2"/>
        <v>-0.17087693973294868</v>
      </c>
      <c r="O76" s="2">
        <v>-1.5210777922640881E-3</v>
      </c>
      <c r="P76">
        <v>20785.55</v>
      </c>
      <c r="Q76" t="s">
        <v>18</v>
      </c>
      <c r="R76">
        <v>0</v>
      </c>
      <c r="S76" t="s">
        <v>18</v>
      </c>
      <c r="T76">
        <v>0</v>
      </c>
      <c r="U76" t="s">
        <v>18</v>
      </c>
      <c r="V76">
        <v>2780.85</v>
      </c>
      <c r="W76" t="s">
        <v>18</v>
      </c>
      <c r="X76">
        <v>657.47</v>
      </c>
      <c r="Y76" t="s">
        <v>18</v>
      </c>
    </row>
    <row r="77" spans="1:25" x14ac:dyDescent="0.2">
      <c r="A77" s="1">
        <v>43496.440934606479</v>
      </c>
      <c r="B77" t="s">
        <v>127</v>
      </c>
      <c r="C77" t="s">
        <v>112</v>
      </c>
      <c r="D77">
        <v>1</v>
      </c>
      <c r="E77">
        <v>4</v>
      </c>
      <c r="F77">
        <v>34.770000000000003</v>
      </c>
      <c r="G77" t="s">
        <v>17</v>
      </c>
      <c r="H77">
        <v>9.14</v>
      </c>
      <c r="I77" t="s">
        <v>17</v>
      </c>
      <c r="J77">
        <v>5.4</v>
      </c>
      <c r="K77" t="s">
        <v>17</v>
      </c>
      <c r="L77">
        <v>49.31</v>
      </c>
      <c r="M77" t="s">
        <v>17</v>
      </c>
      <c r="N77" s="3">
        <f t="shared" si="2"/>
        <v>-7.4476650563606575E-3</v>
      </c>
      <c r="O77" s="2">
        <v>8.1185305459710057E-4</v>
      </c>
      <c r="P77">
        <v>4813.3900000000003</v>
      </c>
      <c r="Q77" t="s">
        <v>18</v>
      </c>
      <c r="R77">
        <v>0</v>
      </c>
      <c r="S77" t="s">
        <v>18</v>
      </c>
      <c r="T77">
        <v>0</v>
      </c>
      <c r="U77" t="s">
        <v>18</v>
      </c>
      <c r="V77">
        <v>2783.44</v>
      </c>
      <c r="W77" t="s">
        <v>18</v>
      </c>
      <c r="X77">
        <v>652.82000000000005</v>
      </c>
      <c r="Y77" t="s">
        <v>18</v>
      </c>
    </row>
    <row r="78" spans="1:25" x14ac:dyDescent="0.2">
      <c r="A78" s="1">
        <v>43496.440908807868</v>
      </c>
      <c r="B78" t="s">
        <v>128</v>
      </c>
      <c r="C78" t="s">
        <v>112</v>
      </c>
      <c r="D78">
        <v>2</v>
      </c>
      <c r="E78">
        <v>4</v>
      </c>
      <c r="F78">
        <v>39.97</v>
      </c>
      <c r="G78" t="s">
        <v>17</v>
      </c>
      <c r="H78">
        <v>6.44</v>
      </c>
      <c r="I78" t="s">
        <v>17</v>
      </c>
      <c r="J78">
        <v>4.3499999999999996</v>
      </c>
      <c r="K78" t="s">
        <v>17</v>
      </c>
      <c r="L78">
        <v>50.76</v>
      </c>
      <c r="M78" t="s">
        <v>17</v>
      </c>
      <c r="N78" s="3">
        <f t="shared" si="2"/>
        <v>0.10853898231054813</v>
      </c>
      <c r="O78" s="2">
        <v>-9.8405825624885384E-4</v>
      </c>
      <c r="P78">
        <v>20745.990000000002</v>
      </c>
      <c r="Q78" t="s">
        <v>18</v>
      </c>
      <c r="R78">
        <v>0</v>
      </c>
      <c r="S78" t="s">
        <v>18</v>
      </c>
      <c r="T78">
        <v>0</v>
      </c>
      <c r="U78" t="s">
        <v>18</v>
      </c>
      <c r="V78">
        <v>2317.34</v>
      </c>
      <c r="W78" t="s">
        <v>18</v>
      </c>
      <c r="X78">
        <v>525.91</v>
      </c>
      <c r="Y78" t="s">
        <v>18</v>
      </c>
    </row>
    <row r="79" spans="1:25" x14ac:dyDescent="0.2">
      <c r="A79" s="1">
        <v>43496.440918159722</v>
      </c>
      <c r="B79" t="s">
        <v>129</v>
      </c>
      <c r="C79" t="s">
        <v>112</v>
      </c>
      <c r="D79">
        <v>3</v>
      </c>
      <c r="E79">
        <v>4</v>
      </c>
      <c r="F79">
        <v>34.590000000000003</v>
      </c>
      <c r="G79" t="s">
        <v>17</v>
      </c>
      <c r="H79">
        <v>6.5</v>
      </c>
      <c r="I79" t="s">
        <v>17</v>
      </c>
      <c r="J79">
        <v>4.07</v>
      </c>
      <c r="K79" t="s">
        <v>17</v>
      </c>
      <c r="L79">
        <v>45.16</v>
      </c>
      <c r="M79" t="s">
        <v>17</v>
      </c>
      <c r="N79" s="3">
        <f t="shared" si="2"/>
        <v>-1.7192600652881578E-2</v>
      </c>
      <c r="O79" s="2">
        <v>-6.6386368665636512E-4</v>
      </c>
      <c r="P79">
        <v>18780.650000000001</v>
      </c>
      <c r="Q79" t="s">
        <v>18</v>
      </c>
      <c r="R79">
        <v>0</v>
      </c>
      <c r="S79" t="s">
        <v>18</v>
      </c>
      <c r="T79">
        <v>0</v>
      </c>
      <c r="U79" t="s">
        <v>18</v>
      </c>
      <c r="V79">
        <v>2122.14</v>
      </c>
      <c r="W79" t="s">
        <v>18</v>
      </c>
      <c r="X79">
        <v>476.09</v>
      </c>
      <c r="Y79" t="s">
        <v>18</v>
      </c>
    </row>
    <row r="80" spans="1:25" x14ac:dyDescent="0.2">
      <c r="A80" s="1">
        <v>43496.440904930554</v>
      </c>
      <c r="B80" t="s">
        <v>130</v>
      </c>
      <c r="C80" t="s">
        <v>112</v>
      </c>
      <c r="D80">
        <v>4</v>
      </c>
      <c r="E80">
        <v>4</v>
      </c>
      <c r="F80">
        <v>31.94</v>
      </c>
      <c r="G80" t="s">
        <v>17</v>
      </c>
      <c r="H80">
        <v>6.12</v>
      </c>
      <c r="I80" t="s">
        <v>17</v>
      </c>
      <c r="J80">
        <v>3.74</v>
      </c>
      <c r="K80" t="s">
        <v>17</v>
      </c>
      <c r="L80">
        <v>41.8</v>
      </c>
      <c r="M80" t="s">
        <v>17</v>
      </c>
      <c r="N80" s="3">
        <f t="shared" si="2"/>
        <v>-0.15230176434800252</v>
      </c>
      <c r="O80" s="2">
        <v>2.6385224274406197E-3</v>
      </c>
      <c r="P80">
        <v>7395.95</v>
      </c>
      <c r="Q80" t="s">
        <v>18</v>
      </c>
      <c r="R80">
        <v>0</v>
      </c>
      <c r="S80" t="s">
        <v>18</v>
      </c>
      <c r="T80">
        <v>0</v>
      </c>
      <c r="U80" t="s">
        <v>18</v>
      </c>
      <c r="V80">
        <v>2072.9699999999998</v>
      </c>
      <c r="W80" t="s">
        <v>18</v>
      </c>
      <c r="X80">
        <v>533.37</v>
      </c>
      <c r="Y80" t="s">
        <v>18</v>
      </c>
    </row>
    <row r="81" spans="1:25" x14ac:dyDescent="0.2">
      <c r="A81" s="1">
        <v>43496.440915115738</v>
      </c>
      <c r="B81" t="s">
        <v>131</v>
      </c>
      <c r="C81" t="s">
        <v>112</v>
      </c>
      <c r="D81">
        <v>5</v>
      </c>
      <c r="E81">
        <v>4</v>
      </c>
      <c r="F81">
        <v>34.270000000000003</v>
      </c>
      <c r="G81" t="s">
        <v>17</v>
      </c>
      <c r="H81">
        <v>5.1100000000000003</v>
      </c>
      <c r="I81" t="s">
        <v>17</v>
      </c>
      <c r="J81">
        <v>3.29</v>
      </c>
      <c r="K81" t="s">
        <v>17</v>
      </c>
      <c r="L81">
        <v>42.67</v>
      </c>
      <c r="M81" t="s">
        <v>17</v>
      </c>
      <c r="N81" s="3">
        <f t="shared" si="2"/>
        <v>-0.15937746256895186</v>
      </c>
      <c r="O81" s="2">
        <v>-1.8713450292397263E-3</v>
      </c>
      <c r="P81">
        <v>8072.99</v>
      </c>
      <c r="Q81" t="s">
        <v>18</v>
      </c>
      <c r="R81">
        <v>0</v>
      </c>
      <c r="S81" t="s">
        <v>18</v>
      </c>
      <c r="T81">
        <v>0</v>
      </c>
      <c r="U81" t="s">
        <v>18</v>
      </c>
      <c r="V81">
        <v>2866.39</v>
      </c>
      <c r="W81" t="s">
        <v>18</v>
      </c>
      <c r="X81">
        <v>738.52</v>
      </c>
      <c r="Y81" t="s">
        <v>18</v>
      </c>
    </row>
    <row r="82" spans="1:25" x14ac:dyDescent="0.2">
      <c r="A82" s="1">
        <v>43496.440925532406</v>
      </c>
      <c r="B82" t="s">
        <v>81</v>
      </c>
      <c r="C82" t="s">
        <v>16</v>
      </c>
      <c r="D82">
        <v>1</v>
      </c>
      <c r="E82">
        <v>5</v>
      </c>
      <c r="F82">
        <v>131.29</v>
      </c>
      <c r="G82" t="s">
        <v>17</v>
      </c>
      <c r="H82">
        <v>7.84</v>
      </c>
      <c r="I82" t="s">
        <v>17</v>
      </c>
      <c r="J82">
        <v>5.72</v>
      </c>
      <c r="K82" t="s">
        <v>17</v>
      </c>
      <c r="L82">
        <v>144.85</v>
      </c>
      <c r="M82" t="s">
        <v>17</v>
      </c>
      <c r="N82" s="3">
        <f t="shared" ref="N82:N101" si="3">(L82-L78)/L78</f>
        <v>1.8536249014972421</v>
      </c>
      <c r="O82" s="2">
        <v>4.0364863894275696E-2</v>
      </c>
      <c r="P82">
        <v>6923.37</v>
      </c>
      <c r="Q82" t="s">
        <v>18</v>
      </c>
      <c r="R82">
        <v>0</v>
      </c>
      <c r="S82" t="s">
        <v>18</v>
      </c>
      <c r="T82">
        <v>0</v>
      </c>
      <c r="U82" t="s">
        <v>18</v>
      </c>
      <c r="V82">
        <v>1414.78</v>
      </c>
      <c r="W82" t="s">
        <v>18</v>
      </c>
      <c r="X82">
        <v>370.9</v>
      </c>
      <c r="Y82" t="s">
        <v>18</v>
      </c>
    </row>
    <row r="83" spans="1:25" x14ac:dyDescent="0.2">
      <c r="A83" s="1">
        <v>43496.440913877312</v>
      </c>
      <c r="B83" t="s">
        <v>49</v>
      </c>
      <c r="C83" t="s">
        <v>16</v>
      </c>
      <c r="D83">
        <v>2</v>
      </c>
      <c r="E83">
        <v>5</v>
      </c>
      <c r="F83">
        <v>138.87</v>
      </c>
      <c r="G83" t="s">
        <v>17</v>
      </c>
      <c r="H83">
        <v>4.87</v>
      </c>
      <c r="I83" t="s">
        <v>17</v>
      </c>
      <c r="J83">
        <v>4.7</v>
      </c>
      <c r="K83" t="s">
        <v>17</v>
      </c>
      <c r="L83">
        <v>148.44</v>
      </c>
      <c r="M83" t="s">
        <v>17</v>
      </c>
      <c r="N83" s="3">
        <f t="shared" si="3"/>
        <v>2.2869796279893713</v>
      </c>
      <c r="O83" s="2">
        <v>1.8316526034163321E-2</v>
      </c>
      <c r="P83">
        <v>19455.14</v>
      </c>
      <c r="Q83" t="s">
        <v>18</v>
      </c>
      <c r="R83">
        <v>0</v>
      </c>
      <c r="S83" t="s">
        <v>18</v>
      </c>
      <c r="T83">
        <v>0</v>
      </c>
      <c r="U83" t="s">
        <v>18</v>
      </c>
      <c r="V83">
        <v>2190.7800000000002</v>
      </c>
      <c r="W83" t="s">
        <v>18</v>
      </c>
      <c r="X83">
        <v>493.19</v>
      </c>
      <c r="Y83" t="s">
        <v>18</v>
      </c>
    </row>
    <row r="84" spans="1:25" x14ac:dyDescent="0.2">
      <c r="A84" s="1">
        <v>43496.440903854163</v>
      </c>
      <c r="B84" t="s">
        <v>20</v>
      </c>
      <c r="C84" t="s">
        <v>16</v>
      </c>
      <c r="D84">
        <v>3</v>
      </c>
      <c r="E84">
        <v>5</v>
      </c>
      <c r="F84">
        <v>130.05000000000001</v>
      </c>
      <c r="G84" t="s">
        <v>17</v>
      </c>
      <c r="H84">
        <v>4.95</v>
      </c>
      <c r="I84" t="s">
        <v>17</v>
      </c>
      <c r="J84">
        <v>4.5</v>
      </c>
      <c r="K84" t="s">
        <v>17</v>
      </c>
      <c r="L84">
        <v>139.5</v>
      </c>
      <c r="M84" t="s">
        <v>17</v>
      </c>
      <c r="N84" s="3">
        <f t="shared" si="3"/>
        <v>2.3373205741626797</v>
      </c>
      <c r="O84" s="2">
        <v>5.5219364599092373E-2</v>
      </c>
      <c r="P84">
        <v>6901.92</v>
      </c>
      <c r="Q84" t="s">
        <v>18</v>
      </c>
      <c r="R84">
        <v>0</v>
      </c>
      <c r="S84" t="s">
        <v>18</v>
      </c>
      <c r="T84">
        <v>0</v>
      </c>
      <c r="U84" t="s">
        <v>18</v>
      </c>
      <c r="V84">
        <v>1389.64</v>
      </c>
      <c r="W84" t="s">
        <v>18</v>
      </c>
      <c r="X84">
        <v>363.76</v>
      </c>
      <c r="Y84" t="s">
        <v>18</v>
      </c>
    </row>
    <row r="85" spans="1:25" x14ac:dyDescent="0.2">
      <c r="A85" s="1">
        <v>43496.440920324072</v>
      </c>
      <c r="B85" t="s">
        <v>66</v>
      </c>
      <c r="C85" t="s">
        <v>16</v>
      </c>
      <c r="D85">
        <v>4</v>
      </c>
      <c r="E85">
        <v>5</v>
      </c>
      <c r="F85">
        <v>115.91</v>
      </c>
      <c r="G85" t="s">
        <v>17</v>
      </c>
      <c r="H85">
        <v>5.27</v>
      </c>
      <c r="I85" t="s">
        <v>17</v>
      </c>
      <c r="J85">
        <v>4.22</v>
      </c>
      <c r="K85" t="s">
        <v>17</v>
      </c>
      <c r="L85">
        <v>125.399999999999</v>
      </c>
      <c r="M85" t="s">
        <v>17</v>
      </c>
      <c r="N85" s="3">
        <f t="shared" si="3"/>
        <v>1.9388329036793763</v>
      </c>
      <c r="O85" s="2">
        <v>1.6289812788710559E-2</v>
      </c>
      <c r="P85">
        <v>4758.91</v>
      </c>
      <c r="Q85" t="s">
        <v>18</v>
      </c>
      <c r="R85">
        <v>0</v>
      </c>
      <c r="S85" t="s">
        <v>18</v>
      </c>
      <c r="T85">
        <v>0</v>
      </c>
      <c r="U85" t="s">
        <v>18</v>
      </c>
      <c r="V85">
        <v>2665.03</v>
      </c>
      <c r="W85" t="s">
        <v>18</v>
      </c>
      <c r="X85">
        <v>624.83000000000004</v>
      </c>
      <c r="Y85" t="s">
        <v>18</v>
      </c>
    </row>
    <row r="86" spans="1:25" x14ac:dyDescent="0.2">
      <c r="A86" s="1">
        <v>43496.440910439815</v>
      </c>
      <c r="B86" t="s">
        <v>40</v>
      </c>
      <c r="C86" t="s">
        <v>16</v>
      </c>
      <c r="D86">
        <v>5</v>
      </c>
      <c r="E86">
        <v>5</v>
      </c>
      <c r="F86">
        <v>124.59</v>
      </c>
      <c r="G86" t="s">
        <v>17</v>
      </c>
      <c r="H86">
        <v>4.2300000000000004</v>
      </c>
      <c r="I86" t="s">
        <v>17</v>
      </c>
      <c r="J86">
        <v>4.16</v>
      </c>
      <c r="K86" t="s">
        <v>17</v>
      </c>
      <c r="L86">
        <v>132.97999999999999</v>
      </c>
      <c r="M86" t="s">
        <v>17</v>
      </c>
      <c r="N86" s="3">
        <f t="shared" si="3"/>
        <v>-8.1946841560234754E-2</v>
      </c>
      <c r="O86" s="2">
        <v>3.4059097978227024E-2</v>
      </c>
      <c r="P86">
        <v>8062.37</v>
      </c>
      <c r="Q86" t="s">
        <v>18</v>
      </c>
      <c r="R86">
        <v>0</v>
      </c>
      <c r="S86" t="s">
        <v>18</v>
      </c>
      <c r="T86">
        <v>0</v>
      </c>
      <c r="U86" t="s">
        <v>18</v>
      </c>
      <c r="V86">
        <v>1870.35</v>
      </c>
      <c r="W86" t="s">
        <v>18</v>
      </c>
      <c r="X86">
        <v>478.29</v>
      </c>
      <c r="Y86" t="s">
        <v>18</v>
      </c>
    </row>
    <row r="87" spans="1:25" x14ac:dyDescent="0.2">
      <c r="A87" s="1">
        <v>43496.440926469906</v>
      </c>
      <c r="B87" t="s">
        <v>82</v>
      </c>
      <c r="C87" t="s">
        <v>25</v>
      </c>
      <c r="D87">
        <v>1</v>
      </c>
      <c r="E87">
        <v>5</v>
      </c>
      <c r="F87">
        <v>12.29</v>
      </c>
      <c r="G87" t="s">
        <v>17</v>
      </c>
      <c r="H87">
        <v>32.69</v>
      </c>
      <c r="I87" t="s">
        <v>17</v>
      </c>
      <c r="J87">
        <v>10.31</v>
      </c>
      <c r="K87" t="s">
        <v>17</v>
      </c>
      <c r="L87">
        <v>55.29</v>
      </c>
      <c r="M87" t="s">
        <v>17</v>
      </c>
      <c r="N87" s="3">
        <f t="shared" si="3"/>
        <v>-0.62752627324171384</v>
      </c>
      <c r="O87" s="2">
        <v>-5.2279739458347685E-2</v>
      </c>
      <c r="P87">
        <v>18752.490000000002</v>
      </c>
      <c r="Q87" t="s">
        <v>18</v>
      </c>
      <c r="R87">
        <v>0</v>
      </c>
      <c r="S87" t="s">
        <v>18</v>
      </c>
      <c r="T87">
        <v>0</v>
      </c>
      <c r="U87" t="s">
        <v>18</v>
      </c>
      <c r="V87">
        <v>2226.2199999999998</v>
      </c>
      <c r="W87" t="s">
        <v>18</v>
      </c>
      <c r="X87">
        <v>475.37</v>
      </c>
      <c r="Y87" t="s">
        <v>18</v>
      </c>
    </row>
    <row r="88" spans="1:25" x14ac:dyDescent="0.2">
      <c r="A88" s="1">
        <v>43496.44091646991</v>
      </c>
      <c r="B88" t="s">
        <v>56</v>
      </c>
      <c r="C88" t="s">
        <v>25</v>
      </c>
      <c r="D88">
        <v>2</v>
      </c>
      <c r="E88">
        <v>5</v>
      </c>
      <c r="F88">
        <v>13.6</v>
      </c>
      <c r="G88" t="s">
        <v>17</v>
      </c>
      <c r="H88">
        <v>24.36</v>
      </c>
      <c r="I88" t="s">
        <v>17</v>
      </c>
      <c r="J88">
        <v>7.9</v>
      </c>
      <c r="K88" t="s">
        <v>17</v>
      </c>
      <c r="L88">
        <v>45.86</v>
      </c>
      <c r="M88" t="s">
        <v>17</v>
      </c>
      <c r="N88" s="3">
        <f t="shared" si="3"/>
        <v>-0.6712544802867384</v>
      </c>
      <c r="O88" s="2">
        <v>-8.3716283716283674E-2</v>
      </c>
      <c r="P88">
        <v>7128.89</v>
      </c>
      <c r="Q88" t="s">
        <v>18</v>
      </c>
      <c r="R88">
        <v>0</v>
      </c>
      <c r="S88" t="s">
        <v>18</v>
      </c>
      <c r="T88">
        <v>0</v>
      </c>
      <c r="U88" t="s">
        <v>18</v>
      </c>
      <c r="V88">
        <v>1355.71</v>
      </c>
      <c r="W88" t="s">
        <v>18</v>
      </c>
      <c r="X88">
        <v>354.6</v>
      </c>
      <c r="Y88" t="s">
        <v>18</v>
      </c>
    </row>
    <row r="89" spans="1:25" x14ac:dyDescent="0.2">
      <c r="A89" s="1">
        <v>43496.440907557873</v>
      </c>
      <c r="B89" t="s">
        <v>32</v>
      </c>
      <c r="C89" t="s">
        <v>25</v>
      </c>
      <c r="D89">
        <v>3</v>
      </c>
      <c r="E89">
        <v>5</v>
      </c>
      <c r="F89">
        <v>12.17</v>
      </c>
      <c r="G89" t="s">
        <v>17</v>
      </c>
      <c r="H89">
        <v>24.09</v>
      </c>
      <c r="I89" t="s">
        <v>17</v>
      </c>
      <c r="J89">
        <v>7.74</v>
      </c>
      <c r="K89" t="s">
        <v>17</v>
      </c>
      <c r="L89">
        <v>44</v>
      </c>
      <c r="M89" t="s">
        <v>17</v>
      </c>
      <c r="N89" s="3">
        <f t="shared" si="3"/>
        <v>-0.6491228070175411</v>
      </c>
      <c r="O89" s="2">
        <v>-5.0905953408110431E-2</v>
      </c>
      <c r="P89">
        <v>7132.01</v>
      </c>
      <c r="Q89" t="s">
        <v>18</v>
      </c>
      <c r="R89">
        <v>0</v>
      </c>
      <c r="S89" t="s">
        <v>18</v>
      </c>
      <c r="T89">
        <v>0</v>
      </c>
      <c r="U89" t="s">
        <v>18</v>
      </c>
      <c r="V89">
        <v>1213.1500000000001</v>
      </c>
      <c r="W89" t="s">
        <v>18</v>
      </c>
      <c r="X89">
        <v>314.39999999999998</v>
      </c>
      <c r="Y89" t="s">
        <v>18</v>
      </c>
    </row>
    <row r="90" spans="1:25" x14ac:dyDescent="0.2">
      <c r="A90" s="1">
        <v>43496.440922974536</v>
      </c>
      <c r="B90" t="s">
        <v>71</v>
      </c>
      <c r="C90" t="s">
        <v>25</v>
      </c>
      <c r="D90">
        <v>4</v>
      </c>
      <c r="E90">
        <v>5</v>
      </c>
      <c r="F90">
        <v>9.85</v>
      </c>
      <c r="G90" t="s">
        <v>17</v>
      </c>
      <c r="H90">
        <v>24.03</v>
      </c>
      <c r="I90" t="s">
        <v>17</v>
      </c>
      <c r="J90">
        <v>7.51</v>
      </c>
      <c r="K90" t="s">
        <v>17</v>
      </c>
      <c r="L90">
        <v>41.39</v>
      </c>
      <c r="M90" t="s">
        <v>17</v>
      </c>
      <c r="N90" s="3">
        <f t="shared" si="3"/>
        <v>-0.68875018799819521</v>
      </c>
      <c r="O90" s="2">
        <v>-4.145437702640109E-2</v>
      </c>
      <c r="P90">
        <v>8198.19</v>
      </c>
      <c r="Q90" t="s">
        <v>18</v>
      </c>
      <c r="R90">
        <v>0</v>
      </c>
      <c r="S90" t="s">
        <v>18</v>
      </c>
      <c r="T90">
        <v>0</v>
      </c>
      <c r="U90" t="s">
        <v>18</v>
      </c>
      <c r="V90">
        <v>2841.34</v>
      </c>
      <c r="W90" t="s">
        <v>18</v>
      </c>
      <c r="X90">
        <v>731.79</v>
      </c>
      <c r="Y90" t="s">
        <v>18</v>
      </c>
    </row>
    <row r="91" spans="1:25" x14ac:dyDescent="0.2">
      <c r="A91" s="1">
        <v>43496.440912453705</v>
      </c>
      <c r="B91" t="s">
        <v>44</v>
      </c>
      <c r="C91" t="s">
        <v>25</v>
      </c>
      <c r="D91">
        <v>5</v>
      </c>
      <c r="E91">
        <v>5</v>
      </c>
      <c r="F91">
        <v>11.55</v>
      </c>
      <c r="G91" t="s">
        <v>17</v>
      </c>
      <c r="H91">
        <v>21.39</v>
      </c>
      <c r="I91" t="s">
        <v>17</v>
      </c>
      <c r="J91">
        <v>6.87</v>
      </c>
      <c r="K91" t="s">
        <v>17</v>
      </c>
      <c r="L91">
        <v>39.809999999999903</v>
      </c>
      <c r="M91" t="s">
        <v>17</v>
      </c>
      <c r="N91" s="3">
        <f t="shared" si="3"/>
        <v>-0.27997829625610593</v>
      </c>
      <c r="O91" s="2">
        <v>-2.5113008538667718E-4</v>
      </c>
      <c r="P91">
        <v>7591.81</v>
      </c>
      <c r="Q91" t="s">
        <v>18</v>
      </c>
      <c r="R91">
        <v>0</v>
      </c>
      <c r="S91" t="s">
        <v>18</v>
      </c>
      <c r="T91">
        <v>0</v>
      </c>
      <c r="U91" t="s">
        <v>18</v>
      </c>
      <c r="V91">
        <v>1910.12</v>
      </c>
      <c r="W91" t="s">
        <v>18</v>
      </c>
      <c r="X91">
        <v>490.12</v>
      </c>
      <c r="Y91" t="s">
        <v>18</v>
      </c>
    </row>
    <row r="92" spans="1:25" x14ac:dyDescent="0.2">
      <c r="A92" s="1">
        <v>43496.440934861108</v>
      </c>
      <c r="B92" t="s">
        <v>104</v>
      </c>
      <c r="C92" t="s">
        <v>23</v>
      </c>
      <c r="D92">
        <v>1</v>
      </c>
      <c r="E92">
        <v>5</v>
      </c>
      <c r="F92">
        <v>41.44</v>
      </c>
      <c r="G92" t="s">
        <v>17</v>
      </c>
      <c r="H92">
        <v>9.09</v>
      </c>
      <c r="I92" t="s">
        <v>17</v>
      </c>
      <c r="J92">
        <v>6.12</v>
      </c>
      <c r="K92" t="s">
        <v>17</v>
      </c>
      <c r="L92">
        <v>56.65</v>
      </c>
      <c r="M92" t="s">
        <v>17</v>
      </c>
      <c r="N92" s="3">
        <f t="shared" si="3"/>
        <v>0.23528129088530308</v>
      </c>
      <c r="O92" s="2">
        <v>1.4142499104905105E-2</v>
      </c>
      <c r="P92">
        <v>7395.6</v>
      </c>
      <c r="Q92" t="s">
        <v>18</v>
      </c>
      <c r="R92">
        <v>0</v>
      </c>
      <c r="S92" t="s">
        <v>18</v>
      </c>
      <c r="T92">
        <v>0</v>
      </c>
      <c r="U92" t="s">
        <v>18</v>
      </c>
      <c r="V92">
        <v>2085.04</v>
      </c>
      <c r="W92" t="s">
        <v>18</v>
      </c>
      <c r="X92">
        <v>536.66</v>
      </c>
      <c r="Y92" t="s">
        <v>18</v>
      </c>
    </row>
    <row r="93" spans="1:25" x14ac:dyDescent="0.2">
      <c r="A93" s="1">
        <v>43496.440910081015</v>
      </c>
      <c r="B93" t="s">
        <v>39</v>
      </c>
      <c r="C93" t="s">
        <v>23</v>
      </c>
      <c r="D93">
        <v>2</v>
      </c>
      <c r="E93">
        <v>5</v>
      </c>
      <c r="F93">
        <v>45.05</v>
      </c>
      <c r="G93" t="s">
        <v>17</v>
      </c>
      <c r="H93">
        <v>5.74</v>
      </c>
      <c r="I93" t="s">
        <v>17</v>
      </c>
      <c r="J93">
        <v>4.57</v>
      </c>
      <c r="K93" t="s">
        <v>17</v>
      </c>
      <c r="L93">
        <v>55.36</v>
      </c>
      <c r="M93" t="s">
        <v>17</v>
      </c>
      <c r="N93" s="3">
        <f t="shared" si="3"/>
        <v>0.25818181818181818</v>
      </c>
      <c r="O93" s="2">
        <v>-1.4430014430014122E-3</v>
      </c>
      <c r="P93">
        <v>18261.68</v>
      </c>
      <c r="Q93" t="s">
        <v>18</v>
      </c>
      <c r="R93">
        <v>0</v>
      </c>
      <c r="S93" t="s">
        <v>18</v>
      </c>
      <c r="T93">
        <v>0</v>
      </c>
      <c r="U93" t="s">
        <v>18</v>
      </c>
      <c r="V93">
        <v>2071.7600000000002</v>
      </c>
      <c r="W93" t="s">
        <v>18</v>
      </c>
      <c r="X93">
        <v>462.93</v>
      </c>
      <c r="Y93" t="s">
        <v>18</v>
      </c>
    </row>
    <row r="94" spans="1:25" x14ac:dyDescent="0.2">
      <c r="A94" s="1">
        <v>43496.440919895831</v>
      </c>
      <c r="B94" t="s">
        <v>64</v>
      </c>
      <c r="C94" t="s">
        <v>23</v>
      </c>
      <c r="D94">
        <v>3</v>
      </c>
      <c r="E94">
        <v>5</v>
      </c>
      <c r="F94">
        <v>41.38</v>
      </c>
      <c r="G94" t="s">
        <v>17</v>
      </c>
      <c r="H94">
        <v>5.87</v>
      </c>
      <c r="I94" t="s">
        <v>17</v>
      </c>
      <c r="J94">
        <v>4.46</v>
      </c>
      <c r="K94" t="s">
        <v>17</v>
      </c>
      <c r="L94">
        <v>51.71</v>
      </c>
      <c r="M94" t="s">
        <v>17</v>
      </c>
      <c r="N94" s="3">
        <f t="shared" si="3"/>
        <v>0.24933558830635419</v>
      </c>
      <c r="O94" s="2">
        <v>4.1071069055770133E-2</v>
      </c>
      <c r="P94">
        <v>20076.93</v>
      </c>
      <c r="Q94" t="s">
        <v>18</v>
      </c>
      <c r="R94">
        <v>0</v>
      </c>
      <c r="S94" t="s">
        <v>18</v>
      </c>
      <c r="T94">
        <v>0</v>
      </c>
      <c r="U94" t="s">
        <v>18</v>
      </c>
      <c r="V94">
        <v>2247</v>
      </c>
      <c r="W94" t="s">
        <v>18</v>
      </c>
      <c r="X94">
        <v>508.94</v>
      </c>
      <c r="Y94" t="s">
        <v>18</v>
      </c>
    </row>
    <row r="95" spans="1:25" x14ac:dyDescent="0.2">
      <c r="A95" s="1">
        <v>43496.440904560186</v>
      </c>
      <c r="B95" t="s">
        <v>22</v>
      </c>
      <c r="C95" t="s">
        <v>23</v>
      </c>
      <c r="D95">
        <v>4</v>
      </c>
      <c r="E95">
        <v>5</v>
      </c>
      <c r="F95">
        <v>35.32</v>
      </c>
      <c r="G95" t="s">
        <v>17</v>
      </c>
      <c r="H95">
        <v>6.32</v>
      </c>
      <c r="I95" t="s">
        <v>17</v>
      </c>
      <c r="J95">
        <v>4.3099999999999996</v>
      </c>
      <c r="K95" t="s">
        <v>17</v>
      </c>
      <c r="L95">
        <v>45.95</v>
      </c>
      <c r="M95" t="s">
        <v>17</v>
      </c>
      <c r="N95" s="3">
        <f t="shared" si="3"/>
        <v>0.15423260487315035</v>
      </c>
      <c r="O95" s="2">
        <v>4.1520979020980078E-3</v>
      </c>
      <c r="P95">
        <v>4967.1499999999996</v>
      </c>
      <c r="Q95" t="s">
        <v>18</v>
      </c>
      <c r="R95">
        <v>0</v>
      </c>
      <c r="S95" t="s">
        <v>18</v>
      </c>
      <c r="T95">
        <v>0</v>
      </c>
      <c r="U95" t="s">
        <v>18</v>
      </c>
      <c r="V95">
        <v>3180.55</v>
      </c>
      <c r="W95" t="s">
        <v>18</v>
      </c>
      <c r="X95">
        <v>744.02</v>
      </c>
      <c r="Y95" t="s">
        <v>18</v>
      </c>
    </row>
    <row r="96" spans="1:25" x14ac:dyDescent="0.2">
      <c r="A96" s="1">
        <v>43496.440914560182</v>
      </c>
      <c r="B96" t="s">
        <v>51</v>
      </c>
      <c r="C96" t="s">
        <v>23</v>
      </c>
      <c r="D96">
        <v>5</v>
      </c>
      <c r="E96">
        <v>5</v>
      </c>
      <c r="F96">
        <v>39.33</v>
      </c>
      <c r="G96" t="s">
        <v>17</v>
      </c>
      <c r="H96">
        <v>5.0999999999999996</v>
      </c>
      <c r="I96" t="s">
        <v>17</v>
      </c>
      <c r="J96">
        <v>3.87</v>
      </c>
      <c r="K96" t="s">
        <v>17</v>
      </c>
      <c r="L96">
        <v>48.3</v>
      </c>
      <c r="M96" t="s">
        <v>17</v>
      </c>
      <c r="N96" s="3">
        <f t="shared" si="3"/>
        <v>-0.14739629302736101</v>
      </c>
      <c r="O96" s="2">
        <v>4.9543676662323025E-2</v>
      </c>
      <c r="P96">
        <v>18753.650000000001</v>
      </c>
      <c r="Q96" t="s">
        <v>18</v>
      </c>
      <c r="R96">
        <v>0</v>
      </c>
      <c r="S96" t="s">
        <v>18</v>
      </c>
      <c r="T96">
        <v>0</v>
      </c>
      <c r="U96" t="s">
        <v>18</v>
      </c>
      <c r="V96">
        <v>2177.75</v>
      </c>
      <c r="W96" t="s">
        <v>18</v>
      </c>
      <c r="X96">
        <v>462.81</v>
      </c>
      <c r="Y96" t="s">
        <v>18</v>
      </c>
    </row>
    <row r="97" spans="1:25" x14ac:dyDescent="0.2">
      <c r="A97" s="1">
        <v>43496.440937673608</v>
      </c>
      <c r="B97" t="s">
        <v>132</v>
      </c>
      <c r="C97" t="s">
        <v>112</v>
      </c>
      <c r="D97">
        <v>1</v>
      </c>
      <c r="E97">
        <v>5</v>
      </c>
      <c r="F97">
        <v>37.74</v>
      </c>
      <c r="G97" t="s">
        <v>17</v>
      </c>
      <c r="H97">
        <v>7.94</v>
      </c>
      <c r="I97" t="s">
        <v>17</v>
      </c>
      <c r="J97">
        <v>4.99</v>
      </c>
      <c r="K97" t="s">
        <v>17</v>
      </c>
      <c r="L97">
        <v>50.67</v>
      </c>
      <c r="M97" t="s">
        <v>17</v>
      </c>
      <c r="N97" s="3">
        <f t="shared" si="3"/>
        <v>-8.4718208092485509E-2</v>
      </c>
      <c r="O97" s="2">
        <v>2.8414856910899098E-2</v>
      </c>
      <c r="P97">
        <v>8062.3</v>
      </c>
      <c r="Q97" t="s">
        <v>18</v>
      </c>
      <c r="R97">
        <v>0</v>
      </c>
      <c r="S97" t="s">
        <v>18</v>
      </c>
      <c r="T97">
        <v>0</v>
      </c>
      <c r="U97" t="s">
        <v>18</v>
      </c>
      <c r="V97">
        <v>1870.36</v>
      </c>
      <c r="W97" t="s">
        <v>18</v>
      </c>
      <c r="X97">
        <v>478.29</v>
      </c>
      <c r="Y97" t="s">
        <v>18</v>
      </c>
    </row>
    <row r="98" spans="1:25" x14ac:dyDescent="0.2">
      <c r="A98" s="1">
        <v>43496.440912222221</v>
      </c>
      <c r="B98" t="s">
        <v>133</v>
      </c>
      <c r="C98" t="s">
        <v>112</v>
      </c>
      <c r="D98">
        <v>2</v>
      </c>
      <c r="E98">
        <v>5</v>
      </c>
      <c r="F98">
        <v>42.85</v>
      </c>
      <c r="G98" t="s">
        <v>17</v>
      </c>
      <c r="H98">
        <v>4.93</v>
      </c>
      <c r="I98" t="s">
        <v>17</v>
      </c>
      <c r="J98">
        <v>3.7</v>
      </c>
      <c r="K98" t="s">
        <v>17</v>
      </c>
      <c r="L98">
        <v>51.48</v>
      </c>
      <c r="M98" t="s">
        <v>17</v>
      </c>
      <c r="N98" s="3">
        <f t="shared" si="3"/>
        <v>-4.4478824211952039E-3</v>
      </c>
      <c r="O98" s="2">
        <v>1.3186380633733411E-2</v>
      </c>
      <c r="P98">
        <v>6981.28</v>
      </c>
      <c r="Q98" t="s">
        <v>18</v>
      </c>
      <c r="R98">
        <v>0</v>
      </c>
      <c r="S98" t="s">
        <v>18</v>
      </c>
      <c r="T98">
        <v>0</v>
      </c>
      <c r="U98" t="s">
        <v>18</v>
      </c>
      <c r="V98">
        <v>1247.92</v>
      </c>
      <c r="W98" t="s">
        <v>18</v>
      </c>
      <c r="X98">
        <v>324.32</v>
      </c>
      <c r="Y98" t="s">
        <v>18</v>
      </c>
    </row>
    <row r="99" spans="1:25" x14ac:dyDescent="0.2">
      <c r="A99" s="1">
        <v>43496.440922060188</v>
      </c>
      <c r="B99" t="s">
        <v>134</v>
      </c>
      <c r="C99" t="s">
        <v>112</v>
      </c>
      <c r="D99">
        <v>3</v>
      </c>
      <c r="E99">
        <v>5</v>
      </c>
      <c r="F99">
        <v>39.21</v>
      </c>
      <c r="G99" t="s">
        <v>17</v>
      </c>
      <c r="H99">
        <v>5.08</v>
      </c>
      <c r="I99" t="s">
        <v>17</v>
      </c>
      <c r="J99">
        <v>3.62</v>
      </c>
      <c r="K99" t="s">
        <v>17</v>
      </c>
      <c r="L99">
        <v>47.91</v>
      </c>
      <c r="M99" t="s">
        <v>17</v>
      </c>
      <c r="N99" s="3">
        <f t="shared" si="3"/>
        <v>4.2655059847660361E-2</v>
      </c>
      <c r="O99" s="2">
        <v>6.0190307590174796E-2</v>
      </c>
      <c r="P99">
        <v>8073.51</v>
      </c>
      <c r="Q99" t="s">
        <v>18</v>
      </c>
      <c r="R99">
        <v>0</v>
      </c>
      <c r="S99" t="s">
        <v>18</v>
      </c>
      <c r="T99">
        <v>0</v>
      </c>
      <c r="U99" t="s">
        <v>18</v>
      </c>
      <c r="V99">
        <v>2879.15</v>
      </c>
      <c r="W99" t="s">
        <v>18</v>
      </c>
      <c r="X99">
        <v>741.92</v>
      </c>
      <c r="Y99" t="s">
        <v>18</v>
      </c>
    </row>
    <row r="100" spans="1:25" x14ac:dyDescent="0.2">
      <c r="A100" s="1">
        <v>43496.440906840275</v>
      </c>
      <c r="B100" t="s">
        <v>135</v>
      </c>
      <c r="C100" t="s">
        <v>112</v>
      </c>
      <c r="D100">
        <v>4</v>
      </c>
      <c r="E100">
        <v>5</v>
      </c>
      <c r="F100">
        <v>33.17</v>
      </c>
      <c r="G100" t="s">
        <v>17</v>
      </c>
      <c r="H100">
        <v>5.56</v>
      </c>
      <c r="I100" t="s">
        <v>17</v>
      </c>
      <c r="J100">
        <v>3.52</v>
      </c>
      <c r="K100" t="s">
        <v>17</v>
      </c>
      <c r="L100">
        <v>42.25</v>
      </c>
      <c r="M100" t="s">
        <v>17</v>
      </c>
      <c r="N100" s="3">
        <f t="shared" si="3"/>
        <v>-0.1252587991718426</v>
      </c>
      <c r="O100" s="2">
        <v>1.3432477812425098E-2</v>
      </c>
      <c r="P100">
        <v>8072.99</v>
      </c>
      <c r="Q100" t="s">
        <v>18</v>
      </c>
      <c r="R100">
        <v>0</v>
      </c>
      <c r="S100" t="s">
        <v>18</v>
      </c>
      <c r="T100">
        <v>0</v>
      </c>
      <c r="U100" t="s">
        <v>18</v>
      </c>
      <c r="V100">
        <v>2858.06</v>
      </c>
      <c r="W100" t="s">
        <v>18</v>
      </c>
      <c r="X100">
        <v>736.29</v>
      </c>
      <c r="Y100" t="s">
        <v>18</v>
      </c>
    </row>
    <row r="101" spans="1:25" x14ac:dyDescent="0.2">
      <c r="A101" s="1">
        <v>43496.440916180552</v>
      </c>
      <c r="B101" t="s">
        <v>136</v>
      </c>
      <c r="C101" t="s">
        <v>112</v>
      </c>
      <c r="D101">
        <v>5</v>
      </c>
      <c r="E101">
        <v>5</v>
      </c>
      <c r="F101">
        <v>37.6</v>
      </c>
      <c r="G101" t="s">
        <v>17</v>
      </c>
      <c r="H101">
        <v>4.43</v>
      </c>
      <c r="I101" t="s">
        <v>17</v>
      </c>
      <c r="J101">
        <v>3.13</v>
      </c>
      <c r="K101" t="s">
        <v>17</v>
      </c>
      <c r="L101">
        <v>45.16</v>
      </c>
      <c r="M101" t="s">
        <v>17</v>
      </c>
      <c r="N101" s="3">
        <f t="shared" si="3"/>
        <v>-0.10874284586540368</v>
      </c>
      <c r="O101" s="2">
        <v>5.6374269005847875E-2</v>
      </c>
      <c r="P101">
        <v>4634.41</v>
      </c>
      <c r="Q101" t="s">
        <v>18</v>
      </c>
      <c r="R101">
        <v>0</v>
      </c>
      <c r="S101" t="s">
        <v>18</v>
      </c>
      <c r="T101">
        <v>0</v>
      </c>
      <c r="U101" t="s">
        <v>18</v>
      </c>
      <c r="V101">
        <v>2994.43</v>
      </c>
      <c r="W101" t="s">
        <v>18</v>
      </c>
      <c r="X101">
        <v>700.37</v>
      </c>
      <c r="Y101" t="s">
        <v>18</v>
      </c>
    </row>
    <row r="102" spans="1:25" x14ac:dyDescent="0.2">
      <c r="A102" s="1">
        <v>43496.440903298608</v>
      </c>
      <c r="B102" t="s">
        <v>19</v>
      </c>
      <c r="C102" t="s">
        <v>16</v>
      </c>
      <c r="D102">
        <v>1</v>
      </c>
      <c r="E102">
        <v>6</v>
      </c>
      <c r="F102">
        <v>127.22</v>
      </c>
      <c r="G102" t="s">
        <v>17</v>
      </c>
      <c r="H102">
        <v>8.92</v>
      </c>
      <c r="I102" t="s">
        <v>17</v>
      </c>
      <c r="J102">
        <v>6.26</v>
      </c>
      <c r="K102" t="s">
        <v>17</v>
      </c>
      <c r="L102">
        <v>142.39999999999901</v>
      </c>
      <c r="M102" t="s">
        <v>17</v>
      </c>
      <c r="N102" s="3">
        <f t="shared" ref="N102:N121" si="4">(L102-L97)/L97</f>
        <v>1.8103414249062366</v>
      </c>
      <c r="O102" s="2">
        <v>2.2768081591603973E-2</v>
      </c>
      <c r="P102">
        <v>6935.47</v>
      </c>
      <c r="Q102" t="s">
        <v>18</v>
      </c>
      <c r="R102">
        <v>0</v>
      </c>
      <c r="S102" t="s">
        <v>18</v>
      </c>
      <c r="T102">
        <v>0</v>
      </c>
      <c r="U102" t="s">
        <v>18</v>
      </c>
      <c r="V102">
        <v>1877.86</v>
      </c>
      <c r="W102" t="s">
        <v>18</v>
      </c>
      <c r="X102">
        <v>479.7</v>
      </c>
      <c r="Y102" t="s">
        <v>18</v>
      </c>
    </row>
    <row r="103" spans="1:25" x14ac:dyDescent="0.2">
      <c r="A103" s="1">
        <v>43496.440931377314</v>
      </c>
      <c r="B103" t="s">
        <v>96</v>
      </c>
      <c r="C103" t="s">
        <v>16</v>
      </c>
      <c r="D103">
        <v>2</v>
      </c>
      <c r="E103">
        <v>6</v>
      </c>
      <c r="F103">
        <v>137.63</v>
      </c>
      <c r="G103" t="s">
        <v>17</v>
      </c>
      <c r="H103">
        <v>6.1</v>
      </c>
      <c r="I103" t="s">
        <v>17</v>
      </c>
      <c r="J103">
        <v>5.01</v>
      </c>
      <c r="K103" t="s">
        <v>17</v>
      </c>
      <c r="L103">
        <v>148.73999999999899</v>
      </c>
      <c r="M103" t="s">
        <v>17</v>
      </c>
      <c r="N103" s="3">
        <f t="shared" si="4"/>
        <v>1.88927738927737</v>
      </c>
      <c r="O103" s="2">
        <v>2.0374562667208447E-2</v>
      </c>
      <c r="P103">
        <v>19455.18</v>
      </c>
      <c r="Q103" t="s">
        <v>18</v>
      </c>
      <c r="R103">
        <v>0</v>
      </c>
      <c r="S103" t="s">
        <v>18</v>
      </c>
      <c r="T103">
        <v>0</v>
      </c>
      <c r="U103" t="s">
        <v>18</v>
      </c>
      <c r="V103">
        <v>2185.58</v>
      </c>
      <c r="W103" t="s">
        <v>18</v>
      </c>
      <c r="X103">
        <v>493.19</v>
      </c>
      <c r="Y103" t="s">
        <v>18</v>
      </c>
    </row>
    <row r="104" spans="1:25" x14ac:dyDescent="0.2">
      <c r="A104" s="1">
        <v>43496.440924803239</v>
      </c>
      <c r="B104" t="s">
        <v>78</v>
      </c>
      <c r="C104" t="s">
        <v>16</v>
      </c>
      <c r="D104">
        <v>3</v>
      </c>
      <c r="E104">
        <v>6</v>
      </c>
      <c r="F104">
        <v>126.56</v>
      </c>
      <c r="G104" t="s">
        <v>17</v>
      </c>
      <c r="H104">
        <v>6.35</v>
      </c>
      <c r="I104" t="s">
        <v>17</v>
      </c>
      <c r="J104">
        <v>4.8</v>
      </c>
      <c r="K104" t="s">
        <v>17</v>
      </c>
      <c r="L104">
        <v>137.71</v>
      </c>
      <c r="M104" t="s">
        <v>17</v>
      </c>
      <c r="N104" s="3">
        <f t="shared" si="4"/>
        <v>1.8743477353370908</v>
      </c>
      <c r="O104" s="2">
        <v>4.167927382753419E-2</v>
      </c>
      <c r="P104">
        <v>5420.66</v>
      </c>
      <c r="Q104" t="s">
        <v>18</v>
      </c>
      <c r="R104">
        <v>0</v>
      </c>
      <c r="S104" t="s">
        <v>18</v>
      </c>
      <c r="T104">
        <v>0</v>
      </c>
      <c r="U104" t="s">
        <v>18</v>
      </c>
      <c r="V104">
        <v>4076.12</v>
      </c>
      <c r="W104" t="s">
        <v>18</v>
      </c>
      <c r="X104">
        <v>954.8</v>
      </c>
      <c r="Y104" t="s">
        <v>18</v>
      </c>
    </row>
    <row r="105" spans="1:25" x14ac:dyDescent="0.2">
      <c r="A105" s="1">
        <v>43496.440933449077</v>
      </c>
      <c r="B105" t="s">
        <v>101</v>
      </c>
      <c r="C105" t="s">
        <v>16</v>
      </c>
      <c r="D105">
        <v>4</v>
      </c>
      <c r="E105">
        <v>6</v>
      </c>
      <c r="F105">
        <v>116.73</v>
      </c>
      <c r="G105" t="s">
        <v>17</v>
      </c>
      <c r="H105">
        <v>6.12</v>
      </c>
      <c r="I105" t="s">
        <v>17</v>
      </c>
      <c r="J105">
        <v>4.4800000000000004</v>
      </c>
      <c r="K105" t="s">
        <v>17</v>
      </c>
      <c r="L105">
        <v>127.33</v>
      </c>
      <c r="M105" t="s">
        <v>17</v>
      </c>
      <c r="N105" s="3">
        <f t="shared" si="4"/>
        <v>2.0137278106508876</v>
      </c>
      <c r="O105" s="2">
        <v>3.1931274819677426E-2</v>
      </c>
      <c r="P105">
        <v>8061.25</v>
      </c>
      <c r="Q105" t="s">
        <v>18</v>
      </c>
      <c r="R105">
        <v>0</v>
      </c>
      <c r="S105" t="s">
        <v>18</v>
      </c>
      <c r="T105">
        <v>0</v>
      </c>
      <c r="U105" t="s">
        <v>18</v>
      </c>
      <c r="V105">
        <v>1887.05</v>
      </c>
      <c r="W105" t="s">
        <v>18</v>
      </c>
      <c r="X105">
        <v>482.8</v>
      </c>
      <c r="Y105" t="s">
        <v>18</v>
      </c>
    </row>
    <row r="106" spans="1:25" x14ac:dyDescent="0.2">
      <c r="A106" s="1">
        <v>43496.440928495373</v>
      </c>
      <c r="B106" t="s">
        <v>89</v>
      </c>
      <c r="C106" t="s">
        <v>16</v>
      </c>
      <c r="D106">
        <v>5</v>
      </c>
      <c r="E106">
        <v>6</v>
      </c>
      <c r="F106">
        <v>120.58</v>
      </c>
      <c r="G106" t="s">
        <v>17</v>
      </c>
      <c r="H106">
        <v>5.05</v>
      </c>
      <c r="I106" t="s">
        <v>17</v>
      </c>
      <c r="J106">
        <v>4.2699999999999996</v>
      </c>
      <c r="K106" t="s">
        <v>17</v>
      </c>
      <c r="L106">
        <v>129.9</v>
      </c>
      <c r="M106" t="s">
        <v>17</v>
      </c>
      <c r="N106" s="3">
        <f t="shared" si="4"/>
        <v>1.87643932683791</v>
      </c>
      <c r="O106" s="2">
        <v>1.0108864696734148E-2</v>
      </c>
      <c r="P106">
        <v>8054.19</v>
      </c>
      <c r="Q106" t="s">
        <v>18</v>
      </c>
      <c r="R106">
        <v>0</v>
      </c>
      <c r="S106" t="s">
        <v>18</v>
      </c>
      <c r="T106">
        <v>0</v>
      </c>
      <c r="U106" t="s">
        <v>18</v>
      </c>
      <c r="V106">
        <v>2132.36</v>
      </c>
      <c r="W106" t="s">
        <v>18</v>
      </c>
      <c r="X106">
        <v>546.65</v>
      </c>
      <c r="Y106" t="s">
        <v>18</v>
      </c>
    </row>
    <row r="107" spans="1:25" x14ac:dyDescent="0.2">
      <c r="A107" s="1">
        <v>43496.440908032404</v>
      </c>
      <c r="B107" t="s">
        <v>33</v>
      </c>
      <c r="C107" t="s">
        <v>25</v>
      </c>
      <c r="D107">
        <v>1</v>
      </c>
      <c r="E107">
        <v>6</v>
      </c>
      <c r="F107">
        <v>11.95</v>
      </c>
      <c r="G107" t="s">
        <v>17</v>
      </c>
      <c r="H107">
        <v>35.26</v>
      </c>
      <c r="I107" t="s">
        <v>17</v>
      </c>
      <c r="J107">
        <v>11.1</v>
      </c>
      <c r="K107" t="s">
        <v>17</v>
      </c>
      <c r="L107">
        <v>58.309999999999903</v>
      </c>
      <c r="M107" t="s">
        <v>17</v>
      </c>
      <c r="N107" s="3">
        <f t="shared" si="4"/>
        <v>-0.59051966292134617</v>
      </c>
      <c r="O107" s="2">
        <v>-5.1422694549366839E-4</v>
      </c>
      <c r="P107">
        <v>18752.419999999998</v>
      </c>
      <c r="Q107" t="s">
        <v>18</v>
      </c>
      <c r="R107">
        <v>0</v>
      </c>
      <c r="S107" t="s">
        <v>18</v>
      </c>
      <c r="T107">
        <v>0</v>
      </c>
      <c r="U107" t="s">
        <v>18</v>
      </c>
      <c r="V107">
        <v>2192.6999999999998</v>
      </c>
      <c r="W107" t="s">
        <v>18</v>
      </c>
      <c r="X107">
        <v>466.61</v>
      </c>
      <c r="Y107" t="s">
        <v>18</v>
      </c>
    </row>
    <row r="108" spans="1:25" x14ac:dyDescent="0.2">
      <c r="A108" s="1">
        <v>43496.440932916666</v>
      </c>
      <c r="B108" t="s">
        <v>99</v>
      </c>
      <c r="C108" t="s">
        <v>25</v>
      </c>
      <c r="D108">
        <v>2</v>
      </c>
      <c r="E108">
        <v>6</v>
      </c>
      <c r="F108">
        <v>13.11</v>
      </c>
      <c r="G108" t="s">
        <v>17</v>
      </c>
      <c r="H108">
        <v>28.53</v>
      </c>
      <c r="I108" t="s">
        <v>17</v>
      </c>
      <c r="J108">
        <v>9.11</v>
      </c>
      <c r="K108" t="s">
        <v>17</v>
      </c>
      <c r="L108">
        <v>50.75</v>
      </c>
      <c r="M108" t="s">
        <v>17</v>
      </c>
      <c r="N108" s="3">
        <f t="shared" si="4"/>
        <v>-0.65880059163641025</v>
      </c>
      <c r="O108" s="2">
        <v>1.3986013986014043E-2</v>
      </c>
      <c r="P108">
        <v>6980.75</v>
      </c>
      <c r="Q108" t="s">
        <v>18</v>
      </c>
      <c r="R108">
        <v>0</v>
      </c>
      <c r="S108" t="s">
        <v>18</v>
      </c>
      <c r="T108">
        <v>0</v>
      </c>
      <c r="U108" t="s">
        <v>18</v>
      </c>
      <c r="V108">
        <v>1249.72</v>
      </c>
      <c r="W108" t="s">
        <v>18</v>
      </c>
      <c r="X108">
        <v>324.94</v>
      </c>
      <c r="Y108" t="s">
        <v>18</v>
      </c>
    </row>
    <row r="109" spans="1:25" x14ac:dyDescent="0.2">
      <c r="A109" s="1">
        <v>43496.44092724537</v>
      </c>
      <c r="B109" t="s">
        <v>85</v>
      </c>
      <c r="C109" t="s">
        <v>25</v>
      </c>
      <c r="D109">
        <v>3</v>
      </c>
      <c r="E109">
        <v>6</v>
      </c>
      <c r="F109">
        <v>11.44</v>
      </c>
      <c r="G109" t="s">
        <v>17</v>
      </c>
      <c r="H109">
        <v>28.3</v>
      </c>
      <c r="I109" t="s">
        <v>17</v>
      </c>
      <c r="J109">
        <v>8.92</v>
      </c>
      <c r="K109" t="s">
        <v>17</v>
      </c>
      <c r="L109">
        <v>48.66</v>
      </c>
      <c r="M109" t="s">
        <v>17</v>
      </c>
      <c r="N109" s="3">
        <f t="shared" si="4"/>
        <v>-0.6466487546292935</v>
      </c>
      <c r="O109" s="2">
        <v>4.9611734253666891E-2</v>
      </c>
      <c r="P109">
        <v>5587.58</v>
      </c>
      <c r="Q109" t="s">
        <v>18</v>
      </c>
      <c r="R109">
        <v>0</v>
      </c>
      <c r="S109" t="s">
        <v>18</v>
      </c>
      <c r="T109">
        <v>0</v>
      </c>
      <c r="U109" t="s">
        <v>18</v>
      </c>
      <c r="V109">
        <v>3042.56</v>
      </c>
      <c r="W109" t="s">
        <v>18</v>
      </c>
      <c r="X109">
        <v>711.29</v>
      </c>
      <c r="Y109" t="s">
        <v>18</v>
      </c>
    </row>
    <row r="110" spans="1:25" x14ac:dyDescent="0.2">
      <c r="A110" s="1">
        <v>43496.440936770836</v>
      </c>
      <c r="B110" t="s">
        <v>107</v>
      </c>
      <c r="C110" t="s">
        <v>25</v>
      </c>
      <c r="D110">
        <v>4</v>
      </c>
      <c r="E110">
        <v>6</v>
      </c>
      <c r="F110">
        <v>9.99</v>
      </c>
      <c r="G110" t="s">
        <v>17</v>
      </c>
      <c r="H110">
        <v>26.78</v>
      </c>
      <c r="I110" t="s">
        <v>17</v>
      </c>
      <c r="J110">
        <v>8.35</v>
      </c>
      <c r="K110" t="s">
        <v>17</v>
      </c>
      <c r="L110">
        <v>45.12</v>
      </c>
      <c r="M110" t="s">
        <v>17</v>
      </c>
      <c r="N110" s="3">
        <f t="shared" si="4"/>
        <v>-0.64564517395743348</v>
      </c>
      <c r="O110" s="2">
        <v>4.4928207503473781E-2</v>
      </c>
      <c r="P110">
        <v>7400.02</v>
      </c>
      <c r="Q110" t="s">
        <v>18</v>
      </c>
      <c r="R110">
        <v>0</v>
      </c>
      <c r="S110" t="s">
        <v>18</v>
      </c>
      <c r="T110">
        <v>0</v>
      </c>
      <c r="U110" t="s">
        <v>18</v>
      </c>
      <c r="V110">
        <v>1833.4</v>
      </c>
      <c r="W110" t="s">
        <v>18</v>
      </c>
      <c r="X110">
        <v>468.85</v>
      </c>
      <c r="Y110" t="s">
        <v>18</v>
      </c>
    </row>
    <row r="111" spans="1:25" x14ac:dyDescent="0.2">
      <c r="A111" s="1">
        <v>43496.44092966435</v>
      </c>
      <c r="B111" t="s">
        <v>92</v>
      </c>
      <c r="C111" t="s">
        <v>25</v>
      </c>
      <c r="D111">
        <v>5</v>
      </c>
      <c r="E111">
        <v>6</v>
      </c>
      <c r="F111">
        <v>10.26</v>
      </c>
      <c r="G111" t="s">
        <v>17</v>
      </c>
      <c r="H111">
        <v>23.65</v>
      </c>
      <c r="I111" t="s">
        <v>17</v>
      </c>
      <c r="J111">
        <v>7.43</v>
      </c>
      <c r="K111" t="s">
        <v>17</v>
      </c>
      <c r="L111">
        <v>41.339999999999897</v>
      </c>
      <c r="M111" t="s">
        <v>17</v>
      </c>
      <c r="N111" s="3">
        <f t="shared" si="4"/>
        <v>-0.68175519630485071</v>
      </c>
      <c r="O111" s="2">
        <v>3.8171772978400215E-2</v>
      </c>
      <c r="P111">
        <v>4619.63</v>
      </c>
      <c r="Q111" t="s">
        <v>18</v>
      </c>
      <c r="R111">
        <v>0</v>
      </c>
      <c r="S111" t="s">
        <v>18</v>
      </c>
      <c r="T111">
        <v>0</v>
      </c>
      <c r="U111" t="s">
        <v>18</v>
      </c>
      <c r="V111">
        <v>3051.28</v>
      </c>
      <c r="W111" t="s">
        <v>18</v>
      </c>
      <c r="X111">
        <v>713.75</v>
      </c>
      <c r="Y111" t="s">
        <v>18</v>
      </c>
    </row>
    <row r="112" spans="1:25" x14ac:dyDescent="0.2">
      <c r="A112" s="1">
        <v>43496.440917962966</v>
      </c>
      <c r="B112" t="s">
        <v>60</v>
      </c>
      <c r="C112" t="s">
        <v>23</v>
      </c>
      <c r="D112">
        <v>1</v>
      </c>
      <c r="E112">
        <v>6</v>
      </c>
      <c r="F112">
        <v>40.049999999999997</v>
      </c>
      <c r="G112" t="s">
        <v>17</v>
      </c>
      <c r="H112">
        <v>10.210000000000001</v>
      </c>
      <c r="I112" t="s">
        <v>17</v>
      </c>
      <c r="J112">
        <v>6.59</v>
      </c>
      <c r="K112" t="s">
        <v>17</v>
      </c>
      <c r="L112">
        <v>56.849999999999902</v>
      </c>
      <c r="M112" t="s">
        <v>17</v>
      </c>
      <c r="N112" s="3">
        <f t="shared" si="4"/>
        <v>-2.5038586863316812E-2</v>
      </c>
      <c r="O112" s="2">
        <v>1.772287862513252E-2</v>
      </c>
      <c r="P112">
        <v>8205.82</v>
      </c>
      <c r="Q112" t="s">
        <v>18</v>
      </c>
      <c r="R112">
        <v>0</v>
      </c>
      <c r="S112" t="s">
        <v>18</v>
      </c>
      <c r="T112">
        <v>0</v>
      </c>
      <c r="U112" t="s">
        <v>18</v>
      </c>
      <c r="V112">
        <v>2345.08</v>
      </c>
      <c r="W112" t="s">
        <v>18</v>
      </c>
      <c r="X112">
        <v>607.85</v>
      </c>
      <c r="Y112" t="s">
        <v>18</v>
      </c>
    </row>
    <row r="113" spans="1:25" x14ac:dyDescent="0.2">
      <c r="A113" s="1">
        <v>43496.440928773147</v>
      </c>
      <c r="B113" t="s">
        <v>90</v>
      </c>
      <c r="C113" t="s">
        <v>23</v>
      </c>
      <c r="D113">
        <v>2</v>
      </c>
      <c r="E113">
        <v>6</v>
      </c>
      <c r="F113">
        <v>43.89</v>
      </c>
      <c r="G113" t="s">
        <v>17</v>
      </c>
      <c r="H113">
        <v>7.3</v>
      </c>
      <c r="I113" t="s">
        <v>17</v>
      </c>
      <c r="J113">
        <v>5.32</v>
      </c>
      <c r="K113" t="s">
        <v>17</v>
      </c>
      <c r="L113">
        <v>56.51</v>
      </c>
      <c r="M113" t="s">
        <v>17</v>
      </c>
      <c r="N113" s="3">
        <f t="shared" si="4"/>
        <v>0.11349753694581277</v>
      </c>
      <c r="O113" s="2">
        <v>1.9300144300144307E-2</v>
      </c>
      <c r="P113">
        <v>18261.62</v>
      </c>
      <c r="Q113" t="s">
        <v>18</v>
      </c>
      <c r="R113">
        <v>0</v>
      </c>
      <c r="S113" t="s">
        <v>18</v>
      </c>
      <c r="T113">
        <v>0</v>
      </c>
      <c r="U113" t="s">
        <v>18</v>
      </c>
      <c r="V113">
        <v>2082.0100000000002</v>
      </c>
      <c r="W113" t="s">
        <v>18</v>
      </c>
      <c r="X113">
        <v>462.93</v>
      </c>
      <c r="Y113" t="s">
        <v>18</v>
      </c>
    </row>
    <row r="114" spans="1:25" x14ac:dyDescent="0.2">
      <c r="A114" s="1">
        <v>43496.440934247687</v>
      </c>
      <c r="B114" t="s">
        <v>103</v>
      </c>
      <c r="C114" t="s">
        <v>23</v>
      </c>
      <c r="D114">
        <v>3</v>
      </c>
      <c r="E114">
        <v>6</v>
      </c>
      <c r="F114">
        <v>39.369999999999997</v>
      </c>
      <c r="G114" t="s">
        <v>17</v>
      </c>
      <c r="H114">
        <v>7.59</v>
      </c>
      <c r="I114" t="s">
        <v>17</v>
      </c>
      <c r="J114">
        <v>5.2</v>
      </c>
      <c r="K114" t="s">
        <v>17</v>
      </c>
      <c r="L114">
        <v>52.16</v>
      </c>
      <c r="M114" t="s">
        <v>17</v>
      </c>
      <c r="N114" s="3">
        <f t="shared" si="4"/>
        <v>7.1927661323468978E-2</v>
      </c>
      <c r="O114" s="2">
        <v>5.0130863700424792E-2</v>
      </c>
      <c r="P114">
        <v>20783.84</v>
      </c>
      <c r="Q114" t="s">
        <v>18</v>
      </c>
      <c r="R114">
        <v>0</v>
      </c>
      <c r="S114" t="s">
        <v>18</v>
      </c>
      <c r="T114">
        <v>0</v>
      </c>
      <c r="U114" t="s">
        <v>18</v>
      </c>
      <c r="V114">
        <v>2783.66</v>
      </c>
      <c r="W114" t="s">
        <v>18</v>
      </c>
      <c r="X114">
        <v>658.24</v>
      </c>
      <c r="Y114" t="s">
        <v>18</v>
      </c>
    </row>
    <row r="115" spans="1:25" x14ac:dyDescent="0.2">
      <c r="A115" s="1">
        <v>43496.440924618058</v>
      </c>
      <c r="B115" t="s">
        <v>77</v>
      </c>
      <c r="C115" t="s">
        <v>23</v>
      </c>
      <c r="D115">
        <v>4</v>
      </c>
      <c r="E115">
        <v>6</v>
      </c>
      <c r="F115">
        <v>35.5</v>
      </c>
      <c r="G115" t="s">
        <v>17</v>
      </c>
      <c r="H115">
        <v>7.32</v>
      </c>
      <c r="I115" t="s">
        <v>17</v>
      </c>
      <c r="J115">
        <v>4.84</v>
      </c>
      <c r="K115" t="s">
        <v>17</v>
      </c>
      <c r="L115">
        <v>47.66</v>
      </c>
      <c r="M115" t="s">
        <v>17</v>
      </c>
      <c r="N115" s="3">
        <f t="shared" si="4"/>
        <v>5.6294326241134736E-2</v>
      </c>
      <c r="O115" s="2">
        <v>4.1520979020978989E-2</v>
      </c>
      <c r="P115">
        <v>5443.59</v>
      </c>
      <c r="Q115" t="s">
        <v>18</v>
      </c>
      <c r="R115">
        <v>0</v>
      </c>
      <c r="S115" t="s">
        <v>18</v>
      </c>
      <c r="T115">
        <v>0</v>
      </c>
      <c r="U115" t="s">
        <v>18</v>
      </c>
      <c r="V115">
        <v>4095.62</v>
      </c>
      <c r="W115" t="s">
        <v>18</v>
      </c>
      <c r="X115">
        <v>959.51</v>
      </c>
      <c r="Y115" t="s">
        <v>18</v>
      </c>
    </row>
    <row r="116" spans="1:25" x14ac:dyDescent="0.2">
      <c r="A116" s="1">
        <v>43496.440931087964</v>
      </c>
      <c r="B116" t="s">
        <v>95</v>
      </c>
      <c r="C116" t="s">
        <v>23</v>
      </c>
      <c r="D116">
        <v>5</v>
      </c>
      <c r="E116">
        <v>6</v>
      </c>
      <c r="F116">
        <v>36.340000000000003</v>
      </c>
      <c r="G116" t="s">
        <v>17</v>
      </c>
      <c r="H116">
        <v>6.1</v>
      </c>
      <c r="I116" t="s">
        <v>17</v>
      </c>
      <c r="J116">
        <v>4.21</v>
      </c>
      <c r="K116" t="s">
        <v>17</v>
      </c>
      <c r="L116">
        <v>46.65</v>
      </c>
      <c r="M116" t="s">
        <v>17</v>
      </c>
      <c r="N116" s="3">
        <f t="shared" si="4"/>
        <v>0.12844702467344254</v>
      </c>
      <c r="O116" s="2">
        <v>1.3689700130380345E-2</v>
      </c>
      <c r="P116">
        <v>19070.599999999999</v>
      </c>
      <c r="Q116" t="s">
        <v>18</v>
      </c>
      <c r="R116">
        <v>0</v>
      </c>
      <c r="S116" t="s">
        <v>18</v>
      </c>
      <c r="T116">
        <v>0</v>
      </c>
      <c r="U116" t="s">
        <v>18</v>
      </c>
      <c r="V116">
        <v>2254.11</v>
      </c>
      <c r="W116" t="s">
        <v>18</v>
      </c>
      <c r="X116">
        <v>483.43</v>
      </c>
      <c r="Y116" t="s">
        <v>18</v>
      </c>
    </row>
    <row r="117" spans="1:25" x14ac:dyDescent="0.2">
      <c r="A117" s="1">
        <v>43496.440921886577</v>
      </c>
      <c r="B117" t="s">
        <v>137</v>
      </c>
      <c r="C117" t="s">
        <v>112</v>
      </c>
      <c r="D117">
        <v>1</v>
      </c>
      <c r="E117">
        <v>6</v>
      </c>
      <c r="F117">
        <v>35.94</v>
      </c>
      <c r="G117" t="s">
        <v>17</v>
      </c>
      <c r="H117">
        <v>8.99</v>
      </c>
      <c r="I117" t="s">
        <v>17</v>
      </c>
      <c r="J117">
        <v>5.4</v>
      </c>
      <c r="K117" t="s">
        <v>17</v>
      </c>
      <c r="L117">
        <v>50.33</v>
      </c>
      <c r="M117" t="s">
        <v>17</v>
      </c>
      <c r="N117" s="3">
        <f t="shared" si="4"/>
        <v>-0.11468777484608469</v>
      </c>
      <c r="O117" s="2">
        <v>2.1514105946823524E-2</v>
      </c>
      <c r="P117">
        <v>4762.76</v>
      </c>
      <c r="Q117" t="s">
        <v>18</v>
      </c>
      <c r="R117">
        <v>0</v>
      </c>
      <c r="S117" t="s">
        <v>18</v>
      </c>
      <c r="T117">
        <v>0</v>
      </c>
      <c r="U117" t="s">
        <v>18</v>
      </c>
      <c r="V117">
        <v>2652.55</v>
      </c>
      <c r="W117" t="s">
        <v>18</v>
      </c>
      <c r="X117">
        <v>621.87</v>
      </c>
      <c r="Y117" t="s">
        <v>18</v>
      </c>
    </row>
    <row r="118" spans="1:25" x14ac:dyDescent="0.2">
      <c r="A118" s="1">
        <v>43496.440929282406</v>
      </c>
      <c r="B118" t="s">
        <v>138</v>
      </c>
      <c r="C118" t="s">
        <v>112</v>
      </c>
      <c r="D118">
        <v>2</v>
      </c>
      <c r="E118">
        <v>6</v>
      </c>
      <c r="F118">
        <v>41.05</v>
      </c>
      <c r="G118" t="s">
        <v>17</v>
      </c>
      <c r="H118">
        <v>6.36</v>
      </c>
      <c r="I118" t="s">
        <v>17</v>
      </c>
      <c r="J118">
        <v>4.38</v>
      </c>
      <c r="K118" t="s">
        <v>17</v>
      </c>
      <c r="L118">
        <v>51.79</v>
      </c>
      <c r="M118" t="s">
        <v>17</v>
      </c>
      <c r="N118" s="3">
        <f t="shared" si="4"/>
        <v>-8.3525039815961766E-2</v>
      </c>
      <c r="O118" s="2">
        <v>1.9287541822475829E-2</v>
      </c>
      <c r="P118">
        <v>5565.76</v>
      </c>
      <c r="Q118" t="s">
        <v>18</v>
      </c>
      <c r="R118">
        <v>0</v>
      </c>
      <c r="S118" t="s">
        <v>18</v>
      </c>
      <c r="T118">
        <v>0</v>
      </c>
      <c r="U118" t="s">
        <v>18</v>
      </c>
      <c r="V118">
        <v>3387.21</v>
      </c>
      <c r="W118" t="s">
        <v>18</v>
      </c>
      <c r="X118">
        <v>792.52</v>
      </c>
      <c r="Y118" t="s">
        <v>18</v>
      </c>
    </row>
    <row r="119" spans="1:25" x14ac:dyDescent="0.2">
      <c r="A119" s="1">
        <v>43496.440936041668</v>
      </c>
      <c r="B119" t="s">
        <v>139</v>
      </c>
      <c r="C119" t="s">
        <v>112</v>
      </c>
      <c r="D119">
        <v>3</v>
      </c>
      <c r="E119">
        <v>6</v>
      </c>
      <c r="F119">
        <v>36.51</v>
      </c>
      <c r="G119" t="s">
        <v>17</v>
      </c>
      <c r="H119">
        <v>6.66</v>
      </c>
      <c r="I119" t="s">
        <v>17</v>
      </c>
      <c r="J119">
        <v>4.2699999999999996</v>
      </c>
      <c r="K119" t="s">
        <v>17</v>
      </c>
      <c r="L119">
        <v>47.44</v>
      </c>
      <c r="M119" t="s">
        <v>17</v>
      </c>
      <c r="N119" s="3">
        <f t="shared" si="4"/>
        <v>-9.0490797546012247E-2</v>
      </c>
      <c r="O119" s="2">
        <v>4.9789776499225495E-2</v>
      </c>
      <c r="P119">
        <v>7665.63</v>
      </c>
      <c r="Q119" t="s">
        <v>18</v>
      </c>
      <c r="R119">
        <v>0</v>
      </c>
      <c r="S119" t="s">
        <v>18</v>
      </c>
      <c r="T119">
        <v>0</v>
      </c>
      <c r="U119" t="s">
        <v>18</v>
      </c>
      <c r="V119">
        <v>2128.7600000000002</v>
      </c>
      <c r="W119" t="s">
        <v>18</v>
      </c>
      <c r="X119">
        <v>547.37</v>
      </c>
      <c r="Y119" t="s">
        <v>18</v>
      </c>
    </row>
    <row r="120" spans="1:25" x14ac:dyDescent="0.2">
      <c r="A120" s="1">
        <v>43496.440927060183</v>
      </c>
      <c r="B120" t="s">
        <v>140</v>
      </c>
      <c r="C120" t="s">
        <v>112</v>
      </c>
      <c r="D120">
        <v>4</v>
      </c>
      <c r="E120">
        <v>6</v>
      </c>
      <c r="F120">
        <v>32.909999999999997</v>
      </c>
      <c r="G120" t="s">
        <v>17</v>
      </c>
      <c r="H120">
        <v>6.46</v>
      </c>
      <c r="I120" t="s">
        <v>17</v>
      </c>
      <c r="J120">
        <v>3.97</v>
      </c>
      <c r="K120" t="s">
        <v>17</v>
      </c>
      <c r="L120">
        <v>43.339999999999897</v>
      </c>
      <c r="M120" t="s">
        <v>17</v>
      </c>
      <c r="N120" s="3">
        <f t="shared" si="4"/>
        <v>-9.0642047838860679E-2</v>
      </c>
      <c r="O120" s="2">
        <v>3.957783641160708E-2</v>
      </c>
      <c r="P120">
        <v>7693.18</v>
      </c>
      <c r="Q120" t="s">
        <v>18</v>
      </c>
      <c r="R120">
        <v>0</v>
      </c>
      <c r="S120" t="s">
        <v>18</v>
      </c>
      <c r="T120">
        <v>0</v>
      </c>
      <c r="U120" t="s">
        <v>18</v>
      </c>
      <c r="V120">
        <v>1879.29</v>
      </c>
      <c r="W120" t="s">
        <v>18</v>
      </c>
      <c r="X120">
        <v>481.79</v>
      </c>
      <c r="Y120" t="s">
        <v>18</v>
      </c>
    </row>
    <row r="121" spans="1:25" x14ac:dyDescent="0.2">
      <c r="A121" s="1">
        <v>43496.440932731479</v>
      </c>
      <c r="B121" t="s">
        <v>141</v>
      </c>
      <c r="C121" t="s">
        <v>112</v>
      </c>
      <c r="D121">
        <v>5</v>
      </c>
      <c r="E121">
        <v>6</v>
      </c>
      <c r="F121">
        <v>34.299999999999997</v>
      </c>
      <c r="G121" t="s">
        <v>17</v>
      </c>
      <c r="H121">
        <v>5.38</v>
      </c>
      <c r="I121" t="s">
        <v>17</v>
      </c>
      <c r="J121">
        <v>3.46</v>
      </c>
      <c r="K121" t="s">
        <v>17</v>
      </c>
      <c r="L121">
        <v>43.14</v>
      </c>
      <c r="M121" t="s">
        <v>17</v>
      </c>
      <c r="N121" s="3">
        <f t="shared" si="4"/>
        <v>-7.5241157556270061E-2</v>
      </c>
      <c r="O121" s="2">
        <v>9.1228070175438727E-3</v>
      </c>
      <c r="P121">
        <v>8231</v>
      </c>
      <c r="Q121" t="s">
        <v>18</v>
      </c>
      <c r="R121">
        <v>0</v>
      </c>
      <c r="S121" t="s">
        <v>18</v>
      </c>
      <c r="T121">
        <v>0</v>
      </c>
      <c r="U121" t="s">
        <v>18</v>
      </c>
      <c r="V121">
        <v>2194.0700000000002</v>
      </c>
      <c r="W121" t="s">
        <v>18</v>
      </c>
      <c r="X121">
        <v>566.29999999999995</v>
      </c>
      <c r="Y121" t="s">
        <v>18</v>
      </c>
    </row>
    <row r="124" spans="1:25" x14ac:dyDescent="0.2">
      <c r="B124" s="4" t="s">
        <v>142</v>
      </c>
      <c r="E124" s="5" t="s">
        <v>148</v>
      </c>
      <c r="F124" s="5" t="s">
        <v>149</v>
      </c>
      <c r="G124" s="5" t="s">
        <v>150</v>
      </c>
      <c r="H124" s="5" t="s">
        <v>151</v>
      </c>
      <c r="I124" s="5" t="s">
        <v>152</v>
      </c>
    </row>
    <row r="125" spans="1:25" x14ac:dyDescent="0.2">
      <c r="B125" s="4" t="s">
        <v>143</v>
      </c>
      <c r="E125" s="6">
        <v>2</v>
      </c>
      <c r="F125" s="5">
        <f>MIN($O22:$O41)</f>
        <v>-7.5339025615271562E-4</v>
      </c>
      <c r="G125" s="5">
        <f>MAX($O22:$O41)</f>
        <v>8.6918730986757539E-4</v>
      </c>
      <c r="H125" s="5">
        <f>AVERAGE($O22:$O41)</f>
        <v>1.8684286305981828E-5</v>
      </c>
      <c r="I125" s="5">
        <f>MEDIAN($O22:$O41)</f>
        <v>0</v>
      </c>
    </row>
    <row r="126" spans="1:25" x14ac:dyDescent="0.2">
      <c r="B126" s="4" t="s">
        <v>144</v>
      </c>
      <c r="E126" s="6">
        <v>3</v>
      </c>
      <c r="F126" s="5">
        <f>MIN($O42:$O61)</f>
        <v>-5.676516329712277E-3</v>
      </c>
      <c r="G126" s="5">
        <f>MAX($O42:$O61)</f>
        <v>1.6211208893006087E-2</v>
      </c>
      <c r="H126" s="5">
        <f>AVERAGE($O42:$O61)</f>
        <v>8.1051279544624554E-4</v>
      </c>
      <c r="I126" s="5">
        <f>MEDIAN($O42:$O61)</f>
        <v>-7.8030661678332811E-4</v>
      </c>
    </row>
    <row r="127" spans="1:25" x14ac:dyDescent="0.2">
      <c r="B127" s="4" t="s">
        <v>145</v>
      </c>
      <c r="E127" s="6">
        <v>4</v>
      </c>
      <c r="F127" s="5">
        <f>MIN($O62:$O81)</f>
        <v>-5.7897174617901684E-3</v>
      </c>
      <c r="G127" s="5">
        <f>MAX($O62:$O81)</f>
        <v>4.0983606557376557E-3</v>
      </c>
      <c r="H127" s="5">
        <f>AVERAGE($O62:$O81)</f>
        <v>-7.2211253491280457E-6</v>
      </c>
      <c r="I127" s="5">
        <f>MEDIAN($O62:$O81)</f>
        <v>-1.8037518037604164E-4</v>
      </c>
    </row>
    <row r="128" spans="1:25" x14ac:dyDescent="0.2">
      <c r="B128" s="4" t="s">
        <v>146</v>
      </c>
      <c r="E128" s="6">
        <v>5</v>
      </c>
      <c r="F128" s="5">
        <f>MIN($O82:$O101)</f>
        <v>-8.3716283716283674E-2</v>
      </c>
      <c r="G128" s="5">
        <f>MAX($O82:$O101)</f>
        <v>6.0190307590174796E-2</v>
      </c>
      <c r="H128" s="5">
        <f>AVERAGE($O82:$O101)</f>
        <v>1.0735340741755727E-2</v>
      </c>
      <c r="I128" s="5">
        <f>MEDIAN($O82:$O101)</f>
        <v>1.5216155946807832E-2</v>
      </c>
    </row>
    <row r="129" spans="2:9" x14ac:dyDescent="0.2">
      <c r="B129" s="4" t="s">
        <v>147</v>
      </c>
      <c r="E129" s="6">
        <v>6</v>
      </c>
      <c r="F129" s="5">
        <f>MIN($O102:$O121)</f>
        <v>-5.1422694549366839E-4</v>
      </c>
      <c r="G129" s="5">
        <f>MAX($O102:$O121)</f>
        <v>5.0130863700424792E-2</v>
      </c>
      <c r="H129" s="5">
        <f>AVERAGE($O102:$O121)</f>
        <v>2.7735109642677808E-2</v>
      </c>
      <c r="I129" s="5">
        <f>MEDIAN($O102:$O121)</f>
        <v>2.2141093769213749E-2</v>
      </c>
    </row>
  </sheetData>
  <autoFilter ref="A1:Y121" xr:uid="{00000000-0009-0000-0000-000003000000}">
    <sortState xmlns:xlrd2="http://schemas.microsoft.com/office/spreadsheetml/2017/richdata2" ref="A2:Y121">
      <sortCondition ref="E2:E12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9"/>
  <sheetViews>
    <sheetView workbookViewId="0">
      <selection activeCell="N7" sqref="N7"/>
    </sheetView>
  </sheetViews>
  <sheetFormatPr baseColWidth="10" defaultRowHeight="16" x14ac:dyDescent="0.2"/>
  <cols>
    <col min="14" max="14" width="10.83203125" style="9"/>
    <col min="15" max="15" width="10.83203125" style="2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6</v>
      </c>
      <c r="L1" t="s">
        <v>9</v>
      </c>
      <c r="M1" t="s">
        <v>6</v>
      </c>
      <c r="N1" s="9" t="s">
        <v>110</v>
      </c>
      <c r="O1" s="2" t="s">
        <v>110</v>
      </c>
      <c r="P1" t="s">
        <v>10</v>
      </c>
      <c r="Q1" t="s">
        <v>6</v>
      </c>
      <c r="R1" t="s">
        <v>11</v>
      </c>
      <c r="S1" t="s">
        <v>6</v>
      </c>
      <c r="T1" t="s">
        <v>12</v>
      </c>
      <c r="U1" t="s">
        <v>6</v>
      </c>
      <c r="V1" t="s">
        <v>13</v>
      </c>
      <c r="W1" t="s">
        <v>6</v>
      </c>
      <c r="X1" t="s">
        <v>14</v>
      </c>
      <c r="Y1" t="s">
        <v>6</v>
      </c>
    </row>
    <row r="2" spans="1:25" x14ac:dyDescent="0.2">
      <c r="A2" s="1">
        <v>43496.440904016206</v>
      </c>
      <c r="B2" t="s">
        <v>21</v>
      </c>
      <c r="C2" t="s">
        <v>16</v>
      </c>
      <c r="D2">
        <v>1</v>
      </c>
      <c r="E2">
        <v>1</v>
      </c>
      <c r="F2">
        <v>123.77</v>
      </c>
      <c r="G2" t="s">
        <v>17</v>
      </c>
      <c r="H2">
        <v>9.1300000000000008</v>
      </c>
      <c r="I2" t="s">
        <v>17</v>
      </c>
      <c r="J2">
        <v>6.33</v>
      </c>
      <c r="K2" t="s">
        <v>17</v>
      </c>
      <c r="L2">
        <v>139.22999999999999</v>
      </c>
      <c r="M2" t="s">
        <v>17</v>
      </c>
      <c r="P2">
        <v>19443.080000000002</v>
      </c>
      <c r="Q2" t="s">
        <v>18</v>
      </c>
      <c r="R2">
        <v>0</v>
      </c>
      <c r="S2" t="s">
        <v>18</v>
      </c>
      <c r="T2">
        <v>0</v>
      </c>
      <c r="U2" t="s">
        <v>18</v>
      </c>
      <c r="V2">
        <v>2189.1</v>
      </c>
      <c r="W2" t="s">
        <v>18</v>
      </c>
      <c r="X2">
        <v>492.88</v>
      </c>
      <c r="Y2" t="s">
        <v>18</v>
      </c>
    </row>
    <row r="3" spans="1:25" x14ac:dyDescent="0.2">
      <c r="A3" s="1">
        <v>43496.440931643519</v>
      </c>
      <c r="B3" t="s">
        <v>97</v>
      </c>
      <c r="C3" t="s">
        <v>16</v>
      </c>
      <c r="D3">
        <v>2</v>
      </c>
      <c r="E3">
        <v>1</v>
      </c>
      <c r="F3">
        <v>134.72</v>
      </c>
      <c r="G3" t="s">
        <v>17</v>
      </c>
      <c r="H3">
        <v>6.11</v>
      </c>
      <c r="I3" t="s">
        <v>17</v>
      </c>
      <c r="J3">
        <v>4.9400000000000004</v>
      </c>
      <c r="K3" t="s">
        <v>17</v>
      </c>
      <c r="L3">
        <v>145.77000000000001</v>
      </c>
      <c r="M3" t="s">
        <v>17</v>
      </c>
      <c r="P3">
        <v>4996.55</v>
      </c>
      <c r="Q3" t="s">
        <v>18</v>
      </c>
      <c r="R3">
        <v>0</v>
      </c>
      <c r="S3" t="s">
        <v>18</v>
      </c>
      <c r="T3">
        <v>0</v>
      </c>
      <c r="U3" t="s">
        <v>18</v>
      </c>
      <c r="V3">
        <v>3239.42</v>
      </c>
      <c r="W3" t="s">
        <v>18</v>
      </c>
      <c r="X3">
        <v>757.87</v>
      </c>
      <c r="Y3" t="s">
        <v>18</v>
      </c>
    </row>
    <row r="4" spans="1:25" x14ac:dyDescent="0.2">
      <c r="A4" s="1">
        <v>43496.440925347226</v>
      </c>
      <c r="B4" t="s">
        <v>80</v>
      </c>
      <c r="C4" t="s">
        <v>16</v>
      </c>
      <c r="D4">
        <v>3</v>
      </c>
      <c r="E4">
        <v>1</v>
      </c>
      <c r="F4">
        <v>121.46</v>
      </c>
      <c r="G4" t="s">
        <v>17</v>
      </c>
      <c r="H4">
        <v>6.13</v>
      </c>
      <c r="I4" t="s">
        <v>17</v>
      </c>
      <c r="J4">
        <v>4.6100000000000003</v>
      </c>
      <c r="K4" t="s">
        <v>17</v>
      </c>
      <c r="L4">
        <v>132.19999999999999</v>
      </c>
      <c r="M4" t="s">
        <v>17</v>
      </c>
      <c r="P4">
        <v>5443.7</v>
      </c>
      <c r="Q4" t="s">
        <v>18</v>
      </c>
      <c r="R4">
        <v>0</v>
      </c>
      <c r="S4" t="s">
        <v>18</v>
      </c>
      <c r="T4">
        <v>0</v>
      </c>
      <c r="U4" t="s">
        <v>18</v>
      </c>
      <c r="V4">
        <v>4095.62</v>
      </c>
      <c r="W4" t="s">
        <v>18</v>
      </c>
      <c r="X4">
        <v>959.51</v>
      </c>
      <c r="Y4" t="s">
        <v>18</v>
      </c>
    </row>
    <row r="5" spans="1:25" x14ac:dyDescent="0.2">
      <c r="A5" s="1">
        <v>43496.440933090278</v>
      </c>
      <c r="B5" t="s">
        <v>100</v>
      </c>
      <c r="C5" t="s">
        <v>16</v>
      </c>
      <c r="D5">
        <v>4</v>
      </c>
      <c r="E5">
        <v>1</v>
      </c>
      <c r="F5">
        <v>113.22</v>
      </c>
      <c r="G5" t="s">
        <v>17</v>
      </c>
      <c r="H5">
        <v>5.86</v>
      </c>
      <c r="I5" t="s">
        <v>17</v>
      </c>
      <c r="J5">
        <v>4.3099999999999996</v>
      </c>
      <c r="K5" t="s">
        <v>17</v>
      </c>
      <c r="L5">
        <v>123.39</v>
      </c>
      <c r="M5" t="s">
        <v>17</v>
      </c>
      <c r="P5">
        <v>4966.6499999999996</v>
      </c>
      <c r="Q5" t="s">
        <v>18</v>
      </c>
      <c r="R5">
        <v>0</v>
      </c>
      <c r="S5" t="s">
        <v>18</v>
      </c>
      <c r="T5">
        <v>0</v>
      </c>
      <c r="U5" t="s">
        <v>18</v>
      </c>
      <c r="V5">
        <v>3180.47</v>
      </c>
      <c r="W5" t="s">
        <v>18</v>
      </c>
      <c r="X5">
        <v>744</v>
      </c>
      <c r="Y5" t="s">
        <v>18</v>
      </c>
    </row>
    <row r="6" spans="1:25" x14ac:dyDescent="0.2">
      <c r="A6" s="1">
        <v>43496.440928148149</v>
      </c>
      <c r="B6" t="s">
        <v>88</v>
      </c>
      <c r="C6" t="s">
        <v>16</v>
      </c>
      <c r="D6">
        <v>5</v>
      </c>
      <c r="E6">
        <v>1</v>
      </c>
      <c r="F6">
        <v>119.71</v>
      </c>
      <c r="G6" t="s">
        <v>17</v>
      </c>
      <c r="H6">
        <v>4.7300000000000004</v>
      </c>
      <c r="I6" t="s">
        <v>17</v>
      </c>
      <c r="J6">
        <v>4.16</v>
      </c>
      <c r="K6" t="s">
        <v>17</v>
      </c>
      <c r="L6">
        <v>128.6</v>
      </c>
      <c r="M6" t="s">
        <v>17</v>
      </c>
      <c r="P6">
        <v>4624.3100000000004</v>
      </c>
      <c r="Q6" t="s">
        <v>18</v>
      </c>
      <c r="R6">
        <v>0</v>
      </c>
      <c r="S6" t="s">
        <v>18</v>
      </c>
      <c r="T6">
        <v>0</v>
      </c>
      <c r="U6" t="s">
        <v>18</v>
      </c>
      <c r="V6">
        <v>2708.53</v>
      </c>
      <c r="W6" t="s">
        <v>18</v>
      </c>
      <c r="X6">
        <v>635.1</v>
      </c>
      <c r="Y6" t="s">
        <v>18</v>
      </c>
    </row>
    <row r="7" spans="1:25" x14ac:dyDescent="0.2">
      <c r="A7" s="1">
        <v>43496.440924976851</v>
      </c>
      <c r="B7" t="s">
        <v>79</v>
      </c>
      <c r="C7" t="s">
        <v>16</v>
      </c>
      <c r="D7">
        <v>1</v>
      </c>
      <c r="E7">
        <v>2</v>
      </c>
      <c r="F7">
        <v>123.76</v>
      </c>
      <c r="G7" t="s">
        <v>17</v>
      </c>
      <c r="H7">
        <v>9.1300000000000008</v>
      </c>
      <c r="I7" t="s">
        <v>17</v>
      </c>
      <c r="J7">
        <v>6.33</v>
      </c>
      <c r="K7" t="s">
        <v>17</v>
      </c>
      <c r="L7">
        <v>139.22</v>
      </c>
      <c r="M7" t="s">
        <v>17</v>
      </c>
      <c r="N7" s="9">
        <f>(L7-L6)/L6</f>
        <v>8.258164852255058E-2</v>
      </c>
      <c r="O7" s="2">
        <v>-7.182360123530062E-5</v>
      </c>
      <c r="P7">
        <v>21121.13</v>
      </c>
      <c r="Q7" t="s">
        <v>18</v>
      </c>
      <c r="R7">
        <v>0</v>
      </c>
      <c r="S7" t="s">
        <v>18</v>
      </c>
      <c r="T7">
        <v>0</v>
      </c>
      <c r="U7" t="s">
        <v>18</v>
      </c>
      <c r="V7">
        <v>2756.34</v>
      </c>
      <c r="W7" t="s">
        <v>18</v>
      </c>
      <c r="X7">
        <v>650.53</v>
      </c>
      <c r="Y7" t="s">
        <v>18</v>
      </c>
    </row>
    <row r="8" spans="1:25" x14ac:dyDescent="0.2">
      <c r="A8" s="1">
        <v>43496.440913576385</v>
      </c>
      <c r="B8" t="s">
        <v>48</v>
      </c>
      <c r="C8" t="s">
        <v>16</v>
      </c>
      <c r="D8">
        <v>2</v>
      </c>
      <c r="E8">
        <v>2</v>
      </c>
      <c r="F8">
        <v>134.72</v>
      </c>
      <c r="G8" t="s">
        <v>17</v>
      </c>
      <c r="H8">
        <v>6.11</v>
      </c>
      <c r="I8" t="s">
        <v>17</v>
      </c>
      <c r="J8">
        <v>4.9400000000000004</v>
      </c>
      <c r="K8" t="s">
        <v>17</v>
      </c>
      <c r="L8">
        <v>145.77000000000001</v>
      </c>
      <c r="M8" t="s">
        <v>17</v>
      </c>
      <c r="N8" s="9">
        <f>(L8-L7)/L7</f>
        <v>4.7047837954316989E-2</v>
      </c>
      <c r="O8" s="2">
        <v>0</v>
      </c>
      <c r="P8">
        <v>6923.29</v>
      </c>
      <c r="Q8" t="s">
        <v>18</v>
      </c>
      <c r="R8">
        <v>0</v>
      </c>
      <c r="S8" t="s">
        <v>18</v>
      </c>
      <c r="T8">
        <v>0</v>
      </c>
      <c r="U8" t="s">
        <v>18</v>
      </c>
      <c r="V8">
        <v>1374.57</v>
      </c>
      <c r="W8" t="s">
        <v>18</v>
      </c>
      <c r="X8">
        <v>360.51</v>
      </c>
      <c r="Y8" t="s">
        <v>18</v>
      </c>
    </row>
    <row r="9" spans="1:25" x14ac:dyDescent="0.2">
      <c r="A9" s="1">
        <v>43496.440903125003</v>
      </c>
      <c r="B9" t="s">
        <v>15</v>
      </c>
      <c r="C9" t="s">
        <v>16</v>
      </c>
      <c r="D9">
        <v>3</v>
      </c>
      <c r="E9">
        <v>2</v>
      </c>
      <c r="F9">
        <v>121.45</v>
      </c>
      <c r="G9" t="s">
        <v>17</v>
      </c>
      <c r="H9">
        <v>6.13</v>
      </c>
      <c r="I9" t="s">
        <v>17</v>
      </c>
      <c r="J9">
        <v>4.6100000000000003</v>
      </c>
      <c r="K9" t="s">
        <v>17</v>
      </c>
      <c r="L9">
        <v>132.19</v>
      </c>
      <c r="M9" t="s">
        <v>17</v>
      </c>
      <c r="N9" s="9">
        <f>(L9-L8)/L8</f>
        <v>-9.3160458256157042E-2</v>
      </c>
      <c r="O9" s="2">
        <v>-7.5642965204167221E-5</v>
      </c>
      <c r="P9">
        <v>6937.78</v>
      </c>
      <c r="Q9" t="s">
        <v>18</v>
      </c>
      <c r="R9">
        <v>0</v>
      </c>
      <c r="S9" t="s">
        <v>18</v>
      </c>
      <c r="T9">
        <v>0</v>
      </c>
      <c r="U9" t="s">
        <v>18</v>
      </c>
      <c r="V9">
        <v>1320.42</v>
      </c>
      <c r="W9" t="s">
        <v>18</v>
      </c>
      <c r="X9">
        <v>344.08</v>
      </c>
      <c r="Y9" t="s">
        <v>18</v>
      </c>
    </row>
    <row r="10" spans="1:25" x14ac:dyDescent="0.2">
      <c r="A10" s="1">
        <v>43496.440920740744</v>
      </c>
      <c r="B10" t="s">
        <v>67</v>
      </c>
      <c r="C10" t="s">
        <v>16</v>
      </c>
      <c r="D10">
        <v>4</v>
      </c>
      <c r="E10">
        <v>2</v>
      </c>
      <c r="F10">
        <v>113.22</v>
      </c>
      <c r="G10" t="s">
        <v>17</v>
      </c>
      <c r="H10">
        <v>5.85</v>
      </c>
      <c r="I10" t="s">
        <v>17</v>
      </c>
      <c r="J10">
        <v>4.3099999999999996</v>
      </c>
      <c r="K10" t="s">
        <v>17</v>
      </c>
      <c r="L10">
        <v>123.38</v>
      </c>
      <c r="M10" t="s">
        <v>17</v>
      </c>
      <c r="N10" s="9">
        <f>(L10-L9)/L9</f>
        <v>-6.6646493683334612E-2</v>
      </c>
      <c r="O10" s="2">
        <v>-8.1043844720034972E-5</v>
      </c>
      <c r="P10">
        <v>6920.97</v>
      </c>
      <c r="Q10" t="s">
        <v>18</v>
      </c>
      <c r="R10">
        <v>0</v>
      </c>
      <c r="S10" t="s">
        <v>18</v>
      </c>
      <c r="T10">
        <v>0</v>
      </c>
      <c r="U10" t="s">
        <v>18</v>
      </c>
      <c r="V10">
        <v>1963.09</v>
      </c>
      <c r="W10" t="s">
        <v>18</v>
      </c>
      <c r="X10">
        <v>503.09</v>
      </c>
      <c r="Y10" t="s">
        <v>18</v>
      </c>
    </row>
    <row r="11" spans="1:25" x14ac:dyDescent="0.2">
      <c r="A11" s="1">
        <v>43496.440910625002</v>
      </c>
      <c r="B11" t="s">
        <v>41</v>
      </c>
      <c r="C11" t="s">
        <v>16</v>
      </c>
      <c r="D11">
        <v>5</v>
      </c>
      <c r="E11">
        <v>2</v>
      </c>
      <c r="F11">
        <v>119.65</v>
      </c>
      <c r="G11" t="s">
        <v>17</v>
      </c>
      <c r="H11">
        <v>4.7300000000000004</v>
      </c>
      <c r="I11" t="s">
        <v>17</v>
      </c>
      <c r="J11">
        <v>4.16</v>
      </c>
      <c r="K11" t="s">
        <v>17</v>
      </c>
      <c r="L11">
        <v>128.54</v>
      </c>
      <c r="M11" t="s">
        <v>17</v>
      </c>
      <c r="N11" s="9">
        <f>(L11-L10)/L10</f>
        <v>4.1822013292267764E-2</v>
      </c>
      <c r="O11" s="2">
        <v>-4.6656298600312811E-4</v>
      </c>
      <c r="P11">
        <v>7992.89</v>
      </c>
      <c r="Q11" t="s">
        <v>18</v>
      </c>
      <c r="R11">
        <v>0</v>
      </c>
      <c r="S11" t="s">
        <v>18</v>
      </c>
      <c r="T11">
        <v>0</v>
      </c>
      <c r="U11" t="s">
        <v>18</v>
      </c>
      <c r="V11">
        <v>1931.76</v>
      </c>
      <c r="W11" t="s">
        <v>18</v>
      </c>
      <c r="X11">
        <v>494.69</v>
      </c>
      <c r="Y11" t="s">
        <v>18</v>
      </c>
    </row>
    <row r="12" spans="1:25" x14ac:dyDescent="0.2">
      <c r="A12" s="1">
        <v>43496.440927974538</v>
      </c>
      <c r="B12" t="s">
        <v>87</v>
      </c>
      <c r="C12" t="s">
        <v>16</v>
      </c>
      <c r="D12">
        <v>1</v>
      </c>
      <c r="E12">
        <v>3</v>
      </c>
      <c r="F12">
        <v>123.88</v>
      </c>
      <c r="G12" t="s">
        <v>17</v>
      </c>
      <c r="H12">
        <v>9.11</v>
      </c>
      <c r="I12" t="s">
        <v>17</v>
      </c>
      <c r="J12">
        <v>6.32</v>
      </c>
      <c r="K12" t="s">
        <v>17</v>
      </c>
      <c r="L12">
        <v>139.31</v>
      </c>
      <c r="M12" t="s">
        <v>17</v>
      </c>
      <c r="N12" s="9">
        <f>(L12-L10)/L10</f>
        <v>0.12911330847787331</v>
      </c>
      <c r="O12" s="2">
        <v>5.7458880988301743E-4</v>
      </c>
      <c r="P12">
        <v>19814.03</v>
      </c>
      <c r="Q12" t="s">
        <v>18</v>
      </c>
      <c r="R12">
        <v>0</v>
      </c>
      <c r="S12" t="s">
        <v>18</v>
      </c>
      <c r="T12">
        <v>0</v>
      </c>
      <c r="U12" t="s">
        <v>18</v>
      </c>
      <c r="V12">
        <v>2316.9499999999998</v>
      </c>
      <c r="W12" t="s">
        <v>18</v>
      </c>
      <c r="X12">
        <v>502.29</v>
      </c>
      <c r="Y12" t="s">
        <v>18</v>
      </c>
    </row>
    <row r="13" spans="1:25" x14ac:dyDescent="0.2">
      <c r="A13" s="1">
        <v>43496.44091582176</v>
      </c>
      <c r="B13" t="s">
        <v>55</v>
      </c>
      <c r="C13" t="s">
        <v>16</v>
      </c>
      <c r="D13">
        <v>2</v>
      </c>
      <c r="E13">
        <v>3</v>
      </c>
      <c r="F13">
        <v>134.38999999999999</v>
      </c>
      <c r="G13" t="s">
        <v>17</v>
      </c>
      <c r="H13">
        <v>6.2</v>
      </c>
      <c r="I13" t="s">
        <v>17</v>
      </c>
      <c r="J13">
        <v>4.95</v>
      </c>
      <c r="K13" t="s">
        <v>17</v>
      </c>
      <c r="L13">
        <v>145.539999999999</v>
      </c>
      <c r="M13" t="s">
        <v>17</v>
      </c>
      <c r="N13" s="9">
        <f>(L13-L11)/L11</f>
        <v>0.13225455111248643</v>
      </c>
      <c r="O13" s="2">
        <v>-1.5778280853468679E-3</v>
      </c>
      <c r="P13">
        <v>5009.34</v>
      </c>
      <c r="Q13" t="s">
        <v>18</v>
      </c>
      <c r="R13">
        <v>0</v>
      </c>
      <c r="S13" t="s">
        <v>18</v>
      </c>
      <c r="T13">
        <v>0</v>
      </c>
      <c r="U13" t="s">
        <v>18</v>
      </c>
      <c r="V13">
        <v>3191.49</v>
      </c>
      <c r="W13" t="s">
        <v>18</v>
      </c>
      <c r="X13">
        <v>746.58</v>
      </c>
      <c r="Y13" t="s">
        <v>18</v>
      </c>
    </row>
    <row r="14" spans="1:25" x14ac:dyDescent="0.2">
      <c r="A14" s="1">
        <v>43496.440906446762</v>
      </c>
      <c r="B14" t="s">
        <v>29</v>
      </c>
      <c r="C14" t="s">
        <v>16</v>
      </c>
      <c r="D14">
        <v>3</v>
      </c>
      <c r="E14">
        <v>3</v>
      </c>
      <c r="F14">
        <v>120.48</v>
      </c>
      <c r="G14" t="s">
        <v>17</v>
      </c>
      <c r="H14">
        <v>6.38</v>
      </c>
      <c r="I14" t="s">
        <v>17</v>
      </c>
      <c r="J14">
        <v>4.6500000000000004</v>
      </c>
      <c r="K14" t="s">
        <v>17</v>
      </c>
      <c r="L14">
        <v>131.51</v>
      </c>
      <c r="M14" t="s">
        <v>17</v>
      </c>
      <c r="N14" s="9">
        <f>(L14-L12)/L12</f>
        <v>-5.5990237599598099E-2</v>
      </c>
      <c r="O14" s="2">
        <v>-5.2193645990922678E-3</v>
      </c>
      <c r="P14">
        <v>6866.32</v>
      </c>
      <c r="Q14" t="s">
        <v>18</v>
      </c>
      <c r="R14">
        <v>0</v>
      </c>
      <c r="S14" t="s">
        <v>18</v>
      </c>
      <c r="T14">
        <v>0</v>
      </c>
      <c r="U14" t="s">
        <v>18</v>
      </c>
      <c r="V14">
        <v>2027.25</v>
      </c>
      <c r="W14" t="s">
        <v>18</v>
      </c>
      <c r="X14">
        <v>520.65</v>
      </c>
      <c r="Y14" t="s">
        <v>18</v>
      </c>
    </row>
    <row r="15" spans="1:25" x14ac:dyDescent="0.2">
      <c r="A15" s="1">
        <v>43496.440923287038</v>
      </c>
      <c r="B15" t="s">
        <v>72</v>
      </c>
      <c r="C15" t="s">
        <v>16</v>
      </c>
      <c r="D15">
        <v>4</v>
      </c>
      <c r="E15">
        <v>3</v>
      </c>
      <c r="F15">
        <v>112.28</v>
      </c>
      <c r="G15" t="s">
        <v>17</v>
      </c>
      <c r="H15">
        <v>6.09</v>
      </c>
      <c r="I15" t="s">
        <v>17</v>
      </c>
      <c r="J15">
        <v>4.3600000000000003</v>
      </c>
      <c r="K15" t="s">
        <v>17</v>
      </c>
      <c r="L15">
        <v>122.73</v>
      </c>
      <c r="M15" t="s">
        <v>17</v>
      </c>
      <c r="N15" s="9">
        <f>(L15-L13)/L13</f>
        <v>-0.15672667307955992</v>
      </c>
      <c r="O15" s="2">
        <v>-5.348893751519544E-3</v>
      </c>
      <c r="P15">
        <v>8061.25</v>
      </c>
      <c r="Q15" t="s">
        <v>18</v>
      </c>
      <c r="R15">
        <v>0</v>
      </c>
      <c r="S15" t="s">
        <v>18</v>
      </c>
      <c r="T15">
        <v>0</v>
      </c>
      <c r="U15" t="s">
        <v>18</v>
      </c>
      <c r="V15">
        <v>1881.95</v>
      </c>
      <c r="W15" t="s">
        <v>18</v>
      </c>
      <c r="X15">
        <v>481.42</v>
      </c>
      <c r="Y15" t="s">
        <v>18</v>
      </c>
    </row>
    <row r="16" spans="1:25" x14ac:dyDescent="0.2">
      <c r="A16" s="1">
        <v>43496.440912824073</v>
      </c>
      <c r="B16" t="s">
        <v>46</v>
      </c>
      <c r="C16" t="s">
        <v>16</v>
      </c>
      <c r="D16">
        <v>5</v>
      </c>
      <c r="E16">
        <v>3</v>
      </c>
      <c r="F16">
        <v>118.74</v>
      </c>
      <c r="G16" t="s">
        <v>17</v>
      </c>
      <c r="H16">
        <v>4.9400000000000004</v>
      </c>
      <c r="I16" t="s">
        <v>17</v>
      </c>
      <c r="J16">
        <v>4.1900000000000004</v>
      </c>
      <c r="K16" t="s">
        <v>17</v>
      </c>
      <c r="L16">
        <v>127.869999999999</v>
      </c>
      <c r="M16" t="s">
        <v>17</v>
      </c>
      <c r="N16" s="9">
        <f>(L16-L14)/L14</f>
        <v>-2.7678503535860356E-2</v>
      </c>
      <c r="O16" s="2">
        <v>-5.676516329712277E-3</v>
      </c>
      <c r="P16">
        <v>18764.900000000001</v>
      </c>
      <c r="Q16" t="s">
        <v>18</v>
      </c>
      <c r="R16">
        <v>0</v>
      </c>
      <c r="S16" t="s">
        <v>18</v>
      </c>
      <c r="T16">
        <v>0</v>
      </c>
      <c r="U16" t="s">
        <v>18</v>
      </c>
      <c r="V16">
        <v>2119.54</v>
      </c>
      <c r="W16" t="s">
        <v>18</v>
      </c>
      <c r="X16">
        <v>451.58</v>
      </c>
      <c r="Y16" t="s">
        <v>18</v>
      </c>
    </row>
    <row r="17" spans="1:25" x14ac:dyDescent="0.2">
      <c r="A17" s="1">
        <v>43496.440927418982</v>
      </c>
      <c r="B17" t="s">
        <v>86</v>
      </c>
      <c r="C17" t="s">
        <v>16</v>
      </c>
      <c r="D17">
        <v>1</v>
      </c>
      <c r="E17">
        <v>4</v>
      </c>
      <c r="F17">
        <v>124.01</v>
      </c>
      <c r="G17" t="s">
        <v>17</v>
      </c>
      <c r="H17">
        <v>9.06</v>
      </c>
      <c r="I17" t="s">
        <v>17</v>
      </c>
      <c r="J17">
        <v>6.3</v>
      </c>
      <c r="K17" t="s">
        <v>17</v>
      </c>
      <c r="L17">
        <v>139.37</v>
      </c>
      <c r="M17" t="s">
        <v>17</v>
      </c>
      <c r="N17" s="9">
        <f>(L17-L14)/L14</f>
        <v>5.9767318074671234E-2</v>
      </c>
      <c r="O17" s="2">
        <v>1.0055304172952293E-3</v>
      </c>
      <c r="P17">
        <v>20786.97</v>
      </c>
      <c r="Q17" t="s">
        <v>18</v>
      </c>
      <c r="R17">
        <v>0</v>
      </c>
      <c r="S17" t="s">
        <v>18</v>
      </c>
      <c r="T17">
        <v>0</v>
      </c>
      <c r="U17" t="s">
        <v>18</v>
      </c>
      <c r="V17">
        <v>2783.66</v>
      </c>
      <c r="W17" t="s">
        <v>18</v>
      </c>
      <c r="X17">
        <v>658.25</v>
      </c>
      <c r="Y17" t="s">
        <v>18</v>
      </c>
    </row>
    <row r="18" spans="1:25" x14ac:dyDescent="0.2">
      <c r="A18" s="1">
        <v>43496.440915648149</v>
      </c>
      <c r="B18" t="s">
        <v>54</v>
      </c>
      <c r="C18" t="s">
        <v>16</v>
      </c>
      <c r="D18">
        <v>2</v>
      </c>
      <c r="E18">
        <v>4</v>
      </c>
      <c r="F18">
        <v>134.5</v>
      </c>
      <c r="G18" t="s">
        <v>17</v>
      </c>
      <c r="H18">
        <v>6.17</v>
      </c>
      <c r="I18" t="s">
        <v>17</v>
      </c>
      <c r="J18">
        <v>4.95</v>
      </c>
      <c r="K18" t="s">
        <v>17</v>
      </c>
      <c r="L18">
        <v>145.61999999999901</v>
      </c>
      <c r="M18" t="s">
        <v>17</v>
      </c>
      <c r="N18" s="9">
        <f>(L18-L15)/L15</f>
        <v>0.18650696651184717</v>
      </c>
      <c r="O18" s="2">
        <v>-1.0290183165328974E-3</v>
      </c>
      <c r="P18">
        <v>6921.18</v>
      </c>
      <c r="Q18" t="s">
        <v>18</v>
      </c>
      <c r="R18">
        <v>0</v>
      </c>
      <c r="S18" t="s">
        <v>18</v>
      </c>
      <c r="T18">
        <v>0</v>
      </c>
      <c r="U18" t="s">
        <v>18</v>
      </c>
      <c r="V18">
        <v>1981.65</v>
      </c>
      <c r="W18" t="s">
        <v>18</v>
      </c>
      <c r="X18">
        <v>508.18</v>
      </c>
      <c r="Y18" t="s">
        <v>18</v>
      </c>
    </row>
    <row r="19" spans="1:25" x14ac:dyDescent="0.2">
      <c r="A19" s="1">
        <v>43496.440906157404</v>
      </c>
      <c r="B19" t="s">
        <v>28</v>
      </c>
      <c r="C19" t="s">
        <v>16</v>
      </c>
      <c r="D19">
        <v>3</v>
      </c>
      <c r="E19">
        <v>4</v>
      </c>
      <c r="F19">
        <v>121.23</v>
      </c>
      <c r="G19" t="s">
        <v>17</v>
      </c>
      <c r="H19">
        <v>6.2</v>
      </c>
      <c r="I19" t="s">
        <v>17</v>
      </c>
      <c r="J19">
        <v>4.62</v>
      </c>
      <c r="K19" t="s">
        <v>17</v>
      </c>
      <c r="L19">
        <v>132.05000000000001</v>
      </c>
      <c r="M19" t="s">
        <v>17</v>
      </c>
      <c r="N19" s="9">
        <f>(L19-L16)/L16</f>
        <v>3.2689450222890819E-2</v>
      </c>
      <c r="O19" s="2">
        <v>-1.1346444780633682E-3</v>
      </c>
      <c r="P19">
        <v>5265.6</v>
      </c>
      <c r="Q19" t="s">
        <v>18</v>
      </c>
      <c r="R19">
        <v>0</v>
      </c>
      <c r="S19" t="s">
        <v>18</v>
      </c>
      <c r="T19">
        <v>0</v>
      </c>
      <c r="U19" t="s">
        <v>18</v>
      </c>
      <c r="V19">
        <v>2956.27</v>
      </c>
      <c r="W19" t="s">
        <v>18</v>
      </c>
      <c r="X19">
        <v>693.49</v>
      </c>
      <c r="Y19" t="s">
        <v>18</v>
      </c>
    </row>
    <row r="20" spans="1:25" x14ac:dyDescent="0.2">
      <c r="A20" s="1">
        <v>43496.440923553244</v>
      </c>
      <c r="B20" t="s">
        <v>73</v>
      </c>
      <c r="C20" t="s">
        <v>16</v>
      </c>
      <c r="D20">
        <v>4</v>
      </c>
      <c r="E20">
        <v>4</v>
      </c>
      <c r="F20">
        <v>113.65</v>
      </c>
      <c r="G20" t="s">
        <v>17</v>
      </c>
      <c r="H20">
        <v>5.76</v>
      </c>
      <c r="I20" t="s">
        <v>17</v>
      </c>
      <c r="J20">
        <v>4.3</v>
      </c>
      <c r="K20" t="s">
        <v>17</v>
      </c>
      <c r="L20">
        <v>123.71</v>
      </c>
      <c r="M20" t="s">
        <v>17</v>
      </c>
      <c r="N20" s="9">
        <f>(L20-L17)/L17</f>
        <v>-0.11236277534620083</v>
      </c>
      <c r="O20" s="2">
        <v>2.5934030310397374E-3</v>
      </c>
      <c r="P20">
        <v>8055.29</v>
      </c>
      <c r="Q20" t="s">
        <v>18</v>
      </c>
      <c r="R20">
        <v>0</v>
      </c>
      <c r="S20" t="s">
        <v>18</v>
      </c>
      <c r="T20">
        <v>0</v>
      </c>
      <c r="U20" t="s">
        <v>18</v>
      </c>
      <c r="V20">
        <v>2119.41</v>
      </c>
      <c r="W20" t="s">
        <v>18</v>
      </c>
      <c r="X20">
        <v>543.16</v>
      </c>
      <c r="Y20" t="s">
        <v>18</v>
      </c>
    </row>
    <row r="21" spans="1:25" x14ac:dyDescent="0.2">
      <c r="A21" s="1">
        <v>43496.440913368053</v>
      </c>
      <c r="B21" t="s">
        <v>47</v>
      </c>
      <c r="C21" t="s">
        <v>16</v>
      </c>
      <c r="D21">
        <v>5</v>
      </c>
      <c r="E21">
        <v>4</v>
      </c>
      <c r="F21">
        <v>119.39</v>
      </c>
      <c r="G21" t="s">
        <v>17</v>
      </c>
      <c r="H21">
        <v>4.8099999999999996</v>
      </c>
      <c r="I21" t="s">
        <v>17</v>
      </c>
      <c r="J21">
        <v>4.17</v>
      </c>
      <c r="K21" t="s">
        <v>17</v>
      </c>
      <c r="L21">
        <v>128.37</v>
      </c>
      <c r="M21" t="s">
        <v>17</v>
      </c>
      <c r="N21" s="9">
        <f>(L21-L18)/L18</f>
        <v>-0.11845900288421317</v>
      </c>
      <c r="O21" s="2">
        <v>-1.7884914463451771E-3</v>
      </c>
      <c r="P21">
        <v>18739.759999999998</v>
      </c>
      <c r="Q21" t="s">
        <v>18</v>
      </c>
      <c r="R21">
        <v>0</v>
      </c>
      <c r="S21" t="s">
        <v>18</v>
      </c>
      <c r="T21">
        <v>0</v>
      </c>
      <c r="U21" t="s">
        <v>18</v>
      </c>
      <c r="V21">
        <v>2177.6</v>
      </c>
      <c r="W21" t="s">
        <v>18</v>
      </c>
      <c r="X21">
        <v>462.76</v>
      </c>
      <c r="Y21" t="s">
        <v>18</v>
      </c>
    </row>
    <row r="22" spans="1:25" x14ac:dyDescent="0.2">
      <c r="A22" s="1">
        <v>43496.440925532406</v>
      </c>
      <c r="B22" t="s">
        <v>81</v>
      </c>
      <c r="C22" t="s">
        <v>16</v>
      </c>
      <c r="D22">
        <v>1</v>
      </c>
      <c r="E22">
        <v>5</v>
      </c>
      <c r="F22">
        <v>131.29</v>
      </c>
      <c r="G22" t="s">
        <v>17</v>
      </c>
      <c r="H22">
        <v>7.84</v>
      </c>
      <c r="I22" t="s">
        <v>17</v>
      </c>
      <c r="J22">
        <v>5.72</v>
      </c>
      <c r="K22" t="s">
        <v>17</v>
      </c>
      <c r="L22">
        <v>144.85</v>
      </c>
      <c r="M22" t="s">
        <v>17</v>
      </c>
      <c r="N22" s="9">
        <f>(L22-L18)/L18</f>
        <v>-5.2877352012019006E-3</v>
      </c>
      <c r="O22" s="2">
        <v>4.0364863894275696E-2</v>
      </c>
      <c r="P22">
        <v>6923.37</v>
      </c>
      <c r="Q22" t="s">
        <v>18</v>
      </c>
      <c r="R22">
        <v>0</v>
      </c>
      <c r="S22" t="s">
        <v>18</v>
      </c>
      <c r="T22">
        <v>0</v>
      </c>
      <c r="U22" t="s">
        <v>18</v>
      </c>
      <c r="V22">
        <v>1414.78</v>
      </c>
      <c r="W22" t="s">
        <v>18</v>
      </c>
      <c r="X22">
        <v>370.9</v>
      </c>
      <c r="Y22" t="s">
        <v>18</v>
      </c>
    </row>
    <row r="23" spans="1:25" x14ac:dyDescent="0.2">
      <c r="A23" s="1">
        <v>43496.440913877312</v>
      </c>
      <c r="B23" t="s">
        <v>49</v>
      </c>
      <c r="C23" t="s">
        <v>16</v>
      </c>
      <c r="D23">
        <v>2</v>
      </c>
      <c r="E23">
        <v>5</v>
      </c>
      <c r="F23">
        <v>138.87</v>
      </c>
      <c r="G23" t="s">
        <v>17</v>
      </c>
      <c r="H23">
        <v>4.87</v>
      </c>
      <c r="I23" t="s">
        <v>17</v>
      </c>
      <c r="J23">
        <v>4.7</v>
      </c>
      <c r="K23" t="s">
        <v>17</v>
      </c>
      <c r="L23">
        <v>148.44</v>
      </c>
      <c r="M23" t="s">
        <v>17</v>
      </c>
      <c r="N23" s="9">
        <f>(L23-L19)/L19</f>
        <v>0.12411965164710326</v>
      </c>
      <c r="O23" s="2">
        <v>1.8316526034163321E-2</v>
      </c>
      <c r="P23">
        <v>19455.14</v>
      </c>
      <c r="Q23" t="s">
        <v>18</v>
      </c>
      <c r="R23">
        <v>0</v>
      </c>
      <c r="S23" t="s">
        <v>18</v>
      </c>
      <c r="T23">
        <v>0</v>
      </c>
      <c r="U23" t="s">
        <v>18</v>
      </c>
      <c r="V23">
        <v>2190.7800000000002</v>
      </c>
      <c r="W23" t="s">
        <v>18</v>
      </c>
      <c r="X23">
        <v>493.19</v>
      </c>
      <c r="Y23" t="s">
        <v>18</v>
      </c>
    </row>
    <row r="24" spans="1:25" x14ac:dyDescent="0.2">
      <c r="A24" s="1">
        <v>43496.440903854163</v>
      </c>
      <c r="B24" t="s">
        <v>20</v>
      </c>
      <c r="C24" t="s">
        <v>16</v>
      </c>
      <c r="D24">
        <v>3</v>
      </c>
      <c r="E24">
        <v>5</v>
      </c>
      <c r="F24">
        <v>130.05000000000001</v>
      </c>
      <c r="G24" t="s">
        <v>17</v>
      </c>
      <c r="H24">
        <v>4.95</v>
      </c>
      <c r="I24" t="s">
        <v>17</v>
      </c>
      <c r="J24">
        <v>4.5</v>
      </c>
      <c r="K24" t="s">
        <v>17</v>
      </c>
      <c r="L24">
        <v>139.5</v>
      </c>
      <c r="M24" t="s">
        <v>17</v>
      </c>
      <c r="N24" s="9">
        <f>(L24-L20)/L20</f>
        <v>0.12763721606984083</v>
      </c>
      <c r="O24" s="2">
        <v>5.5219364599092373E-2</v>
      </c>
      <c r="P24">
        <v>6901.92</v>
      </c>
      <c r="Q24" t="s">
        <v>18</v>
      </c>
      <c r="R24">
        <v>0</v>
      </c>
      <c r="S24" t="s">
        <v>18</v>
      </c>
      <c r="T24">
        <v>0</v>
      </c>
      <c r="U24" t="s">
        <v>18</v>
      </c>
      <c r="V24">
        <v>1389.64</v>
      </c>
      <c r="W24" t="s">
        <v>18</v>
      </c>
      <c r="X24">
        <v>363.76</v>
      </c>
      <c r="Y24" t="s">
        <v>18</v>
      </c>
    </row>
    <row r="25" spans="1:25" x14ac:dyDescent="0.2">
      <c r="A25" s="1">
        <v>43496.440920324072</v>
      </c>
      <c r="B25" t="s">
        <v>66</v>
      </c>
      <c r="C25" t="s">
        <v>16</v>
      </c>
      <c r="D25">
        <v>4</v>
      </c>
      <c r="E25">
        <v>5</v>
      </c>
      <c r="F25">
        <v>115.91</v>
      </c>
      <c r="G25" t="s">
        <v>17</v>
      </c>
      <c r="H25">
        <v>5.27</v>
      </c>
      <c r="I25" t="s">
        <v>17</v>
      </c>
      <c r="J25">
        <v>4.22</v>
      </c>
      <c r="K25" t="s">
        <v>17</v>
      </c>
      <c r="L25">
        <v>125.399999999999</v>
      </c>
      <c r="M25" t="s">
        <v>17</v>
      </c>
      <c r="N25" s="9">
        <f>(L25-L21)/L21</f>
        <v>-2.3136246786640242E-2</v>
      </c>
      <c r="O25" s="2">
        <v>1.6289812788710559E-2</v>
      </c>
      <c r="P25">
        <v>4758.91</v>
      </c>
      <c r="Q25" t="s">
        <v>18</v>
      </c>
      <c r="R25">
        <v>0</v>
      </c>
      <c r="S25" t="s">
        <v>18</v>
      </c>
      <c r="T25">
        <v>0</v>
      </c>
      <c r="U25" t="s">
        <v>18</v>
      </c>
      <c r="V25">
        <v>2665.03</v>
      </c>
      <c r="W25" t="s">
        <v>18</v>
      </c>
      <c r="X25">
        <v>624.83000000000004</v>
      </c>
      <c r="Y25" t="s">
        <v>18</v>
      </c>
    </row>
    <row r="26" spans="1:25" x14ac:dyDescent="0.2">
      <c r="A26" s="1">
        <v>43496.440910439815</v>
      </c>
      <c r="B26" t="s">
        <v>40</v>
      </c>
      <c r="C26" t="s">
        <v>16</v>
      </c>
      <c r="D26">
        <v>5</v>
      </c>
      <c r="E26">
        <v>5</v>
      </c>
      <c r="F26">
        <v>124.59</v>
      </c>
      <c r="G26" t="s">
        <v>17</v>
      </c>
      <c r="H26">
        <v>4.2300000000000004</v>
      </c>
      <c r="I26" t="s">
        <v>17</v>
      </c>
      <c r="J26">
        <v>4.16</v>
      </c>
      <c r="K26" t="s">
        <v>17</v>
      </c>
      <c r="L26">
        <v>132.97999999999999</v>
      </c>
      <c r="M26" t="s">
        <v>17</v>
      </c>
      <c r="N26" s="9">
        <f>(L26-L22)/L22</f>
        <v>-8.1946841560234754E-2</v>
      </c>
      <c r="O26" s="2">
        <v>3.4059097978227024E-2</v>
      </c>
      <c r="P26">
        <v>8062.37</v>
      </c>
      <c r="Q26" t="s">
        <v>18</v>
      </c>
      <c r="R26">
        <v>0</v>
      </c>
      <c r="S26" t="s">
        <v>18</v>
      </c>
      <c r="T26">
        <v>0</v>
      </c>
      <c r="U26" t="s">
        <v>18</v>
      </c>
      <c r="V26">
        <v>1870.35</v>
      </c>
      <c r="W26" t="s">
        <v>18</v>
      </c>
      <c r="X26">
        <v>478.29</v>
      </c>
      <c r="Y26" t="s">
        <v>18</v>
      </c>
    </row>
    <row r="27" spans="1:25" x14ac:dyDescent="0.2">
      <c r="A27" s="1">
        <v>43496.440903298608</v>
      </c>
      <c r="B27" t="s">
        <v>19</v>
      </c>
      <c r="C27" t="s">
        <v>16</v>
      </c>
      <c r="D27">
        <v>1</v>
      </c>
      <c r="E27">
        <v>6</v>
      </c>
      <c r="F27">
        <v>127.22</v>
      </c>
      <c r="G27" t="s">
        <v>17</v>
      </c>
      <c r="H27">
        <v>8.92</v>
      </c>
      <c r="I27" t="s">
        <v>17</v>
      </c>
      <c r="J27">
        <v>6.26</v>
      </c>
      <c r="K27" t="s">
        <v>17</v>
      </c>
      <c r="L27">
        <v>142.39999999999901</v>
      </c>
      <c r="M27" t="s">
        <v>17</v>
      </c>
      <c r="N27" s="9">
        <f>(L27-L22)/L22</f>
        <v>-1.6914049016230469E-2</v>
      </c>
      <c r="O27" s="2">
        <v>2.2768081591603973E-2</v>
      </c>
      <c r="P27">
        <v>6935.47</v>
      </c>
      <c r="Q27" t="s">
        <v>18</v>
      </c>
      <c r="R27">
        <v>0</v>
      </c>
      <c r="S27" t="s">
        <v>18</v>
      </c>
      <c r="T27">
        <v>0</v>
      </c>
      <c r="U27" t="s">
        <v>18</v>
      </c>
      <c r="V27">
        <v>1877.86</v>
      </c>
      <c r="W27" t="s">
        <v>18</v>
      </c>
      <c r="X27">
        <v>479.7</v>
      </c>
      <c r="Y27" t="s">
        <v>18</v>
      </c>
    </row>
    <row r="28" spans="1:25" x14ac:dyDescent="0.2">
      <c r="A28" s="1">
        <v>43496.440931377314</v>
      </c>
      <c r="B28" t="s">
        <v>96</v>
      </c>
      <c r="C28" t="s">
        <v>16</v>
      </c>
      <c r="D28">
        <v>2</v>
      </c>
      <c r="E28">
        <v>6</v>
      </c>
      <c r="F28">
        <v>137.63</v>
      </c>
      <c r="G28" t="s">
        <v>17</v>
      </c>
      <c r="H28">
        <v>6.1</v>
      </c>
      <c r="I28" t="s">
        <v>17</v>
      </c>
      <c r="J28">
        <v>5.01</v>
      </c>
      <c r="K28" t="s">
        <v>17</v>
      </c>
      <c r="L28">
        <v>148.73999999999899</v>
      </c>
      <c r="M28" t="s">
        <v>17</v>
      </c>
      <c r="N28" s="9">
        <f>(L28-L23)/L23</f>
        <v>2.0210185933642426E-3</v>
      </c>
      <c r="O28" s="2">
        <v>2.0374562667208447E-2</v>
      </c>
      <c r="P28">
        <v>19455.18</v>
      </c>
      <c r="Q28" t="s">
        <v>18</v>
      </c>
      <c r="R28">
        <v>0</v>
      </c>
      <c r="S28" t="s">
        <v>18</v>
      </c>
      <c r="T28">
        <v>0</v>
      </c>
      <c r="U28" t="s">
        <v>18</v>
      </c>
      <c r="V28">
        <v>2185.58</v>
      </c>
      <c r="W28" t="s">
        <v>18</v>
      </c>
      <c r="X28">
        <v>493.19</v>
      </c>
      <c r="Y28" t="s">
        <v>18</v>
      </c>
    </row>
    <row r="29" spans="1:25" x14ac:dyDescent="0.2">
      <c r="A29" s="1">
        <v>43496.440924803239</v>
      </c>
      <c r="B29" t="s">
        <v>78</v>
      </c>
      <c r="C29" t="s">
        <v>16</v>
      </c>
      <c r="D29">
        <v>3</v>
      </c>
      <c r="E29">
        <v>6</v>
      </c>
      <c r="F29">
        <v>126.56</v>
      </c>
      <c r="G29" t="s">
        <v>17</v>
      </c>
      <c r="H29">
        <v>6.35</v>
      </c>
      <c r="I29" t="s">
        <v>17</v>
      </c>
      <c r="J29">
        <v>4.8</v>
      </c>
      <c r="K29" t="s">
        <v>17</v>
      </c>
      <c r="L29">
        <v>137.71</v>
      </c>
      <c r="M29" t="s">
        <v>17</v>
      </c>
      <c r="N29" s="9">
        <f>(L29-L24)/L24</f>
        <v>-1.2831541218637936E-2</v>
      </c>
      <c r="O29" s="2">
        <v>4.167927382753419E-2</v>
      </c>
      <c r="P29">
        <v>5420.66</v>
      </c>
      <c r="Q29" t="s">
        <v>18</v>
      </c>
      <c r="R29">
        <v>0</v>
      </c>
      <c r="S29" t="s">
        <v>18</v>
      </c>
      <c r="T29">
        <v>0</v>
      </c>
      <c r="U29" t="s">
        <v>18</v>
      </c>
      <c r="V29">
        <v>4076.12</v>
      </c>
      <c r="W29" t="s">
        <v>18</v>
      </c>
      <c r="X29">
        <v>954.8</v>
      </c>
      <c r="Y29" t="s">
        <v>18</v>
      </c>
    </row>
    <row r="30" spans="1:25" x14ac:dyDescent="0.2">
      <c r="A30" s="1">
        <v>43496.440933449077</v>
      </c>
      <c r="B30" t="s">
        <v>101</v>
      </c>
      <c r="C30" t="s">
        <v>16</v>
      </c>
      <c r="D30">
        <v>4</v>
      </c>
      <c r="E30">
        <v>6</v>
      </c>
      <c r="F30">
        <v>116.73</v>
      </c>
      <c r="G30" t="s">
        <v>17</v>
      </c>
      <c r="H30">
        <v>6.12</v>
      </c>
      <c r="I30" t="s">
        <v>17</v>
      </c>
      <c r="J30">
        <v>4.4800000000000004</v>
      </c>
      <c r="K30" t="s">
        <v>17</v>
      </c>
      <c r="L30">
        <v>127.33</v>
      </c>
      <c r="M30" t="s">
        <v>17</v>
      </c>
      <c r="N30" s="9">
        <f>(L30-L25)/L25</f>
        <v>1.5390749601284026E-2</v>
      </c>
      <c r="O30" s="2">
        <v>3.1931274819677426E-2</v>
      </c>
      <c r="P30">
        <v>8061.25</v>
      </c>
      <c r="Q30" t="s">
        <v>18</v>
      </c>
      <c r="R30">
        <v>0</v>
      </c>
      <c r="S30" t="s">
        <v>18</v>
      </c>
      <c r="T30">
        <v>0</v>
      </c>
      <c r="U30" t="s">
        <v>18</v>
      </c>
      <c r="V30">
        <v>1887.05</v>
      </c>
      <c r="W30" t="s">
        <v>18</v>
      </c>
      <c r="X30">
        <v>482.8</v>
      </c>
      <c r="Y30" t="s">
        <v>18</v>
      </c>
    </row>
    <row r="31" spans="1:25" x14ac:dyDescent="0.2">
      <c r="A31" s="1">
        <v>43496.440928495373</v>
      </c>
      <c r="B31" t="s">
        <v>89</v>
      </c>
      <c r="C31" t="s">
        <v>16</v>
      </c>
      <c r="D31">
        <v>5</v>
      </c>
      <c r="E31">
        <v>6</v>
      </c>
      <c r="F31">
        <v>120.58</v>
      </c>
      <c r="G31" t="s">
        <v>17</v>
      </c>
      <c r="H31">
        <v>5.05</v>
      </c>
      <c r="I31" t="s">
        <v>17</v>
      </c>
      <c r="J31">
        <v>4.2699999999999996</v>
      </c>
      <c r="K31" t="s">
        <v>17</v>
      </c>
      <c r="L31">
        <v>129.9</v>
      </c>
      <c r="M31" t="s">
        <v>17</v>
      </c>
      <c r="N31" s="9">
        <f>(L31-L26)/L26</f>
        <v>-2.3161377650774435E-2</v>
      </c>
      <c r="O31" s="2">
        <v>1.0108864696734148E-2</v>
      </c>
      <c r="P31">
        <v>8054.19</v>
      </c>
      <c r="Q31" t="s">
        <v>18</v>
      </c>
      <c r="R31">
        <v>0</v>
      </c>
      <c r="S31" t="s">
        <v>18</v>
      </c>
      <c r="T31">
        <v>0</v>
      </c>
      <c r="U31" t="s">
        <v>18</v>
      </c>
      <c r="V31">
        <v>2132.36</v>
      </c>
      <c r="W31" t="s">
        <v>18</v>
      </c>
      <c r="X31">
        <v>546.65</v>
      </c>
      <c r="Y31" t="s">
        <v>18</v>
      </c>
    </row>
    <row r="32" spans="1:25" x14ac:dyDescent="0.2">
      <c r="A32" s="1">
        <v>43496.440906655094</v>
      </c>
      <c r="B32" t="s">
        <v>30</v>
      </c>
      <c r="C32" t="s">
        <v>25</v>
      </c>
      <c r="D32">
        <v>1</v>
      </c>
      <c r="E32">
        <v>1</v>
      </c>
      <c r="F32">
        <v>11.48</v>
      </c>
      <c r="G32" t="s">
        <v>17</v>
      </c>
      <c r="H32">
        <v>35.67</v>
      </c>
      <c r="I32" t="s">
        <v>17</v>
      </c>
      <c r="J32">
        <v>11.19</v>
      </c>
      <c r="K32" t="s">
        <v>17</v>
      </c>
      <c r="L32">
        <v>58.34</v>
      </c>
      <c r="M32" t="s">
        <v>17</v>
      </c>
      <c r="P32">
        <v>4757.97</v>
      </c>
      <c r="Q32" t="s">
        <v>18</v>
      </c>
      <c r="R32">
        <v>0</v>
      </c>
      <c r="S32" t="s">
        <v>18</v>
      </c>
      <c r="T32">
        <v>0</v>
      </c>
      <c r="U32" t="s">
        <v>18</v>
      </c>
      <c r="V32">
        <v>2651.06</v>
      </c>
      <c r="W32" t="s">
        <v>18</v>
      </c>
      <c r="X32">
        <v>621.52</v>
      </c>
      <c r="Y32" t="s">
        <v>18</v>
      </c>
    </row>
    <row r="33" spans="1:25" x14ac:dyDescent="0.2">
      <c r="A33" s="1">
        <v>43496.440932488425</v>
      </c>
      <c r="B33" t="s">
        <v>98</v>
      </c>
      <c r="C33" t="s">
        <v>25</v>
      </c>
      <c r="D33">
        <v>2</v>
      </c>
      <c r="E33">
        <v>1</v>
      </c>
      <c r="F33">
        <v>12.64</v>
      </c>
      <c r="G33" t="s">
        <v>17</v>
      </c>
      <c r="H33">
        <v>28.38</v>
      </c>
      <c r="I33" t="s">
        <v>17</v>
      </c>
      <c r="J33">
        <v>9.0299999999999994</v>
      </c>
      <c r="K33" t="s">
        <v>17</v>
      </c>
      <c r="L33">
        <v>50.05</v>
      </c>
      <c r="M33" t="s">
        <v>17</v>
      </c>
      <c r="P33">
        <v>20743.23</v>
      </c>
      <c r="Q33" t="s">
        <v>18</v>
      </c>
      <c r="R33">
        <v>0</v>
      </c>
      <c r="S33" t="s">
        <v>18</v>
      </c>
      <c r="T33">
        <v>0</v>
      </c>
      <c r="U33" t="s">
        <v>18</v>
      </c>
      <c r="V33">
        <v>2317.0500000000002</v>
      </c>
      <c r="W33" t="s">
        <v>18</v>
      </c>
      <c r="X33">
        <v>525.84</v>
      </c>
      <c r="Y33" t="s">
        <v>18</v>
      </c>
    </row>
    <row r="34" spans="1:25" x14ac:dyDescent="0.2">
      <c r="A34" s="1">
        <v>43496.440926516203</v>
      </c>
      <c r="B34" t="s">
        <v>83</v>
      </c>
      <c r="C34" t="s">
        <v>25</v>
      </c>
      <c r="D34">
        <v>3</v>
      </c>
      <c r="E34">
        <v>1</v>
      </c>
      <c r="F34">
        <v>10.67</v>
      </c>
      <c r="G34" t="s">
        <v>17</v>
      </c>
      <c r="H34">
        <v>27.17</v>
      </c>
      <c r="I34" t="s">
        <v>17</v>
      </c>
      <c r="J34">
        <v>8.52</v>
      </c>
      <c r="K34" t="s">
        <v>17</v>
      </c>
      <c r="L34">
        <v>46.36</v>
      </c>
      <c r="M34" t="s">
        <v>17</v>
      </c>
      <c r="P34">
        <v>6985.3</v>
      </c>
      <c r="Q34" t="s">
        <v>18</v>
      </c>
      <c r="R34">
        <v>0</v>
      </c>
      <c r="S34" t="s">
        <v>18</v>
      </c>
      <c r="T34">
        <v>0</v>
      </c>
      <c r="U34" t="s">
        <v>18</v>
      </c>
      <c r="V34">
        <v>1593.55</v>
      </c>
      <c r="W34" t="s">
        <v>18</v>
      </c>
      <c r="X34">
        <v>410.95</v>
      </c>
      <c r="Y34" t="s">
        <v>18</v>
      </c>
    </row>
    <row r="35" spans="1:25" x14ac:dyDescent="0.2">
      <c r="A35" s="1">
        <v>43496.440937303239</v>
      </c>
      <c r="B35" t="s">
        <v>109</v>
      </c>
      <c r="C35" t="s">
        <v>25</v>
      </c>
      <c r="D35">
        <v>4</v>
      </c>
      <c r="E35">
        <v>1</v>
      </c>
      <c r="F35">
        <v>9.44</v>
      </c>
      <c r="G35" t="s">
        <v>17</v>
      </c>
      <c r="H35">
        <v>25.74</v>
      </c>
      <c r="I35" t="s">
        <v>17</v>
      </c>
      <c r="J35">
        <v>8</v>
      </c>
      <c r="K35" t="s">
        <v>17</v>
      </c>
      <c r="L35">
        <v>43.18</v>
      </c>
      <c r="M35" t="s">
        <v>17</v>
      </c>
      <c r="P35">
        <v>6980.84</v>
      </c>
      <c r="Q35" t="s">
        <v>18</v>
      </c>
      <c r="R35">
        <v>0</v>
      </c>
      <c r="S35" t="s">
        <v>18</v>
      </c>
      <c r="T35">
        <v>0</v>
      </c>
      <c r="U35" t="s">
        <v>18</v>
      </c>
      <c r="V35">
        <v>1787.47</v>
      </c>
      <c r="W35" t="s">
        <v>18</v>
      </c>
      <c r="X35">
        <v>456.41</v>
      </c>
      <c r="Y35" t="s">
        <v>18</v>
      </c>
    </row>
    <row r="36" spans="1:25" x14ac:dyDescent="0.2">
      <c r="A36" s="1">
        <v>43496.440930543984</v>
      </c>
      <c r="B36" t="s">
        <v>93</v>
      </c>
      <c r="C36" t="s">
        <v>25</v>
      </c>
      <c r="D36">
        <v>5</v>
      </c>
      <c r="E36">
        <v>1</v>
      </c>
      <c r="F36">
        <v>10.3</v>
      </c>
      <c r="G36" t="s">
        <v>17</v>
      </c>
      <c r="H36">
        <v>22.44</v>
      </c>
      <c r="I36" t="s">
        <v>17</v>
      </c>
      <c r="J36">
        <v>7.08</v>
      </c>
      <c r="K36" t="s">
        <v>17</v>
      </c>
      <c r="L36">
        <v>39.82</v>
      </c>
      <c r="M36" t="s">
        <v>17</v>
      </c>
      <c r="P36">
        <v>4643.21</v>
      </c>
      <c r="Q36" t="s">
        <v>18</v>
      </c>
      <c r="R36">
        <v>0</v>
      </c>
      <c r="S36" t="s">
        <v>18</v>
      </c>
      <c r="T36">
        <v>0</v>
      </c>
      <c r="U36" t="s">
        <v>18</v>
      </c>
      <c r="V36">
        <v>2953.18</v>
      </c>
      <c r="W36" t="s">
        <v>18</v>
      </c>
      <c r="X36">
        <v>692.92</v>
      </c>
      <c r="Y36" t="s">
        <v>18</v>
      </c>
    </row>
    <row r="37" spans="1:25" x14ac:dyDescent="0.2">
      <c r="A37" s="1">
        <v>43496.440926875002</v>
      </c>
      <c r="B37" t="s">
        <v>84</v>
      </c>
      <c r="C37" t="s">
        <v>25</v>
      </c>
      <c r="D37">
        <v>1</v>
      </c>
      <c r="E37">
        <v>2</v>
      </c>
      <c r="F37">
        <v>11.48</v>
      </c>
      <c r="G37" t="s">
        <v>17</v>
      </c>
      <c r="H37">
        <v>35.67</v>
      </c>
      <c r="I37" t="s">
        <v>17</v>
      </c>
      <c r="J37">
        <v>11.18</v>
      </c>
      <c r="K37" t="s">
        <v>17</v>
      </c>
      <c r="L37">
        <v>58.33</v>
      </c>
      <c r="M37" t="s">
        <v>17</v>
      </c>
      <c r="N37" s="9">
        <f>(L37-L36)/L36</f>
        <v>0.4648417880462079</v>
      </c>
      <c r="O37" s="2">
        <v>-1.7140898183073562E-4</v>
      </c>
      <c r="P37">
        <v>7943.23</v>
      </c>
      <c r="Q37" t="s">
        <v>18</v>
      </c>
      <c r="R37">
        <v>0</v>
      </c>
      <c r="S37" t="s">
        <v>18</v>
      </c>
      <c r="T37">
        <v>0</v>
      </c>
      <c r="U37" t="s">
        <v>18</v>
      </c>
      <c r="V37">
        <v>1345</v>
      </c>
      <c r="W37" t="s">
        <v>18</v>
      </c>
      <c r="X37">
        <v>351.45</v>
      </c>
      <c r="Y37" t="s">
        <v>18</v>
      </c>
    </row>
    <row r="38" spans="1:25" x14ac:dyDescent="0.2">
      <c r="A38" s="1">
        <v>43496.440917789354</v>
      </c>
      <c r="B38" t="s">
        <v>59</v>
      </c>
      <c r="C38" t="s">
        <v>25</v>
      </c>
      <c r="D38">
        <v>2</v>
      </c>
      <c r="E38">
        <v>2</v>
      </c>
      <c r="F38">
        <v>12.64</v>
      </c>
      <c r="G38" t="s">
        <v>17</v>
      </c>
      <c r="H38">
        <v>28.38</v>
      </c>
      <c r="I38" t="s">
        <v>17</v>
      </c>
      <c r="J38">
        <v>9.0299999999999994</v>
      </c>
      <c r="K38" t="s">
        <v>17</v>
      </c>
      <c r="L38">
        <v>50.05</v>
      </c>
      <c r="M38" t="s">
        <v>17</v>
      </c>
      <c r="N38" s="9">
        <f>(L38-L37)/L37</f>
        <v>-0.1419509686267787</v>
      </c>
      <c r="O38" s="2">
        <v>0</v>
      </c>
      <c r="P38">
        <v>20752.05</v>
      </c>
      <c r="Q38" t="s">
        <v>18</v>
      </c>
      <c r="R38">
        <v>0</v>
      </c>
      <c r="S38" t="s">
        <v>18</v>
      </c>
      <c r="T38">
        <v>0</v>
      </c>
      <c r="U38" t="s">
        <v>18</v>
      </c>
      <c r="V38">
        <v>2417.2600000000002</v>
      </c>
      <c r="W38" t="s">
        <v>18</v>
      </c>
      <c r="X38">
        <v>526.05999999999995</v>
      </c>
      <c r="Y38" t="s">
        <v>18</v>
      </c>
    </row>
    <row r="39" spans="1:25" x14ac:dyDescent="0.2">
      <c r="A39" s="1">
        <v>43496.440908252313</v>
      </c>
      <c r="B39" t="s">
        <v>34</v>
      </c>
      <c r="C39" t="s">
        <v>25</v>
      </c>
      <c r="D39">
        <v>3</v>
      </c>
      <c r="E39">
        <v>2</v>
      </c>
      <c r="F39">
        <v>10.67</v>
      </c>
      <c r="G39" t="s">
        <v>17</v>
      </c>
      <c r="H39">
        <v>27.17</v>
      </c>
      <c r="I39" t="s">
        <v>17</v>
      </c>
      <c r="J39">
        <v>8.52</v>
      </c>
      <c r="K39" t="s">
        <v>17</v>
      </c>
      <c r="L39">
        <v>46.36</v>
      </c>
      <c r="M39" t="s">
        <v>17</v>
      </c>
      <c r="N39" s="9">
        <f>(L39-L38)/L38</f>
        <v>-7.3726273726273689E-2</v>
      </c>
      <c r="O39" s="2">
        <v>0</v>
      </c>
      <c r="P39">
        <v>5561.96</v>
      </c>
      <c r="Q39" t="s">
        <v>18</v>
      </c>
      <c r="R39">
        <v>0</v>
      </c>
      <c r="S39" t="s">
        <v>18</v>
      </c>
      <c r="T39">
        <v>0</v>
      </c>
      <c r="U39" t="s">
        <v>18</v>
      </c>
      <c r="V39">
        <v>3397.53</v>
      </c>
      <c r="W39" t="s">
        <v>18</v>
      </c>
      <c r="X39">
        <v>794.94</v>
      </c>
      <c r="Y39" t="s">
        <v>18</v>
      </c>
    </row>
    <row r="40" spans="1:25" x14ac:dyDescent="0.2">
      <c r="A40" s="1">
        <v>43496.44092144676</v>
      </c>
      <c r="B40" t="s">
        <v>68</v>
      </c>
      <c r="C40" t="s">
        <v>25</v>
      </c>
      <c r="D40">
        <v>4</v>
      </c>
      <c r="E40">
        <v>2</v>
      </c>
      <c r="F40">
        <v>9.44</v>
      </c>
      <c r="G40" t="s">
        <v>17</v>
      </c>
      <c r="H40">
        <v>25.74</v>
      </c>
      <c r="I40" t="s">
        <v>17</v>
      </c>
      <c r="J40">
        <v>8</v>
      </c>
      <c r="K40" t="s">
        <v>17</v>
      </c>
      <c r="L40">
        <v>43.18</v>
      </c>
      <c r="M40" t="s">
        <v>17</v>
      </c>
      <c r="N40" s="9">
        <f>(L40-L39)/L39</f>
        <v>-6.8593615185504747E-2</v>
      </c>
      <c r="O40" s="2">
        <v>0</v>
      </c>
      <c r="P40">
        <v>6985.32</v>
      </c>
      <c r="Q40" t="s">
        <v>18</v>
      </c>
      <c r="R40">
        <v>0</v>
      </c>
      <c r="S40" t="s">
        <v>18</v>
      </c>
      <c r="T40">
        <v>0</v>
      </c>
      <c r="U40" t="s">
        <v>18</v>
      </c>
      <c r="V40">
        <v>1247.93</v>
      </c>
      <c r="W40" t="s">
        <v>18</v>
      </c>
      <c r="X40">
        <v>324.33</v>
      </c>
      <c r="Y40" t="s">
        <v>18</v>
      </c>
    </row>
    <row r="41" spans="1:25" x14ac:dyDescent="0.2">
      <c r="A41" s="1">
        <v>43496.440912002312</v>
      </c>
      <c r="B41" t="s">
        <v>43</v>
      </c>
      <c r="C41" t="s">
        <v>25</v>
      </c>
      <c r="D41">
        <v>5</v>
      </c>
      <c r="E41">
        <v>2</v>
      </c>
      <c r="F41">
        <v>10.28</v>
      </c>
      <c r="G41" t="s">
        <v>17</v>
      </c>
      <c r="H41">
        <v>22.44</v>
      </c>
      <c r="I41" t="s">
        <v>17</v>
      </c>
      <c r="J41">
        <v>7.07</v>
      </c>
      <c r="K41" t="s">
        <v>17</v>
      </c>
      <c r="L41">
        <v>39.79</v>
      </c>
      <c r="M41" t="s">
        <v>17</v>
      </c>
      <c r="N41" s="9">
        <f>(L41-L40)/L40</f>
        <v>-7.8508568781843466E-2</v>
      </c>
      <c r="O41" s="2">
        <v>-7.5339025615271562E-4</v>
      </c>
      <c r="P41">
        <v>7396.53</v>
      </c>
      <c r="Q41" t="s">
        <v>18</v>
      </c>
      <c r="R41">
        <v>0</v>
      </c>
      <c r="S41" t="s">
        <v>18</v>
      </c>
      <c r="T41">
        <v>0</v>
      </c>
      <c r="U41" t="s">
        <v>18</v>
      </c>
      <c r="V41">
        <v>2072.9699999999998</v>
      </c>
      <c r="W41" t="s">
        <v>18</v>
      </c>
      <c r="X41">
        <v>533.37</v>
      </c>
      <c r="Y41" t="s">
        <v>18</v>
      </c>
    </row>
    <row r="42" spans="1:25" x14ac:dyDescent="0.2">
      <c r="A42" s="1">
        <v>43496.440923773145</v>
      </c>
      <c r="B42" t="s">
        <v>74</v>
      </c>
      <c r="C42" t="s">
        <v>25</v>
      </c>
      <c r="D42">
        <v>1</v>
      </c>
      <c r="E42">
        <v>3</v>
      </c>
      <c r="F42">
        <v>11.5</v>
      </c>
      <c r="G42" t="s">
        <v>17</v>
      </c>
      <c r="H42">
        <v>35.61</v>
      </c>
      <c r="I42" t="s">
        <v>17</v>
      </c>
      <c r="J42">
        <v>11.16</v>
      </c>
      <c r="K42" t="s">
        <v>17</v>
      </c>
      <c r="L42">
        <v>58.269999999999897</v>
      </c>
      <c r="M42" t="s">
        <v>17</v>
      </c>
      <c r="N42" s="9">
        <f>(L42-L40)/L40</f>
        <v>0.34946734599351315</v>
      </c>
      <c r="O42" s="2">
        <v>-1.1998628728163672E-3</v>
      </c>
      <c r="P42">
        <v>4911.3900000000003</v>
      </c>
      <c r="Q42" t="s">
        <v>18</v>
      </c>
      <c r="R42">
        <v>0</v>
      </c>
      <c r="S42" t="s">
        <v>18</v>
      </c>
      <c r="T42">
        <v>0</v>
      </c>
      <c r="U42" t="s">
        <v>18</v>
      </c>
      <c r="V42">
        <v>2599.6799999999998</v>
      </c>
      <c r="W42" t="s">
        <v>18</v>
      </c>
      <c r="X42">
        <v>609.32000000000005</v>
      </c>
      <c r="Y42" t="s">
        <v>18</v>
      </c>
    </row>
    <row r="43" spans="1:25" x14ac:dyDescent="0.2">
      <c r="A43" s="1">
        <v>43496.440914375002</v>
      </c>
      <c r="B43" t="s">
        <v>50</v>
      </c>
      <c r="C43" t="s">
        <v>25</v>
      </c>
      <c r="D43">
        <v>2</v>
      </c>
      <c r="E43">
        <v>3</v>
      </c>
      <c r="F43">
        <v>12.59</v>
      </c>
      <c r="G43" t="s">
        <v>17</v>
      </c>
      <c r="H43">
        <v>28.61</v>
      </c>
      <c r="I43" t="s">
        <v>17</v>
      </c>
      <c r="J43">
        <v>9.09</v>
      </c>
      <c r="K43" t="s">
        <v>17</v>
      </c>
      <c r="L43">
        <v>50.29</v>
      </c>
      <c r="M43" t="s">
        <v>17</v>
      </c>
      <c r="N43" s="9">
        <f>(L43-L41)/L41</f>
        <v>0.26388539834129177</v>
      </c>
      <c r="O43" s="2">
        <v>4.7952047952048351E-3</v>
      </c>
      <c r="P43">
        <v>6980.84</v>
      </c>
      <c r="Q43" t="s">
        <v>18</v>
      </c>
      <c r="R43">
        <v>0</v>
      </c>
      <c r="S43" t="s">
        <v>18</v>
      </c>
      <c r="T43">
        <v>0</v>
      </c>
      <c r="U43" t="s">
        <v>18</v>
      </c>
      <c r="V43">
        <v>1270.8599999999999</v>
      </c>
      <c r="W43" t="s">
        <v>18</v>
      </c>
      <c r="X43">
        <v>330.89</v>
      </c>
      <c r="Y43" t="s">
        <v>18</v>
      </c>
    </row>
    <row r="44" spans="1:25" x14ac:dyDescent="0.2">
      <c r="A44" s="1">
        <v>43496.440904745374</v>
      </c>
      <c r="B44" t="s">
        <v>24</v>
      </c>
      <c r="C44" t="s">
        <v>25</v>
      </c>
      <c r="D44">
        <v>3</v>
      </c>
      <c r="E44">
        <v>3</v>
      </c>
      <c r="F44">
        <v>10.53</v>
      </c>
      <c r="G44" t="s">
        <v>17</v>
      </c>
      <c r="H44">
        <v>27.86</v>
      </c>
      <c r="I44" t="s">
        <v>17</v>
      </c>
      <c r="J44">
        <v>8.7100000000000009</v>
      </c>
      <c r="K44" t="s">
        <v>17</v>
      </c>
      <c r="L44">
        <v>47.1</v>
      </c>
      <c r="M44" t="s">
        <v>17</v>
      </c>
      <c r="N44" s="9">
        <f>(L44-L42)/L42</f>
        <v>-0.19169383902522594</v>
      </c>
      <c r="O44" s="2">
        <v>1.5962036238136367E-2</v>
      </c>
      <c r="P44">
        <v>20743.98</v>
      </c>
      <c r="Q44" t="s">
        <v>18</v>
      </c>
      <c r="R44">
        <v>0</v>
      </c>
      <c r="S44" t="s">
        <v>18</v>
      </c>
      <c r="T44">
        <v>0</v>
      </c>
      <c r="U44" t="s">
        <v>18</v>
      </c>
      <c r="V44">
        <v>2321.38</v>
      </c>
      <c r="W44" t="s">
        <v>18</v>
      </c>
      <c r="X44">
        <v>525.86</v>
      </c>
      <c r="Y44" t="s">
        <v>18</v>
      </c>
    </row>
    <row r="45" spans="1:25" x14ac:dyDescent="0.2">
      <c r="A45" s="1">
        <v>43496.44092011574</v>
      </c>
      <c r="B45" t="s">
        <v>65</v>
      </c>
      <c r="C45" t="s">
        <v>25</v>
      </c>
      <c r="D45">
        <v>4</v>
      </c>
      <c r="E45">
        <v>3</v>
      </c>
      <c r="F45">
        <v>9.3000000000000007</v>
      </c>
      <c r="G45" t="s">
        <v>17</v>
      </c>
      <c r="H45">
        <v>26.4</v>
      </c>
      <c r="I45" t="s">
        <v>17</v>
      </c>
      <c r="J45">
        <v>8.18</v>
      </c>
      <c r="K45" t="s">
        <v>17</v>
      </c>
      <c r="L45">
        <v>43.88</v>
      </c>
      <c r="M45" t="s">
        <v>17</v>
      </c>
      <c r="N45" s="9">
        <f>(L45-L43)/L43</f>
        <v>-0.12746072777888243</v>
      </c>
      <c r="O45" s="2">
        <v>1.6211208893006087E-2</v>
      </c>
      <c r="P45">
        <v>6980.78</v>
      </c>
      <c r="Q45" t="s">
        <v>18</v>
      </c>
      <c r="R45">
        <v>0</v>
      </c>
      <c r="S45" t="s">
        <v>18</v>
      </c>
      <c r="T45">
        <v>0</v>
      </c>
      <c r="U45" t="s">
        <v>18</v>
      </c>
      <c r="V45">
        <v>1598.26</v>
      </c>
      <c r="W45" t="s">
        <v>18</v>
      </c>
      <c r="X45">
        <v>412.3</v>
      </c>
      <c r="Y45" t="s">
        <v>18</v>
      </c>
    </row>
    <row r="46" spans="1:25" x14ac:dyDescent="0.2">
      <c r="A46" s="1">
        <v>43496.440909895835</v>
      </c>
      <c r="B46" t="s">
        <v>38</v>
      </c>
      <c r="C46" t="s">
        <v>25</v>
      </c>
      <c r="D46">
        <v>5</v>
      </c>
      <c r="E46">
        <v>3</v>
      </c>
      <c r="F46">
        <v>10.09</v>
      </c>
      <c r="G46" t="s">
        <v>17</v>
      </c>
      <c r="H46">
        <v>23.03</v>
      </c>
      <c r="I46" t="s">
        <v>17</v>
      </c>
      <c r="J46">
        <v>7.24</v>
      </c>
      <c r="K46" t="s">
        <v>17</v>
      </c>
      <c r="L46">
        <v>40.36</v>
      </c>
      <c r="M46" t="s">
        <v>17</v>
      </c>
      <c r="N46" s="9">
        <f>(L46-L44)/L44</f>
        <v>-0.143099787685775</v>
      </c>
      <c r="O46" s="2">
        <v>1.3561024610748346E-2</v>
      </c>
      <c r="P46">
        <v>7391.59</v>
      </c>
      <c r="Q46" t="s">
        <v>18</v>
      </c>
      <c r="R46">
        <v>0</v>
      </c>
      <c r="S46" t="s">
        <v>18</v>
      </c>
      <c r="T46">
        <v>0</v>
      </c>
      <c r="U46" t="s">
        <v>18</v>
      </c>
      <c r="V46">
        <v>1866.53</v>
      </c>
      <c r="W46" t="s">
        <v>18</v>
      </c>
      <c r="X46">
        <v>477.89</v>
      </c>
      <c r="Y46" t="s">
        <v>18</v>
      </c>
    </row>
    <row r="47" spans="1:25" x14ac:dyDescent="0.2">
      <c r="A47" s="1">
        <v>43496.440924444447</v>
      </c>
      <c r="B47" t="s">
        <v>76</v>
      </c>
      <c r="C47" t="s">
        <v>25</v>
      </c>
      <c r="D47">
        <v>1</v>
      </c>
      <c r="E47">
        <v>4</v>
      </c>
      <c r="F47">
        <v>11.51</v>
      </c>
      <c r="G47" t="s">
        <v>17</v>
      </c>
      <c r="H47">
        <v>35.520000000000003</v>
      </c>
      <c r="I47" t="s">
        <v>17</v>
      </c>
      <c r="J47">
        <v>11.14</v>
      </c>
      <c r="K47" t="s">
        <v>17</v>
      </c>
      <c r="L47">
        <v>58.17</v>
      </c>
      <c r="M47" t="s">
        <v>17</v>
      </c>
      <c r="N47" s="9">
        <f>(L47-L44)/L44</f>
        <v>0.23503184713375797</v>
      </c>
      <c r="O47" s="2">
        <v>-2.9139526911210437E-3</v>
      </c>
      <c r="P47">
        <v>8054.19</v>
      </c>
      <c r="Q47" t="s">
        <v>18</v>
      </c>
      <c r="R47">
        <v>0</v>
      </c>
      <c r="S47" t="s">
        <v>18</v>
      </c>
      <c r="T47">
        <v>0</v>
      </c>
      <c r="U47" t="s">
        <v>18</v>
      </c>
      <c r="V47">
        <v>2137.37</v>
      </c>
      <c r="W47" t="s">
        <v>18</v>
      </c>
      <c r="X47">
        <v>548</v>
      </c>
      <c r="Y47" t="s">
        <v>18</v>
      </c>
    </row>
    <row r="48" spans="1:25" x14ac:dyDescent="0.2">
      <c r="A48" s="1">
        <v>43496.440915462961</v>
      </c>
      <c r="B48" t="s">
        <v>53</v>
      </c>
      <c r="C48" t="s">
        <v>25</v>
      </c>
      <c r="D48">
        <v>2</v>
      </c>
      <c r="E48">
        <v>4</v>
      </c>
      <c r="F48">
        <v>12.61</v>
      </c>
      <c r="G48" t="s">
        <v>17</v>
      </c>
      <c r="H48">
        <v>28.54</v>
      </c>
      <c r="I48" t="s">
        <v>17</v>
      </c>
      <c r="J48">
        <v>9.07</v>
      </c>
      <c r="K48" t="s">
        <v>17</v>
      </c>
      <c r="L48">
        <v>50.22</v>
      </c>
      <c r="M48" t="s">
        <v>17</v>
      </c>
      <c r="N48" s="9">
        <f>(L48-L45)/L45</f>
        <v>0.14448495897903363</v>
      </c>
      <c r="O48" s="2">
        <v>3.3966033966034309E-3</v>
      </c>
      <c r="P48">
        <v>5560.05</v>
      </c>
      <c r="Q48" t="s">
        <v>18</v>
      </c>
      <c r="R48">
        <v>0</v>
      </c>
      <c r="S48" t="s">
        <v>18</v>
      </c>
      <c r="T48">
        <v>0</v>
      </c>
      <c r="U48" t="s">
        <v>18</v>
      </c>
      <c r="V48">
        <v>3404.27</v>
      </c>
      <c r="W48" t="s">
        <v>18</v>
      </c>
      <c r="X48">
        <v>796.53</v>
      </c>
      <c r="Y48" t="s">
        <v>18</v>
      </c>
    </row>
    <row r="49" spans="1:25" x14ac:dyDescent="0.2">
      <c r="A49" s="1">
        <v>43496.440905104166</v>
      </c>
      <c r="B49" t="s">
        <v>26</v>
      </c>
      <c r="C49" t="s">
        <v>25</v>
      </c>
      <c r="D49">
        <v>3</v>
      </c>
      <c r="E49">
        <v>4</v>
      </c>
      <c r="F49">
        <v>10.63</v>
      </c>
      <c r="G49" t="s">
        <v>17</v>
      </c>
      <c r="H49">
        <v>27.36</v>
      </c>
      <c r="I49" t="s">
        <v>17</v>
      </c>
      <c r="J49">
        <v>8.56</v>
      </c>
      <c r="K49" t="s">
        <v>17</v>
      </c>
      <c r="L49">
        <v>46.55</v>
      </c>
      <c r="M49" t="s">
        <v>17</v>
      </c>
      <c r="N49" s="9">
        <f>(L49-L46)/L46</f>
        <v>0.15336967294350837</v>
      </c>
      <c r="O49" s="2">
        <v>4.0983606557376557E-3</v>
      </c>
      <c r="P49">
        <v>20743.98</v>
      </c>
      <c r="Q49" t="s">
        <v>18</v>
      </c>
      <c r="R49">
        <v>0</v>
      </c>
      <c r="S49" t="s">
        <v>18</v>
      </c>
      <c r="T49">
        <v>0</v>
      </c>
      <c r="U49" t="s">
        <v>18</v>
      </c>
      <c r="V49">
        <v>2320.71</v>
      </c>
      <c r="W49" t="s">
        <v>18</v>
      </c>
      <c r="X49">
        <v>525.86</v>
      </c>
      <c r="Y49" t="s">
        <v>18</v>
      </c>
    </row>
    <row r="50" spans="1:25" x14ac:dyDescent="0.2">
      <c r="A50" s="1">
        <v>43496.44091892361</v>
      </c>
      <c r="B50" t="s">
        <v>61</v>
      </c>
      <c r="C50" t="s">
        <v>25</v>
      </c>
      <c r="D50">
        <v>4</v>
      </c>
      <c r="E50">
        <v>4</v>
      </c>
      <c r="F50">
        <v>9.5</v>
      </c>
      <c r="G50" t="s">
        <v>17</v>
      </c>
      <c r="H50">
        <v>25.49</v>
      </c>
      <c r="I50" t="s">
        <v>17</v>
      </c>
      <c r="J50">
        <v>7.94</v>
      </c>
      <c r="K50" t="s">
        <v>17</v>
      </c>
      <c r="L50">
        <v>42.9299999999999</v>
      </c>
      <c r="M50" t="s">
        <v>17</v>
      </c>
      <c r="N50" s="9">
        <f>(L50-L47)/L47</f>
        <v>-0.26199071686436481</v>
      </c>
      <c r="O50" s="2">
        <v>-5.7897174617901684E-3</v>
      </c>
      <c r="P50">
        <v>5565.72</v>
      </c>
      <c r="Q50" t="s">
        <v>18</v>
      </c>
      <c r="R50">
        <v>0</v>
      </c>
      <c r="S50" t="s">
        <v>18</v>
      </c>
      <c r="T50">
        <v>0</v>
      </c>
      <c r="U50" t="s">
        <v>18</v>
      </c>
      <c r="V50">
        <v>3387.2</v>
      </c>
      <c r="W50" t="s">
        <v>18</v>
      </c>
      <c r="X50">
        <v>792.52</v>
      </c>
      <c r="Y50" t="s">
        <v>18</v>
      </c>
    </row>
    <row r="51" spans="1:25" x14ac:dyDescent="0.2">
      <c r="A51" s="1">
        <v>43496.440909537036</v>
      </c>
      <c r="B51" t="s">
        <v>37</v>
      </c>
      <c r="C51" t="s">
        <v>25</v>
      </c>
      <c r="D51">
        <v>5</v>
      </c>
      <c r="E51">
        <v>4</v>
      </c>
      <c r="F51">
        <v>10.17</v>
      </c>
      <c r="G51" t="s">
        <v>17</v>
      </c>
      <c r="H51">
        <v>22.63</v>
      </c>
      <c r="I51" t="s">
        <v>17</v>
      </c>
      <c r="J51">
        <v>7.12</v>
      </c>
      <c r="K51" t="s">
        <v>17</v>
      </c>
      <c r="L51">
        <v>39.919999999999902</v>
      </c>
      <c r="M51" t="s">
        <v>17</v>
      </c>
      <c r="N51" s="9">
        <f>(L51-L48)/L48</f>
        <v>-0.20509757068897047</v>
      </c>
      <c r="O51" s="2">
        <v>2.511300853839828E-3</v>
      </c>
      <c r="P51">
        <v>8073.43</v>
      </c>
      <c r="Q51" t="s">
        <v>18</v>
      </c>
      <c r="R51">
        <v>0</v>
      </c>
      <c r="S51" t="s">
        <v>18</v>
      </c>
      <c r="T51">
        <v>0</v>
      </c>
      <c r="U51" t="s">
        <v>18</v>
      </c>
      <c r="V51">
        <v>2879.15</v>
      </c>
      <c r="W51" t="s">
        <v>18</v>
      </c>
      <c r="X51">
        <v>741.92</v>
      </c>
      <c r="Y51" t="s">
        <v>18</v>
      </c>
    </row>
    <row r="52" spans="1:25" x14ac:dyDescent="0.2">
      <c r="A52" s="1">
        <v>43496.440926469906</v>
      </c>
      <c r="B52" t="s">
        <v>82</v>
      </c>
      <c r="C52" t="s">
        <v>25</v>
      </c>
      <c r="D52">
        <v>1</v>
      </c>
      <c r="E52">
        <v>5</v>
      </c>
      <c r="F52">
        <v>12.29</v>
      </c>
      <c r="G52" t="s">
        <v>17</v>
      </c>
      <c r="H52">
        <v>32.69</v>
      </c>
      <c r="I52" t="s">
        <v>17</v>
      </c>
      <c r="J52">
        <v>10.31</v>
      </c>
      <c r="K52" t="s">
        <v>17</v>
      </c>
      <c r="L52">
        <v>55.29</v>
      </c>
      <c r="M52" t="s">
        <v>17</v>
      </c>
      <c r="N52" s="9">
        <f>(L52-L48)/L48</f>
        <v>0.10095579450418161</v>
      </c>
      <c r="O52" s="2">
        <v>-5.2279739458347685E-2</v>
      </c>
      <c r="P52">
        <v>18752.490000000002</v>
      </c>
      <c r="Q52" t="s">
        <v>18</v>
      </c>
      <c r="R52">
        <v>0</v>
      </c>
      <c r="S52" t="s">
        <v>18</v>
      </c>
      <c r="T52">
        <v>0</v>
      </c>
      <c r="U52" t="s">
        <v>18</v>
      </c>
      <c r="V52">
        <v>2226.2199999999998</v>
      </c>
      <c r="W52" t="s">
        <v>18</v>
      </c>
      <c r="X52">
        <v>475.37</v>
      </c>
      <c r="Y52" t="s">
        <v>18</v>
      </c>
    </row>
    <row r="53" spans="1:25" x14ac:dyDescent="0.2">
      <c r="A53" s="1">
        <v>43496.44091646991</v>
      </c>
      <c r="B53" t="s">
        <v>56</v>
      </c>
      <c r="C53" t="s">
        <v>25</v>
      </c>
      <c r="D53">
        <v>2</v>
      </c>
      <c r="E53">
        <v>5</v>
      </c>
      <c r="F53">
        <v>13.6</v>
      </c>
      <c r="G53" t="s">
        <v>17</v>
      </c>
      <c r="H53">
        <v>24.36</v>
      </c>
      <c r="I53" t="s">
        <v>17</v>
      </c>
      <c r="J53">
        <v>7.9</v>
      </c>
      <c r="K53" t="s">
        <v>17</v>
      </c>
      <c r="L53">
        <v>45.86</v>
      </c>
      <c r="M53" t="s">
        <v>17</v>
      </c>
      <c r="N53" s="9">
        <f>(L53-L49)/L49</f>
        <v>-1.4822771213748609E-2</v>
      </c>
      <c r="O53" s="2">
        <v>-8.3716283716283674E-2</v>
      </c>
      <c r="P53">
        <v>7128.89</v>
      </c>
      <c r="Q53" t="s">
        <v>18</v>
      </c>
      <c r="R53">
        <v>0</v>
      </c>
      <c r="S53" t="s">
        <v>18</v>
      </c>
      <c r="T53">
        <v>0</v>
      </c>
      <c r="U53" t="s">
        <v>18</v>
      </c>
      <c r="V53">
        <v>1355.71</v>
      </c>
      <c r="W53" t="s">
        <v>18</v>
      </c>
      <c r="X53">
        <v>354.6</v>
      </c>
      <c r="Y53" t="s">
        <v>18</v>
      </c>
    </row>
    <row r="54" spans="1:25" x14ac:dyDescent="0.2">
      <c r="A54" s="1">
        <v>43496.440907557873</v>
      </c>
      <c r="B54" t="s">
        <v>32</v>
      </c>
      <c r="C54" t="s">
        <v>25</v>
      </c>
      <c r="D54">
        <v>3</v>
      </c>
      <c r="E54">
        <v>5</v>
      </c>
      <c r="F54">
        <v>12.17</v>
      </c>
      <c r="G54" t="s">
        <v>17</v>
      </c>
      <c r="H54">
        <v>24.09</v>
      </c>
      <c r="I54" t="s">
        <v>17</v>
      </c>
      <c r="J54">
        <v>7.74</v>
      </c>
      <c r="K54" t="s">
        <v>17</v>
      </c>
      <c r="L54">
        <v>44</v>
      </c>
      <c r="M54" t="s">
        <v>17</v>
      </c>
      <c r="N54" s="9">
        <f>(L54-L50)/L50</f>
        <v>2.4924295364549317E-2</v>
      </c>
      <c r="O54" s="2">
        <v>-5.0905953408110431E-2</v>
      </c>
      <c r="P54">
        <v>7132.01</v>
      </c>
      <c r="Q54" t="s">
        <v>18</v>
      </c>
      <c r="R54">
        <v>0</v>
      </c>
      <c r="S54" t="s">
        <v>18</v>
      </c>
      <c r="T54">
        <v>0</v>
      </c>
      <c r="U54" t="s">
        <v>18</v>
      </c>
      <c r="V54">
        <v>1213.1500000000001</v>
      </c>
      <c r="W54" t="s">
        <v>18</v>
      </c>
      <c r="X54">
        <v>314.39999999999998</v>
      </c>
      <c r="Y54" t="s">
        <v>18</v>
      </c>
    </row>
    <row r="55" spans="1:25" x14ac:dyDescent="0.2">
      <c r="A55" s="1">
        <v>43496.440922974536</v>
      </c>
      <c r="B55" t="s">
        <v>71</v>
      </c>
      <c r="C55" t="s">
        <v>25</v>
      </c>
      <c r="D55">
        <v>4</v>
      </c>
      <c r="E55">
        <v>5</v>
      </c>
      <c r="F55">
        <v>9.85</v>
      </c>
      <c r="G55" t="s">
        <v>17</v>
      </c>
      <c r="H55">
        <v>24.03</v>
      </c>
      <c r="I55" t="s">
        <v>17</v>
      </c>
      <c r="J55">
        <v>7.51</v>
      </c>
      <c r="K55" t="s">
        <v>17</v>
      </c>
      <c r="L55">
        <v>41.39</v>
      </c>
      <c r="M55" t="s">
        <v>17</v>
      </c>
      <c r="N55" s="9">
        <f>(L55-L51)/L51</f>
        <v>3.6823647294591734E-2</v>
      </c>
      <c r="O55" s="2">
        <v>-4.145437702640109E-2</v>
      </c>
      <c r="P55">
        <v>8198.19</v>
      </c>
      <c r="Q55" t="s">
        <v>18</v>
      </c>
      <c r="R55">
        <v>0</v>
      </c>
      <c r="S55" t="s">
        <v>18</v>
      </c>
      <c r="T55">
        <v>0</v>
      </c>
      <c r="U55" t="s">
        <v>18</v>
      </c>
      <c r="V55">
        <v>2841.34</v>
      </c>
      <c r="W55" t="s">
        <v>18</v>
      </c>
      <c r="X55">
        <v>731.79</v>
      </c>
      <c r="Y55" t="s">
        <v>18</v>
      </c>
    </row>
    <row r="56" spans="1:25" x14ac:dyDescent="0.2">
      <c r="A56" s="1">
        <v>43496.440912453705</v>
      </c>
      <c r="B56" t="s">
        <v>44</v>
      </c>
      <c r="C56" t="s">
        <v>25</v>
      </c>
      <c r="D56">
        <v>5</v>
      </c>
      <c r="E56">
        <v>5</v>
      </c>
      <c r="F56">
        <v>11.55</v>
      </c>
      <c r="G56" t="s">
        <v>17</v>
      </c>
      <c r="H56">
        <v>21.39</v>
      </c>
      <c r="I56" t="s">
        <v>17</v>
      </c>
      <c r="J56">
        <v>6.87</v>
      </c>
      <c r="K56" t="s">
        <v>17</v>
      </c>
      <c r="L56">
        <v>39.809999999999903</v>
      </c>
      <c r="M56" t="s">
        <v>17</v>
      </c>
      <c r="N56" s="9">
        <f>(L56-L52)/L52</f>
        <v>-0.27997829625610593</v>
      </c>
      <c r="O56" s="2">
        <v>-2.5113008538667718E-4</v>
      </c>
      <c r="P56">
        <v>7591.81</v>
      </c>
      <c r="Q56" t="s">
        <v>18</v>
      </c>
      <c r="R56">
        <v>0</v>
      </c>
      <c r="S56" t="s">
        <v>18</v>
      </c>
      <c r="T56">
        <v>0</v>
      </c>
      <c r="U56" t="s">
        <v>18</v>
      </c>
      <c r="V56">
        <v>1910.12</v>
      </c>
      <c r="W56" t="s">
        <v>18</v>
      </c>
      <c r="X56">
        <v>490.12</v>
      </c>
      <c r="Y56" t="s">
        <v>18</v>
      </c>
    </row>
    <row r="57" spans="1:25" x14ac:dyDescent="0.2">
      <c r="A57" s="1">
        <v>43496.440908032404</v>
      </c>
      <c r="B57" t="s">
        <v>33</v>
      </c>
      <c r="C57" t="s">
        <v>25</v>
      </c>
      <c r="D57">
        <v>1</v>
      </c>
      <c r="E57">
        <v>6</v>
      </c>
      <c r="F57">
        <v>11.95</v>
      </c>
      <c r="G57" t="s">
        <v>17</v>
      </c>
      <c r="H57">
        <v>35.26</v>
      </c>
      <c r="I57" t="s">
        <v>17</v>
      </c>
      <c r="J57">
        <v>11.1</v>
      </c>
      <c r="K57" t="s">
        <v>17</v>
      </c>
      <c r="L57">
        <v>58.309999999999903</v>
      </c>
      <c r="M57" t="s">
        <v>17</v>
      </c>
      <c r="N57" s="9">
        <f>(L57-L52)/L52</f>
        <v>5.46210888044837E-2</v>
      </c>
      <c r="O57" s="2">
        <v>-5.1422694549366839E-4</v>
      </c>
      <c r="P57">
        <v>18752.419999999998</v>
      </c>
      <c r="Q57" t="s">
        <v>18</v>
      </c>
      <c r="R57">
        <v>0</v>
      </c>
      <c r="S57" t="s">
        <v>18</v>
      </c>
      <c r="T57">
        <v>0</v>
      </c>
      <c r="U57" t="s">
        <v>18</v>
      </c>
      <c r="V57">
        <v>2192.6999999999998</v>
      </c>
      <c r="W57" t="s">
        <v>18</v>
      </c>
      <c r="X57">
        <v>466.61</v>
      </c>
      <c r="Y57" t="s">
        <v>18</v>
      </c>
    </row>
    <row r="58" spans="1:25" x14ac:dyDescent="0.2">
      <c r="A58" s="1">
        <v>43496.440932916666</v>
      </c>
      <c r="B58" t="s">
        <v>99</v>
      </c>
      <c r="C58" t="s">
        <v>25</v>
      </c>
      <c r="D58">
        <v>2</v>
      </c>
      <c r="E58">
        <v>6</v>
      </c>
      <c r="F58">
        <v>13.11</v>
      </c>
      <c r="G58" t="s">
        <v>17</v>
      </c>
      <c r="H58">
        <v>28.53</v>
      </c>
      <c r="I58" t="s">
        <v>17</v>
      </c>
      <c r="J58">
        <v>9.11</v>
      </c>
      <c r="K58" t="s">
        <v>17</v>
      </c>
      <c r="L58">
        <v>50.75</v>
      </c>
      <c r="M58" t="s">
        <v>17</v>
      </c>
      <c r="N58" s="9">
        <f>(L58-L53)/L53</f>
        <v>0.10662887047535981</v>
      </c>
      <c r="O58" s="2">
        <v>1.3986013986014043E-2</v>
      </c>
      <c r="P58">
        <v>6980.75</v>
      </c>
      <c r="Q58" t="s">
        <v>18</v>
      </c>
      <c r="R58">
        <v>0</v>
      </c>
      <c r="S58" t="s">
        <v>18</v>
      </c>
      <c r="T58">
        <v>0</v>
      </c>
      <c r="U58" t="s">
        <v>18</v>
      </c>
      <c r="V58">
        <v>1249.72</v>
      </c>
      <c r="W58" t="s">
        <v>18</v>
      </c>
      <c r="X58">
        <v>324.94</v>
      </c>
      <c r="Y58" t="s">
        <v>18</v>
      </c>
    </row>
    <row r="59" spans="1:25" x14ac:dyDescent="0.2">
      <c r="A59" s="1">
        <v>43496.44092724537</v>
      </c>
      <c r="B59" t="s">
        <v>85</v>
      </c>
      <c r="C59" t="s">
        <v>25</v>
      </c>
      <c r="D59">
        <v>3</v>
      </c>
      <c r="E59">
        <v>6</v>
      </c>
      <c r="F59">
        <v>11.44</v>
      </c>
      <c r="G59" t="s">
        <v>17</v>
      </c>
      <c r="H59">
        <v>28.3</v>
      </c>
      <c r="I59" t="s">
        <v>17</v>
      </c>
      <c r="J59">
        <v>8.92</v>
      </c>
      <c r="K59" t="s">
        <v>17</v>
      </c>
      <c r="L59">
        <v>48.66</v>
      </c>
      <c r="M59" t="s">
        <v>17</v>
      </c>
      <c r="N59" s="9">
        <f>(L59-L54)/L54</f>
        <v>0.10590909090909083</v>
      </c>
      <c r="O59" s="2">
        <v>4.9611734253666891E-2</v>
      </c>
      <c r="P59">
        <v>5587.58</v>
      </c>
      <c r="Q59" t="s">
        <v>18</v>
      </c>
      <c r="R59">
        <v>0</v>
      </c>
      <c r="S59" t="s">
        <v>18</v>
      </c>
      <c r="T59">
        <v>0</v>
      </c>
      <c r="U59" t="s">
        <v>18</v>
      </c>
      <c r="V59">
        <v>3042.56</v>
      </c>
      <c r="W59" t="s">
        <v>18</v>
      </c>
      <c r="X59">
        <v>711.29</v>
      </c>
      <c r="Y59" t="s">
        <v>18</v>
      </c>
    </row>
    <row r="60" spans="1:25" x14ac:dyDescent="0.2">
      <c r="A60" s="1">
        <v>43496.440936770836</v>
      </c>
      <c r="B60" t="s">
        <v>107</v>
      </c>
      <c r="C60" t="s">
        <v>25</v>
      </c>
      <c r="D60">
        <v>4</v>
      </c>
      <c r="E60">
        <v>6</v>
      </c>
      <c r="F60">
        <v>9.99</v>
      </c>
      <c r="G60" t="s">
        <v>17</v>
      </c>
      <c r="H60">
        <v>26.78</v>
      </c>
      <c r="I60" t="s">
        <v>17</v>
      </c>
      <c r="J60">
        <v>8.35</v>
      </c>
      <c r="K60" t="s">
        <v>17</v>
      </c>
      <c r="L60">
        <v>45.12</v>
      </c>
      <c r="M60" t="s">
        <v>17</v>
      </c>
      <c r="N60" s="9">
        <f>(L60-L55)/L55</f>
        <v>9.0118386083595001E-2</v>
      </c>
      <c r="O60" s="2">
        <v>4.4928207503473781E-2</v>
      </c>
      <c r="P60">
        <v>7400.02</v>
      </c>
      <c r="Q60" t="s">
        <v>18</v>
      </c>
      <c r="R60">
        <v>0</v>
      </c>
      <c r="S60" t="s">
        <v>18</v>
      </c>
      <c r="T60">
        <v>0</v>
      </c>
      <c r="U60" t="s">
        <v>18</v>
      </c>
      <c r="V60">
        <v>1833.4</v>
      </c>
      <c r="W60" t="s">
        <v>18</v>
      </c>
      <c r="X60">
        <v>468.85</v>
      </c>
      <c r="Y60" t="s">
        <v>18</v>
      </c>
    </row>
    <row r="61" spans="1:25" x14ac:dyDescent="0.2">
      <c r="A61" s="1">
        <v>43496.44092966435</v>
      </c>
      <c r="B61" t="s">
        <v>92</v>
      </c>
      <c r="C61" t="s">
        <v>25</v>
      </c>
      <c r="D61">
        <v>5</v>
      </c>
      <c r="E61">
        <v>6</v>
      </c>
      <c r="F61">
        <v>10.26</v>
      </c>
      <c r="G61" t="s">
        <v>17</v>
      </c>
      <c r="H61">
        <v>23.65</v>
      </c>
      <c r="I61" t="s">
        <v>17</v>
      </c>
      <c r="J61">
        <v>7.43</v>
      </c>
      <c r="K61" t="s">
        <v>17</v>
      </c>
      <c r="L61">
        <v>41.339999999999897</v>
      </c>
      <c r="M61" t="s">
        <v>17</v>
      </c>
      <c r="N61" s="9">
        <f>(L61-L56)/L56</f>
        <v>3.8432554634513887E-2</v>
      </c>
      <c r="O61" s="2">
        <v>3.8171772978400215E-2</v>
      </c>
      <c r="P61">
        <v>4619.63</v>
      </c>
      <c r="Q61" t="s">
        <v>18</v>
      </c>
      <c r="R61">
        <v>0</v>
      </c>
      <c r="S61" t="s">
        <v>18</v>
      </c>
      <c r="T61">
        <v>0</v>
      </c>
      <c r="U61" t="s">
        <v>18</v>
      </c>
      <c r="V61">
        <v>3051.28</v>
      </c>
      <c r="W61" t="s">
        <v>18</v>
      </c>
      <c r="X61">
        <v>713.75</v>
      </c>
      <c r="Y61" t="s">
        <v>18</v>
      </c>
    </row>
    <row r="62" spans="1:25" x14ac:dyDescent="0.2">
      <c r="A62" s="1">
        <v>43496.440919687499</v>
      </c>
      <c r="B62" t="s">
        <v>63</v>
      </c>
      <c r="C62" t="s">
        <v>23</v>
      </c>
      <c r="D62">
        <v>1</v>
      </c>
      <c r="E62">
        <v>1</v>
      </c>
      <c r="F62">
        <v>38.79</v>
      </c>
      <c r="G62" t="s">
        <v>17</v>
      </c>
      <c r="H62">
        <v>10.44</v>
      </c>
      <c r="I62" t="s">
        <v>17</v>
      </c>
      <c r="J62">
        <v>6.63</v>
      </c>
      <c r="K62" t="s">
        <v>17</v>
      </c>
      <c r="L62">
        <v>55.86</v>
      </c>
      <c r="M62" t="s">
        <v>17</v>
      </c>
      <c r="P62">
        <v>18337.16</v>
      </c>
      <c r="Q62" t="s">
        <v>18</v>
      </c>
      <c r="R62">
        <v>0</v>
      </c>
      <c r="S62" t="s">
        <v>18</v>
      </c>
      <c r="T62">
        <v>0</v>
      </c>
      <c r="U62" t="s">
        <v>18</v>
      </c>
      <c r="V62">
        <v>2091.5500000000002</v>
      </c>
      <c r="W62" t="s">
        <v>18</v>
      </c>
      <c r="X62">
        <v>461.93</v>
      </c>
      <c r="Y62" t="s">
        <v>18</v>
      </c>
    </row>
    <row r="63" spans="1:25" x14ac:dyDescent="0.2">
      <c r="A63" s="1">
        <v>43496.440929004631</v>
      </c>
      <c r="B63" t="s">
        <v>91</v>
      </c>
      <c r="C63" t="s">
        <v>23</v>
      </c>
      <c r="D63">
        <v>2</v>
      </c>
      <c r="E63">
        <v>1</v>
      </c>
      <c r="F63">
        <v>42.86</v>
      </c>
      <c r="G63" t="s">
        <v>17</v>
      </c>
      <c r="H63">
        <v>7.31</v>
      </c>
      <c r="I63" t="s">
        <v>17</v>
      </c>
      <c r="J63">
        <v>5.27</v>
      </c>
      <c r="K63" t="s">
        <v>17</v>
      </c>
      <c r="L63">
        <v>55.44</v>
      </c>
      <c r="M63" t="s">
        <v>17</v>
      </c>
      <c r="P63">
        <v>7596.92</v>
      </c>
      <c r="Q63" t="s">
        <v>18</v>
      </c>
      <c r="R63">
        <v>0</v>
      </c>
      <c r="S63" t="s">
        <v>18</v>
      </c>
      <c r="T63">
        <v>0</v>
      </c>
      <c r="U63" t="s">
        <v>18</v>
      </c>
      <c r="V63">
        <v>1334.53</v>
      </c>
      <c r="W63" t="s">
        <v>18</v>
      </c>
      <c r="X63">
        <v>348.35</v>
      </c>
      <c r="Y63" t="s">
        <v>18</v>
      </c>
    </row>
    <row r="64" spans="1:25" x14ac:dyDescent="0.2">
      <c r="A64" s="1">
        <v>43496.440935312501</v>
      </c>
      <c r="B64" t="s">
        <v>105</v>
      </c>
      <c r="C64" t="s">
        <v>23</v>
      </c>
      <c r="D64">
        <v>3</v>
      </c>
      <c r="E64">
        <v>1</v>
      </c>
      <c r="F64">
        <v>37.409999999999997</v>
      </c>
      <c r="G64" t="s">
        <v>17</v>
      </c>
      <c r="H64">
        <v>7.32</v>
      </c>
      <c r="I64" t="s">
        <v>17</v>
      </c>
      <c r="J64">
        <v>4.9400000000000004</v>
      </c>
      <c r="K64" t="s">
        <v>17</v>
      </c>
      <c r="L64">
        <v>49.669999999999902</v>
      </c>
      <c r="M64" t="s">
        <v>17</v>
      </c>
      <c r="P64">
        <v>5447.8</v>
      </c>
      <c r="Q64" t="s">
        <v>18</v>
      </c>
      <c r="R64">
        <v>0</v>
      </c>
      <c r="S64" t="s">
        <v>18</v>
      </c>
      <c r="T64">
        <v>0</v>
      </c>
      <c r="U64" t="s">
        <v>18</v>
      </c>
      <c r="V64">
        <v>4081.25</v>
      </c>
      <c r="W64" t="s">
        <v>18</v>
      </c>
      <c r="X64">
        <v>956.07</v>
      </c>
      <c r="Y64" t="s">
        <v>18</v>
      </c>
    </row>
    <row r="65" spans="1:25" x14ac:dyDescent="0.2">
      <c r="A65" s="1">
        <v>43496.440924016206</v>
      </c>
      <c r="B65" t="s">
        <v>75</v>
      </c>
      <c r="C65" t="s">
        <v>23</v>
      </c>
      <c r="D65">
        <v>4</v>
      </c>
      <c r="E65">
        <v>1</v>
      </c>
      <c r="F65">
        <v>34.119999999999997</v>
      </c>
      <c r="G65" t="s">
        <v>17</v>
      </c>
      <c r="H65">
        <v>7.03</v>
      </c>
      <c r="I65" t="s">
        <v>17</v>
      </c>
      <c r="J65">
        <v>4.6100000000000003</v>
      </c>
      <c r="K65" t="s">
        <v>17</v>
      </c>
      <c r="L65">
        <v>45.76</v>
      </c>
      <c r="M65" t="s">
        <v>17</v>
      </c>
      <c r="P65">
        <v>19456.03</v>
      </c>
      <c r="Q65" t="s">
        <v>18</v>
      </c>
      <c r="R65">
        <v>0</v>
      </c>
      <c r="S65" t="s">
        <v>18</v>
      </c>
      <c r="T65">
        <v>0</v>
      </c>
      <c r="U65" t="s">
        <v>18</v>
      </c>
      <c r="V65">
        <v>2190.4499999999998</v>
      </c>
      <c r="W65" t="s">
        <v>18</v>
      </c>
      <c r="X65">
        <v>493.21</v>
      </c>
      <c r="Y65" t="s">
        <v>18</v>
      </c>
    </row>
    <row r="66" spans="1:25" x14ac:dyDescent="0.2">
      <c r="A66" s="1">
        <v>43496.440930729164</v>
      </c>
      <c r="B66" t="s">
        <v>94</v>
      </c>
      <c r="C66" t="s">
        <v>23</v>
      </c>
      <c r="D66">
        <v>5</v>
      </c>
      <c r="E66">
        <v>1</v>
      </c>
      <c r="F66">
        <v>36.33</v>
      </c>
      <c r="G66" t="s">
        <v>17</v>
      </c>
      <c r="H66">
        <v>5.71</v>
      </c>
      <c r="I66" t="s">
        <v>17</v>
      </c>
      <c r="J66">
        <v>3.98</v>
      </c>
      <c r="K66" t="s">
        <v>17</v>
      </c>
      <c r="L66">
        <v>46.019999999999897</v>
      </c>
      <c r="M66" t="s">
        <v>17</v>
      </c>
      <c r="P66">
        <v>7151.28</v>
      </c>
      <c r="Q66" t="s">
        <v>18</v>
      </c>
      <c r="R66">
        <v>0</v>
      </c>
      <c r="S66" t="s">
        <v>18</v>
      </c>
      <c r="T66">
        <v>0</v>
      </c>
      <c r="U66" t="s">
        <v>18</v>
      </c>
      <c r="V66">
        <v>1801.69</v>
      </c>
      <c r="W66" t="s">
        <v>18</v>
      </c>
      <c r="X66">
        <v>460.09</v>
      </c>
      <c r="Y66" t="s">
        <v>18</v>
      </c>
    </row>
    <row r="67" spans="1:25" x14ac:dyDescent="0.2">
      <c r="A67" s="1">
        <v>43496.440933784725</v>
      </c>
      <c r="B67" t="s">
        <v>102</v>
      </c>
      <c r="C67" t="s">
        <v>23</v>
      </c>
      <c r="D67">
        <v>1</v>
      </c>
      <c r="E67">
        <v>2</v>
      </c>
      <c r="F67">
        <v>38.79</v>
      </c>
      <c r="G67" t="s">
        <v>17</v>
      </c>
      <c r="H67">
        <v>10.44</v>
      </c>
      <c r="I67" t="s">
        <v>17</v>
      </c>
      <c r="J67">
        <v>6.63</v>
      </c>
      <c r="K67" t="s">
        <v>17</v>
      </c>
      <c r="L67">
        <v>55.86</v>
      </c>
      <c r="M67" t="s">
        <v>17</v>
      </c>
      <c r="N67" s="9">
        <f>(L67-L66)/L66</f>
        <v>0.21382007822686061</v>
      </c>
      <c r="O67" s="2">
        <v>0</v>
      </c>
      <c r="P67">
        <v>18260.73</v>
      </c>
      <c r="Q67" t="s">
        <v>18</v>
      </c>
      <c r="R67">
        <v>0</v>
      </c>
      <c r="S67" t="s">
        <v>18</v>
      </c>
      <c r="T67">
        <v>0</v>
      </c>
      <c r="U67" t="s">
        <v>18</v>
      </c>
      <c r="V67">
        <v>2078.21</v>
      </c>
      <c r="W67" t="s">
        <v>18</v>
      </c>
      <c r="X67">
        <v>462.91</v>
      </c>
      <c r="Y67" t="s">
        <v>18</v>
      </c>
    </row>
    <row r="68" spans="1:25" x14ac:dyDescent="0.2">
      <c r="A68" s="1">
        <v>43496.440909039353</v>
      </c>
      <c r="B68" t="s">
        <v>36</v>
      </c>
      <c r="C68" t="s">
        <v>23</v>
      </c>
      <c r="D68">
        <v>2</v>
      </c>
      <c r="E68">
        <v>2</v>
      </c>
      <c r="F68">
        <v>42.86</v>
      </c>
      <c r="G68" t="s">
        <v>17</v>
      </c>
      <c r="H68">
        <v>7.31</v>
      </c>
      <c r="I68" t="s">
        <v>17</v>
      </c>
      <c r="J68">
        <v>5.27</v>
      </c>
      <c r="K68" t="s">
        <v>17</v>
      </c>
      <c r="L68">
        <v>55.44</v>
      </c>
      <c r="M68" t="s">
        <v>17</v>
      </c>
      <c r="N68" s="9">
        <f>(L68-L67)/L67</f>
        <v>-7.5187969924812338E-3</v>
      </c>
      <c r="O68" s="2">
        <v>0</v>
      </c>
      <c r="P68">
        <v>8065.85</v>
      </c>
      <c r="Q68" t="s">
        <v>18</v>
      </c>
      <c r="R68">
        <v>0</v>
      </c>
      <c r="S68" t="s">
        <v>18</v>
      </c>
      <c r="T68">
        <v>0</v>
      </c>
      <c r="U68" t="s">
        <v>18</v>
      </c>
      <c r="V68">
        <v>2524.42</v>
      </c>
      <c r="W68" t="s">
        <v>18</v>
      </c>
      <c r="X68">
        <v>650.1</v>
      </c>
      <c r="Y68" t="s">
        <v>18</v>
      </c>
    </row>
    <row r="69" spans="1:25" x14ac:dyDescent="0.2">
      <c r="A69" s="1">
        <v>43496.440919212961</v>
      </c>
      <c r="B69" t="s">
        <v>62</v>
      </c>
      <c r="C69" t="s">
        <v>23</v>
      </c>
      <c r="D69">
        <v>3</v>
      </c>
      <c r="E69">
        <v>2</v>
      </c>
      <c r="F69">
        <v>37.42</v>
      </c>
      <c r="G69" t="s">
        <v>17</v>
      </c>
      <c r="H69">
        <v>7.32</v>
      </c>
      <c r="I69" t="s">
        <v>17</v>
      </c>
      <c r="J69">
        <v>4.9400000000000004</v>
      </c>
      <c r="K69" t="s">
        <v>17</v>
      </c>
      <c r="L69">
        <v>49.68</v>
      </c>
      <c r="M69" t="s">
        <v>17</v>
      </c>
      <c r="N69" s="9">
        <f>(L69-L68)/L68</f>
        <v>-0.10389610389610386</v>
      </c>
      <c r="O69" s="2">
        <v>2.0132876988317909E-4</v>
      </c>
      <c r="P69">
        <v>6921.14</v>
      </c>
      <c r="Q69" t="s">
        <v>18</v>
      </c>
      <c r="R69">
        <v>0</v>
      </c>
      <c r="S69" t="s">
        <v>18</v>
      </c>
      <c r="T69">
        <v>0</v>
      </c>
      <c r="U69" t="s">
        <v>18</v>
      </c>
      <c r="V69">
        <v>1981.66</v>
      </c>
      <c r="W69" t="s">
        <v>18</v>
      </c>
      <c r="X69">
        <v>508.18</v>
      </c>
      <c r="Y69" t="s">
        <v>18</v>
      </c>
    </row>
    <row r="70" spans="1:25" x14ac:dyDescent="0.2">
      <c r="A70" s="1">
        <v>43496.440905891206</v>
      </c>
      <c r="B70" t="s">
        <v>27</v>
      </c>
      <c r="C70" t="s">
        <v>23</v>
      </c>
      <c r="D70">
        <v>4</v>
      </c>
      <c r="E70">
        <v>2</v>
      </c>
      <c r="F70">
        <v>34.119999999999997</v>
      </c>
      <c r="G70" t="s">
        <v>17</v>
      </c>
      <c r="H70">
        <v>7.03</v>
      </c>
      <c r="I70" t="s">
        <v>17</v>
      </c>
      <c r="J70">
        <v>4.6100000000000003</v>
      </c>
      <c r="K70" t="s">
        <v>17</v>
      </c>
      <c r="L70">
        <v>45.76</v>
      </c>
      <c r="M70" t="s">
        <v>17</v>
      </c>
      <c r="N70" s="9">
        <f>(L70-L69)/L69</f>
        <v>-7.8904991948470241E-2</v>
      </c>
      <c r="O70" s="2">
        <v>0</v>
      </c>
      <c r="P70">
        <v>21302.15</v>
      </c>
      <c r="Q70" t="s">
        <v>18</v>
      </c>
      <c r="R70">
        <v>0</v>
      </c>
      <c r="S70" t="s">
        <v>18</v>
      </c>
      <c r="T70">
        <v>0</v>
      </c>
      <c r="U70" t="s">
        <v>18</v>
      </c>
      <c r="V70">
        <v>2559.2199999999998</v>
      </c>
      <c r="W70" t="s">
        <v>18</v>
      </c>
      <c r="X70">
        <v>597.71</v>
      </c>
      <c r="Y70" t="s">
        <v>18</v>
      </c>
    </row>
    <row r="71" spans="1:25" x14ac:dyDescent="0.2">
      <c r="A71" s="1">
        <v>43496.44091528935</v>
      </c>
      <c r="B71" t="s">
        <v>52</v>
      </c>
      <c r="C71" t="s">
        <v>23</v>
      </c>
      <c r="D71">
        <v>5</v>
      </c>
      <c r="E71">
        <v>2</v>
      </c>
      <c r="F71">
        <v>36.35</v>
      </c>
      <c r="G71" t="s">
        <v>17</v>
      </c>
      <c r="H71">
        <v>5.72</v>
      </c>
      <c r="I71" t="s">
        <v>17</v>
      </c>
      <c r="J71">
        <v>3.99</v>
      </c>
      <c r="K71" t="s">
        <v>17</v>
      </c>
      <c r="L71">
        <v>46.06</v>
      </c>
      <c r="M71" t="s">
        <v>17</v>
      </c>
      <c r="N71" s="9">
        <f>(L71-L70)/L70</f>
        <v>6.5559440559441497E-3</v>
      </c>
      <c r="O71" s="2">
        <v>8.6918730986757539E-4</v>
      </c>
      <c r="P71">
        <v>5268.12</v>
      </c>
      <c r="Q71" t="s">
        <v>18</v>
      </c>
      <c r="R71">
        <v>0</v>
      </c>
      <c r="S71" t="s">
        <v>18</v>
      </c>
      <c r="T71">
        <v>0</v>
      </c>
      <c r="U71" t="s">
        <v>18</v>
      </c>
      <c r="V71">
        <v>3324.27</v>
      </c>
      <c r="W71" t="s">
        <v>18</v>
      </c>
      <c r="X71">
        <v>777.82</v>
      </c>
      <c r="Y71" t="s">
        <v>18</v>
      </c>
    </row>
    <row r="72" spans="1:25" x14ac:dyDescent="0.2">
      <c r="A72" s="1">
        <v>43496.440937129628</v>
      </c>
      <c r="B72" t="s">
        <v>108</v>
      </c>
      <c r="C72" t="s">
        <v>23</v>
      </c>
      <c r="D72">
        <v>1</v>
      </c>
      <c r="E72">
        <v>3</v>
      </c>
      <c r="F72">
        <v>38.86</v>
      </c>
      <c r="G72" t="s">
        <v>17</v>
      </c>
      <c r="H72">
        <v>10.4</v>
      </c>
      <c r="I72" t="s">
        <v>17</v>
      </c>
      <c r="J72">
        <v>6.62</v>
      </c>
      <c r="K72" t="s">
        <v>17</v>
      </c>
      <c r="L72">
        <v>55.879999999999903</v>
      </c>
      <c r="M72" t="s">
        <v>17</v>
      </c>
      <c r="N72" s="9">
        <f>(L72-L70)/L70</f>
        <v>0.22115384615384409</v>
      </c>
      <c r="O72" s="2">
        <v>3.580379520211896E-4</v>
      </c>
      <c r="P72">
        <v>7400.92</v>
      </c>
      <c r="Q72" t="s">
        <v>18</v>
      </c>
      <c r="R72">
        <v>0</v>
      </c>
      <c r="S72" t="s">
        <v>18</v>
      </c>
      <c r="T72">
        <v>0</v>
      </c>
      <c r="U72" t="s">
        <v>18</v>
      </c>
      <c r="V72">
        <v>1821.63</v>
      </c>
      <c r="W72" t="s">
        <v>18</v>
      </c>
      <c r="X72">
        <v>465.63</v>
      </c>
      <c r="Y72" t="s">
        <v>18</v>
      </c>
    </row>
    <row r="73" spans="1:25" x14ac:dyDescent="0.2">
      <c r="A73" s="1">
        <v>43496.440912638885</v>
      </c>
      <c r="B73" t="s">
        <v>45</v>
      </c>
      <c r="C73" t="s">
        <v>23</v>
      </c>
      <c r="D73">
        <v>2</v>
      </c>
      <c r="E73">
        <v>3</v>
      </c>
      <c r="F73">
        <v>42.71</v>
      </c>
      <c r="G73" t="s">
        <v>17</v>
      </c>
      <c r="H73">
        <v>7.4</v>
      </c>
      <c r="I73" t="s">
        <v>17</v>
      </c>
      <c r="J73">
        <v>5.31</v>
      </c>
      <c r="K73" t="s">
        <v>17</v>
      </c>
      <c r="L73">
        <v>55.42</v>
      </c>
      <c r="M73" t="s">
        <v>17</v>
      </c>
      <c r="N73" s="9">
        <f>(L73-L71)/L71</f>
        <v>0.20321320017368646</v>
      </c>
      <c r="O73" s="2">
        <v>-3.6075036075028898E-4</v>
      </c>
      <c r="P73">
        <v>7349.69</v>
      </c>
      <c r="Q73" t="s">
        <v>18</v>
      </c>
      <c r="R73">
        <v>0</v>
      </c>
      <c r="S73" t="s">
        <v>18</v>
      </c>
      <c r="T73">
        <v>0</v>
      </c>
      <c r="U73" t="s">
        <v>18</v>
      </c>
      <c r="V73">
        <v>2119.12</v>
      </c>
      <c r="W73" t="s">
        <v>18</v>
      </c>
      <c r="X73">
        <v>544.36</v>
      </c>
      <c r="Y73" t="s">
        <v>18</v>
      </c>
    </row>
    <row r="74" spans="1:25" x14ac:dyDescent="0.2">
      <c r="A74" s="1">
        <v>43496.440922789348</v>
      </c>
      <c r="B74" t="s">
        <v>70</v>
      </c>
      <c r="C74" t="s">
        <v>23</v>
      </c>
      <c r="D74">
        <v>3</v>
      </c>
      <c r="E74">
        <v>3</v>
      </c>
      <c r="F74">
        <v>37</v>
      </c>
      <c r="G74" t="s">
        <v>17</v>
      </c>
      <c r="H74">
        <v>7.61</v>
      </c>
      <c r="I74" t="s">
        <v>17</v>
      </c>
      <c r="J74">
        <v>5.0599999999999996</v>
      </c>
      <c r="K74" t="s">
        <v>17</v>
      </c>
      <c r="L74">
        <v>49.67</v>
      </c>
      <c r="M74" t="s">
        <v>17</v>
      </c>
      <c r="N74" s="9">
        <f>(L74-L72)/L72</f>
        <v>-0.11113099498926113</v>
      </c>
      <c r="O74" s="2">
        <v>2.0027377291406125E-15</v>
      </c>
      <c r="P74">
        <v>5449.72</v>
      </c>
      <c r="Q74" t="s">
        <v>18</v>
      </c>
      <c r="R74">
        <v>0</v>
      </c>
      <c r="S74" t="s">
        <v>18</v>
      </c>
      <c r="T74">
        <v>0</v>
      </c>
      <c r="U74" t="s">
        <v>18</v>
      </c>
      <c r="V74">
        <v>4073.32</v>
      </c>
      <c r="W74" t="s">
        <v>18</v>
      </c>
      <c r="X74">
        <v>954.21</v>
      </c>
      <c r="Y74" t="s">
        <v>18</v>
      </c>
    </row>
    <row r="75" spans="1:25" x14ac:dyDescent="0.2">
      <c r="A75" s="1">
        <v>43496.440907013886</v>
      </c>
      <c r="B75" t="s">
        <v>31</v>
      </c>
      <c r="C75" t="s">
        <v>23</v>
      </c>
      <c r="D75">
        <v>4</v>
      </c>
      <c r="E75">
        <v>3</v>
      </c>
      <c r="F75">
        <v>33.729999999999997</v>
      </c>
      <c r="G75" t="s">
        <v>17</v>
      </c>
      <c r="H75">
        <v>7.31</v>
      </c>
      <c r="I75" t="s">
        <v>17</v>
      </c>
      <c r="J75">
        <v>4.72</v>
      </c>
      <c r="K75" t="s">
        <v>17</v>
      </c>
      <c r="L75">
        <v>45.76</v>
      </c>
      <c r="M75" t="s">
        <v>17</v>
      </c>
      <c r="N75" s="9">
        <f>(L75-L73)/L73</f>
        <v>-0.17430530494406357</v>
      </c>
      <c r="O75" s="2">
        <v>0</v>
      </c>
      <c r="P75">
        <v>6901.75</v>
      </c>
      <c r="Q75" t="s">
        <v>18</v>
      </c>
      <c r="R75">
        <v>0</v>
      </c>
      <c r="S75" t="s">
        <v>18</v>
      </c>
      <c r="T75">
        <v>0</v>
      </c>
      <c r="U75" t="s">
        <v>18</v>
      </c>
      <c r="V75">
        <v>1389.65</v>
      </c>
      <c r="W75" t="s">
        <v>18</v>
      </c>
      <c r="X75">
        <v>363.76</v>
      </c>
      <c r="Y75" t="s">
        <v>18</v>
      </c>
    </row>
    <row r="76" spans="1:25" x14ac:dyDescent="0.2">
      <c r="A76" s="1">
        <v>43496.440916886575</v>
      </c>
      <c r="B76" t="s">
        <v>57</v>
      </c>
      <c r="C76" t="s">
        <v>23</v>
      </c>
      <c r="D76">
        <v>5</v>
      </c>
      <c r="E76">
        <v>3</v>
      </c>
      <c r="F76">
        <v>35.869999999999997</v>
      </c>
      <c r="G76" t="s">
        <v>17</v>
      </c>
      <c r="H76">
        <v>5.95</v>
      </c>
      <c r="I76" t="s">
        <v>17</v>
      </c>
      <c r="J76">
        <v>4.09</v>
      </c>
      <c r="K76" t="s">
        <v>17</v>
      </c>
      <c r="L76">
        <v>45.91</v>
      </c>
      <c r="M76" t="s">
        <v>17</v>
      </c>
      <c r="N76" s="9">
        <f>(L76-L74)/L74</f>
        <v>-7.5699617475337322E-2</v>
      </c>
      <c r="O76" s="2">
        <v>-2.3902651021273404E-3</v>
      </c>
      <c r="P76">
        <v>20785.54</v>
      </c>
      <c r="Q76" t="s">
        <v>18</v>
      </c>
      <c r="R76">
        <v>0</v>
      </c>
      <c r="S76" t="s">
        <v>18</v>
      </c>
      <c r="T76">
        <v>0</v>
      </c>
      <c r="U76" t="s">
        <v>18</v>
      </c>
      <c r="V76">
        <v>2772.41</v>
      </c>
      <c r="W76" t="s">
        <v>18</v>
      </c>
      <c r="X76">
        <v>655.12</v>
      </c>
      <c r="Y76" t="s">
        <v>18</v>
      </c>
    </row>
    <row r="77" spans="1:25" x14ac:dyDescent="0.2">
      <c r="A77" s="1">
        <v>43496.440935497689</v>
      </c>
      <c r="B77" t="s">
        <v>106</v>
      </c>
      <c r="C77" t="s">
        <v>23</v>
      </c>
      <c r="D77">
        <v>1</v>
      </c>
      <c r="E77">
        <v>4</v>
      </c>
      <c r="F77">
        <v>38.89</v>
      </c>
      <c r="G77" t="s">
        <v>17</v>
      </c>
      <c r="H77">
        <v>10.37</v>
      </c>
      <c r="I77" t="s">
        <v>17</v>
      </c>
      <c r="J77">
        <v>6.6</v>
      </c>
      <c r="K77" t="s">
        <v>17</v>
      </c>
      <c r="L77">
        <v>55.86</v>
      </c>
      <c r="M77" t="s">
        <v>17</v>
      </c>
      <c r="N77" s="9">
        <f>(L77-L74)/L74</f>
        <v>0.12462250855647267</v>
      </c>
      <c r="O77" s="2">
        <v>0</v>
      </c>
      <c r="P77">
        <v>4634.32</v>
      </c>
      <c r="Q77" t="s">
        <v>18</v>
      </c>
      <c r="R77">
        <v>0</v>
      </c>
      <c r="S77" t="s">
        <v>18</v>
      </c>
      <c r="T77">
        <v>0</v>
      </c>
      <c r="U77" t="s">
        <v>18</v>
      </c>
      <c r="V77">
        <v>2994.43</v>
      </c>
      <c r="W77" t="s">
        <v>18</v>
      </c>
      <c r="X77">
        <v>700.37</v>
      </c>
      <c r="Y77" t="s">
        <v>18</v>
      </c>
    </row>
    <row r="78" spans="1:25" x14ac:dyDescent="0.2">
      <c r="A78" s="1">
        <v>43496.440911678241</v>
      </c>
      <c r="B78" t="s">
        <v>42</v>
      </c>
      <c r="C78" t="s">
        <v>23</v>
      </c>
      <c r="D78">
        <v>2</v>
      </c>
      <c r="E78">
        <v>4</v>
      </c>
      <c r="F78">
        <v>42.76</v>
      </c>
      <c r="G78" t="s">
        <v>17</v>
      </c>
      <c r="H78">
        <v>7.37</v>
      </c>
      <c r="I78" t="s">
        <v>17</v>
      </c>
      <c r="J78">
        <v>5.29</v>
      </c>
      <c r="K78" t="s">
        <v>17</v>
      </c>
      <c r="L78">
        <v>55.419999999999902</v>
      </c>
      <c r="M78" t="s">
        <v>17</v>
      </c>
      <c r="N78" s="9">
        <f>(L78-L75)/L75</f>
        <v>0.21110139860139651</v>
      </c>
      <c r="O78" s="2">
        <v>-3.6075036075208328E-4</v>
      </c>
      <c r="P78">
        <v>4680.6400000000003</v>
      </c>
      <c r="Q78" t="s">
        <v>18</v>
      </c>
      <c r="R78">
        <v>0</v>
      </c>
      <c r="S78" t="s">
        <v>18</v>
      </c>
      <c r="T78">
        <v>0</v>
      </c>
      <c r="U78" t="s">
        <v>18</v>
      </c>
      <c r="V78">
        <v>2833.87</v>
      </c>
      <c r="W78" t="s">
        <v>18</v>
      </c>
      <c r="X78">
        <v>662.54</v>
      </c>
      <c r="Y78" t="s">
        <v>18</v>
      </c>
    </row>
    <row r="79" spans="1:25" x14ac:dyDescent="0.2">
      <c r="A79" s="1">
        <v>43496.440921689813</v>
      </c>
      <c r="B79" t="s">
        <v>69</v>
      </c>
      <c r="C79" t="s">
        <v>23</v>
      </c>
      <c r="D79">
        <v>3</v>
      </c>
      <c r="E79">
        <v>4</v>
      </c>
      <c r="F79">
        <v>37.31</v>
      </c>
      <c r="G79" t="s">
        <v>17</v>
      </c>
      <c r="H79">
        <v>7.4</v>
      </c>
      <c r="I79" t="s">
        <v>17</v>
      </c>
      <c r="J79">
        <v>4.97</v>
      </c>
      <c r="K79" t="s">
        <v>17</v>
      </c>
      <c r="L79">
        <v>49.68</v>
      </c>
      <c r="M79" t="s">
        <v>17</v>
      </c>
      <c r="N79" s="9">
        <f>(L79-L76)/L76</f>
        <v>8.2117185798301101E-2</v>
      </c>
      <c r="O79" s="2">
        <v>2.0132876988317909E-4</v>
      </c>
      <c r="P79">
        <v>7103.13</v>
      </c>
      <c r="Q79" t="s">
        <v>18</v>
      </c>
      <c r="R79">
        <v>0</v>
      </c>
      <c r="S79" t="s">
        <v>18</v>
      </c>
      <c r="T79">
        <v>0</v>
      </c>
      <c r="U79" t="s">
        <v>18</v>
      </c>
      <c r="V79">
        <v>2049</v>
      </c>
      <c r="W79" t="s">
        <v>18</v>
      </c>
      <c r="X79">
        <v>526.74</v>
      </c>
      <c r="Y79" t="s">
        <v>18</v>
      </c>
    </row>
    <row r="80" spans="1:25" x14ac:dyDescent="0.2">
      <c r="A80" s="1">
        <v>43496.440908472221</v>
      </c>
      <c r="B80" t="s">
        <v>35</v>
      </c>
      <c r="C80" t="s">
        <v>23</v>
      </c>
      <c r="D80">
        <v>4</v>
      </c>
      <c r="E80">
        <v>4</v>
      </c>
      <c r="F80">
        <v>34.31</v>
      </c>
      <c r="G80" t="s">
        <v>17</v>
      </c>
      <c r="H80">
        <v>6.92</v>
      </c>
      <c r="I80" t="s">
        <v>17</v>
      </c>
      <c r="J80">
        <v>4.5599999999999996</v>
      </c>
      <c r="K80" t="s">
        <v>17</v>
      </c>
      <c r="L80">
        <v>45.79</v>
      </c>
      <c r="M80" t="s">
        <v>17</v>
      </c>
      <c r="N80" s="9">
        <f>(L80-L77)/L77</f>
        <v>-0.18027210884353742</v>
      </c>
      <c r="O80" s="2">
        <v>6.5559440559443045E-4</v>
      </c>
      <c r="P80">
        <v>5606.58</v>
      </c>
      <c r="Q80" t="s">
        <v>18</v>
      </c>
      <c r="R80">
        <v>0</v>
      </c>
      <c r="S80" t="s">
        <v>18</v>
      </c>
      <c r="T80">
        <v>0</v>
      </c>
      <c r="U80" t="s">
        <v>18</v>
      </c>
      <c r="V80">
        <v>3847.15</v>
      </c>
      <c r="W80" t="s">
        <v>18</v>
      </c>
      <c r="X80">
        <v>897.84</v>
      </c>
      <c r="Y80" t="s">
        <v>18</v>
      </c>
    </row>
    <row r="81" spans="1:25" x14ac:dyDescent="0.2">
      <c r="A81" s="1">
        <v>43496.440917430555</v>
      </c>
      <c r="B81" t="s">
        <v>58</v>
      </c>
      <c r="C81" t="s">
        <v>23</v>
      </c>
      <c r="D81">
        <v>5</v>
      </c>
      <c r="E81">
        <v>4</v>
      </c>
      <c r="F81">
        <v>36.14</v>
      </c>
      <c r="G81" t="s">
        <v>17</v>
      </c>
      <c r="H81">
        <v>5.8</v>
      </c>
      <c r="I81" t="s">
        <v>17</v>
      </c>
      <c r="J81">
        <v>4.01</v>
      </c>
      <c r="K81" t="s">
        <v>17</v>
      </c>
      <c r="L81">
        <v>45.949999999999903</v>
      </c>
      <c r="M81" t="s">
        <v>17</v>
      </c>
      <c r="N81" s="9">
        <f>(L81-L78)/L78</f>
        <v>-0.17087693973294868</v>
      </c>
      <c r="O81" s="2">
        <v>-1.5210777922640881E-3</v>
      </c>
      <c r="P81">
        <v>20785.55</v>
      </c>
      <c r="Q81" t="s">
        <v>18</v>
      </c>
      <c r="R81">
        <v>0</v>
      </c>
      <c r="S81" t="s">
        <v>18</v>
      </c>
      <c r="T81">
        <v>0</v>
      </c>
      <c r="U81" t="s">
        <v>18</v>
      </c>
      <c r="V81">
        <v>2780.85</v>
      </c>
      <c r="W81" t="s">
        <v>18</v>
      </c>
      <c r="X81">
        <v>657.47</v>
      </c>
      <c r="Y81" t="s">
        <v>18</v>
      </c>
    </row>
    <row r="82" spans="1:25" x14ac:dyDescent="0.2">
      <c r="A82" s="1">
        <v>43496.440934861108</v>
      </c>
      <c r="B82" t="s">
        <v>104</v>
      </c>
      <c r="C82" t="s">
        <v>23</v>
      </c>
      <c r="D82">
        <v>1</v>
      </c>
      <c r="E82">
        <v>5</v>
      </c>
      <c r="F82">
        <v>41.44</v>
      </c>
      <c r="G82" t="s">
        <v>17</v>
      </c>
      <c r="H82">
        <v>9.09</v>
      </c>
      <c r="I82" t="s">
        <v>17</v>
      </c>
      <c r="J82">
        <v>6.12</v>
      </c>
      <c r="K82" t="s">
        <v>17</v>
      </c>
      <c r="L82">
        <v>56.65</v>
      </c>
      <c r="M82" t="s">
        <v>17</v>
      </c>
      <c r="N82" s="9">
        <f>(L82-L78)/L78</f>
        <v>2.2194153735115456E-2</v>
      </c>
      <c r="O82" s="2">
        <v>1.4142499104905105E-2</v>
      </c>
      <c r="P82">
        <v>7395.6</v>
      </c>
      <c r="Q82" t="s">
        <v>18</v>
      </c>
      <c r="R82">
        <v>0</v>
      </c>
      <c r="S82" t="s">
        <v>18</v>
      </c>
      <c r="T82">
        <v>0</v>
      </c>
      <c r="U82" t="s">
        <v>18</v>
      </c>
      <c r="V82">
        <v>2085.04</v>
      </c>
      <c r="W82" t="s">
        <v>18</v>
      </c>
      <c r="X82">
        <v>536.66</v>
      </c>
      <c r="Y82" t="s">
        <v>18</v>
      </c>
    </row>
    <row r="83" spans="1:25" x14ac:dyDescent="0.2">
      <c r="A83" s="1">
        <v>43496.440910081015</v>
      </c>
      <c r="B83" t="s">
        <v>39</v>
      </c>
      <c r="C83" t="s">
        <v>23</v>
      </c>
      <c r="D83">
        <v>2</v>
      </c>
      <c r="E83">
        <v>5</v>
      </c>
      <c r="F83">
        <v>45.05</v>
      </c>
      <c r="G83" t="s">
        <v>17</v>
      </c>
      <c r="H83">
        <v>5.74</v>
      </c>
      <c r="I83" t="s">
        <v>17</v>
      </c>
      <c r="J83">
        <v>4.57</v>
      </c>
      <c r="K83" t="s">
        <v>17</v>
      </c>
      <c r="L83">
        <v>55.36</v>
      </c>
      <c r="M83" t="s">
        <v>17</v>
      </c>
      <c r="N83" s="9">
        <f>(L83-L79)/L79</f>
        <v>0.1143317230273752</v>
      </c>
      <c r="O83" s="2">
        <v>-1.4430014430014122E-3</v>
      </c>
      <c r="P83">
        <v>18261.68</v>
      </c>
      <c r="Q83" t="s">
        <v>18</v>
      </c>
      <c r="R83">
        <v>0</v>
      </c>
      <c r="S83" t="s">
        <v>18</v>
      </c>
      <c r="T83">
        <v>0</v>
      </c>
      <c r="U83" t="s">
        <v>18</v>
      </c>
      <c r="V83">
        <v>2071.7600000000002</v>
      </c>
      <c r="W83" t="s">
        <v>18</v>
      </c>
      <c r="X83">
        <v>462.93</v>
      </c>
      <c r="Y83" t="s">
        <v>18</v>
      </c>
    </row>
    <row r="84" spans="1:25" x14ac:dyDescent="0.2">
      <c r="A84" s="1">
        <v>43496.440919895831</v>
      </c>
      <c r="B84" t="s">
        <v>64</v>
      </c>
      <c r="C84" t="s">
        <v>23</v>
      </c>
      <c r="D84">
        <v>3</v>
      </c>
      <c r="E84">
        <v>5</v>
      </c>
      <c r="F84">
        <v>41.38</v>
      </c>
      <c r="G84" t="s">
        <v>17</v>
      </c>
      <c r="H84">
        <v>5.87</v>
      </c>
      <c r="I84" t="s">
        <v>17</v>
      </c>
      <c r="J84">
        <v>4.46</v>
      </c>
      <c r="K84" t="s">
        <v>17</v>
      </c>
      <c r="L84">
        <v>51.71</v>
      </c>
      <c r="M84" t="s">
        <v>17</v>
      </c>
      <c r="N84" s="9">
        <f>(L84-L80)/L80</f>
        <v>0.12928587027735317</v>
      </c>
      <c r="O84" s="2">
        <v>4.1071069055770133E-2</v>
      </c>
      <c r="P84">
        <v>20076.93</v>
      </c>
      <c r="Q84" t="s">
        <v>18</v>
      </c>
      <c r="R84">
        <v>0</v>
      </c>
      <c r="S84" t="s">
        <v>18</v>
      </c>
      <c r="T84">
        <v>0</v>
      </c>
      <c r="U84" t="s">
        <v>18</v>
      </c>
      <c r="V84">
        <v>2247</v>
      </c>
      <c r="W84" t="s">
        <v>18</v>
      </c>
      <c r="X84">
        <v>508.94</v>
      </c>
      <c r="Y84" t="s">
        <v>18</v>
      </c>
    </row>
    <row r="85" spans="1:25" x14ac:dyDescent="0.2">
      <c r="A85" s="1">
        <v>43496.440904560186</v>
      </c>
      <c r="B85" t="s">
        <v>22</v>
      </c>
      <c r="C85" t="s">
        <v>23</v>
      </c>
      <c r="D85">
        <v>4</v>
      </c>
      <c r="E85">
        <v>5</v>
      </c>
      <c r="F85">
        <v>35.32</v>
      </c>
      <c r="G85" t="s">
        <v>17</v>
      </c>
      <c r="H85">
        <v>6.32</v>
      </c>
      <c r="I85" t="s">
        <v>17</v>
      </c>
      <c r="J85">
        <v>4.3099999999999996</v>
      </c>
      <c r="K85" t="s">
        <v>17</v>
      </c>
      <c r="L85">
        <v>45.95</v>
      </c>
      <c r="M85" t="s">
        <v>17</v>
      </c>
      <c r="N85" s="9">
        <f>(L85-L81)/L81</f>
        <v>2.1648744941548255E-15</v>
      </c>
      <c r="O85" s="2">
        <v>4.1520979020980078E-3</v>
      </c>
      <c r="P85">
        <v>4967.1499999999996</v>
      </c>
      <c r="Q85" t="s">
        <v>18</v>
      </c>
      <c r="R85">
        <v>0</v>
      </c>
      <c r="S85" t="s">
        <v>18</v>
      </c>
      <c r="T85">
        <v>0</v>
      </c>
      <c r="U85" t="s">
        <v>18</v>
      </c>
      <c r="V85">
        <v>3180.55</v>
      </c>
      <c r="W85" t="s">
        <v>18</v>
      </c>
      <c r="X85">
        <v>744.02</v>
      </c>
      <c r="Y85" t="s">
        <v>18</v>
      </c>
    </row>
    <row r="86" spans="1:25" x14ac:dyDescent="0.2">
      <c r="A86" s="1">
        <v>43496.440914560182</v>
      </c>
      <c r="B86" t="s">
        <v>51</v>
      </c>
      <c r="C86" t="s">
        <v>23</v>
      </c>
      <c r="D86">
        <v>5</v>
      </c>
      <c r="E86">
        <v>5</v>
      </c>
      <c r="F86">
        <v>39.33</v>
      </c>
      <c r="G86" t="s">
        <v>17</v>
      </c>
      <c r="H86">
        <v>5.0999999999999996</v>
      </c>
      <c r="I86" t="s">
        <v>17</v>
      </c>
      <c r="J86">
        <v>3.87</v>
      </c>
      <c r="K86" t="s">
        <v>17</v>
      </c>
      <c r="L86">
        <v>48.3</v>
      </c>
      <c r="M86" t="s">
        <v>17</v>
      </c>
      <c r="N86" s="9">
        <f>(L86-L82)/L82</f>
        <v>-0.14739629302736101</v>
      </c>
      <c r="O86" s="2">
        <v>4.9543676662323025E-2</v>
      </c>
      <c r="P86">
        <v>18753.650000000001</v>
      </c>
      <c r="Q86" t="s">
        <v>18</v>
      </c>
      <c r="R86">
        <v>0</v>
      </c>
      <c r="S86" t="s">
        <v>18</v>
      </c>
      <c r="T86">
        <v>0</v>
      </c>
      <c r="U86" t="s">
        <v>18</v>
      </c>
      <c r="V86">
        <v>2177.75</v>
      </c>
      <c r="W86" t="s">
        <v>18</v>
      </c>
      <c r="X86">
        <v>462.81</v>
      </c>
      <c r="Y86" t="s">
        <v>18</v>
      </c>
    </row>
    <row r="87" spans="1:25" x14ac:dyDescent="0.2">
      <c r="A87" s="1">
        <v>43496.440917962966</v>
      </c>
      <c r="B87" t="s">
        <v>60</v>
      </c>
      <c r="C87" t="s">
        <v>23</v>
      </c>
      <c r="D87">
        <v>1</v>
      </c>
      <c r="E87">
        <v>6</v>
      </c>
      <c r="F87">
        <v>40.049999999999997</v>
      </c>
      <c r="G87" t="s">
        <v>17</v>
      </c>
      <c r="H87">
        <v>10.210000000000001</v>
      </c>
      <c r="I87" t="s">
        <v>17</v>
      </c>
      <c r="J87">
        <v>6.59</v>
      </c>
      <c r="K87" t="s">
        <v>17</v>
      </c>
      <c r="L87">
        <v>56.849999999999902</v>
      </c>
      <c r="M87" t="s">
        <v>17</v>
      </c>
      <c r="N87" s="9">
        <f>(L87-L82)/L82</f>
        <v>3.5304501323901744E-3</v>
      </c>
      <c r="O87" s="2">
        <v>1.772287862513252E-2</v>
      </c>
      <c r="P87">
        <v>8205.82</v>
      </c>
      <c r="Q87" t="s">
        <v>18</v>
      </c>
      <c r="R87">
        <v>0</v>
      </c>
      <c r="S87" t="s">
        <v>18</v>
      </c>
      <c r="T87">
        <v>0</v>
      </c>
      <c r="U87" t="s">
        <v>18</v>
      </c>
      <c r="V87">
        <v>2345.08</v>
      </c>
      <c r="W87" t="s">
        <v>18</v>
      </c>
      <c r="X87">
        <v>607.85</v>
      </c>
      <c r="Y87" t="s">
        <v>18</v>
      </c>
    </row>
    <row r="88" spans="1:25" x14ac:dyDescent="0.2">
      <c r="A88" s="1">
        <v>43496.440928773147</v>
      </c>
      <c r="B88" t="s">
        <v>90</v>
      </c>
      <c r="C88" t="s">
        <v>23</v>
      </c>
      <c r="D88">
        <v>2</v>
      </c>
      <c r="E88">
        <v>6</v>
      </c>
      <c r="F88">
        <v>43.89</v>
      </c>
      <c r="G88" t="s">
        <v>17</v>
      </c>
      <c r="H88">
        <v>7.3</v>
      </c>
      <c r="I88" t="s">
        <v>17</v>
      </c>
      <c r="J88">
        <v>5.32</v>
      </c>
      <c r="K88" t="s">
        <v>17</v>
      </c>
      <c r="L88">
        <v>56.51</v>
      </c>
      <c r="M88" t="s">
        <v>17</v>
      </c>
      <c r="N88" s="9">
        <f>(L88-L83)/L83</f>
        <v>2.0773121387283211E-2</v>
      </c>
      <c r="O88" s="2">
        <v>1.9300144300144307E-2</v>
      </c>
      <c r="P88">
        <v>18261.62</v>
      </c>
      <c r="Q88" t="s">
        <v>18</v>
      </c>
      <c r="R88">
        <v>0</v>
      </c>
      <c r="S88" t="s">
        <v>18</v>
      </c>
      <c r="T88">
        <v>0</v>
      </c>
      <c r="U88" t="s">
        <v>18</v>
      </c>
      <c r="V88">
        <v>2082.0100000000002</v>
      </c>
      <c r="W88" t="s">
        <v>18</v>
      </c>
      <c r="X88">
        <v>462.93</v>
      </c>
      <c r="Y88" t="s">
        <v>18</v>
      </c>
    </row>
    <row r="89" spans="1:25" x14ac:dyDescent="0.2">
      <c r="A89" s="1">
        <v>43496.440934247687</v>
      </c>
      <c r="B89" t="s">
        <v>103</v>
      </c>
      <c r="C89" t="s">
        <v>23</v>
      </c>
      <c r="D89">
        <v>3</v>
      </c>
      <c r="E89">
        <v>6</v>
      </c>
      <c r="F89">
        <v>39.369999999999997</v>
      </c>
      <c r="G89" t="s">
        <v>17</v>
      </c>
      <c r="H89">
        <v>7.59</v>
      </c>
      <c r="I89" t="s">
        <v>17</v>
      </c>
      <c r="J89">
        <v>5.2</v>
      </c>
      <c r="K89" t="s">
        <v>17</v>
      </c>
      <c r="L89">
        <v>52.16</v>
      </c>
      <c r="M89" t="s">
        <v>17</v>
      </c>
      <c r="N89" s="9">
        <f>(L89-L84)/L84</f>
        <v>8.7023786501642959E-3</v>
      </c>
      <c r="O89" s="2">
        <v>5.0130863700424792E-2</v>
      </c>
      <c r="P89">
        <v>20783.84</v>
      </c>
      <c r="Q89" t="s">
        <v>18</v>
      </c>
      <c r="R89">
        <v>0</v>
      </c>
      <c r="S89" t="s">
        <v>18</v>
      </c>
      <c r="T89">
        <v>0</v>
      </c>
      <c r="U89" t="s">
        <v>18</v>
      </c>
      <c r="V89">
        <v>2783.66</v>
      </c>
      <c r="W89" t="s">
        <v>18</v>
      </c>
      <c r="X89">
        <v>658.24</v>
      </c>
      <c r="Y89" t="s">
        <v>18</v>
      </c>
    </row>
    <row r="90" spans="1:25" x14ac:dyDescent="0.2">
      <c r="A90" s="1">
        <v>43496.440924618058</v>
      </c>
      <c r="B90" t="s">
        <v>77</v>
      </c>
      <c r="C90" t="s">
        <v>23</v>
      </c>
      <c r="D90">
        <v>4</v>
      </c>
      <c r="E90">
        <v>6</v>
      </c>
      <c r="F90">
        <v>35.5</v>
      </c>
      <c r="G90" t="s">
        <v>17</v>
      </c>
      <c r="H90">
        <v>7.32</v>
      </c>
      <c r="I90" t="s">
        <v>17</v>
      </c>
      <c r="J90">
        <v>4.84</v>
      </c>
      <c r="K90" t="s">
        <v>17</v>
      </c>
      <c r="L90">
        <v>47.66</v>
      </c>
      <c r="M90" t="s">
        <v>17</v>
      </c>
      <c r="N90" s="9">
        <f>(L90-L85)/L85</f>
        <v>3.7214363438519991E-2</v>
      </c>
      <c r="O90" s="2">
        <v>4.1520979020978989E-2</v>
      </c>
      <c r="P90">
        <v>5443.59</v>
      </c>
      <c r="Q90" t="s">
        <v>18</v>
      </c>
      <c r="R90">
        <v>0</v>
      </c>
      <c r="S90" t="s">
        <v>18</v>
      </c>
      <c r="T90">
        <v>0</v>
      </c>
      <c r="U90" t="s">
        <v>18</v>
      </c>
      <c r="V90">
        <v>4095.62</v>
      </c>
      <c r="W90" t="s">
        <v>18</v>
      </c>
      <c r="X90">
        <v>959.51</v>
      </c>
      <c r="Y90" t="s">
        <v>18</v>
      </c>
    </row>
    <row r="91" spans="1:25" x14ac:dyDescent="0.2">
      <c r="A91" s="1">
        <v>43496.440931087964</v>
      </c>
      <c r="B91" t="s">
        <v>95</v>
      </c>
      <c r="C91" t="s">
        <v>23</v>
      </c>
      <c r="D91">
        <v>5</v>
      </c>
      <c r="E91">
        <v>6</v>
      </c>
      <c r="F91">
        <v>36.340000000000003</v>
      </c>
      <c r="G91" t="s">
        <v>17</v>
      </c>
      <c r="H91">
        <v>6.1</v>
      </c>
      <c r="I91" t="s">
        <v>17</v>
      </c>
      <c r="J91">
        <v>4.21</v>
      </c>
      <c r="K91" t="s">
        <v>17</v>
      </c>
      <c r="L91">
        <v>46.65</v>
      </c>
      <c r="M91" t="s">
        <v>17</v>
      </c>
      <c r="N91" s="9">
        <f>(L91-L86)/L86</f>
        <v>-3.4161490683229788E-2</v>
      </c>
      <c r="O91" s="2">
        <v>1.3689700130380345E-2</v>
      </c>
      <c r="P91">
        <v>19070.599999999999</v>
      </c>
      <c r="Q91" t="s">
        <v>18</v>
      </c>
      <c r="R91">
        <v>0</v>
      </c>
      <c r="S91" t="s">
        <v>18</v>
      </c>
      <c r="T91">
        <v>0</v>
      </c>
      <c r="U91" t="s">
        <v>18</v>
      </c>
      <c r="V91">
        <v>2254.11</v>
      </c>
      <c r="W91" t="s">
        <v>18</v>
      </c>
      <c r="X91">
        <v>483.43</v>
      </c>
      <c r="Y91" t="s">
        <v>18</v>
      </c>
    </row>
    <row r="92" spans="1:25" x14ac:dyDescent="0.2">
      <c r="A92" s="1">
        <v>43496.440922615744</v>
      </c>
      <c r="B92" t="s">
        <v>111</v>
      </c>
      <c r="C92" t="s">
        <v>112</v>
      </c>
      <c r="D92">
        <v>1</v>
      </c>
      <c r="E92">
        <v>1</v>
      </c>
      <c r="F92">
        <v>34.64</v>
      </c>
      <c r="G92" t="s">
        <v>17</v>
      </c>
      <c r="H92">
        <v>9.1999999999999993</v>
      </c>
      <c r="I92" t="s">
        <v>17</v>
      </c>
      <c r="J92">
        <v>5.43</v>
      </c>
      <c r="K92" t="s">
        <v>17</v>
      </c>
      <c r="L92">
        <v>49.27</v>
      </c>
      <c r="M92" t="s">
        <v>17</v>
      </c>
      <c r="P92">
        <v>8175.01</v>
      </c>
      <c r="Q92" t="s">
        <v>18</v>
      </c>
      <c r="R92">
        <v>0</v>
      </c>
      <c r="S92" t="s">
        <v>18</v>
      </c>
      <c r="T92">
        <v>0</v>
      </c>
      <c r="U92" t="s">
        <v>18</v>
      </c>
      <c r="V92">
        <v>2126.6799999999998</v>
      </c>
      <c r="W92" t="s">
        <v>18</v>
      </c>
      <c r="X92">
        <v>545.19000000000005</v>
      </c>
      <c r="Y92" t="s">
        <v>18</v>
      </c>
    </row>
    <row r="93" spans="1:25" x14ac:dyDescent="0.2">
      <c r="A93" s="1">
        <v>43496.440930358796</v>
      </c>
      <c r="B93" t="s">
        <v>113</v>
      </c>
      <c r="C93" t="s">
        <v>112</v>
      </c>
      <c r="D93">
        <v>2</v>
      </c>
      <c r="E93">
        <v>1</v>
      </c>
      <c r="F93">
        <v>40.090000000000003</v>
      </c>
      <c r="G93" t="s">
        <v>17</v>
      </c>
      <c r="H93">
        <v>6.39</v>
      </c>
      <c r="I93" t="s">
        <v>17</v>
      </c>
      <c r="J93">
        <v>4.33</v>
      </c>
      <c r="K93" t="s">
        <v>17</v>
      </c>
      <c r="L93">
        <v>50.81</v>
      </c>
      <c r="M93" t="s">
        <v>17</v>
      </c>
      <c r="P93">
        <v>6981.26</v>
      </c>
      <c r="Q93" t="s">
        <v>18</v>
      </c>
      <c r="R93">
        <v>0</v>
      </c>
      <c r="S93" t="s">
        <v>18</v>
      </c>
      <c r="T93">
        <v>0</v>
      </c>
      <c r="U93" t="s">
        <v>18</v>
      </c>
      <c r="V93">
        <v>1593.49</v>
      </c>
      <c r="W93" t="s">
        <v>18</v>
      </c>
      <c r="X93">
        <v>410.93</v>
      </c>
      <c r="Y93" t="s">
        <v>18</v>
      </c>
    </row>
    <row r="94" spans="1:25" x14ac:dyDescent="0.2">
      <c r="A94" s="1">
        <v>43496.440936990744</v>
      </c>
      <c r="B94" t="s">
        <v>114</v>
      </c>
      <c r="C94" t="s">
        <v>112</v>
      </c>
      <c r="D94">
        <v>3</v>
      </c>
      <c r="E94">
        <v>1</v>
      </c>
      <c r="F94">
        <v>34.71</v>
      </c>
      <c r="G94" t="s">
        <v>17</v>
      </c>
      <c r="H94">
        <v>6.43</v>
      </c>
      <c r="I94" t="s">
        <v>17</v>
      </c>
      <c r="J94">
        <v>4.05</v>
      </c>
      <c r="K94" t="s">
        <v>17</v>
      </c>
      <c r="L94">
        <v>45.19</v>
      </c>
      <c r="M94" t="s">
        <v>17</v>
      </c>
      <c r="P94">
        <v>7093.1</v>
      </c>
      <c r="Q94" t="s">
        <v>18</v>
      </c>
      <c r="R94">
        <v>0</v>
      </c>
      <c r="S94" t="s">
        <v>18</v>
      </c>
      <c r="T94">
        <v>0</v>
      </c>
      <c r="U94" t="s">
        <v>18</v>
      </c>
      <c r="V94">
        <v>1283.71</v>
      </c>
      <c r="W94" t="s">
        <v>18</v>
      </c>
      <c r="X94">
        <v>334.94</v>
      </c>
      <c r="Y94" t="s">
        <v>18</v>
      </c>
    </row>
    <row r="95" spans="1:25" x14ac:dyDescent="0.2">
      <c r="A95" s="1">
        <v>43496.440925833333</v>
      </c>
      <c r="B95" t="s">
        <v>115</v>
      </c>
      <c r="C95" t="s">
        <v>112</v>
      </c>
      <c r="D95">
        <v>4</v>
      </c>
      <c r="E95">
        <v>1</v>
      </c>
      <c r="F95">
        <v>31.7</v>
      </c>
      <c r="G95" t="s">
        <v>17</v>
      </c>
      <c r="H95">
        <v>6.21</v>
      </c>
      <c r="I95" t="s">
        <v>17</v>
      </c>
      <c r="J95">
        <v>3.78</v>
      </c>
      <c r="K95" t="s">
        <v>17</v>
      </c>
      <c r="L95">
        <v>41.69</v>
      </c>
      <c r="M95" t="s">
        <v>17</v>
      </c>
      <c r="P95">
        <v>8072.04</v>
      </c>
      <c r="Q95" t="s">
        <v>18</v>
      </c>
      <c r="R95">
        <v>0</v>
      </c>
      <c r="S95" t="s">
        <v>18</v>
      </c>
      <c r="T95">
        <v>0</v>
      </c>
      <c r="U95" t="s">
        <v>18</v>
      </c>
      <c r="V95">
        <v>2355.9899999999998</v>
      </c>
      <c r="W95" t="s">
        <v>18</v>
      </c>
      <c r="X95">
        <v>610.78</v>
      </c>
      <c r="Y95" t="s">
        <v>18</v>
      </c>
    </row>
    <row r="96" spans="1:25" x14ac:dyDescent="0.2">
      <c r="A96" s="1">
        <v>43496.440932256941</v>
      </c>
      <c r="B96" t="s">
        <v>116</v>
      </c>
      <c r="C96" t="s">
        <v>112</v>
      </c>
      <c r="D96">
        <v>5</v>
      </c>
      <c r="E96">
        <v>1</v>
      </c>
      <c r="F96">
        <v>34.46</v>
      </c>
      <c r="G96" t="s">
        <v>17</v>
      </c>
      <c r="H96">
        <v>5.03</v>
      </c>
      <c r="I96" t="s">
        <v>17</v>
      </c>
      <c r="J96">
        <v>3.26</v>
      </c>
      <c r="K96" t="s">
        <v>17</v>
      </c>
      <c r="L96">
        <v>42.75</v>
      </c>
      <c r="M96" t="s">
        <v>17</v>
      </c>
      <c r="P96">
        <v>8065.97</v>
      </c>
      <c r="Q96" t="s">
        <v>18</v>
      </c>
      <c r="R96">
        <v>0</v>
      </c>
      <c r="S96" t="s">
        <v>18</v>
      </c>
      <c r="T96">
        <v>0</v>
      </c>
      <c r="U96" t="s">
        <v>18</v>
      </c>
      <c r="V96">
        <v>2524.4299999999998</v>
      </c>
      <c r="W96" t="s">
        <v>18</v>
      </c>
      <c r="X96">
        <v>650.11</v>
      </c>
      <c r="Y96" t="s">
        <v>18</v>
      </c>
    </row>
    <row r="97" spans="1:25" x14ac:dyDescent="0.2">
      <c r="A97" s="1">
        <v>43496.440936435189</v>
      </c>
      <c r="B97" t="s">
        <v>117</v>
      </c>
      <c r="C97" t="s">
        <v>112</v>
      </c>
      <c r="D97">
        <v>1</v>
      </c>
      <c r="E97">
        <v>2</v>
      </c>
      <c r="F97">
        <v>34.64</v>
      </c>
      <c r="G97" t="s">
        <v>17</v>
      </c>
      <c r="H97">
        <v>9.1999999999999993</v>
      </c>
      <c r="I97" t="s">
        <v>17</v>
      </c>
      <c r="J97">
        <v>5.43</v>
      </c>
      <c r="K97" t="s">
        <v>17</v>
      </c>
      <c r="L97">
        <v>49.27</v>
      </c>
      <c r="M97" t="s">
        <v>17</v>
      </c>
      <c r="N97" s="9">
        <f>(L97-L96)/L96</f>
        <v>0.15251461988304102</v>
      </c>
      <c r="O97" s="2">
        <v>0</v>
      </c>
      <c r="P97">
        <v>8055.21</v>
      </c>
      <c r="Q97" t="s">
        <v>18</v>
      </c>
      <c r="R97">
        <v>0</v>
      </c>
      <c r="S97" t="s">
        <v>18</v>
      </c>
      <c r="T97">
        <v>0</v>
      </c>
      <c r="U97" t="s">
        <v>18</v>
      </c>
      <c r="V97">
        <v>2119.42</v>
      </c>
      <c r="W97" t="s">
        <v>18</v>
      </c>
      <c r="X97">
        <v>543.16</v>
      </c>
      <c r="Y97" t="s">
        <v>18</v>
      </c>
    </row>
    <row r="98" spans="1:25" x14ac:dyDescent="0.2">
      <c r="A98" s="1">
        <v>43496.440911504629</v>
      </c>
      <c r="B98" t="s">
        <v>118</v>
      </c>
      <c r="C98" t="s">
        <v>112</v>
      </c>
      <c r="D98">
        <v>2</v>
      </c>
      <c r="E98">
        <v>2</v>
      </c>
      <c r="F98">
        <v>40.090000000000003</v>
      </c>
      <c r="G98" t="s">
        <v>17</v>
      </c>
      <c r="H98">
        <v>6.39</v>
      </c>
      <c r="I98" t="s">
        <v>17</v>
      </c>
      <c r="J98">
        <v>4.33</v>
      </c>
      <c r="K98" t="s">
        <v>17</v>
      </c>
      <c r="L98">
        <v>50.81</v>
      </c>
      <c r="M98" t="s">
        <v>17</v>
      </c>
      <c r="N98" s="9">
        <f>(L98-L97)/L97</f>
        <v>3.1256342601989021E-2</v>
      </c>
      <c r="O98" s="2">
        <v>0</v>
      </c>
      <c r="P98">
        <v>7089.65</v>
      </c>
      <c r="Q98" t="s">
        <v>18</v>
      </c>
      <c r="R98">
        <v>0</v>
      </c>
      <c r="S98" t="s">
        <v>18</v>
      </c>
      <c r="T98">
        <v>0</v>
      </c>
      <c r="U98" t="s">
        <v>18</v>
      </c>
      <c r="V98">
        <v>1810.56</v>
      </c>
      <c r="W98" t="s">
        <v>18</v>
      </c>
      <c r="X98">
        <v>461.74</v>
      </c>
      <c r="Y98" t="s">
        <v>18</v>
      </c>
    </row>
    <row r="99" spans="1:25" x14ac:dyDescent="0.2">
      <c r="A99" s="1">
        <v>43496.440921168978</v>
      </c>
      <c r="B99" t="s">
        <v>119</v>
      </c>
      <c r="C99" t="s">
        <v>112</v>
      </c>
      <c r="D99">
        <v>3</v>
      </c>
      <c r="E99">
        <v>2</v>
      </c>
      <c r="F99">
        <v>34.72</v>
      </c>
      <c r="G99" t="s">
        <v>17</v>
      </c>
      <c r="H99">
        <v>6.43</v>
      </c>
      <c r="I99" t="s">
        <v>17</v>
      </c>
      <c r="J99">
        <v>4.05</v>
      </c>
      <c r="K99" t="s">
        <v>17</v>
      </c>
      <c r="L99">
        <v>45.199999999999903</v>
      </c>
      <c r="M99" t="s">
        <v>17</v>
      </c>
      <c r="N99" s="9">
        <f>(L99-L98)/L98</f>
        <v>-0.11041133635111393</v>
      </c>
      <c r="O99" s="2">
        <v>2.2128789555002525E-4</v>
      </c>
      <c r="P99">
        <v>5672.76</v>
      </c>
      <c r="Q99" t="s">
        <v>18</v>
      </c>
      <c r="R99">
        <v>0</v>
      </c>
      <c r="S99" t="s">
        <v>18</v>
      </c>
      <c r="T99">
        <v>0</v>
      </c>
      <c r="U99" t="s">
        <v>18</v>
      </c>
      <c r="V99">
        <v>3418.41</v>
      </c>
      <c r="W99" t="s">
        <v>18</v>
      </c>
      <c r="X99">
        <v>799.79</v>
      </c>
      <c r="Y99" t="s">
        <v>18</v>
      </c>
    </row>
    <row r="100" spans="1:25" x14ac:dyDescent="0.2">
      <c r="A100" s="1">
        <v>43496.440907824071</v>
      </c>
      <c r="B100" t="s">
        <v>120</v>
      </c>
      <c r="C100" t="s">
        <v>112</v>
      </c>
      <c r="D100">
        <v>4</v>
      </c>
      <c r="E100">
        <v>2</v>
      </c>
      <c r="F100">
        <v>31.7</v>
      </c>
      <c r="G100" t="s">
        <v>17</v>
      </c>
      <c r="H100">
        <v>6.21</v>
      </c>
      <c r="I100" t="s">
        <v>17</v>
      </c>
      <c r="J100">
        <v>3.78</v>
      </c>
      <c r="K100" t="s">
        <v>17</v>
      </c>
      <c r="L100">
        <v>41.69</v>
      </c>
      <c r="M100" t="s">
        <v>17</v>
      </c>
      <c r="N100" s="9">
        <f>(L100-L99)/L99</f>
        <v>-7.7654867256635243E-2</v>
      </c>
      <c r="O100" s="2">
        <v>0</v>
      </c>
      <c r="P100">
        <v>8223.2900000000009</v>
      </c>
      <c r="Q100" t="s">
        <v>18</v>
      </c>
      <c r="R100">
        <v>0</v>
      </c>
      <c r="S100" t="s">
        <v>18</v>
      </c>
      <c r="T100">
        <v>0</v>
      </c>
      <c r="U100" t="s">
        <v>18</v>
      </c>
      <c r="V100">
        <v>2655.25</v>
      </c>
      <c r="W100" t="s">
        <v>18</v>
      </c>
      <c r="X100">
        <v>683.95</v>
      </c>
      <c r="Y100" t="s">
        <v>18</v>
      </c>
    </row>
    <row r="101" spans="1:25" x14ac:dyDescent="0.2">
      <c r="A101" s="1">
        <v>43496.440917245367</v>
      </c>
      <c r="B101" t="s">
        <v>121</v>
      </c>
      <c r="C101" t="s">
        <v>112</v>
      </c>
      <c r="D101">
        <v>5</v>
      </c>
      <c r="E101">
        <v>2</v>
      </c>
      <c r="F101">
        <v>34.49</v>
      </c>
      <c r="G101" t="s">
        <v>17</v>
      </c>
      <c r="H101">
        <v>5.03</v>
      </c>
      <c r="I101" t="s">
        <v>17</v>
      </c>
      <c r="J101">
        <v>3.26</v>
      </c>
      <c r="K101" t="s">
        <v>17</v>
      </c>
      <c r="L101">
        <v>42.78</v>
      </c>
      <c r="M101" t="s">
        <v>17</v>
      </c>
      <c r="N101" s="9">
        <f>(L101-L100)/L100</f>
        <v>2.6145358599184539E-2</v>
      </c>
      <c r="O101" s="2">
        <v>7.017543859649389E-4</v>
      </c>
      <c r="P101">
        <v>4810.51</v>
      </c>
      <c r="Q101" t="s">
        <v>18</v>
      </c>
      <c r="R101">
        <v>0</v>
      </c>
      <c r="S101" t="s">
        <v>18</v>
      </c>
      <c r="T101">
        <v>0</v>
      </c>
      <c r="U101" t="s">
        <v>18</v>
      </c>
      <c r="V101">
        <v>3121.13</v>
      </c>
      <c r="W101" t="s">
        <v>18</v>
      </c>
      <c r="X101">
        <v>730.13</v>
      </c>
      <c r="Y101" t="s">
        <v>18</v>
      </c>
    </row>
    <row r="102" spans="1:25" x14ac:dyDescent="0.2">
      <c r="A102" s="1">
        <v>43496.440935081017</v>
      </c>
      <c r="B102" t="s">
        <v>122</v>
      </c>
      <c r="C102" t="s">
        <v>112</v>
      </c>
      <c r="D102">
        <v>1</v>
      </c>
      <c r="E102">
        <v>3</v>
      </c>
      <c r="F102">
        <v>34.72</v>
      </c>
      <c r="G102" t="s">
        <v>17</v>
      </c>
      <c r="H102">
        <v>9.17</v>
      </c>
      <c r="I102" t="s">
        <v>17</v>
      </c>
      <c r="J102">
        <v>5.41</v>
      </c>
      <c r="K102" t="s">
        <v>17</v>
      </c>
      <c r="L102">
        <v>49.3</v>
      </c>
      <c r="M102" t="s">
        <v>17</v>
      </c>
      <c r="N102" s="9">
        <f>(L102-L100)/L100</f>
        <v>0.18253777884384745</v>
      </c>
      <c r="O102" s="2">
        <v>6.0888979094771731E-4</v>
      </c>
      <c r="P102">
        <v>8182.54</v>
      </c>
      <c r="Q102" t="s">
        <v>18</v>
      </c>
      <c r="R102">
        <v>0</v>
      </c>
      <c r="S102" t="s">
        <v>18</v>
      </c>
      <c r="T102">
        <v>0</v>
      </c>
      <c r="U102" t="s">
        <v>18</v>
      </c>
      <c r="V102">
        <v>1879.07</v>
      </c>
      <c r="W102" t="s">
        <v>18</v>
      </c>
      <c r="X102">
        <v>480.73</v>
      </c>
      <c r="Y102" t="s">
        <v>18</v>
      </c>
    </row>
    <row r="103" spans="1:25" x14ac:dyDescent="0.2">
      <c r="A103" s="1">
        <v>43496.440909722223</v>
      </c>
      <c r="B103" t="s">
        <v>123</v>
      </c>
      <c r="C103" t="s">
        <v>112</v>
      </c>
      <c r="D103">
        <v>2</v>
      </c>
      <c r="E103">
        <v>3</v>
      </c>
      <c r="F103">
        <v>39.9</v>
      </c>
      <c r="G103" t="s">
        <v>17</v>
      </c>
      <c r="H103">
        <v>6.47</v>
      </c>
      <c r="I103" t="s">
        <v>17</v>
      </c>
      <c r="J103">
        <v>4.3600000000000003</v>
      </c>
      <c r="K103" t="s">
        <v>17</v>
      </c>
      <c r="L103">
        <v>50.73</v>
      </c>
      <c r="M103" t="s">
        <v>17</v>
      </c>
      <c r="N103" s="9">
        <f>(L103-L101)/L101</f>
        <v>0.18583450210378671</v>
      </c>
      <c r="O103" s="2">
        <v>-1.5744932099981382E-3</v>
      </c>
      <c r="P103">
        <v>21069.31</v>
      </c>
      <c r="Q103" t="s">
        <v>18</v>
      </c>
      <c r="R103">
        <v>0</v>
      </c>
      <c r="S103" t="s">
        <v>18</v>
      </c>
      <c r="T103">
        <v>0</v>
      </c>
      <c r="U103" t="s">
        <v>18</v>
      </c>
      <c r="V103">
        <v>2349.7600000000002</v>
      </c>
      <c r="W103" t="s">
        <v>18</v>
      </c>
      <c r="X103">
        <v>534.1</v>
      </c>
      <c r="Y103" t="s">
        <v>18</v>
      </c>
    </row>
    <row r="104" spans="1:25" x14ac:dyDescent="0.2">
      <c r="A104" s="1">
        <v>43496.44091946759</v>
      </c>
      <c r="B104" t="s">
        <v>124</v>
      </c>
      <c r="C104" t="s">
        <v>112</v>
      </c>
      <c r="D104">
        <v>3</v>
      </c>
      <c r="E104">
        <v>3</v>
      </c>
      <c r="F104">
        <v>34.19</v>
      </c>
      <c r="G104" t="s">
        <v>17</v>
      </c>
      <c r="H104">
        <v>6.69</v>
      </c>
      <c r="I104" t="s">
        <v>17</v>
      </c>
      <c r="J104">
        <v>4.1500000000000004</v>
      </c>
      <c r="K104" t="s">
        <v>17</v>
      </c>
      <c r="L104">
        <v>45.029999999999902</v>
      </c>
      <c r="M104" t="s">
        <v>17</v>
      </c>
      <c r="N104" s="9">
        <f>(L104-L102)/L102</f>
        <v>-8.6612576064910671E-2</v>
      </c>
      <c r="O104" s="2">
        <v>-3.5406063288359389E-3</v>
      </c>
      <c r="P104">
        <v>18261.95</v>
      </c>
      <c r="Q104" t="s">
        <v>18</v>
      </c>
      <c r="R104">
        <v>0</v>
      </c>
      <c r="S104" t="s">
        <v>18</v>
      </c>
      <c r="T104">
        <v>0</v>
      </c>
      <c r="U104" t="s">
        <v>18</v>
      </c>
      <c r="V104">
        <v>2078.34</v>
      </c>
      <c r="W104" t="s">
        <v>18</v>
      </c>
      <c r="X104">
        <v>462.94</v>
      </c>
      <c r="Y104" t="s">
        <v>18</v>
      </c>
    </row>
    <row r="105" spans="1:25" x14ac:dyDescent="0.2">
      <c r="A105" s="1">
        <v>43496.440904386574</v>
      </c>
      <c r="B105" t="s">
        <v>125</v>
      </c>
      <c r="C105" t="s">
        <v>112</v>
      </c>
      <c r="D105">
        <v>4</v>
      </c>
      <c r="E105">
        <v>3</v>
      </c>
      <c r="F105">
        <v>31.21</v>
      </c>
      <c r="G105" t="s">
        <v>17</v>
      </c>
      <c r="H105">
        <v>6.46</v>
      </c>
      <c r="I105" t="s">
        <v>17</v>
      </c>
      <c r="J105">
        <v>3.88</v>
      </c>
      <c r="K105" t="s">
        <v>17</v>
      </c>
      <c r="L105">
        <v>41.55</v>
      </c>
      <c r="M105" t="s">
        <v>17</v>
      </c>
      <c r="N105" s="9">
        <f>(L105-L103)/L103</f>
        <v>-0.18095801301005324</v>
      </c>
      <c r="O105" s="2">
        <v>-3.3581194531062744E-3</v>
      </c>
      <c r="P105">
        <v>8069.36</v>
      </c>
      <c r="Q105" t="s">
        <v>18</v>
      </c>
      <c r="R105">
        <v>0</v>
      </c>
      <c r="S105" t="s">
        <v>18</v>
      </c>
      <c r="T105">
        <v>0</v>
      </c>
      <c r="U105" t="s">
        <v>18</v>
      </c>
      <c r="V105">
        <v>2360.71</v>
      </c>
      <c r="W105" t="s">
        <v>18</v>
      </c>
      <c r="X105">
        <v>612.09</v>
      </c>
      <c r="Y105" t="s">
        <v>18</v>
      </c>
    </row>
    <row r="106" spans="1:25" x14ac:dyDescent="0.2">
      <c r="A106" s="1">
        <v>43496.440914178238</v>
      </c>
      <c r="B106" t="s">
        <v>126</v>
      </c>
      <c r="C106" t="s">
        <v>112</v>
      </c>
      <c r="D106">
        <v>5</v>
      </c>
      <c r="E106">
        <v>3</v>
      </c>
      <c r="F106">
        <v>33.92</v>
      </c>
      <c r="G106" t="s">
        <v>17</v>
      </c>
      <c r="H106">
        <v>5.24</v>
      </c>
      <c r="I106" t="s">
        <v>17</v>
      </c>
      <c r="J106">
        <v>3.35</v>
      </c>
      <c r="K106" t="s">
        <v>17</v>
      </c>
      <c r="L106">
        <v>42.51</v>
      </c>
      <c r="M106" t="s">
        <v>17</v>
      </c>
      <c r="N106" s="9">
        <f>(L106-L104)/L104</f>
        <v>-5.5962691538972001E-2</v>
      </c>
      <c r="O106" s="2">
        <v>-5.6140350877193447E-3</v>
      </c>
      <c r="P106">
        <v>7400.34</v>
      </c>
      <c r="Q106" t="s">
        <v>18</v>
      </c>
      <c r="R106">
        <v>0</v>
      </c>
      <c r="S106" t="s">
        <v>18</v>
      </c>
      <c r="T106">
        <v>0</v>
      </c>
      <c r="U106" t="s">
        <v>18</v>
      </c>
      <c r="V106">
        <v>1821.63</v>
      </c>
      <c r="W106" t="s">
        <v>18</v>
      </c>
      <c r="X106">
        <v>465.63</v>
      </c>
      <c r="Y106" t="s">
        <v>18</v>
      </c>
    </row>
    <row r="107" spans="1:25" x14ac:dyDescent="0.2">
      <c r="A107" s="1">
        <v>43496.440934606479</v>
      </c>
      <c r="B107" t="s">
        <v>127</v>
      </c>
      <c r="C107" t="s">
        <v>112</v>
      </c>
      <c r="D107">
        <v>1</v>
      </c>
      <c r="E107">
        <v>4</v>
      </c>
      <c r="F107">
        <v>34.770000000000003</v>
      </c>
      <c r="G107" t="s">
        <v>17</v>
      </c>
      <c r="H107">
        <v>9.14</v>
      </c>
      <c r="I107" t="s">
        <v>17</v>
      </c>
      <c r="J107">
        <v>5.4</v>
      </c>
      <c r="K107" t="s">
        <v>17</v>
      </c>
      <c r="L107">
        <v>49.31</v>
      </c>
      <c r="M107" t="s">
        <v>17</v>
      </c>
      <c r="N107" s="9">
        <f>(L107-L104)/L104</f>
        <v>9.5047745947148793E-2</v>
      </c>
      <c r="O107" s="2">
        <v>8.1185305459710057E-4</v>
      </c>
      <c r="P107">
        <v>4813.3900000000003</v>
      </c>
      <c r="Q107" t="s">
        <v>18</v>
      </c>
      <c r="R107">
        <v>0</v>
      </c>
      <c r="S107" t="s">
        <v>18</v>
      </c>
      <c r="T107">
        <v>0</v>
      </c>
      <c r="U107" t="s">
        <v>18</v>
      </c>
      <c r="V107">
        <v>2783.44</v>
      </c>
      <c r="W107" t="s">
        <v>18</v>
      </c>
      <c r="X107">
        <v>652.82000000000005</v>
      </c>
      <c r="Y107" t="s">
        <v>18</v>
      </c>
    </row>
    <row r="108" spans="1:25" x14ac:dyDescent="0.2">
      <c r="A108" s="1">
        <v>43496.440908807868</v>
      </c>
      <c r="B108" t="s">
        <v>128</v>
      </c>
      <c r="C108" t="s">
        <v>112</v>
      </c>
      <c r="D108">
        <v>2</v>
      </c>
      <c r="E108">
        <v>4</v>
      </c>
      <c r="F108">
        <v>39.97</v>
      </c>
      <c r="G108" t="s">
        <v>17</v>
      </c>
      <c r="H108">
        <v>6.44</v>
      </c>
      <c r="I108" t="s">
        <v>17</v>
      </c>
      <c r="J108">
        <v>4.3499999999999996</v>
      </c>
      <c r="K108" t="s">
        <v>17</v>
      </c>
      <c r="L108">
        <v>50.76</v>
      </c>
      <c r="M108" t="s">
        <v>17</v>
      </c>
      <c r="N108" s="9">
        <f>(L108-L105)/L105</f>
        <v>0.22166064981949463</v>
      </c>
      <c r="O108" s="2">
        <v>-9.8405825624885384E-4</v>
      </c>
      <c r="P108">
        <v>20745.990000000002</v>
      </c>
      <c r="Q108" t="s">
        <v>18</v>
      </c>
      <c r="R108">
        <v>0</v>
      </c>
      <c r="S108" t="s">
        <v>18</v>
      </c>
      <c r="T108">
        <v>0</v>
      </c>
      <c r="U108" t="s">
        <v>18</v>
      </c>
      <c r="V108">
        <v>2317.34</v>
      </c>
      <c r="W108" t="s">
        <v>18</v>
      </c>
      <c r="X108">
        <v>525.91</v>
      </c>
      <c r="Y108" t="s">
        <v>18</v>
      </c>
    </row>
    <row r="109" spans="1:25" x14ac:dyDescent="0.2">
      <c r="A109" s="1">
        <v>43496.440918159722</v>
      </c>
      <c r="B109" t="s">
        <v>129</v>
      </c>
      <c r="C109" t="s">
        <v>112</v>
      </c>
      <c r="D109">
        <v>3</v>
      </c>
      <c r="E109">
        <v>4</v>
      </c>
      <c r="F109">
        <v>34.590000000000003</v>
      </c>
      <c r="G109" t="s">
        <v>17</v>
      </c>
      <c r="H109">
        <v>6.5</v>
      </c>
      <c r="I109" t="s">
        <v>17</v>
      </c>
      <c r="J109">
        <v>4.07</v>
      </c>
      <c r="K109" t="s">
        <v>17</v>
      </c>
      <c r="L109">
        <v>45.16</v>
      </c>
      <c r="M109" t="s">
        <v>17</v>
      </c>
      <c r="N109" s="9">
        <f>(L109-L106)/L106</f>
        <v>6.2338273347447626E-2</v>
      </c>
      <c r="O109" s="2">
        <v>-6.6386368665636512E-4</v>
      </c>
      <c r="P109">
        <v>18780.650000000001</v>
      </c>
      <c r="Q109" t="s">
        <v>18</v>
      </c>
      <c r="R109">
        <v>0</v>
      </c>
      <c r="S109" t="s">
        <v>18</v>
      </c>
      <c r="T109">
        <v>0</v>
      </c>
      <c r="U109" t="s">
        <v>18</v>
      </c>
      <c r="V109">
        <v>2122.14</v>
      </c>
      <c r="W109" t="s">
        <v>18</v>
      </c>
      <c r="X109">
        <v>476.09</v>
      </c>
      <c r="Y109" t="s">
        <v>18</v>
      </c>
    </row>
    <row r="110" spans="1:25" x14ac:dyDescent="0.2">
      <c r="A110" s="1">
        <v>43496.440904930554</v>
      </c>
      <c r="B110" t="s">
        <v>130</v>
      </c>
      <c r="C110" t="s">
        <v>112</v>
      </c>
      <c r="D110">
        <v>4</v>
      </c>
      <c r="E110">
        <v>4</v>
      </c>
      <c r="F110">
        <v>31.94</v>
      </c>
      <c r="G110" t="s">
        <v>17</v>
      </c>
      <c r="H110">
        <v>6.12</v>
      </c>
      <c r="I110" t="s">
        <v>17</v>
      </c>
      <c r="J110">
        <v>3.74</v>
      </c>
      <c r="K110" t="s">
        <v>17</v>
      </c>
      <c r="L110">
        <v>41.8</v>
      </c>
      <c r="M110" t="s">
        <v>17</v>
      </c>
      <c r="N110" s="9">
        <f>(L110-L107)/L107</f>
        <v>-0.15230176434800252</v>
      </c>
      <c r="O110" s="2">
        <v>2.6385224274406197E-3</v>
      </c>
      <c r="P110">
        <v>7395.95</v>
      </c>
      <c r="Q110" t="s">
        <v>18</v>
      </c>
      <c r="R110">
        <v>0</v>
      </c>
      <c r="S110" t="s">
        <v>18</v>
      </c>
      <c r="T110">
        <v>0</v>
      </c>
      <c r="U110" t="s">
        <v>18</v>
      </c>
      <c r="V110">
        <v>2072.9699999999998</v>
      </c>
      <c r="W110" t="s">
        <v>18</v>
      </c>
      <c r="X110">
        <v>533.37</v>
      </c>
      <c r="Y110" t="s">
        <v>18</v>
      </c>
    </row>
    <row r="111" spans="1:25" x14ac:dyDescent="0.2">
      <c r="A111" s="1">
        <v>43496.440915115738</v>
      </c>
      <c r="B111" t="s">
        <v>131</v>
      </c>
      <c r="C111" t="s">
        <v>112</v>
      </c>
      <c r="D111">
        <v>5</v>
      </c>
      <c r="E111">
        <v>4</v>
      </c>
      <c r="F111">
        <v>34.270000000000003</v>
      </c>
      <c r="G111" t="s">
        <v>17</v>
      </c>
      <c r="H111">
        <v>5.1100000000000003</v>
      </c>
      <c r="I111" t="s">
        <v>17</v>
      </c>
      <c r="J111">
        <v>3.29</v>
      </c>
      <c r="K111" t="s">
        <v>17</v>
      </c>
      <c r="L111">
        <v>42.67</v>
      </c>
      <c r="M111" t="s">
        <v>17</v>
      </c>
      <c r="N111" s="9">
        <f>(L111-L108)/L108</f>
        <v>-0.15937746256895186</v>
      </c>
      <c r="O111" s="2">
        <v>-1.8713450292397263E-3</v>
      </c>
      <c r="P111">
        <v>8072.99</v>
      </c>
      <c r="Q111" t="s">
        <v>18</v>
      </c>
      <c r="R111">
        <v>0</v>
      </c>
      <c r="S111" t="s">
        <v>18</v>
      </c>
      <c r="T111">
        <v>0</v>
      </c>
      <c r="U111" t="s">
        <v>18</v>
      </c>
      <c r="V111">
        <v>2866.39</v>
      </c>
      <c r="W111" t="s">
        <v>18</v>
      </c>
      <c r="X111">
        <v>738.52</v>
      </c>
      <c r="Y111" t="s">
        <v>18</v>
      </c>
    </row>
    <row r="112" spans="1:25" x14ac:dyDescent="0.2">
      <c r="A112" s="1">
        <v>43496.440937673608</v>
      </c>
      <c r="B112" t="s">
        <v>132</v>
      </c>
      <c r="C112" t="s">
        <v>112</v>
      </c>
      <c r="D112">
        <v>1</v>
      </c>
      <c r="E112">
        <v>5</v>
      </c>
      <c r="F112">
        <v>37.74</v>
      </c>
      <c r="G112" t="s">
        <v>17</v>
      </c>
      <c r="H112">
        <v>7.94</v>
      </c>
      <c r="I112" t="s">
        <v>17</v>
      </c>
      <c r="J112">
        <v>4.99</v>
      </c>
      <c r="K112" t="s">
        <v>17</v>
      </c>
      <c r="L112">
        <v>50.67</v>
      </c>
      <c r="M112" t="s">
        <v>17</v>
      </c>
      <c r="N112" s="9">
        <f>(L112-L108)/L108</f>
        <v>-1.7730496453899982E-3</v>
      </c>
      <c r="O112" s="2">
        <v>2.8414856910899098E-2</v>
      </c>
      <c r="P112">
        <v>8062.3</v>
      </c>
      <c r="Q112" t="s">
        <v>18</v>
      </c>
      <c r="R112">
        <v>0</v>
      </c>
      <c r="S112" t="s">
        <v>18</v>
      </c>
      <c r="T112">
        <v>0</v>
      </c>
      <c r="U112" t="s">
        <v>18</v>
      </c>
      <c r="V112">
        <v>1870.36</v>
      </c>
      <c r="W112" t="s">
        <v>18</v>
      </c>
      <c r="X112">
        <v>478.29</v>
      </c>
      <c r="Y112" t="s">
        <v>18</v>
      </c>
    </row>
    <row r="113" spans="1:25" x14ac:dyDescent="0.2">
      <c r="A113" s="1">
        <v>43496.440912222221</v>
      </c>
      <c r="B113" t="s">
        <v>133</v>
      </c>
      <c r="C113" t="s">
        <v>112</v>
      </c>
      <c r="D113">
        <v>2</v>
      </c>
      <c r="E113">
        <v>5</v>
      </c>
      <c r="F113">
        <v>42.85</v>
      </c>
      <c r="G113" t="s">
        <v>17</v>
      </c>
      <c r="H113">
        <v>4.93</v>
      </c>
      <c r="I113" t="s">
        <v>17</v>
      </c>
      <c r="J113">
        <v>3.7</v>
      </c>
      <c r="K113" t="s">
        <v>17</v>
      </c>
      <c r="L113">
        <v>51.48</v>
      </c>
      <c r="M113" t="s">
        <v>17</v>
      </c>
      <c r="N113" s="9">
        <f>(L113-L109)/L109</f>
        <v>0.13994685562444642</v>
      </c>
      <c r="O113" s="2">
        <v>1.3186380633733411E-2</v>
      </c>
      <c r="P113">
        <v>6981.28</v>
      </c>
      <c r="Q113" t="s">
        <v>18</v>
      </c>
      <c r="R113">
        <v>0</v>
      </c>
      <c r="S113" t="s">
        <v>18</v>
      </c>
      <c r="T113">
        <v>0</v>
      </c>
      <c r="U113" t="s">
        <v>18</v>
      </c>
      <c r="V113">
        <v>1247.92</v>
      </c>
      <c r="W113" t="s">
        <v>18</v>
      </c>
      <c r="X113">
        <v>324.32</v>
      </c>
      <c r="Y113" t="s">
        <v>18</v>
      </c>
    </row>
    <row r="114" spans="1:25" x14ac:dyDescent="0.2">
      <c r="A114" s="1">
        <v>43496.440922060188</v>
      </c>
      <c r="B114" t="s">
        <v>134</v>
      </c>
      <c r="C114" t="s">
        <v>112</v>
      </c>
      <c r="D114">
        <v>3</v>
      </c>
      <c r="E114">
        <v>5</v>
      </c>
      <c r="F114">
        <v>39.21</v>
      </c>
      <c r="G114" t="s">
        <v>17</v>
      </c>
      <c r="H114">
        <v>5.08</v>
      </c>
      <c r="I114" t="s">
        <v>17</v>
      </c>
      <c r="J114">
        <v>3.62</v>
      </c>
      <c r="K114" t="s">
        <v>17</v>
      </c>
      <c r="L114">
        <v>47.91</v>
      </c>
      <c r="M114" t="s">
        <v>17</v>
      </c>
      <c r="N114" s="9">
        <f>(L114-L110)/L110</f>
        <v>0.14617224880382776</v>
      </c>
      <c r="O114" s="2">
        <v>6.0190307590174796E-2</v>
      </c>
      <c r="P114">
        <v>8073.51</v>
      </c>
      <c r="Q114" t="s">
        <v>18</v>
      </c>
      <c r="R114">
        <v>0</v>
      </c>
      <c r="S114" t="s">
        <v>18</v>
      </c>
      <c r="T114">
        <v>0</v>
      </c>
      <c r="U114" t="s">
        <v>18</v>
      </c>
      <c r="V114">
        <v>2879.15</v>
      </c>
      <c r="W114" t="s">
        <v>18</v>
      </c>
      <c r="X114">
        <v>741.92</v>
      </c>
      <c r="Y114" t="s">
        <v>18</v>
      </c>
    </row>
    <row r="115" spans="1:25" x14ac:dyDescent="0.2">
      <c r="A115" s="1">
        <v>43496.440906840275</v>
      </c>
      <c r="B115" t="s">
        <v>135</v>
      </c>
      <c r="C115" t="s">
        <v>112</v>
      </c>
      <c r="D115">
        <v>4</v>
      </c>
      <c r="E115">
        <v>5</v>
      </c>
      <c r="F115">
        <v>33.17</v>
      </c>
      <c r="G115" t="s">
        <v>17</v>
      </c>
      <c r="H115">
        <v>5.56</v>
      </c>
      <c r="I115" t="s">
        <v>17</v>
      </c>
      <c r="J115">
        <v>3.52</v>
      </c>
      <c r="K115" t="s">
        <v>17</v>
      </c>
      <c r="L115">
        <v>42.25</v>
      </c>
      <c r="M115" t="s">
        <v>17</v>
      </c>
      <c r="N115" s="9">
        <f>(L115-L111)/L111</f>
        <v>-9.8429810171080778E-3</v>
      </c>
      <c r="O115" s="2">
        <v>1.3432477812425098E-2</v>
      </c>
      <c r="P115">
        <v>8072.99</v>
      </c>
      <c r="Q115" t="s">
        <v>18</v>
      </c>
      <c r="R115">
        <v>0</v>
      </c>
      <c r="S115" t="s">
        <v>18</v>
      </c>
      <c r="T115">
        <v>0</v>
      </c>
      <c r="U115" t="s">
        <v>18</v>
      </c>
      <c r="V115">
        <v>2858.06</v>
      </c>
      <c r="W115" t="s">
        <v>18</v>
      </c>
      <c r="X115">
        <v>736.29</v>
      </c>
      <c r="Y115" t="s">
        <v>18</v>
      </c>
    </row>
    <row r="116" spans="1:25" x14ac:dyDescent="0.2">
      <c r="A116" s="1">
        <v>43496.440916180552</v>
      </c>
      <c r="B116" t="s">
        <v>136</v>
      </c>
      <c r="C116" t="s">
        <v>112</v>
      </c>
      <c r="D116">
        <v>5</v>
      </c>
      <c r="E116">
        <v>5</v>
      </c>
      <c r="F116">
        <v>37.6</v>
      </c>
      <c r="G116" t="s">
        <v>17</v>
      </c>
      <c r="H116">
        <v>4.43</v>
      </c>
      <c r="I116" t="s">
        <v>17</v>
      </c>
      <c r="J116">
        <v>3.13</v>
      </c>
      <c r="K116" t="s">
        <v>17</v>
      </c>
      <c r="L116">
        <v>45.16</v>
      </c>
      <c r="M116" t="s">
        <v>17</v>
      </c>
      <c r="N116" s="9">
        <f>(L116-L112)/L112</f>
        <v>-0.10874284586540368</v>
      </c>
      <c r="O116" s="2">
        <v>5.6374269005847875E-2</v>
      </c>
      <c r="P116">
        <v>4634.41</v>
      </c>
      <c r="Q116" t="s">
        <v>18</v>
      </c>
      <c r="R116">
        <v>0</v>
      </c>
      <c r="S116" t="s">
        <v>18</v>
      </c>
      <c r="T116">
        <v>0</v>
      </c>
      <c r="U116" t="s">
        <v>18</v>
      </c>
      <c r="V116">
        <v>2994.43</v>
      </c>
      <c r="W116" t="s">
        <v>18</v>
      </c>
      <c r="X116">
        <v>700.37</v>
      </c>
      <c r="Y116" t="s">
        <v>18</v>
      </c>
    </row>
    <row r="117" spans="1:25" x14ac:dyDescent="0.2">
      <c r="A117" s="1">
        <v>43496.440921886577</v>
      </c>
      <c r="B117" t="s">
        <v>137</v>
      </c>
      <c r="C117" t="s">
        <v>112</v>
      </c>
      <c r="D117">
        <v>1</v>
      </c>
      <c r="E117">
        <v>6</v>
      </c>
      <c r="F117">
        <v>35.94</v>
      </c>
      <c r="G117" t="s">
        <v>17</v>
      </c>
      <c r="H117">
        <v>8.99</v>
      </c>
      <c r="I117" t="s">
        <v>17</v>
      </c>
      <c r="J117">
        <v>5.4</v>
      </c>
      <c r="K117" t="s">
        <v>17</v>
      </c>
      <c r="L117">
        <v>50.33</v>
      </c>
      <c r="M117" t="s">
        <v>17</v>
      </c>
      <c r="N117" s="9">
        <f>(L117-L112)/L112</f>
        <v>-6.7100848628380378E-3</v>
      </c>
      <c r="O117" s="2">
        <v>2.1514105946823524E-2</v>
      </c>
      <c r="P117">
        <v>4762.76</v>
      </c>
      <c r="Q117" t="s">
        <v>18</v>
      </c>
      <c r="R117">
        <v>0</v>
      </c>
      <c r="S117" t="s">
        <v>18</v>
      </c>
      <c r="T117">
        <v>0</v>
      </c>
      <c r="U117" t="s">
        <v>18</v>
      </c>
      <c r="V117">
        <v>2652.55</v>
      </c>
      <c r="W117" t="s">
        <v>18</v>
      </c>
      <c r="X117">
        <v>621.87</v>
      </c>
      <c r="Y117" t="s">
        <v>18</v>
      </c>
    </row>
    <row r="118" spans="1:25" x14ac:dyDescent="0.2">
      <c r="A118" s="1">
        <v>43496.440929282406</v>
      </c>
      <c r="B118" t="s">
        <v>138</v>
      </c>
      <c r="C118" t="s">
        <v>112</v>
      </c>
      <c r="D118">
        <v>2</v>
      </c>
      <c r="E118">
        <v>6</v>
      </c>
      <c r="F118">
        <v>41.05</v>
      </c>
      <c r="G118" t="s">
        <v>17</v>
      </c>
      <c r="H118">
        <v>6.36</v>
      </c>
      <c r="I118" t="s">
        <v>17</v>
      </c>
      <c r="J118">
        <v>4.38</v>
      </c>
      <c r="K118" t="s">
        <v>17</v>
      </c>
      <c r="L118">
        <v>51.79</v>
      </c>
      <c r="M118" t="s">
        <v>17</v>
      </c>
      <c r="N118" s="9">
        <f>(L118-L113)/L113</f>
        <v>6.0217560217560662E-3</v>
      </c>
      <c r="O118" s="2">
        <v>1.9287541822475829E-2</v>
      </c>
      <c r="P118">
        <v>5565.76</v>
      </c>
      <c r="Q118" t="s">
        <v>18</v>
      </c>
      <c r="R118">
        <v>0</v>
      </c>
      <c r="S118" t="s">
        <v>18</v>
      </c>
      <c r="T118">
        <v>0</v>
      </c>
      <c r="U118" t="s">
        <v>18</v>
      </c>
      <c r="V118">
        <v>3387.21</v>
      </c>
      <c r="W118" t="s">
        <v>18</v>
      </c>
      <c r="X118">
        <v>792.52</v>
      </c>
      <c r="Y118" t="s">
        <v>18</v>
      </c>
    </row>
    <row r="119" spans="1:25" x14ac:dyDescent="0.2">
      <c r="A119" s="1">
        <v>43496.440936041668</v>
      </c>
      <c r="B119" t="s">
        <v>139</v>
      </c>
      <c r="C119" t="s">
        <v>112</v>
      </c>
      <c r="D119">
        <v>3</v>
      </c>
      <c r="E119">
        <v>6</v>
      </c>
      <c r="F119">
        <v>36.51</v>
      </c>
      <c r="G119" t="s">
        <v>17</v>
      </c>
      <c r="H119">
        <v>6.66</v>
      </c>
      <c r="I119" t="s">
        <v>17</v>
      </c>
      <c r="J119">
        <v>4.2699999999999996</v>
      </c>
      <c r="K119" t="s">
        <v>17</v>
      </c>
      <c r="L119">
        <v>47.44</v>
      </c>
      <c r="M119" t="s">
        <v>17</v>
      </c>
      <c r="N119" s="9">
        <f>(L119-L114)/L114</f>
        <v>-9.8100605301606955E-3</v>
      </c>
      <c r="O119" s="2">
        <v>4.9789776499225495E-2</v>
      </c>
      <c r="P119">
        <v>7665.63</v>
      </c>
      <c r="Q119" t="s">
        <v>18</v>
      </c>
      <c r="R119">
        <v>0</v>
      </c>
      <c r="S119" t="s">
        <v>18</v>
      </c>
      <c r="T119">
        <v>0</v>
      </c>
      <c r="U119" t="s">
        <v>18</v>
      </c>
      <c r="V119">
        <v>2128.7600000000002</v>
      </c>
      <c r="W119" t="s">
        <v>18</v>
      </c>
      <c r="X119">
        <v>547.37</v>
      </c>
      <c r="Y119" t="s">
        <v>18</v>
      </c>
    </row>
    <row r="120" spans="1:25" x14ac:dyDescent="0.2">
      <c r="A120" s="1">
        <v>43496.440927060183</v>
      </c>
      <c r="B120" t="s">
        <v>140</v>
      </c>
      <c r="C120" t="s">
        <v>112</v>
      </c>
      <c r="D120">
        <v>4</v>
      </c>
      <c r="E120">
        <v>6</v>
      </c>
      <c r="F120">
        <v>32.909999999999997</v>
      </c>
      <c r="G120" t="s">
        <v>17</v>
      </c>
      <c r="H120">
        <v>6.46</v>
      </c>
      <c r="I120" t="s">
        <v>17</v>
      </c>
      <c r="J120">
        <v>3.97</v>
      </c>
      <c r="K120" t="s">
        <v>17</v>
      </c>
      <c r="L120">
        <v>43.339999999999897</v>
      </c>
      <c r="M120" t="s">
        <v>17</v>
      </c>
      <c r="N120" s="9">
        <f>(L120-L115)/L115</f>
        <v>2.5798816568044895E-2</v>
      </c>
      <c r="O120" s="2">
        <v>3.957783641160708E-2</v>
      </c>
      <c r="P120">
        <v>7693.18</v>
      </c>
      <c r="Q120" t="s">
        <v>18</v>
      </c>
      <c r="R120">
        <v>0</v>
      </c>
      <c r="S120" t="s">
        <v>18</v>
      </c>
      <c r="T120">
        <v>0</v>
      </c>
      <c r="U120" t="s">
        <v>18</v>
      </c>
      <c r="V120">
        <v>1879.29</v>
      </c>
      <c r="W120" t="s">
        <v>18</v>
      </c>
      <c r="X120">
        <v>481.79</v>
      </c>
      <c r="Y120" t="s">
        <v>18</v>
      </c>
    </row>
    <row r="121" spans="1:25" x14ac:dyDescent="0.2">
      <c r="A121" s="1">
        <v>43496.440932731479</v>
      </c>
      <c r="B121" t="s">
        <v>141</v>
      </c>
      <c r="C121" t="s">
        <v>112</v>
      </c>
      <c r="D121">
        <v>5</v>
      </c>
      <c r="E121">
        <v>6</v>
      </c>
      <c r="F121">
        <v>34.299999999999997</v>
      </c>
      <c r="G121" t="s">
        <v>17</v>
      </c>
      <c r="H121">
        <v>5.38</v>
      </c>
      <c r="I121" t="s">
        <v>17</v>
      </c>
      <c r="J121">
        <v>3.46</v>
      </c>
      <c r="K121" t="s">
        <v>17</v>
      </c>
      <c r="L121">
        <v>43.14</v>
      </c>
      <c r="M121" t="s">
        <v>17</v>
      </c>
      <c r="N121" s="9">
        <f>(L121-L116)/L116</f>
        <v>-4.4729849424269177E-2</v>
      </c>
      <c r="O121" s="2">
        <v>9.1228070175438727E-3</v>
      </c>
      <c r="P121">
        <v>8231</v>
      </c>
      <c r="Q121" t="s">
        <v>18</v>
      </c>
      <c r="R121">
        <v>0</v>
      </c>
      <c r="S121" t="s">
        <v>18</v>
      </c>
      <c r="T121">
        <v>0</v>
      </c>
      <c r="U121" t="s">
        <v>18</v>
      </c>
      <c r="V121">
        <v>2194.0700000000002</v>
      </c>
      <c r="W121" t="s">
        <v>18</v>
      </c>
      <c r="X121">
        <v>566.29999999999995</v>
      </c>
      <c r="Y121" t="s">
        <v>18</v>
      </c>
    </row>
    <row r="124" spans="1:25" x14ac:dyDescent="0.2">
      <c r="B124" t="s">
        <v>142</v>
      </c>
    </row>
    <row r="125" spans="1:25" x14ac:dyDescent="0.2">
      <c r="B125" t="s">
        <v>154</v>
      </c>
    </row>
    <row r="126" spans="1:25" x14ac:dyDescent="0.2">
      <c r="B126" t="s">
        <v>155</v>
      </c>
    </row>
    <row r="127" spans="1:25" x14ac:dyDescent="0.2">
      <c r="B127" t="s">
        <v>156</v>
      </c>
    </row>
    <row r="128" spans="1:25" x14ac:dyDescent="0.2">
      <c r="B128" t="s">
        <v>157</v>
      </c>
    </row>
    <row r="129" spans="2:2" x14ac:dyDescent="0.2">
      <c r="B129" t="s">
        <v>158</v>
      </c>
    </row>
  </sheetData>
  <autoFilter ref="A1:Y121" xr:uid="{00000000-0009-0000-0000-000003000000}">
    <sortState xmlns:xlrd2="http://schemas.microsoft.com/office/spreadsheetml/2017/richdata2" ref="A2:Y121">
      <sortCondition ref="C2:C121"/>
      <sortCondition ref="D2:D121"/>
      <sortCondition ref="E2:E12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10</vt:i4>
      </vt:variant>
    </vt:vector>
  </HeadingPairs>
  <TitlesOfParts>
    <vt:vector size="13" baseType="lpstr">
      <vt:lpstr>eplusresults - mass analysis</vt:lpstr>
      <vt:lpstr>eplusresults-average analysis</vt:lpstr>
      <vt:lpstr>eplusresults</vt:lpstr>
      <vt:lpstr>Minneapolis</vt:lpstr>
      <vt:lpstr>Minneapolis (1)</vt:lpstr>
      <vt:lpstr>Minneapolis (2)</vt:lpstr>
      <vt:lpstr>Minneapolis (3)</vt:lpstr>
      <vt:lpstr>Phoenix</vt:lpstr>
      <vt:lpstr>Phoenix (2)</vt:lpstr>
      <vt:lpstr>Rome</vt:lpstr>
      <vt:lpstr>Rome (2)</vt:lpstr>
      <vt:lpstr>Rome - thermal mass</vt:lpstr>
      <vt:lpstr>Rome - thermal mass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Christian Kohler</cp:lastModifiedBy>
  <cp:lastPrinted>2019-01-31T20:58:14Z</cp:lastPrinted>
  <dcterms:created xsi:type="dcterms:W3CDTF">2019-01-31T04:57:43Z</dcterms:created>
  <dcterms:modified xsi:type="dcterms:W3CDTF">2019-09-01T21:05:47Z</dcterms:modified>
</cp:coreProperties>
</file>