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MG\Lab. de Bioinformática e Sistemas\Mestrado\Resultados\"/>
    </mc:Choice>
  </mc:AlternateContent>
  <xr:revisionPtr revIDLastSave="0" documentId="13_ncr:1_{C4F6EE4B-2E06-4C3E-A022-1A4F035597E0}" xr6:coauthVersionLast="47" xr6:coauthVersionMax="47" xr10:uidLastSave="{00000000-0000-0000-0000-000000000000}"/>
  <bookViews>
    <workbookView xWindow="-108" yWindow="-108" windowWidth="23256" windowHeight="12456" xr2:uid="{07FE9552-7B95-4604-B737-4225999B9C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C9" i="1"/>
  <c r="C20" i="1"/>
  <c r="B9" i="1"/>
</calcChain>
</file>

<file path=xl/sharedStrings.xml><?xml version="1.0" encoding="utf-8"?>
<sst xmlns="http://schemas.openxmlformats.org/spreadsheetml/2006/main" count="25" uniqueCount="22">
  <si>
    <t>Coluna1</t>
  </si>
  <si>
    <t>Theta</t>
  </si>
  <si>
    <t>Iota</t>
  </si>
  <si>
    <t>Lambda</t>
  </si>
  <si>
    <t>Kappa</t>
  </si>
  <si>
    <t>Gamma</t>
  </si>
  <si>
    <t>Recall</t>
  </si>
  <si>
    <t>Variant</t>
  </si>
  <si>
    <t>Mu</t>
  </si>
  <si>
    <t>Y505F</t>
  </si>
  <si>
    <t>N439R</t>
  </si>
  <si>
    <t>G446V</t>
  </si>
  <si>
    <t>Q498I</t>
  </si>
  <si>
    <t>E484Q</t>
  </si>
  <si>
    <t>Y489F</t>
  </si>
  <si>
    <t>μ</t>
  </si>
  <si>
    <t>σ</t>
  </si>
  <si>
    <t>Tipo</t>
  </si>
  <si>
    <t>– –</t>
  </si>
  <si>
    <t>+ +</t>
  </si>
  <si>
    <t>Omicron</t>
  </si>
  <si>
    <t>S494K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</si>
</sst>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1"/>
      <name val="Segoe UI"/>
      <family val="2"/>
    </font>
    <font>
      <sz val="8"/>
      <name val="Calibri"/>
      <family val="2"/>
      <scheme val="minor"/>
    </font>
    <font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4" tint="-0.249977111117893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11C-488F-BF2D-AEB97B53F98B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011C-488F-BF2D-AEB97B53F98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Planilha1!$G$4:$G$5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0.15</c:v>
                  </c:pt>
                </c:numCache>
              </c:numRef>
            </c:plus>
            <c:minus>
              <c:numRef>
                <c:f>Planilha1!$G$4:$G$5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Planilha1!$E$4:$E$5</c:f>
              <c:strCache>
                <c:ptCount val="2"/>
                <c:pt idx="0">
                  <c:v>+ +</c:v>
                </c:pt>
                <c:pt idx="1">
                  <c:v>– –</c:v>
                </c:pt>
              </c:strCache>
            </c:strRef>
          </c:cat>
          <c:val>
            <c:numRef>
              <c:f>Planilha1!$F$4:$F$5</c:f>
              <c:numCache>
                <c:formatCode>General</c:formatCode>
                <c:ptCount val="2"/>
                <c:pt idx="0">
                  <c:v>0.81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11C-488F-BF2D-AEB97B53F9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5530720"/>
        <c:axId val="155531200"/>
      </c:barChart>
      <c:barChart>
        <c:barDir val="col"/>
        <c:grouping val="clustered"/>
        <c:varyColors val="0"/>
        <c:ser>
          <c:idx val="1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14-011C-488F-BF2D-AEB97B53F98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15-011C-488F-BF2D-AEB97B53F98B}"/>
              </c:ext>
            </c:extLst>
          </c:dPt>
          <c:errBars>
            <c:errBarType val="both"/>
            <c:errValType val="cust"/>
            <c:noEndCap val="0"/>
            <c:plus>
              <c:numRef>
                <c:f>Planilha1!$G$4:$G$5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0.15</c:v>
                  </c:pt>
                </c:numCache>
              </c:numRef>
            </c:plus>
            <c:minus>
              <c:numRef>
                <c:f>Planilha1!$G$4:$G$5</c:f>
                <c:numCache>
                  <c:formatCode>General</c:formatCode>
                  <c:ptCount val="2"/>
                  <c:pt idx="0">
                    <c:v>0.12</c:v>
                  </c:pt>
                  <c:pt idx="1">
                    <c:v>0.15</c:v>
                  </c:pt>
                </c:numCache>
              </c:numRef>
            </c:minus>
          </c:errBars>
          <c:cat>
            <c:strRef>
              <c:f>Planilha1!$E$4:$E$5</c:f>
              <c:strCache>
                <c:ptCount val="2"/>
                <c:pt idx="0">
                  <c:v>+ +</c:v>
                </c:pt>
                <c:pt idx="1">
                  <c:v>– –</c:v>
                </c:pt>
              </c:strCache>
            </c:strRef>
          </c:cat>
          <c:val>
            <c:numRef>
              <c:f>Planilha1!$F$4:$F$5</c:f>
              <c:numCache>
                <c:formatCode>General</c:formatCode>
                <c:ptCount val="2"/>
                <c:pt idx="0">
                  <c:v>0.81</c:v>
                </c:pt>
                <c:pt idx="1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011C-488F-BF2D-AEB97B53F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6507743"/>
        <c:axId val="460714527"/>
      </c:barChart>
      <c:catAx>
        <c:axId val="15553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531200"/>
        <c:crossesAt val="0"/>
        <c:auto val="1"/>
        <c:lblAlgn val="ctr"/>
        <c:lblOffset val="100"/>
        <c:noMultiLvlLbl val="0"/>
      </c:catAx>
      <c:valAx>
        <c:axId val="155531200"/>
        <c:scaling>
          <c:orientation val="minMax"/>
        </c:scaling>
        <c:delete val="0"/>
        <c:axPos val="l"/>
        <c:title>
          <c:tx>
            <c:rich>
              <a:bodyPr anchor="t" anchorCtr="0"/>
              <a:lstStyle/>
              <a:p>
                <a:pPr>
                  <a:defRPr sz="9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n-US" sz="9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True Positive Rate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4293197725284341"/>
            </c:manualLayout>
          </c:layout>
          <c:overlay val="0"/>
        </c:title>
        <c:numFmt formatCode="#,##0.00;[Red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5530720"/>
        <c:crosses val="autoZero"/>
        <c:crossBetween val="between"/>
        <c:majorUnit val="0.2"/>
      </c:valAx>
      <c:valAx>
        <c:axId val="46071452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9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n-US" sz="900" b="0">
                    <a:solidFill>
                      <a:schemeClr val="tx1">
                        <a:lumMod val="65000"/>
                        <a:lumOff val="35000"/>
                      </a:schemeClr>
                    </a:solidFill>
                  </a:rPr>
                  <a:t>False Positive Rate</a:t>
                </a:r>
              </a:p>
            </c:rich>
          </c:tx>
          <c:layout>
            <c:manualLayout>
              <c:xMode val="edge"/>
              <c:yMode val="edge"/>
              <c:x val="0.9389304461942255"/>
              <c:y val="0.34293197725284341"/>
            </c:manualLayout>
          </c:layout>
          <c:overlay val="0"/>
        </c:title>
        <c:numFmt formatCode="#,##0.00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 lang="pt-BR"/>
          </a:p>
        </c:txPr>
        <c:crossAx val="506507743"/>
        <c:crosses val="max"/>
        <c:crossBetween val="between"/>
        <c:majorUnit val="0.2"/>
      </c:valAx>
      <c:catAx>
        <c:axId val="50650774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0714527"/>
        <c:crossesAt val="0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6</xdr:row>
      <xdr:rowOff>3810</xdr:rowOff>
    </xdr:from>
    <xdr:to>
      <xdr:col>10</xdr:col>
      <xdr:colOff>595140</xdr:colOff>
      <xdr:row>19</xdr:row>
      <xdr:rowOff>187890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AA0B7C39-F5D2-2BDD-941E-CE3DA0652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1CA307-2474-4E18-B4BB-277872DAFC30}" name="Tabela1" displayName="Tabela1" ref="A1:C9" totalsRowCount="1" headerRowDxfId="20" dataDxfId="19">
  <autoFilter ref="A1:C8" xr:uid="{AC1CA307-2474-4E18-B4BB-277872DAFC30}"/>
  <tableColumns count="3">
    <tableColumn id="1" xr3:uid="{08C4BCBC-9E87-4E1F-9E30-9BDE02BAEF6A}" name="Variant" dataDxfId="18" totalsRowDxfId="17"/>
    <tableColumn id="2" xr3:uid="{FE243D80-6D91-4949-A25A-C5EA4B9D5EBB}" name="Recall" totalsRowFunction="custom" dataDxfId="16" totalsRowDxfId="15">
      <totalsRowFormula>SUBTOTAL(101,B2:B8)</totalsRowFormula>
    </tableColumn>
    <tableColumn id="4" xr3:uid="{E166C3F7-6175-46CB-8B43-EF15B492C76F}" name="Coluna1" totalsRowFunction="custom" dataDxfId="14" totalsRowDxfId="13">
      <totalsRowFormula>_xlfn.STDEV.P(Tabela1[Recall])</totalsRow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548559-C8F5-4E93-B3A6-F1163F2B768F}" name="Tabela13" displayName="Tabela13" ref="A12:C20" totalsRowCount="1" headerRowDxfId="12" dataDxfId="11">
  <autoFilter ref="A12:C19" xr:uid="{83548559-C8F5-4E93-B3A6-F1163F2B768F}"/>
  <tableColumns count="3">
    <tableColumn id="1" xr3:uid="{A2603236-6B7D-4633-9390-91B99314A261}" name="Variant" dataDxfId="10" totalsRowDxfId="9"/>
    <tableColumn id="2" xr3:uid="{F7037C53-15E9-41BF-A41B-ADEDACB1AF9D}" name="Recall" totalsRowFunction="average" dataDxfId="8" totalsRowDxfId="7"/>
    <tableColumn id="4" xr3:uid="{93784B63-234C-4ADA-BF64-9194B8B7C2C1}" name="Coluna1" totalsRowFunction="custom" dataDxfId="6" totalsRowDxfId="5">
      <totalsRowFormula>_xlfn.STDEV.P(Tabela13[Recall])</totalsRow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056A0-746C-489E-8159-C1E18B8E6648}" name="Tabela4" displayName="Tabela4" ref="E3:G5" totalsRowShown="0" headerRowDxfId="4" dataDxfId="3">
  <autoFilter ref="E3:G5" xr:uid="{686056A0-746C-489E-8159-C1E18B8E6648}"/>
  <tableColumns count="3">
    <tableColumn id="1" xr3:uid="{BA9A1235-4AA8-4A85-BD19-46B362FB152E}" name="Tipo" dataDxfId="2"/>
    <tableColumn id="2" xr3:uid="{6B8EB1E8-0AB5-426A-8A4F-64B1AE622D89}" name="μ" dataDxfId="1"/>
    <tableColumn id="3" xr3:uid="{C74CA928-9C2D-4108-B269-3C0AF4044A6A}" name="σ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755D-72DD-41AA-A019-DC15084C2A50}">
  <dimension ref="A1:G20"/>
  <sheetViews>
    <sheetView tabSelected="1" workbookViewId="0">
      <selection activeCell="K4" sqref="K4"/>
    </sheetView>
  </sheetViews>
  <sheetFormatPr defaultRowHeight="14.4" x14ac:dyDescent="0.3"/>
  <cols>
    <col min="1" max="2" width="9.77734375" customWidth="1"/>
    <col min="3" max="3" width="9.5546875" bestFit="1" customWidth="1"/>
    <col min="5" max="7" width="9.77734375" customWidth="1"/>
  </cols>
  <sheetData>
    <row r="1" spans="1:7" x14ac:dyDescent="0.3">
      <c r="A1" s="1" t="s">
        <v>7</v>
      </c>
      <c r="B1" s="1" t="s">
        <v>6</v>
      </c>
      <c r="C1" s="1" t="s">
        <v>0</v>
      </c>
    </row>
    <row r="2" spans="1:7" x14ac:dyDescent="0.3">
      <c r="A2" s="1" t="s">
        <v>1</v>
      </c>
      <c r="B2" s="1">
        <v>0.95</v>
      </c>
      <c r="C2" s="1"/>
    </row>
    <row r="3" spans="1:7" ht="16.8" x14ac:dyDescent="0.4">
      <c r="A3" s="1" t="s">
        <v>20</v>
      </c>
      <c r="B3" s="1">
        <v>0.93</v>
      </c>
      <c r="C3" s="1"/>
      <c r="E3" s="1" t="s">
        <v>17</v>
      </c>
      <c r="F3" s="3" t="s">
        <v>15</v>
      </c>
      <c r="G3" s="3" t="s">
        <v>16</v>
      </c>
    </row>
    <row r="4" spans="1:7" ht="15.6" x14ac:dyDescent="0.3">
      <c r="A4" s="1" t="s">
        <v>8</v>
      </c>
      <c r="B4" s="1">
        <v>0.88</v>
      </c>
      <c r="C4" s="1"/>
      <c r="E4" s="5" t="s">
        <v>19</v>
      </c>
      <c r="F4" s="1">
        <v>0.81</v>
      </c>
      <c r="G4" s="1">
        <v>0.12</v>
      </c>
    </row>
    <row r="5" spans="1:7" x14ac:dyDescent="0.3">
      <c r="A5" s="1" t="s">
        <v>2</v>
      </c>
      <c r="B5" s="1">
        <v>0.85</v>
      </c>
      <c r="C5" s="1"/>
      <c r="E5" s="6" t="s">
        <v>18</v>
      </c>
      <c r="F5" s="1">
        <v>0.35</v>
      </c>
      <c r="G5" s="1">
        <v>0.15</v>
      </c>
    </row>
    <row r="6" spans="1:7" x14ac:dyDescent="0.3">
      <c r="A6" s="1" t="s">
        <v>3</v>
      </c>
      <c r="B6" s="1">
        <v>0.75</v>
      </c>
      <c r="C6" s="1"/>
    </row>
    <row r="7" spans="1:7" x14ac:dyDescent="0.3">
      <c r="A7" s="1" t="s">
        <v>4</v>
      </c>
      <c r="B7" s="1">
        <v>0.71</v>
      </c>
      <c r="C7" s="1"/>
    </row>
    <row r="8" spans="1:7" x14ac:dyDescent="0.3">
      <c r="A8" s="1" t="s">
        <v>5</v>
      </c>
      <c r="B8" s="2">
        <v>0.6</v>
      </c>
      <c r="C8" s="1"/>
    </row>
    <row r="9" spans="1:7" ht="16.8" x14ac:dyDescent="0.4">
      <c r="A9" s="3"/>
      <c r="B9" s="1">
        <f>SUBTOTAL(101,B2:B8)</f>
        <v>0.80999999999999983</v>
      </c>
      <c r="C9" s="4">
        <f>_xlfn.STDEV.P(Tabela1[Recall])</f>
        <v>0.11844227044671085</v>
      </c>
    </row>
    <row r="10" spans="1:7" x14ac:dyDescent="0.3">
      <c r="A10" s="1"/>
      <c r="B10" s="2"/>
    </row>
    <row r="12" spans="1:7" x14ac:dyDescent="0.3">
      <c r="A12" s="1" t="s">
        <v>7</v>
      </c>
      <c r="B12" s="1" t="s">
        <v>6</v>
      </c>
      <c r="C12" s="1" t="s">
        <v>0</v>
      </c>
    </row>
    <row r="13" spans="1:7" x14ac:dyDescent="0.3">
      <c r="A13" s="1" t="s">
        <v>21</v>
      </c>
      <c r="B13" s="2">
        <v>0.5</v>
      </c>
      <c r="C13" s="1"/>
    </row>
    <row r="14" spans="1:7" x14ac:dyDescent="0.3">
      <c r="A14" s="1" t="s">
        <v>9</v>
      </c>
      <c r="B14" s="2">
        <v>0.46</v>
      </c>
      <c r="C14" s="1"/>
    </row>
    <row r="15" spans="1:7" x14ac:dyDescent="0.3">
      <c r="A15" s="1" t="s">
        <v>10</v>
      </c>
      <c r="B15" s="1">
        <v>0.43</v>
      </c>
      <c r="C15" s="1"/>
    </row>
    <row r="16" spans="1:7" x14ac:dyDescent="0.3">
      <c r="A16" s="1" t="s">
        <v>11</v>
      </c>
      <c r="B16" s="1">
        <v>0.39</v>
      </c>
      <c r="C16" s="1"/>
    </row>
    <row r="17" spans="1:3" x14ac:dyDescent="0.3">
      <c r="A17" s="1" t="s">
        <v>12</v>
      </c>
      <c r="B17" s="1">
        <v>0.35</v>
      </c>
      <c r="C17" s="1"/>
    </row>
    <row r="18" spans="1:3" x14ac:dyDescent="0.3">
      <c r="A18" s="1" t="s">
        <v>13</v>
      </c>
      <c r="B18" s="1">
        <v>0.26</v>
      </c>
      <c r="C18" s="1"/>
    </row>
    <row r="19" spans="1:3" x14ac:dyDescent="0.3">
      <c r="A19" s="1" t="s">
        <v>14</v>
      </c>
      <c r="B19" s="2">
        <v>0.05</v>
      </c>
      <c r="C19" s="1"/>
    </row>
    <row r="20" spans="1:3" ht="16.8" x14ac:dyDescent="0.4">
      <c r="A20" s="3"/>
      <c r="B20" s="2">
        <f>SUBTOTAL(101,Tabela13[Recall])</f>
        <v>0.34857142857142848</v>
      </c>
      <c r="C20" s="4">
        <f>_xlfn.STDEV.P(Tabela13[Recall])</f>
        <v>0.14176727120063179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Moraes dos Santos</dc:creator>
  <cp:lastModifiedBy>Lucas Moraes dos Santos</cp:lastModifiedBy>
  <dcterms:created xsi:type="dcterms:W3CDTF">2023-07-11T02:00:37Z</dcterms:created>
  <dcterms:modified xsi:type="dcterms:W3CDTF">2023-12-31T03:49:23Z</dcterms:modified>
</cp:coreProperties>
</file>