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ucas\Documents\UFMG\Lab. de Bioinformática e Sistemas\Mestrado\MD-ML-Project\Files\Results\"/>
    </mc:Choice>
  </mc:AlternateContent>
  <xr:revisionPtr revIDLastSave="0" documentId="13_ncr:1_{808523C4-F8A2-466E-80EF-10CD3D394D1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20221228" sheetId="1" r:id="rId1"/>
    <sheet name="20230330" sheetId="2" r:id="rId2"/>
    <sheet name="2023071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7" i="3"/>
  <c r="L5" i="3"/>
  <c r="L2" i="3"/>
  <c r="L4" i="3"/>
  <c r="L6" i="3"/>
  <c r="L8" i="3"/>
  <c r="L9" i="3"/>
  <c r="L10" i="3"/>
  <c r="L11" i="3"/>
  <c r="L12" i="3"/>
</calcChain>
</file>

<file path=xl/sharedStrings.xml><?xml version="1.0" encoding="utf-8"?>
<sst xmlns="http://schemas.openxmlformats.org/spreadsheetml/2006/main" count="84" uniqueCount="54">
  <si>
    <t>Variante</t>
  </si>
  <si>
    <t>Mutação</t>
  </si>
  <si>
    <t>C0</t>
  </si>
  <si>
    <t>C1</t>
  </si>
  <si>
    <t>C2</t>
  </si>
  <si>
    <t>C3</t>
  </si>
  <si>
    <t>C4</t>
  </si>
  <si>
    <t>-</t>
  </si>
  <si>
    <t>wild-type</t>
  </si>
  <si>
    <t>Neutra</t>
  </si>
  <si>
    <t>Y489F</t>
  </si>
  <si>
    <t xml:space="preserve">Neutra </t>
  </si>
  <si>
    <t>N439R</t>
  </si>
  <si>
    <t>E.V</t>
  </si>
  <si>
    <t>N501I</t>
  </si>
  <si>
    <t>Delta_N501Y</t>
  </si>
  <si>
    <t xml:space="preserve">0.9713433 </t>
  </si>
  <si>
    <t>0.30082303</t>
  </si>
  <si>
    <t>0.99764854</t>
  </si>
  <si>
    <t xml:space="preserve">0.9996749 </t>
  </si>
  <si>
    <t>B.1.1.28.3</t>
  </si>
  <si>
    <t>E484K_N501Y</t>
  </si>
  <si>
    <t>0.78632647</t>
  </si>
  <si>
    <t xml:space="preserve">0.5442165 </t>
  </si>
  <si>
    <t>0.05949643</t>
  </si>
  <si>
    <t>B.1.351</t>
  </si>
  <si>
    <t>K417N, E484K, N501Y</t>
  </si>
  <si>
    <t>0.99911624</t>
  </si>
  <si>
    <t xml:space="preserve">0.9913966 </t>
  </si>
  <si>
    <t>0.98400486</t>
  </si>
  <si>
    <t xml:space="preserve">0.9948769 </t>
  </si>
  <si>
    <t>0.30395037</t>
  </si>
  <si>
    <t>B.1.1.7</t>
  </si>
  <si>
    <t>N501Y</t>
  </si>
  <si>
    <t>0.9999976</t>
  </si>
  <si>
    <t>Alfa</t>
  </si>
  <si>
    <t>Beta</t>
  </si>
  <si>
    <t>P.1</t>
  </si>
  <si>
    <t>K417T, E484K, N501Y</t>
  </si>
  <si>
    <t>p0</t>
  </si>
  <si>
    <t>p1</t>
  </si>
  <si>
    <t>p2</t>
  </si>
  <si>
    <t>p3</t>
  </si>
  <si>
    <t>p4</t>
  </si>
  <si>
    <t>Gamma</t>
  </si>
  <si>
    <t>Theta</t>
  </si>
  <si>
    <t>Delta</t>
  </si>
  <si>
    <t>Kappa</t>
  </si>
  <si>
    <t>Mu</t>
  </si>
  <si>
    <t>Q498I</t>
  </si>
  <si>
    <t>WT</t>
  </si>
  <si>
    <t>Omicron</t>
  </si>
  <si>
    <t>Variant</t>
  </si>
  <si>
    <t xml:space="preserve">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</si>
</sst>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8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8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8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8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8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8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D5B46-84E3-4B11-890E-38435BB78B4B}" name="Tabela2" displayName="Tabela2" ref="A1:G14" totalsRowShown="0" headerRowDxfId="31" dataDxfId="30">
  <autoFilter ref="A1:G14" xr:uid="{782E43F4-752F-4F38-A47F-44DACA9AD89C}"/>
  <tableColumns count="7">
    <tableColumn id="1" xr3:uid="{3DFFCF14-49BE-4212-A722-C66D3A1D3994}" name="Variante" dataDxfId="29"/>
    <tableColumn id="2" xr3:uid="{04F27788-6368-47D3-A96D-C7056C228049}" name="Mutação" dataDxfId="28"/>
    <tableColumn id="3" xr3:uid="{0F365881-24FD-4335-95D6-6D3F99A3183A}" name="C0" dataDxfId="27"/>
    <tableColumn id="4" xr3:uid="{1F94A5EF-E1A5-409C-B8B4-0F239B6E6661}" name="C1" dataDxfId="26"/>
    <tableColumn id="5" xr3:uid="{DC2C2290-D515-4B5F-9A1C-4D09481A4AFB}" name="C2" dataDxfId="25"/>
    <tableColumn id="6" xr3:uid="{99F76CB4-5F6E-4049-8258-A73863A06822}" name="C3" dataDxfId="24"/>
    <tableColumn id="7" xr3:uid="{CCE43B5E-5F06-4F55-BFE4-157D0FBBD47E}" name="C4" dataDxfId="2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2AD558-45C4-4641-A6D9-8D19E4B2D46E}" name="Tabela26" displayName="Tabela26" ref="A1:G11" totalsRowShown="0" headerRowDxfId="22" dataDxfId="21">
  <autoFilter ref="A1:G11" xr:uid="{782E43F4-752F-4F38-A47F-44DACA9AD89C}"/>
  <tableColumns count="7">
    <tableColumn id="1" xr3:uid="{2CC1846F-9826-42F8-B040-7533F5A6D092}" name="Variante" dataDxfId="20"/>
    <tableColumn id="2" xr3:uid="{BA70E127-E111-4346-B4DB-5C4C500808DB}" name="Mutação" dataDxfId="19"/>
    <tableColumn id="3" xr3:uid="{7040A5D5-D751-482D-AB90-C7DB975C3E35}" name="C0" dataDxfId="18"/>
    <tableColumn id="4" xr3:uid="{C27DEBB3-87FC-4BEC-901B-E46655B1B4A6}" name="C1" dataDxfId="17"/>
    <tableColumn id="5" xr3:uid="{83B22F67-257A-4330-BD3F-A4A7A40EF95B}" name="C2" dataDxfId="16"/>
    <tableColumn id="6" xr3:uid="{E9A46DC0-FE0A-4A7A-A95A-C75B2979386D}" name="C3" dataDxfId="15"/>
    <tableColumn id="7" xr3:uid="{3B180D28-53E5-42B9-B7B0-7D2526C625DD}" name="C4" dataDxfId="1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8C044C-C527-45A3-A278-E0AAA96AFB60}" name="Tabela3" displayName="Tabela3" ref="A1:L12" totalsRowShown="0" headerRowDxfId="13" dataDxfId="12">
  <autoFilter ref="A1:L12" xr:uid="{438C044C-C527-45A3-A278-E0AAA96AFB60}"/>
  <tableColumns count="12">
    <tableColumn id="1" xr3:uid="{2A7163EC-BCBB-4CA6-8E42-598502962B4B}" name="Variant" dataDxfId="11"/>
    <tableColumn id="2" xr3:uid="{BE7C2DCC-EA8F-4E33-A632-87F470CD1126}" name="C0" dataDxfId="10"/>
    <tableColumn id="3" xr3:uid="{225876B8-FD62-4403-BE7C-D7E1513CE72B}" name="C1" dataDxfId="9"/>
    <tableColumn id="4" xr3:uid="{050C056F-9BF9-406A-8120-5E5489546F95}" name="C2" dataDxfId="8"/>
    <tableColumn id="5" xr3:uid="{318041D2-BB49-4D14-915A-33E9540273A5}" name="C3" dataDxfId="7"/>
    <tableColumn id="6" xr3:uid="{97CFC28C-49FB-44B4-85F6-F88AE17D211C}" name="C4" dataDxfId="6"/>
    <tableColumn id="7" xr3:uid="{70D1935C-C263-4E65-9FC8-0534F900EF5E}" name="p0" dataDxfId="5"/>
    <tableColumn id="8" xr3:uid="{F12E5E58-BA08-4608-8A60-FA05FC4A64E1}" name="p1" dataDxfId="4"/>
    <tableColumn id="9" xr3:uid="{B02838F7-969E-468F-8404-877C886C343C}" name="p2" dataDxfId="3"/>
    <tableColumn id="10" xr3:uid="{458F9D43-F371-48A8-A11F-3A814AF2CEFE}" name="p3" dataDxfId="2"/>
    <tableColumn id="11" xr3:uid="{4B56AD2D-41B8-467E-94B9-4175847DA4C0}" name="p4" dataDxfId="1"/>
    <tableColumn id="12" xr3:uid="{D84585AC-BD42-4139-96F1-F4FD91893703}" name=" Weighted average" dataDxfId="0">
      <calculatedColumnFormula xml:space="preserve"> ((B2/5001)*G2)+((C2/5001)*H2)+((D2/5001)*I2)+((E2/5001)*J2)+((F2/5001)*K2)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G23" sqref="G23"/>
    </sheetView>
  </sheetViews>
  <sheetFormatPr defaultRowHeight="14.4" x14ac:dyDescent="0.3"/>
  <cols>
    <col min="1" max="7" width="15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2">
        <v>9.6823754000000002E-8</v>
      </c>
      <c r="D2" s="1">
        <v>0</v>
      </c>
      <c r="E2" s="2">
        <v>1.8000000000000002E-33</v>
      </c>
      <c r="F2" s="2">
        <v>1.39E-11</v>
      </c>
      <c r="G2" s="1">
        <v>0</v>
      </c>
    </row>
    <row r="3" spans="1:7" x14ac:dyDescent="0.3">
      <c r="A3" s="1" t="s">
        <v>9</v>
      </c>
      <c r="B3" s="1" t="s">
        <v>10</v>
      </c>
      <c r="C3" s="2">
        <v>1.12E-2</v>
      </c>
      <c r="D3" s="2">
        <v>4.3399999999999998E-5</v>
      </c>
      <c r="E3" s="2">
        <v>0.14499999999999999</v>
      </c>
      <c r="F3" s="2">
        <v>4.3299999999999997E-8</v>
      </c>
      <c r="G3" s="2">
        <v>0.65200000000000002</v>
      </c>
    </row>
    <row r="4" spans="1:7" x14ac:dyDescent="0.3">
      <c r="A4" s="1" t="s">
        <v>11</v>
      </c>
      <c r="B4" s="1" t="s">
        <v>12</v>
      </c>
      <c r="C4" s="2">
        <v>6.3700000000000007E-2</v>
      </c>
      <c r="D4" s="2">
        <v>3.6200000000000002E-4</v>
      </c>
      <c r="E4" s="2">
        <v>0.27800000000000002</v>
      </c>
      <c r="F4" s="2">
        <v>5.13E-7</v>
      </c>
      <c r="G4" s="2">
        <v>1.8300000000000001E-5</v>
      </c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 t="s">
        <v>13</v>
      </c>
      <c r="B10" s="1" t="s">
        <v>14</v>
      </c>
      <c r="C10" s="1">
        <v>1</v>
      </c>
      <c r="D10" s="1">
        <v>1</v>
      </c>
      <c r="E10" s="2">
        <v>9.5999999999999991E-7</v>
      </c>
      <c r="F10" s="2">
        <v>0.38</v>
      </c>
      <c r="G10" s="1">
        <v>1</v>
      </c>
    </row>
    <row r="11" spans="1:7" x14ac:dyDescent="0.3">
      <c r="A11" s="1" t="s">
        <v>13</v>
      </c>
      <c r="B11" s="1" t="s">
        <v>15</v>
      </c>
      <c r="C11" s="1" t="s">
        <v>16</v>
      </c>
      <c r="D11" s="1">
        <v>1</v>
      </c>
      <c r="E11" s="1" t="s">
        <v>17</v>
      </c>
      <c r="F11" s="1" t="s">
        <v>18</v>
      </c>
      <c r="G11" s="1" t="s">
        <v>19</v>
      </c>
    </row>
    <row r="12" spans="1:7" x14ac:dyDescent="0.3">
      <c r="A12" s="1" t="s">
        <v>20</v>
      </c>
      <c r="B12" s="1" t="s">
        <v>21</v>
      </c>
      <c r="C12" s="1" t="s">
        <v>22</v>
      </c>
      <c r="D12" s="1">
        <v>1</v>
      </c>
      <c r="E12" s="1" t="s">
        <v>23</v>
      </c>
      <c r="F12" s="1">
        <v>1</v>
      </c>
      <c r="G12" s="1" t="s">
        <v>24</v>
      </c>
    </row>
    <row r="13" spans="1:7" ht="30.6" x14ac:dyDescent="0.3">
      <c r="A13" s="3" t="s">
        <v>25</v>
      </c>
      <c r="B13" s="3" t="s">
        <v>26</v>
      </c>
      <c r="C13" s="1" t="s">
        <v>27</v>
      </c>
      <c r="D13" s="1" t="s">
        <v>28</v>
      </c>
      <c r="E13" s="1" t="s">
        <v>29</v>
      </c>
      <c r="F13" s="1" t="s">
        <v>30</v>
      </c>
      <c r="G13" s="1" t="s">
        <v>31</v>
      </c>
    </row>
    <row r="14" spans="1:7" x14ac:dyDescent="0.3">
      <c r="A14" s="1" t="s">
        <v>32</v>
      </c>
      <c r="B14" s="1" t="s">
        <v>33</v>
      </c>
      <c r="C14" s="1">
        <v>1</v>
      </c>
      <c r="D14" s="1">
        <v>1</v>
      </c>
      <c r="E14" s="1">
        <v>1</v>
      </c>
      <c r="F14" s="1" t="s">
        <v>34</v>
      </c>
      <c r="G14" s="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6FB5-A0AB-412C-81AC-69D62CA751E4}">
  <dimension ref="A1:G11"/>
  <sheetViews>
    <sheetView workbookViewId="0">
      <selection activeCell="C14" sqref="C14"/>
    </sheetView>
  </sheetViews>
  <sheetFormatPr defaultRowHeight="14.4" x14ac:dyDescent="0.3"/>
  <cols>
    <col min="1" max="7" width="15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5">
        <v>5.5083392999999998E-10</v>
      </c>
      <c r="D2" s="5">
        <v>3.0277105E-31</v>
      </c>
      <c r="E2" s="5">
        <v>0</v>
      </c>
      <c r="F2" s="5">
        <v>1.1555418E-30</v>
      </c>
      <c r="G2" s="5">
        <v>0</v>
      </c>
    </row>
    <row r="3" spans="1:7" x14ac:dyDescent="0.3">
      <c r="A3" s="1" t="s">
        <v>9</v>
      </c>
      <c r="B3" s="1" t="s">
        <v>10</v>
      </c>
      <c r="C3" s="5">
        <v>0.46909337000000001</v>
      </c>
      <c r="D3" s="5">
        <v>1.5390647E-12</v>
      </c>
      <c r="E3" s="5">
        <v>0.33442106999999999</v>
      </c>
      <c r="F3" s="5">
        <v>8.4102837E-8</v>
      </c>
      <c r="G3" s="5">
        <v>0.99983776000000002</v>
      </c>
    </row>
    <row r="4" spans="1:7" x14ac:dyDescent="0.3">
      <c r="A4" s="1" t="s">
        <v>11</v>
      </c>
      <c r="B4" s="1" t="s">
        <v>12</v>
      </c>
      <c r="C4" s="5">
        <v>4.7276174000000001E-3</v>
      </c>
      <c r="D4" s="5">
        <v>1</v>
      </c>
      <c r="E4" s="5">
        <v>7.9848684000000003E-2</v>
      </c>
      <c r="F4" s="5">
        <v>1.2209006E-11</v>
      </c>
      <c r="G4" s="5">
        <v>0.34505236</v>
      </c>
    </row>
    <row r="5" spans="1:7" x14ac:dyDescent="0.3">
      <c r="A5" s="1"/>
      <c r="B5" s="1"/>
      <c r="C5" s="4"/>
      <c r="D5" s="4"/>
      <c r="E5" s="4"/>
      <c r="F5" s="4"/>
      <c r="G5" s="4"/>
    </row>
    <row r="6" spans="1:7" x14ac:dyDescent="0.3">
      <c r="A6" s="1" t="s">
        <v>37</v>
      </c>
      <c r="B6" s="6" t="s">
        <v>38</v>
      </c>
      <c r="C6" s="5">
        <v>0.13375148000000001</v>
      </c>
      <c r="D6" s="4">
        <v>1</v>
      </c>
      <c r="E6" s="5">
        <v>9.5732444999999995E-5</v>
      </c>
      <c r="F6" s="5">
        <v>2.075658E-2</v>
      </c>
      <c r="G6" s="5">
        <v>0.99999857000000003</v>
      </c>
    </row>
    <row r="7" spans="1:7" x14ac:dyDescent="0.3">
      <c r="A7" s="1" t="s">
        <v>13</v>
      </c>
      <c r="B7" s="1" t="s">
        <v>14</v>
      </c>
      <c r="C7" s="5">
        <v>9.9968890000000005E-2</v>
      </c>
      <c r="D7" s="4">
        <v>0.99909159999999997</v>
      </c>
      <c r="E7" s="5">
        <v>1.9000000000000001E-16</v>
      </c>
      <c r="F7" s="5">
        <v>0.99999607000000001</v>
      </c>
      <c r="G7" s="4">
        <v>1</v>
      </c>
    </row>
    <row r="8" spans="1:7" x14ac:dyDescent="0.3">
      <c r="A8" s="1" t="s">
        <v>13</v>
      </c>
      <c r="B8" s="1" t="s">
        <v>15</v>
      </c>
      <c r="C8" s="4">
        <v>0.99912224000000005</v>
      </c>
      <c r="D8" s="4">
        <v>1</v>
      </c>
      <c r="E8" s="4">
        <v>1</v>
      </c>
      <c r="F8" s="4">
        <v>1</v>
      </c>
      <c r="G8" s="4">
        <v>1</v>
      </c>
    </row>
    <row r="9" spans="1:7" x14ac:dyDescent="0.3">
      <c r="A9" s="1" t="s">
        <v>20</v>
      </c>
      <c r="B9" s="1" t="s">
        <v>21</v>
      </c>
      <c r="C9" s="4">
        <v>0.99958939999999996</v>
      </c>
      <c r="D9" s="4">
        <v>1</v>
      </c>
      <c r="E9" s="4">
        <v>1</v>
      </c>
      <c r="F9" s="4">
        <v>1</v>
      </c>
      <c r="G9" s="4">
        <v>0.99980015</v>
      </c>
    </row>
    <row r="10" spans="1:7" x14ac:dyDescent="0.3">
      <c r="A10" s="6" t="s">
        <v>36</v>
      </c>
      <c r="B10" s="6" t="s">
        <v>26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</row>
    <row r="11" spans="1:7" x14ac:dyDescent="0.3">
      <c r="A11" s="1" t="s">
        <v>35</v>
      </c>
      <c r="B11" s="1" t="s">
        <v>33</v>
      </c>
      <c r="C11" s="4">
        <v>1</v>
      </c>
      <c r="D11" s="4">
        <v>1</v>
      </c>
      <c r="E11" s="4">
        <v>1</v>
      </c>
      <c r="F11" s="4">
        <v>0.99573</v>
      </c>
      <c r="G11" s="4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D2BF-FAA3-492E-BE10-6FEFBEDC0352}">
  <dimension ref="A1:L12"/>
  <sheetViews>
    <sheetView tabSelected="1" workbookViewId="0">
      <selection activeCell="M13" sqref="M13"/>
    </sheetView>
  </sheetViews>
  <sheetFormatPr defaultRowHeight="14.4" x14ac:dyDescent="0.3"/>
  <cols>
    <col min="1" max="1" width="12.77734375" customWidth="1"/>
    <col min="2" max="9" width="9.77734375" customWidth="1"/>
    <col min="10" max="11" width="10.77734375" customWidth="1"/>
    <col min="12" max="12" width="20.77734375" customWidth="1"/>
  </cols>
  <sheetData>
    <row r="1" spans="1:12" x14ac:dyDescent="0.3">
      <c r="A1" s="7" t="s">
        <v>52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53</v>
      </c>
    </row>
    <row r="2" spans="1:12" x14ac:dyDescent="0.3">
      <c r="A2" s="7" t="s">
        <v>36</v>
      </c>
      <c r="B2" s="7">
        <v>4364</v>
      </c>
      <c r="C2" s="7">
        <v>632</v>
      </c>
      <c r="D2" s="7">
        <v>2</v>
      </c>
      <c r="E2" s="7">
        <v>2</v>
      </c>
      <c r="F2" s="7">
        <v>1</v>
      </c>
      <c r="G2" s="7">
        <v>1</v>
      </c>
      <c r="H2" s="7">
        <v>1</v>
      </c>
      <c r="I2" s="7">
        <v>1</v>
      </c>
      <c r="J2" s="7">
        <v>0.998</v>
      </c>
      <c r="K2" s="7">
        <v>1</v>
      </c>
      <c r="L2" s="8">
        <f t="shared" ref="L2:L12" si="0" xml:space="preserve"> ((B2/5001)*G2)+((C2/5001)*H2)+((D2/5001)*I2)+((E2/5001)*J2)+((F2/5001)*K2)</f>
        <v>0.9999992001599679</v>
      </c>
    </row>
    <row r="3" spans="1:12" x14ac:dyDescent="0.3">
      <c r="A3" s="7" t="s">
        <v>51</v>
      </c>
      <c r="B3" s="7">
        <v>3312</v>
      </c>
      <c r="C3" s="7">
        <v>1043</v>
      </c>
      <c r="D3" s="7">
        <v>640</v>
      </c>
      <c r="E3" s="7">
        <v>5</v>
      </c>
      <c r="F3" s="7">
        <v>1</v>
      </c>
      <c r="G3" s="7">
        <v>0.999</v>
      </c>
      <c r="H3" s="7">
        <v>1</v>
      </c>
      <c r="I3" s="7">
        <v>1</v>
      </c>
      <c r="J3" s="7">
        <v>1</v>
      </c>
      <c r="K3" s="7">
        <v>1</v>
      </c>
      <c r="L3" s="8">
        <f xml:space="preserve"> ((B3/5001)*G3)+((C3/5001)*H3)+((D3/5001)*I3)+((E3/5001)*J3)+((F3/5001)*K3)</f>
        <v>0.99933773245350921</v>
      </c>
    </row>
    <row r="4" spans="1:12" x14ac:dyDescent="0.3">
      <c r="A4" s="7" t="s">
        <v>45</v>
      </c>
      <c r="B4" s="7">
        <v>4947</v>
      </c>
      <c r="C4" s="7">
        <v>27</v>
      </c>
      <c r="D4" s="7">
        <v>16</v>
      </c>
      <c r="E4" s="7">
        <v>10</v>
      </c>
      <c r="F4" s="7">
        <v>1</v>
      </c>
      <c r="G4" s="7">
        <v>0.999</v>
      </c>
      <c r="H4" s="7">
        <v>1</v>
      </c>
      <c r="I4" s="7">
        <v>0.999</v>
      </c>
      <c r="J4" s="7">
        <v>1</v>
      </c>
      <c r="K4" s="7">
        <v>0.999</v>
      </c>
      <c r="L4" s="8">
        <f t="shared" si="0"/>
        <v>0.99900739852029596</v>
      </c>
    </row>
    <row r="5" spans="1:12" x14ac:dyDescent="0.3">
      <c r="A5" s="7" t="s">
        <v>48</v>
      </c>
      <c r="B5" s="7">
        <v>2765</v>
      </c>
      <c r="C5" s="7">
        <v>1157</v>
      </c>
      <c r="D5" s="7">
        <v>872</v>
      </c>
      <c r="E5" s="7">
        <v>200</v>
      </c>
      <c r="F5" s="7">
        <v>7</v>
      </c>
      <c r="G5" s="7">
        <v>0.997</v>
      </c>
      <c r="H5" s="7">
        <v>1</v>
      </c>
      <c r="I5" s="7">
        <v>1</v>
      </c>
      <c r="J5" s="7">
        <v>0</v>
      </c>
      <c r="K5" s="7">
        <v>0.78200000000000003</v>
      </c>
      <c r="L5" s="8">
        <f xml:space="preserve"> ((B5/5001)*G5)+((C5/5001)*H5)+((D5/5001)*I5)+((E5/5001)*J5)+((F5/5001)*K5)</f>
        <v>0.95804419116176764</v>
      </c>
    </row>
    <row r="6" spans="1:12" x14ac:dyDescent="0.3">
      <c r="A6" s="7" t="s">
        <v>46</v>
      </c>
      <c r="B6" s="7">
        <v>3571</v>
      </c>
      <c r="C6" s="7">
        <v>1418</v>
      </c>
      <c r="D6" s="7">
        <v>10</v>
      </c>
      <c r="E6" s="7">
        <v>1</v>
      </c>
      <c r="F6" s="7">
        <v>1</v>
      </c>
      <c r="G6" s="7">
        <v>0.999</v>
      </c>
      <c r="H6" s="7">
        <v>0.96699999999999997</v>
      </c>
      <c r="I6" s="7">
        <v>0.999</v>
      </c>
      <c r="J6" s="7">
        <v>0</v>
      </c>
      <c r="K6" s="7">
        <v>0.98299999999999998</v>
      </c>
      <c r="L6" s="8">
        <f t="shared" si="0"/>
        <v>0.98972365526894612</v>
      </c>
    </row>
    <row r="7" spans="1:12" x14ac:dyDescent="0.3">
      <c r="A7" s="7" t="s">
        <v>44</v>
      </c>
      <c r="B7" s="7">
        <v>4601</v>
      </c>
      <c r="C7" s="7">
        <v>72</v>
      </c>
      <c r="D7" s="7">
        <v>15</v>
      </c>
      <c r="E7" s="7"/>
      <c r="F7" s="7"/>
      <c r="G7" s="7">
        <v>0.83099999999999996</v>
      </c>
      <c r="H7" s="7">
        <v>0.98899999999999999</v>
      </c>
      <c r="I7" s="7">
        <v>0.998</v>
      </c>
      <c r="J7" s="7"/>
      <c r="K7" s="7"/>
      <c r="L7" s="8">
        <f xml:space="preserve"> ((B7/5001)*G7)+((C7/5001)*H7)+((D7/5001)*I7)+((E7/5001)*J7)+((F7/5001)*K7)</f>
        <v>0.78176544691061778</v>
      </c>
    </row>
    <row r="8" spans="1:12" x14ac:dyDescent="0.3">
      <c r="A8" s="7" t="s">
        <v>47</v>
      </c>
      <c r="B8" s="7">
        <v>2717</v>
      </c>
      <c r="C8" s="7">
        <v>1317</v>
      </c>
      <c r="D8" s="7">
        <v>941</v>
      </c>
      <c r="E8" s="7">
        <v>22</v>
      </c>
      <c r="F8" s="7">
        <v>4</v>
      </c>
      <c r="G8" s="7">
        <v>2.5999999999999999E-2</v>
      </c>
      <c r="H8" s="7">
        <v>0.999</v>
      </c>
      <c r="I8" s="7">
        <v>0.996</v>
      </c>
      <c r="J8" s="7">
        <v>0.996</v>
      </c>
      <c r="K8" s="7">
        <v>0.999</v>
      </c>
      <c r="L8" s="8">
        <f t="shared" si="0"/>
        <v>0.46979984003199354</v>
      </c>
    </row>
    <row r="9" spans="1:12" x14ac:dyDescent="0.3">
      <c r="A9" s="7" t="s">
        <v>49</v>
      </c>
      <c r="B9" s="7">
        <v>4501</v>
      </c>
      <c r="C9" s="7">
        <v>439</v>
      </c>
      <c r="D9" s="7">
        <v>51</v>
      </c>
      <c r="E9" s="7">
        <v>1</v>
      </c>
      <c r="F9" s="7">
        <v>1</v>
      </c>
      <c r="G9" s="7">
        <v>0.29199999999999998</v>
      </c>
      <c r="H9" s="7">
        <v>0.995</v>
      </c>
      <c r="I9" s="7">
        <v>0.999</v>
      </c>
      <c r="J9" s="7">
        <v>0.999</v>
      </c>
      <c r="K9" s="7">
        <v>0.999</v>
      </c>
      <c r="L9" s="8">
        <f t="shared" si="0"/>
        <v>0.36073665266946608</v>
      </c>
    </row>
    <row r="10" spans="1:12" x14ac:dyDescent="0.3">
      <c r="A10" s="7" t="s">
        <v>12</v>
      </c>
      <c r="B10" s="7">
        <v>4006</v>
      </c>
      <c r="C10" s="7">
        <v>549</v>
      </c>
      <c r="D10" s="7">
        <v>441</v>
      </c>
      <c r="E10" s="7">
        <v>4</v>
      </c>
      <c r="F10" s="7">
        <v>1</v>
      </c>
      <c r="G10" s="7">
        <v>7.6999999999999999E-2</v>
      </c>
      <c r="H10" s="7">
        <v>6.8000000000000005E-2</v>
      </c>
      <c r="I10" s="7">
        <v>2.7E-2</v>
      </c>
      <c r="J10" s="7">
        <v>0</v>
      </c>
      <c r="K10" s="7">
        <v>8.0000000000000002E-3</v>
      </c>
      <c r="L10" s="8">
        <f t="shared" si="0"/>
        <v>7.1527494501099784E-2</v>
      </c>
    </row>
    <row r="11" spans="1:12" x14ac:dyDescent="0.3">
      <c r="A11" s="7" t="s">
        <v>10</v>
      </c>
      <c r="B11" s="7">
        <v>3963</v>
      </c>
      <c r="C11" s="7">
        <v>675</v>
      </c>
      <c r="D11" s="7">
        <v>265</v>
      </c>
      <c r="E11" s="7">
        <v>78</v>
      </c>
      <c r="F11" s="7">
        <v>22</v>
      </c>
      <c r="G11" s="7">
        <v>1.2E-2</v>
      </c>
      <c r="H11" s="7">
        <v>0</v>
      </c>
      <c r="I11" s="7">
        <v>0</v>
      </c>
      <c r="J11" s="7">
        <v>0</v>
      </c>
      <c r="K11" s="7">
        <v>0.4</v>
      </c>
      <c r="L11" s="8">
        <f t="shared" si="0"/>
        <v>1.1268946210757849E-2</v>
      </c>
    </row>
    <row r="12" spans="1:12" x14ac:dyDescent="0.3">
      <c r="A12" s="7" t="s">
        <v>50</v>
      </c>
      <c r="B12" s="7">
        <v>3019</v>
      </c>
      <c r="C12" s="7">
        <v>1952</v>
      </c>
      <c r="D12" s="7">
        <v>24</v>
      </c>
      <c r="E12" s="7">
        <v>5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20221228</vt:lpstr>
      <vt:lpstr>20230330</vt:lpstr>
      <vt:lpstr>20230718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Moraes dos Santos</dc:creator>
  <cp:lastModifiedBy>Lucas Moraes dos Santos</cp:lastModifiedBy>
  <dcterms:created xsi:type="dcterms:W3CDTF">2015-06-05T18:19:34Z</dcterms:created>
  <dcterms:modified xsi:type="dcterms:W3CDTF">2024-05-06T03:47:55Z</dcterms:modified>
</cp:coreProperties>
</file>