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sikt" sheetId="1" r:id="rId4"/>
    <sheet state="visible" name="Ark 1" sheetId="2" r:id="rId5"/>
    <sheet state="visible" name="Regnskap" sheetId="3" r:id="rId6"/>
    <sheet state="visible" name="Resultatrapport" sheetId="4" r:id="rId7"/>
    <sheet state="visible" name="Budsjett" sheetId="5" r:id="rId8"/>
  </sheets>
  <definedNames>
    <definedName name="Bokføringsareale">Regnskap!$E$6:$SJ$12,Regnskap!$E$14:$SJ$17,Regnskap!$E$20:$SJ$27,Regnskap!$E$29:$SJ$61</definedName>
    <definedName name="Regnskap">Regnskap!$B$6:$D$61</definedName>
  </definedNames>
  <calcPr/>
  <extLst>
    <ext uri="GoogleSheetsCustomDataVersion2">
      <go:sheetsCustomData xmlns:go="http://customooxmlschemas.google.com/" r:id="rId9" roundtripDataChecksum="oec10Se1oQUota1ApAKpwYRpQ9LURwoqI/oI31PRu+c="/>
    </ext>
  </extLst>
</workbook>
</file>

<file path=xl/sharedStrings.xml><?xml version="1.0" encoding="utf-8"?>
<sst xmlns="http://schemas.openxmlformats.org/spreadsheetml/2006/main" count="1726" uniqueCount="650">
  <si>
    <t>[i]</t>
  </si>
  <si>
    <t>RESULTATOPPSTILLING</t>
  </si>
  <si>
    <t>BALANSEOPPSTILLING</t>
  </si>
  <si>
    <t>Inntekter</t>
  </si>
  <si>
    <t>Eiendeler</t>
  </si>
  <si>
    <t>Sum Eiendeler</t>
  </si>
  <si>
    <t>Sum inntekter</t>
  </si>
  <si>
    <t>Egenkapital og gjeld</t>
  </si>
  <si>
    <t>Kostnader</t>
  </si>
  <si>
    <t>Sum EK og gjeld</t>
  </si>
  <si>
    <t>Sum kostnader</t>
  </si>
  <si>
    <t>PERIODENS RESULTAT</t>
  </si>
  <si>
    <t>KONTO ØKES MED</t>
  </si>
  <si>
    <r>
      <rPr>
        <rFont val="Cambria"/>
        <b/>
        <color theme="0"/>
        <sz val="12.0"/>
      </rPr>
      <t xml:space="preserve">BILAGSNUMMER </t>
    </r>
    <r>
      <rPr>
        <rFont val="Wingdings"/>
        <b/>
        <color theme="0"/>
        <sz val="12.0"/>
      </rPr>
      <t></t>
    </r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</si>
  <si>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</si>
  <si>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</si>
  <si>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</si>
  <si>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</si>
  <si>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</si>
  <si>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</si>
  <si>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</si>
  <si>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</si>
  <si>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</si>
  <si>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</si>
  <si>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</si>
  <si>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</si>
  <si>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</si>
  <si>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</si>
  <si>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</si>
  <si>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</si>
  <si>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</si>
  <si>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</si>
  <si>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</si>
  <si>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</si>
  <si>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</si>
  <si>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</si>
  <si>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</si>
  <si>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</si>
  <si>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</si>
  <si>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</si>
  <si>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</si>
  <si>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</si>
  <si>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</si>
  <si>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</si>
  <si>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</si>
  <si>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</si>
  <si>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</si>
  <si>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</si>
  <si>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</si>
  <si>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</si>
  <si>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</si>
  <si>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</si>
  <si>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</si>
  <si>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</si>
  <si>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</si>
  <si>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</si>
  <si>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</si>
  <si>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</si>
  <si>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</si>
  <si>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</si>
  <si>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</si>
  <si>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</si>
  <si>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</si>
  <si>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</si>
  <si>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</si>
  <si>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</si>
  <si>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</si>
  <si>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</si>
  <si>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</si>
  <si>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</si>
  <si>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</si>
  <si>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</si>
  <si>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</si>
  <si>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</si>
  <si>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</si>
  <si>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</si>
  <si>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</si>
  <si>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</si>
  <si>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</si>
  <si>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</si>
  <si>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</si>
  <si>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</si>
  <si>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</si>
  <si>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</si>
  <si>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</si>
  <si>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</si>
  <si>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</si>
  <si>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</si>
  <si>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</si>
  <si>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</si>
  <si>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</si>
  <si>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</si>
  <si>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</si>
  <si>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</si>
  <si>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</si>
  <si>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</si>
  <si>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</si>
  <si>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</si>
  <si>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</si>
  <si>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</si>
  <si>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</si>
  <si>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</si>
  <si>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</si>
  <si>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</si>
  <si>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</si>
  <si>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</si>
  <si>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</si>
  <si>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</si>
  <si>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</si>
  <si>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</si>
  <si>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</si>
  <si>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</si>
  <si>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</si>
  <si>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</si>
  <si>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</si>
  <si>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</si>
  <si>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</si>
  <si>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</si>
  <si>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</si>
  <si>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</si>
  <si>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</si>
  <si>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</si>
  <si>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</si>
  <si>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</si>
  <si>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</si>
  <si>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</si>
  <si>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</si>
  <si>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</si>
  <si>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</si>
  <si>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</si>
  <si>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</si>
  <si>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</si>
  <si>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</si>
  <si>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</si>
  <si>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</si>
  <si>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</si>
  <si>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</si>
  <si>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</si>
  <si>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</si>
  <si>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</si>
  <si>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</si>
  <si>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</si>
  <si>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</si>
  <si>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</si>
  <si>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</si>
  <si>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</si>
  <si>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</si>
  <si>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</si>
  <si>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</si>
  <si>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</si>
  <si>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</si>
  <si>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</si>
  <si>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</si>
  <si>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</si>
  <si>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</si>
  <si>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</si>
  <si>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</si>
  <si>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</si>
  <si>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</si>
  <si>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</si>
  <si>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</si>
  <si>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</si>
  <si>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</si>
  <si>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</si>
  <si>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</si>
  <si>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</si>
  <si>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</si>
  <si>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</si>
  <si>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</si>
  <si>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</si>
  <si>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</si>
  <si>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</si>
  <si>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</si>
  <si>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</si>
  <si>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</si>
  <si>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</si>
  <si>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</si>
  <si>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</si>
  <si>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</si>
  <si>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</si>
  <si>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</si>
  <si>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</si>
  <si>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</si>
  <si>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</si>
  <si>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</si>
  <si>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</si>
  <si>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</si>
  <si>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</si>
  <si>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</si>
  <si>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</si>
  <si>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</si>
  <si>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</si>
  <si>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</si>
  <si>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</si>
  <si>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</si>
  <si>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</si>
  <si>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</si>
  <si>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</si>
  <si>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</si>
  <si>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</si>
  <si>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</si>
  <si>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</si>
  <si>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</si>
  <si>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</si>
  <si>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</si>
  <si>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</si>
  <si>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</si>
  <si>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</si>
  <si>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</si>
  <si>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</si>
  <si>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</si>
  <si>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</si>
  <si>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</si>
  <si>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</si>
  <si>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</si>
  <si>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</si>
  <si>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</si>
  <si>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</si>
  <si>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</si>
  <si>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</si>
  <si>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</si>
  <si>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</si>
  <si>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</si>
  <si>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</si>
  <si>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</si>
  <si>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</si>
  <si>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</si>
  <si>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</si>
  <si>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</si>
  <si>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</si>
  <si>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</si>
  <si>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</si>
  <si>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</si>
  <si>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</si>
  <si>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</si>
  <si>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</si>
  <si>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</si>
  <si>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</si>
  <si>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</si>
  <si>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</si>
  <si>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</si>
  <si>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</si>
  <si>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</si>
  <si>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</si>
  <si>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</si>
  <si>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</si>
  <si>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</si>
  <si>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</si>
  <si>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</si>
  <si>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</si>
  <si>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</si>
  <si>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</si>
  <si>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</si>
  <si>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</si>
  <si>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</si>
  <si>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</si>
  <si>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</si>
  <si>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</si>
  <si>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</si>
  <si>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</si>
  <si>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</si>
  <si>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</si>
  <si>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</si>
  <si>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</si>
  <si>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</si>
  <si>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</si>
  <si>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</si>
  <si>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</si>
  <si>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</si>
  <si>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</si>
  <si>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</si>
  <si>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</si>
  <si>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</si>
  <si>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</si>
  <si>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</si>
  <si>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</si>
  <si>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</si>
  <si>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</si>
  <si>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</si>
  <si>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</si>
  <si>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</si>
  <si>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</si>
  <si>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</si>
  <si>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</si>
  <si>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</si>
  <si>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</si>
  <si>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</si>
  <si>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</si>
  <si>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</si>
  <si>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</si>
  <si>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</si>
  <si>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</si>
  <si>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</si>
  <si>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</si>
  <si>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</si>
  <si>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</si>
  <si>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</si>
  <si>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</si>
  <si>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</si>
  <si>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</si>
  <si>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</si>
  <si>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</si>
  <si>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</si>
  <si>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</si>
  <si>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</si>
  <si>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</si>
  <si>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</si>
  <si>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</si>
  <si>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</si>
  <si>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</si>
  <si>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</si>
  <si>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</si>
  <si>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</si>
  <si>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</si>
  <si>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</si>
  <si>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</si>
  <si>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</si>
  <si>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</si>
  <si>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</si>
  <si>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</si>
  <si>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</si>
  <si>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</si>
  <si>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</si>
  <si>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</si>
  <si>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</si>
  <si>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</si>
  <si>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</si>
  <si>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</si>
  <si>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</si>
  <si>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</si>
  <si>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</si>
  <si>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</si>
  <si>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</si>
  <si>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</si>
  <si>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</si>
  <si>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</si>
  <si>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</si>
  <si>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</si>
  <si>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</si>
  <si>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</si>
  <si>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</si>
  <si>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</si>
  <si>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</si>
  <si>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</si>
  <si>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</si>
  <si>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</si>
  <si>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</si>
  <si>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</si>
  <si>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</si>
  <si>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</si>
  <si>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</si>
  <si>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</si>
  <si>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</si>
  <si>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</si>
  <si>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</si>
  <si>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</si>
  <si>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</si>
  <si>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</si>
  <si>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</si>
  <si>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</si>
  <si>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</si>
  <si>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</si>
  <si>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</si>
  <si>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</si>
  <si>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</si>
  <si>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</si>
  <si>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</si>
  <si>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</si>
  <si>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</si>
  <si>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</si>
  <si>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</si>
  <si>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</si>
  <si>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</si>
  <si>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</si>
  <si>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</si>
  <si>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</si>
  <si>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</si>
  <si>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</si>
  <si>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</si>
  <si>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</si>
  <si>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</si>
  <si>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</si>
  <si>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</si>
  <si>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</si>
  <si>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</si>
  <si>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</si>
  <si>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</si>
  <si>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</si>
  <si>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</si>
  <si>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</si>
  <si>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</si>
  <si>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</si>
  <si>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</si>
  <si>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</si>
  <si>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</si>
  <si>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</si>
  <si>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</si>
  <si>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</si>
  <si>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</si>
  <si>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</si>
  <si>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</si>
  <si>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</si>
  <si>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</si>
  <si>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</si>
  <si>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</si>
  <si>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</si>
  <si>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</si>
  <si>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</si>
  <si>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</si>
  <si>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</si>
  <si>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</si>
  <si>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</si>
  <si>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</si>
  <si>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</si>
  <si>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</si>
  <si>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</si>
  <si>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</si>
  <si>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</si>
  <si>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</si>
  <si>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</si>
  <si>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</si>
  <si>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</si>
  <si>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</si>
  <si>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</si>
  <si>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</si>
  <si>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</si>
  <si>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</si>
  <si>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</si>
  <si>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</si>
  <si>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</si>
  <si>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</si>
  <si>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</si>
  <si>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</si>
  <si>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</si>
  <si>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</si>
  <si>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</si>
  <si>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</si>
  <si>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</si>
  <si>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</si>
  <si>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</si>
  <si>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</si>
  <si>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</si>
  <si>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</si>
  <si>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</si>
  <si>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</si>
  <si>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</si>
  <si>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</si>
  <si>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</si>
  <si>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</si>
  <si>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</si>
  <si>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</si>
  <si>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</si>
  <si>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</si>
  <si>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</si>
  <si>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</si>
  <si>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</si>
  <si>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</si>
  <si>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</si>
  <si>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</si>
  <si>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</si>
  <si>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</si>
  <si>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</si>
  <si>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</si>
  <si>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</si>
  <si>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</si>
  <si>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</si>
  <si>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</si>
  <si>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</si>
  <si>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</si>
  <si>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</si>
  <si>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</si>
  <si>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</si>
  <si>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</si>
  <si>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</si>
  <si>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</si>
  <si>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</si>
  <si>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</si>
  <si>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</si>
  <si>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</si>
  <si>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</si>
  <si>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</si>
  <si>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</si>
  <si>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</si>
  <si>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</si>
  <si>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</si>
  <si>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</si>
  <si>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</si>
  <si>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</si>
  <si>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</si>
  <si>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</si>
  <si>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</si>
  <si>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</si>
  <si>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</si>
  <si>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</si>
  <si>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</si>
  <si>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</si>
  <si>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</si>
  <si>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</si>
  <si>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</si>
  <si>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</si>
  <si>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</si>
  <si>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</si>
  <si>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</si>
  <si>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</si>
  <si>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</si>
  <si>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</si>
  <si>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</si>
  <si>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</si>
  <si>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</si>
  <si>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</si>
  <si>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</si>
  <si>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</si>
  <si>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</si>
  <si>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</si>
  <si>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r>
      <rPr>
        <rFont val="Cambria"/>
        <b/>
        <color theme="1"/>
        <sz val="12.0"/>
      </rPr>
      <t xml:space="preserve">Dato </t>
    </r>
    <r>
      <rPr>
        <rFont val="Wingdings"/>
        <color theme="1"/>
        <sz val="12.0"/>
      </rPr>
      <t></t>
    </r>
  </si>
  <si>
    <r>
      <rPr>
        <rFont val="Cambria"/>
        <b/>
        <color theme="1"/>
        <sz val="12.0"/>
      </rPr>
      <t xml:space="preserve">Forklaring </t>
    </r>
    <r>
      <rPr>
        <rFont val="Wingdings"/>
        <color theme="1"/>
        <sz val="12.0"/>
      </rPr>
      <t></t>
    </r>
  </si>
  <si>
    <t>Utlegg genfors</t>
  </si>
  <si>
    <t>Frifond Hyperion</t>
  </si>
  <si>
    <t>Vipps (?)</t>
  </si>
  <si>
    <t>Dominos (?)</t>
  </si>
  <si>
    <t>Brettspillkveld Snacks</t>
  </si>
  <si>
    <t>vippsgebyr (01.03 - 24.03)</t>
  </si>
  <si>
    <t>switch, skruer, støvsuger</t>
  </si>
  <si>
    <t>Omkostninger</t>
  </si>
  <si>
    <t>kontingenter gebyr (20.02-28.02)</t>
  </si>
  <si>
    <t>Medlemskontigenter (20.02- 28.02)</t>
  </si>
  <si>
    <t>Dnb/visa subscriptions</t>
  </si>
  <si>
    <t>UiO gaming hyttetur</t>
  </si>
  <si>
    <t>Gangfest påmeldinger (14.03- 24.03)</t>
  </si>
  <si>
    <t>Medlemskontigenter (01.03 - 15.03)</t>
  </si>
  <si>
    <t>overføringer (gf) styret til brukskonto</t>
  </si>
  <si>
    <t>Innkjøp til gf utover Mars (15.03-28.03)</t>
  </si>
  <si>
    <t>Hyperion medlemskap</t>
  </si>
  <si>
    <t>Medlemskontigent (02.04 - 28.04)</t>
  </si>
  <si>
    <t>Vipps Kontigentgebyr(02.04 - 28.04)</t>
  </si>
  <si>
    <t xml:space="preserve">Utlegg gangfest
</t>
  </si>
  <si>
    <t>"Chateu Neuf" (?)</t>
  </si>
  <si>
    <t>Microsoft Subscription</t>
  </si>
  <si>
    <t>Oppussing av kontoer - Ikea</t>
  </si>
  <si>
    <t>Oppussing av kontoret</t>
  </si>
  <si>
    <t>Dominos, mat til Styremøte</t>
  </si>
  <si>
    <t>Snacks til brettspillkveld</t>
  </si>
  <si>
    <t>(?)</t>
  </si>
  <si>
    <t>Medlemskontigenter (Mai)</t>
  </si>
  <si>
    <t>Påmeldinger Hyttetur (Mai)</t>
  </si>
  <si>
    <t>Medlemskapkontigenter (Mai)</t>
  </si>
  <si>
    <t>Snack til brettspillkveld</t>
  </si>
  <si>
    <t>Snacks til frmtdig brtsplkveld</t>
  </si>
  <si>
    <t>Mat til styremøte</t>
  </si>
  <si>
    <t>Hyttetur pmld (Mai - sme som Juni)</t>
  </si>
  <si>
    <t>Microsoft subscription</t>
  </si>
  <si>
    <t>Mat til styremøte (?)</t>
  </si>
  <si>
    <t>Medlemskapkontigenter (Juni)</t>
  </si>
  <si>
    <t>Hyttetur pmld (Juni - sme som Mai)</t>
  </si>
  <si>
    <t>Ordensbånd Galla Refusjon</t>
  </si>
  <si>
    <t>Brettspill (Refusjon)</t>
  </si>
  <si>
    <t>Mat og drikke til sommeravsluttning</t>
  </si>
  <si>
    <t>aircon</t>
  </si>
  <si>
    <t>Brettspillkveld (Refusjon)</t>
  </si>
  <si>
    <t>Dominos + Nille + Kiwi (19-20)</t>
  </si>
  <si>
    <t>Microsoft</t>
  </si>
  <si>
    <t xml:space="preserve">Hytteleie 21.-23 juli
</t>
  </si>
  <si>
    <t>Hyttetur</t>
  </si>
  <si>
    <t>Medlemskontingenter (august)</t>
  </si>
  <si>
    <t>Foreningsdagene</t>
  </si>
  <si>
    <t>Mathias betaler for ny skjerm</t>
  </si>
  <si>
    <t>Åpningsdagen</t>
  </si>
  <si>
    <t>stand og introkveld</t>
  </si>
  <si>
    <t>Medlemskontingenter</t>
  </si>
  <si>
    <t>Brettspill innkjøp</t>
  </si>
  <si>
    <t>Mathias refusjon (skjerm ble erstattet)</t>
  </si>
  <si>
    <t>Brettspillkveld Refusjon</t>
  </si>
  <si>
    <t>Ikea + Extra (?)</t>
  </si>
  <si>
    <t>BALANSE</t>
  </si>
  <si>
    <t>IB</t>
  </si>
  <si>
    <t>UB</t>
  </si>
  <si>
    <t>+</t>
  </si>
  <si>
    <t>1300 Lån til eksterne</t>
  </si>
  <si>
    <t>1400 Varelager</t>
  </si>
  <si>
    <t>1500 Fordringer</t>
  </si>
  <si>
    <t>1550 Interne fordringer</t>
  </si>
  <si>
    <t>1900 Kontanter</t>
  </si>
  <si>
    <t>1910 Brukskonto</t>
  </si>
  <si>
    <t>1920 Sparekonto</t>
  </si>
  <si>
    <t>-</t>
  </si>
  <si>
    <t>2050 Egenkapital</t>
  </si>
  <si>
    <t>2400 Leverandørgjeld</t>
  </si>
  <si>
    <t>2910 Gjeld til interne (utlegg)</t>
  </si>
  <si>
    <t>2950 Annen gjeld</t>
  </si>
  <si>
    <t>RESULTAT</t>
  </si>
  <si>
    <t>3000 Salgsinntekter</t>
  </si>
  <si>
    <t>3100 Medlemskontingent</t>
  </si>
  <si>
    <t>3200 Billettinntekter</t>
  </si>
  <si>
    <r>
      <rPr>
        <rFont val="Cambria"/>
        <color rgb="FFFF0000"/>
        <sz val="12.0"/>
      </rPr>
      <t>3400 Støtte fra</t>
    </r>
    <r>
      <rPr>
        <rFont val="Cambria"/>
        <color rgb="FFFF0000"/>
        <sz val="12.0"/>
      </rPr>
      <t xml:space="preserve"> </t>
    </r>
    <r>
      <rPr>
        <rFont val="Cambria"/>
        <color rgb="FFFF0000"/>
        <sz val="12.0"/>
      </rPr>
      <t>Kulturstyret</t>
    </r>
  </si>
  <si>
    <t>3410 Støtte fra Fri Fond</t>
  </si>
  <si>
    <t>3420 Støtte fra annen støtteordning</t>
  </si>
  <si>
    <t>3900 Annen inntekt</t>
  </si>
  <si>
    <t>8050 Renteinntekter</t>
  </si>
  <si>
    <t>4000 Varekjøp til videresalg</t>
  </si>
  <si>
    <t>4300 Forbruk varelager</t>
  </si>
  <si>
    <t>4390 Beholdningsendring varer</t>
  </si>
  <si>
    <t>5000 Skattefritt honorar, interne</t>
  </si>
  <si>
    <t>5050 Skattefritt honorar, eksterne</t>
  </si>
  <si>
    <t>5700 Støtte til andre foreninger</t>
  </si>
  <si>
    <t>5900 Gaver ansatte</t>
  </si>
  <si>
    <t>5910 Mat og drikke til frivillige</t>
  </si>
  <si>
    <t>5920 Mat og drikke til styret</t>
  </si>
  <si>
    <t>6300 Leie av lokaler</t>
  </si>
  <si>
    <t>6450 Inventar</t>
  </si>
  <si>
    <t>6550 Driftsmaterialer</t>
  </si>
  <si>
    <t>6551 Datautstyr</t>
  </si>
  <si>
    <t>6552 Programvarer</t>
  </si>
  <si>
    <t>6560 Rekvisita</t>
  </si>
  <si>
    <t>6590 Annen driftskostnad</t>
  </si>
  <si>
    <t>6720 Økonomiske og juridiske tjenester</t>
  </si>
  <si>
    <t>6750 Arrangementkostnader</t>
  </si>
  <si>
    <t>6755 Artist/underholdningshonorar</t>
  </si>
  <si>
    <t>6790 Andre fremmedtjenester</t>
  </si>
  <si>
    <t>6800 Kontorrekvisita</t>
  </si>
  <si>
    <t>6815 Internett</t>
  </si>
  <si>
    <t>6890 Annen kontorkostnad</t>
  </si>
  <si>
    <t>6900 Telefon</t>
  </si>
  <si>
    <t>6940 Porto</t>
  </si>
  <si>
    <t>7100 Reisekostnad</t>
  </si>
  <si>
    <t>7300 Markedsføring og representasjon</t>
  </si>
  <si>
    <t>7600 Lisensavgift og royalties</t>
  </si>
  <si>
    <t>7740 Øredifferanse</t>
  </si>
  <si>
    <t>7770 Bank og kortgebyrer</t>
  </si>
  <si>
    <t>7790 Annen kostnad, fradragsberettiget</t>
  </si>
  <si>
    <t>8150 Rentekostnader</t>
  </si>
  <si>
    <t>8950 Disponering årsresultat</t>
  </si>
  <si>
    <t>SUM</t>
  </si>
  <si>
    <t>RESULTATRAPPORT</t>
  </si>
  <si>
    <t>Sum utgifter</t>
  </si>
  <si>
    <t xml:space="preserve">BUDSJETT </t>
  </si>
  <si>
    <t>Kommentar</t>
  </si>
  <si>
    <t>merch? in delelopment</t>
  </si>
  <si>
    <t>1/2 år</t>
  </si>
  <si>
    <t xml:space="preserve">vi tenker å søke </t>
  </si>
  <si>
    <t>mva komp</t>
  </si>
  <si>
    <t>Vi har 55k på konto rn</t>
  </si>
  <si>
    <t>Gave til leder ved periodens slutt</t>
  </si>
  <si>
    <t>Kan økes ved tanke på vekst i st/vara strls.</t>
  </si>
  <si>
    <t>hyttetur(?)</t>
  </si>
  <si>
    <t>I tilfelle Sofaen brekker igjen (pluss utvidelse av kt. etcetc)</t>
  </si>
  <si>
    <t>game passes</t>
  </si>
  <si>
    <t>epost domene</t>
  </si>
  <si>
    <t>Vi har mindre arrangementer om høsten (kan økes)</t>
  </si>
  <si>
    <t>Sim kort</t>
  </si>
  <si>
    <t>Forsikring (hvis det er årlig?)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</si>
</sst>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_ ;\-#,##0.00\ "/>
    <numFmt numFmtId="165" formatCode="_(* #,##0.00_);_(* \(#,##0.00\);_(* &quot;-&quot;??_);_(@_)"/>
    <numFmt numFmtId="166" formatCode="_ * #,##0.00_ ;_ * \-#,##0.00_ ;_ * &quot;-&quot;??_ ;_ @_ "/>
  </numFmts>
  <fonts count="28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rgb="FF833C0B"/>
      <name val="Cambria"/>
    </font>
    <font>
      <b/>
      <sz val="24.0"/>
      <color theme="0"/>
      <name val="Cambria"/>
    </font>
    <font/>
    <font>
      <sz val="12.0"/>
      <color theme="1"/>
      <name val="Cambria"/>
    </font>
    <font>
      <b/>
      <sz val="16.0"/>
      <color theme="1"/>
      <name val="Cambria"/>
    </font>
    <font>
      <b/>
      <sz val="12.0"/>
      <color theme="1"/>
      <name val="Cambria"/>
    </font>
    <font>
      <sz val="12.0"/>
      <color rgb="FF0C0C0C"/>
      <name val="Cambria"/>
    </font>
    <font>
      <b/>
      <sz val="12.0"/>
      <color rgb="FF9CC2E5"/>
      <name val="Cambria"/>
    </font>
    <font>
      <i/>
      <sz val="12.0"/>
      <color theme="1"/>
      <name val="Cambria"/>
    </font>
    <font>
      <b/>
      <sz val="12.0"/>
      <color theme="0"/>
      <name val="Cambria"/>
    </font>
    <font>
      <sz val="12.0"/>
      <color theme="0"/>
      <name val="Cambria"/>
    </font>
    <font>
      <b/>
      <sz val="12.0"/>
      <color rgb="FFFFFFFF"/>
      <name val="Cambria"/>
    </font>
    <font>
      <i/>
      <sz val="9.0"/>
      <color theme="1"/>
      <name val="Cambria"/>
    </font>
    <font>
      <b/>
      <sz val="14.0"/>
      <color theme="1"/>
      <name val="Cambria"/>
    </font>
    <font>
      <b/>
      <i/>
      <sz val="12.0"/>
      <color theme="1"/>
      <name val="Cambria"/>
    </font>
    <font>
      <color rgb="FF00343E"/>
      <name val="Arial"/>
    </font>
    <font>
      <sz val="11.0"/>
      <color rgb="FF333333"/>
      <name val="DNB"/>
    </font>
    <font>
      <sz val="12.0"/>
      <color rgb="FF000000"/>
      <name val="Cambria"/>
    </font>
    <font>
      <sz val="12.0"/>
      <color rgb="FFFF0000"/>
      <name val="Cambria"/>
    </font>
    <font>
      <sz val="11.0"/>
      <color rgb="FF00343E"/>
      <name val="Arial"/>
    </font>
    <font>
      <sz val="11.0"/>
      <color rgb="FF00343E"/>
      <name val="DNB"/>
    </font>
    <font>
      <b/>
      <sz val="12.0"/>
      <color rgb="FF1E4E79"/>
      <name val="Cambria"/>
    </font>
    <font>
      <b/>
      <sz val="16.0"/>
      <color theme="0"/>
      <name val="Cambria"/>
    </font>
    <font>
      <sz val="10.0"/>
      <color theme="1"/>
      <name val="Cambria"/>
    </font>
    <font>
      <b/>
      <sz val="10.0"/>
      <color theme="1"/>
      <name val="Cambria"/>
    </font>
    <font>
      <sz val="16.0"/>
      <color theme="0"/>
      <name val="Cambria"/>
    </font>
  </fonts>
  <fills count="18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4FBF9"/>
        <bgColor rgb="FFF4FBF9"/>
      </patternFill>
    </fill>
    <fill>
      <patternFill patternType="solid">
        <fgColor rgb="FFA5A5A5"/>
        <bgColor rgb="FFA5A5A5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83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bottom style="thin">
        <color rgb="FFD2F0E9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left style="medium">
        <color rgb="FF000000"/>
      </lef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/>
    </border>
    <border>
      <top/>
    </border>
    <border>
      <right/>
      <top/>
    </border>
    <border>
      <right/>
    </border>
    <border>
      <left style="thin">
        <color rgb="FF000000"/>
      </left>
      <bottom/>
    </border>
    <border>
      <bottom/>
    </border>
    <border>
      <right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1" fillId="2" fontId="1" numFmtId="4" xfId="0" applyBorder="1" applyFill="1" applyFont="1" applyNumberFormat="1"/>
    <xf borderId="2" fillId="0" fontId="2" numFmtId="4" xfId="0" applyAlignment="1" applyBorder="1" applyFont="1" applyNumberFormat="1">
      <alignment horizontal="center" vertical="center"/>
    </xf>
    <xf borderId="3" fillId="0" fontId="1" numFmtId="4" xfId="0" applyBorder="1" applyFont="1" applyNumberFormat="1"/>
    <xf borderId="4" fillId="0" fontId="1" numFmtId="4" xfId="0" applyBorder="1" applyFont="1" applyNumberFormat="1"/>
    <xf borderId="0" fillId="0" fontId="1" numFmtId="4" xfId="0" applyFont="1" applyNumberFormat="1"/>
    <xf borderId="5" fillId="0" fontId="1" numFmtId="4" xfId="0" applyBorder="1" applyFont="1" applyNumberFormat="1"/>
    <xf borderId="2" fillId="3" fontId="3" numFmtId="4" xfId="0" applyAlignment="1" applyBorder="1" applyFill="1" applyFont="1" applyNumberFormat="1">
      <alignment horizontal="center" vertical="center"/>
    </xf>
    <xf borderId="4" fillId="0" fontId="4" numFmtId="0" xfId="0" applyBorder="1" applyFont="1"/>
    <xf borderId="0" fillId="0" fontId="5" numFmtId="4" xfId="0" applyFont="1" applyNumberFormat="1"/>
    <xf borderId="2" fillId="4" fontId="3" numFmtId="4" xfId="0" applyAlignment="1" applyBorder="1" applyFill="1" applyFont="1" applyNumberFormat="1">
      <alignment horizontal="center" vertical="center"/>
    </xf>
    <xf borderId="6" fillId="0" fontId="1" numFmtId="4" xfId="0" applyBorder="1" applyFont="1" applyNumberForma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2" fillId="5" fontId="6" numFmtId="0" xfId="0" applyAlignment="1" applyBorder="1" applyFill="1" applyFont="1">
      <alignment horizontal="center" vertical="center"/>
    </xf>
    <xf borderId="0" fillId="0" fontId="5" numFmtId="49" xfId="0" applyFont="1" applyNumberFormat="1"/>
    <xf borderId="2" fillId="6" fontId="6" numFmtId="0" xfId="0" applyAlignment="1" applyBorder="1" applyFill="1" applyFont="1">
      <alignment horizontal="center" vertical="center"/>
    </xf>
    <xf borderId="9" fillId="7" fontId="7" numFmtId="4" xfId="0" applyBorder="1" applyFill="1" applyFont="1" applyNumberFormat="1"/>
    <xf borderId="10" fillId="7" fontId="7" numFmtId="4" xfId="0" applyAlignment="1" applyBorder="1" applyFont="1" applyNumberFormat="1">
      <alignment horizontal="center"/>
    </xf>
    <xf borderId="9" fillId="8" fontId="7" numFmtId="4" xfId="0" applyBorder="1" applyFill="1" applyFont="1" applyNumberFormat="1"/>
    <xf borderId="10" fillId="8" fontId="7" numFmtId="4" xfId="0" applyAlignment="1" applyBorder="1" applyFont="1" applyNumberFormat="1">
      <alignment horizontal="center"/>
    </xf>
    <xf borderId="11" fillId="0" fontId="8" numFmtId="4" xfId="0" applyBorder="1" applyFont="1" applyNumberFormat="1"/>
    <xf borderId="12" fillId="0" fontId="8" numFmtId="4" xfId="0" applyBorder="1" applyFont="1" applyNumberFormat="1"/>
    <xf borderId="0" fillId="0" fontId="8" numFmtId="4" xfId="0" applyFont="1" applyNumberFormat="1"/>
    <xf borderId="13" fillId="0" fontId="8" numFmtId="4" xfId="0" applyBorder="1" applyFont="1" applyNumberFormat="1"/>
    <xf borderId="14" fillId="0" fontId="8" numFmtId="4" xfId="0" applyBorder="1" applyFont="1" applyNumberFormat="1"/>
    <xf borderId="15" fillId="0" fontId="8" numFmtId="4" xfId="0" applyBorder="1" applyFont="1" applyNumberFormat="1"/>
    <xf borderId="13" fillId="0" fontId="5" numFmtId="4" xfId="0" applyBorder="1" applyFont="1" applyNumberFormat="1"/>
    <xf borderId="14" fillId="0" fontId="5" numFmtId="4" xfId="0" applyBorder="1" applyFont="1" applyNumberFormat="1"/>
    <xf borderId="16" fillId="0" fontId="7" numFmtId="4" xfId="0" applyBorder="1" applyFont="1" applyNumberFormat="1"/>
    <xf borderId="10" fillId="0" fontId="7" numFmtId="4" xfId="0" applyBorder="1" applyFont="1" applyNumberFormat="1"/>
    <xf borderId="13" fillId="0" fontId="7" numFmtId="4" xfId="0" applyBorder="1" applyFont="1" applyNumberFormat="1"/>
    <xf borderId="14" fillId="0" fontId="7" numFmtId="4" xfId="0" applyBorder="1" applyFont="1" applyNumberFormat="1"/>
    <xf borderId="7" fillId="0" fontId="5" numFmtId="4" xfId="0" applyAlignment="1" applyBorder="1" applyFont="1" applyNumberFormat="1">
      <alignment horizontal="center"/>
    </xf>
    <xf borderId="11" fillId="0" fontId="5" numFmtId="4" xfId="0" applyBorder="1" applyFont="1" applyNumberFormat="1"/>
    <xf borderId="12" fillId="0" fontId="5" numFmtId="4" xfId="0" applyBorder="1" applyFont="1" applyNumberFormat="1"/>
    <xf borderId="17" fillId="0" fontId="5" numFmtId="4" xfId="0" applyBorder="1" applyFont="1" applyNumberFormat="1"/>
    <xf borderId="6" fillId="0" fontId="9" numFmtId="4" xfId="0" applyAlignment="1" applyBorder="1" applyFont="1" applyNumberFormat="1">
      <alignment horizontal="center" vertical="center"/>
    </xf>
    <xf borderId="0" fillId="0" fontId="10" numFmtId="4" xfId="0" applyFont="1" applyNumberFormat="1"/>
    <xf borderId="16" fillId="0" fontId="5" numFmtId="4" xfId="0" applyAlignment="1" applyBorder="1" applyFont="1" applyNumberFormat="1">
      <alignment horizontal="center"/>
    </xf>
    <xf borderId="18" fillId="0" fontId="4" numFmtId="0" xfId="0" applyBorder="1" applyFont="1"/>
    <xf borderId="19" fillId="5" fontId="6" numFmtId="4" xfId="0" applyAlignment="1" applyBorder="1" applyFont="1" applyNumberFormat="1">
      <alignment horizontal="center" vertical="center"/>
    </xf>
    <xf borderId="20" fillId="5" fontId="6" numFmtId="4" xfId="0" applyAlignment="1" applyBorder="1" applyFont="1" applyNumberFormat="1">
      <alignment horizontal="center" vertical="center"/>
    </xf>
    <xf borderId="21" fillId="0" fontId="4" numFmtId="0" xfId="0" applyBorder="1" applyFont="1"/>
    <xf borderId="22" fillId="0" fontId="4" numFmtId="0" xfId="0" applyBorder="1" applyFont="1"/>
    <xf borderId="7" fillId="0" fontId="1" numFmtId="4" xfId="0" applyBorder="1" applyFont="1" applyNumberFormat="1"/>
    <xf borderId="23" fillId="0" fontId="1" numFmtId="4" xfId="0" applyBorder="1" applyFont="1" applyNumberFormat="1"/>
    <xf borderId="8" fillId="0" fontId="1" numFmtId="4" xfId="0" applyBorder="1" applyFont="1" applyNumberFormat="1"/>
    <xf borderId="24" fillId="4" fontId="11" numFmtId="4" xfId="0" applyAlignment="1" applyBorder="1" applyFont="1" applyNumberFormat="1">
      <alignment horizontal="center" shrinkToFit="0" vertical="center" wrapText="1"/>
    </xf>
    <xf borderId="25" fillId="4" fontId="11" numFmtId="4" xfId="0" applyAlignment="1" applyBorder="1" applyFont="1" applyNumberFormat="1">
      <alignment horizontal="center" vertical="center"/>
    </xf>
    <xf borderId="26" fillId="4" fontId="11" numFmtId="4" xfId="0" applyAlignment="1" applyBorder="1" applyFont="1" applyNumberFormat="1">
      <alignment horizontal="center" vertical="center"/>
    </xf>
    <xf borderId="27" fillId="4" fontId="12" numFmtId="4" xfId="0" applyAlignment="1" applyBorder="1" applyFont="1" applyNumberFormat="1">
      <alignment horizontal="center" vertical="center"/>
    </xf>
    <xf borderId="24" fillId="4" fontId="11" numFmtId="4" xfId="0" applyAlignment="1" applyBorder="1" applyFont="1" applyNumberFormat="1">
      <alignment horizontal="center" vertical="center"/>
    </xf>
    <xf borderId="24" fillId="4" fontId="13" numFmtId="4" xfId="0" applyAlignment="1" applyBorder="1" applyFont="1" applyNumberFormat="1">
      <alignment horizontal="center" vertical="center"/>
    </xf>
    <xf borderId="24" fillId="4" fontId="13" numFmtId="4" xfId="0" applyAlignment="1" applyBorder="1" applyFont="1" applyNumberFormat="1">
      <alignment horizontal="center" readingOrder="0" vertical="center"/>
    </xf>
    <xf borderId="22" fillId="0" fontId="11" numFmtId="4" xfId="0" applyAlignment="1" applyBorder="1" applyFont="1" applyNumberFormat="1">
      <alignment shrinkToFit="0" vertical="center" wrapText="1"/>
    </xf>
    <xf borderId="16" fillId="0" fontId="5" numFmtId="4" xfId="0" applyAlignment="1" applyBorder="1" applyFont="1" applyNumberFormat="1">
      <alignment horizontal="center" vertical="center"/>
    </xf>
    <xf borderId="28" fillId="0" fontId="5" numFmtId="4" xfId="0" applyAlignment="1" applyBorder="1" applyFont="1" applyNumberFormat="1">
      <alignment horizontal="center" vertical="center"/>
    </xf>
    <xf borderId="18" fillId="0" fontId="5" numFmtId="4" xfId="0" applyAlignment="1" applyBorder="1" applyFont="1" applyNumberFormat="1">
      <alignment horizontal="center" vertical="center"/>
    </xf>
    <xf borderId="10" fillId="0" fontId="10" numFmtId="14" xfId="0" applyAlignment="1" applyBorder="1" applyFont="1" applyNumberFormat="1">
      <alignment horizontal="center" readingOrder="0" vertical="center"/>
    </xf>
    <xf borderId="10" fillId="0" fontId="10" numFmtId="14" xfId="0" applyAlignment="1" applyBorder="1" applyFont="1" applyNumberFormat="1">
      <alignment horizontal="center" vertical="center"/>
    </xf>
    <xf borderId="10" fillId="0" fontId="10" numFmtId="14" xfId="0" applyAlignment="1" applyBorder="1" applyFont="1" applyNumberFormat="1">
      <alignment horizontal="center"/>
    </xf>
    <xf borderId="0" fillId="0" fontId="1" numFmtId="14" xfId="0" applyFont="1" applyNumberFormat="1"/>
    <xf borderId="29" fillId="9" fontId="7" numFmtId="4" xfId="0" applyAlignment="1" applyBorder="1" applyFill="1" applyFont="1" applyNumberFormat="1">
      <alignment horizontal="center" shrinkToFit="0" vertical="center" wrapText="1"/>
    </xf>
    <xf borderId="10" fillId="0" fontId="14" numFmtId="4" xfId="0" applyAlignment="1" applyBorder="1" applyFont="1" applyNumberFormat="1">
      <alignment horizontal="center" readingOrder="0" shrinkToFit="0" vertical="center" wrapText="1"/>
    </xf>
    <xf borderId="10" fillId="0" fontId="14" numFmtId="4" xfId="0" applyAlignment="1" applyBorder="1" applyFont="1" applyNumberFormat="1">
      <alignment horizontal="center" shrinkToFit="0" vertical="center" wrapText="1"/>
    </xf>
    <xf borderId="22" fillId="0" fontId="14" numFmtId="4" xfId="0" applyAlignment="1" applyBorder="1" applyFont="1" applyNumberFormat="1">
      <alignment horizontal="center" shrinkToFit="0" wrapText="1"/>
    </xf>
    <xf borderId="29" fillId="9" fontId="15" numFmtId="4" xfId="0" applyAlignment="1" applyBorder="1" applyFont="1" applyNumberFormat="1">
      <alignment horizontal="center"/>
    </xf>
    <xf borderId="9" fillId="6" fontId="7" numFmtId="4" xfId="0" applyAlignment="1" applyBorder="1" applyFont="1" applyNumberFormat="1">
      <alignment horizontal="center"/>
    </xf>
    <xf borderId="22" fillId="6" fontId="7" numFmtId="4" xfId="0" applyAlignment="1" applyBorder="1" applyFont="1" applyNumberFormat="1">
      <alignment horizontal="center" vertical="bottom"/>
    </xf>
    <xf borderId="9" fillId="8" fontId="16" numFmtId="4" xfId="0" applyBorder="1" applyFont="1" applyNumberFormat="1"/>
    <xf borderId="9" fillId="8" fontId="5" numFmtId="4" xfId="0" applyBorder="1" applyFont="1" applyNumberFormat="1"/>
    <xf borderId="22" fillId="0" fontId="1" numFmtId="4" xfId="0" applyAlignment="1" applyBorder="1" applyFont="1" applyNumberFormat="1">
      <alignment vertical="bottom"/>
    </xf>
    <xf borderId="12" fillId="9" fontId="15" numFmtId="4" xfId="0" applyAlignment="1" applyBorder="1" applyFont="1" applyNumberFormat="1">
      <alignment horizontal="center"/>
    </xf>
    <xf borderId="12" fillId="10" fontId="10" numFmtId="4" xfId="0" applyBorder="1" applyFill="1" applyFont="1" applyNumberFormat="1"/>
    <xf borderId="14" fillId="11" fontId="5" numFmtId="4" xfId="0" applyBorder="1" applyFill="1" applyFont="1" applyNumberFormat="1"/>
    <xf borderId="30" fillId="0" fontId="1" numFmtId="4" xfId="0" applyAlignment="1" applyBorder="1" applyFont="1" applyNumberFormat="1">
      <alignment vertical="bottom"/>
    </xf>
    <xf borderId="12" fillId="0" fontId="5" numFmtId="4" xfId="0" applyAlignment="1" applyBorder="1" applyFont="1" applyNumberFormat="1">
      <alignment horizontal="right"/>
    </xf>
    <xf borderId="31" fillId="9" fontId="15" numFmtId="4" xfId="0" applyAlignment="1" applyBorder="1" applyFont="1" applyNumberFormat="1">
      <alignment horizontal="center"/>
    </xf>
    <xf borderId="31" fillId="10" fontId="10" numFmtId="4" xfId="0" applyBorder="1" applyFont="1" applyNumberFormat="1"/>
    <xf borderId="30" fillId="0" fontId="5" numFmtId="4" xfId="0" applyBorder="1" applyFont="1" applyNumberFormat="1"/>
    <xf borderId="30" fillId="0" fontId="5" numFmtId="4" xfId="0" applyAlignment="1" applyBorder="1" applyFont="1" applyNumberFormat="1">
      <alignment horizontal="right"/>
    </xf>
    <xf borderId="14" fillId="9" fontId="15" numFmtId="4" xfId="0" applyAlignment="1" applyBorder="1" applyFont="1" applyNumberFormat="1">
      <alignment horizontal="center"/>
    </xf>
    <xf borderId="14" fillId="10" fontId="10" numFmtId="4" xfId="0" applyBorder="1" applyFont="1" applyNumberFormat="1"/>
    <xf borderId="14" fillId="0" fontId="5" numFmtId="4" xfId="0" applyAlignment="1" applyBorder="1" applyFont="1" applyNumberFormat="1">
      <alignment horizontal="right"/>
    </xf>
    <xf borderId="14" fillId="0" fontId="5" numFmtId="4" xfId="0" applyAlignment="1" applyBorder="1" applyFont="1" applyNumberFormat="1">
      <alignment readingOrder="0"/>
    </xf>
    <xf borderId="30" fillId="0" fontId="5" numFmtId="4" xfId="0" applyAlignment="1" applyBorder="1" applyFont="1" applyNumberFormat="1">
      <alignment horizontal="right" vertical="bottom"/>
    </xf>
    <xf borderId="32" fillId="0" fontId="17" numFmtId="4" xfId="0" applyAlignment="1" applyBorder="1" applyFont="1" applyNumberFormat="1">
      <alignment horizontal="right" readingOrder="0" shrinkToFit="0" wrapText="0"/>
    </xf>
    <xf borderId="0" fillId="0" fontId="18" numFmtId="4" xfId="0" applyFont="1" applyNumberFormat="1"/>
    <xf borderId="10" fillId="8" fontId="16" numFmtId="4" xfId="0" applyAlignment="1" applyBorder="1" applyFont="1" applyNumberFormat="1">
      <alignment horizontal="center"/>
    </xf>
    <xf borderId="10" fillId="8" fontId="5" numFmtId="4" xfId="0" applyAlignment="1" applyBorder="1" applyFont="1" applyNumberFormat="1">
      <alignment horizontal="center"/>
    </xf>
    <xf borderId="33" fillId="9" fontId="15" numFmtId="4" xfId="0" applyAlignment="1" applyBorder="1" applyFont="1" applyNumberFormat="1">
      <alignment horizontal="center"/>
    </xf>
    <xf borderId="15" fillId="0" fontId="5" numFmtId="4" xfId="0" applyBorder="1" applyFont="1" applyNumberFormat="1"/>
    <xf borderId="33" fillId="10" fontId="10" numFmtId="4" xfId="0" applyBorder="1" applyFont="1" applyNumberFormat="1"/>
    <xf borderId="34" fillId="0" fontId="5" numFmtId="4" xfId="0" applyBorder="1" applyFont="1" applyNumberFormat="1"/>
    <xf borderId="34" fillId="0" fontId="5" numFmtId="4" xfId="0" applyAlignment="1" applyBorder="1" applyFont="1" applyNumberFormat="1">
      <alignment horizontal="right"/>
    </xf>
    <xf borderId="35" fillId="9" fontId="15" numFmtId="4" xfId="0" applyAlignment="1" applyBorder="1" applyFont="1" applyNumberFormat="1">
      <alignment horizontal="center"/>
    </xf>
    <xf borderId="36" fillId="0" fontId="5" numFmtId="4" xfId="0" applyBorder="1" applyFont="1" applyNumberFormat="1"/>
    <xf borderId="35" fillId="10" fontId="10" numFmtId="4" xfId="0" applyBorder="1" applyFont="1" applyNumberFormat="1"/>
    <xf borderId="35" fillId="0" fontId="5" numFmtId="4" xfId="0" applyBorder="1" applyFont="1" applyNumberFormat="1"/>
    <xf borderId="35" fillId="0" fontId="5" numFmtId="4" xfId="0" applyAlignment="1" applyBorder="1" applyFont="1" applyNumberFormat="1">
      <alignment horizontal="right"/>
    </xf>
    <xf borderId="9" fillId="5" fontId="7" numFmtId="4" xfId="0" applyAlignment="1" applyBorder="1" applyFont="1" applyNumberFormat="1">
      <alignment horizontal="center"/>
    </xf>
    <xf borderId="37" fillId="5" fontId="7" numFmtId="4" xfId="0" applyAlignment="1" applyBorder="1" applyFont="1" applyNumberFormat="1">
      <alignment horizontal="center"/>
    </xf>
    <xf borderId="37" fillId="5" fontId="5" numFmtId="4" xfId="0" applyAlignment="1" applyBorder="1" applyFont="1" applyNumberFormat="1">
      <alignment horizontal="center"/>
    </xf>
    <xf borderId="9" fillId="7" fontId="16" numFmtId="4" xfId="0" applyBorder="1" applyFont="1" applyNumberFormat="1"/>
    <xf borderId="10" fillId="7" fontId="16" numFmtId="4" xfId="0" applyAlignment="1" applyBorder="1" applyFont="1" applyNumberFormat="1">
      <alignment horizontal="center"/>
    </xf>
    <xf borderId="10" fillId="7" fontId="5" numFmtId="4" xfId="0" applyAlignment="1" applyBorder="1" applyFont="1" applyNumberFormat="1">
      <alignment horizontal="center"/>
    </xf>
    <xf borderId="11" fillId="0" fontId="19" numFmtId="4" xfId="0" applyBorder="1" applyFont="1" applyNumberFormat="1"/>
    <xf borderId="13" fillId="0" fontId="19" numFmtId="4" xfId="0" applyBorder="1" applyFont="1" applyNumberFormat="1"/>
    <xf borderId="13" fillId="0" fontId="20" numFmtId="4" xfId="0" applyBorder="1" applyFont="1" applyNumberFormat="1"/>
    <xf borderId="0" fillId="12" fontId="19" numFmtId="4" xfId="0" applyAlignment="1" applyFill="1" applyFont="1" applyNumberFormat="1">
      <alignment horizontal="right" readingOrder="0"/>
    </xf>
    <xf borderId="15" fillId="0" fontId="19" numFmtId="4" xfId="0" applyBorder="1" applyFont="1" applyNumberFormat="1"/>
    <xf borderId="33" fillId="11" fontId="5" numFmtId="4" xfId="0" applyBorder="1" applyFont="1" applyNumberFormat="1"/>
    <xf borderId="38" fillId="7" fontId="16" numFmtId="4" xfId="0" applyBorder="1" applyFont="1" applyNumberFormat="1"/>
    <xf borderId="39" fillId="7" fontId="16" numFmtId="4" xfId="0" applyAlignment="1" applyBorder="1" applyFont="1" applyNumberFormat="1">
      <alignment horizontal="center"/>
    </xf>
    <xf borderId="39" fillId="7" fontId="5" numFmtId="4" xfId="0" applyAlignment="1" applyBorder="1" applyFont="1" applyNumberFormat="1">
      <alignment horizontal="center"/>
    </xf>
    <xf borderId="0" fillId="13" fontId="21" numFmtId="4" xfId="0" applyAlignment="1" applyFill="1" applyFont="1" applyNumberFormat="1">
      <alignment horizontal="right" readingOrder="0" shrinkToFit="0" wrapText="0"/>
    </xf>
    <xf borderId="1" fillId="12" fontId="19" numFmtId="4" xfId="0" applyAlignment="1" applyBorder="1" applyFont="1" applyNumberFormat="1">
      <alignment horizontal="right"/>
    </xf>
    <xf borderId="0" fillId="13" fontId="22" numFmtId="4" xfId="0" applyAlignment="1" applyFont="1" applyNumberFormat="1">
      <alignment horizontal="right" readingOrder="0" shrinkToFit="0" wrapText="0"/>
    </xf>
    <xf borderId="0" fillId="12" fontId="22" numFmtId="4" xfId="0" applyAlignment="1" applyFont="1" applyNumberFormat="1">
      <alignment horizontal="right" readingOrder="0" shrinkToFit="0" wrapText="0"/>
    </xf>
    <xf borderId="39" fillId="9" fontId="15" numFmtId="4" xfId="0" applyAlignment="1" applyBorder="1" applyFont="1" applyNumberFormat="1">
      <alignment horizontal="center"/>
    </xf>
    <xf borderId="40" fillId="9" fontId="7" numFmtId="4" xfId="0" applyBorder="1" applyFont="1" applyNumberFormat="1"/>
    <xf borderId="41" fillId="9" fontId="16" numFmtId="4" xfId="0" applyAlignment="1" applyBorder="1" applyFont="1" applyNumberFormat="1">
      <alignment horizontal="right"/>
    </xf>
    <xf borderId="41" fillId="9" fontId="5" numFmtId="4" xfId="0" applyAlignment="1" applyBorder="1" applyFont="1" applyNumberFormat="1">
      <alignment horizontal="right"/>
    </xf>
    <xf borderId="41" fillId="9" fontId="7" numFmtId="4" xfId="0" applyAlignment="1" applyBorder="1" applyFont="1" applyNumberFormat="1">
      <alignment horizontal="right"/>
    </xf>
    <xf borderId="1" fillId="14" fontId="5" numFmtId="0" xfId="0" applyBorder="1" applyFill="1" applyFont="1"/>
    <xf borderId="1" fillId="14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5" fillId="0" fontId="7" numFmtId="0" xfId="0" applyAlignment="1" applyBorder="1" applyFont="1">
      <alignment horizontal="center"/>
    </xf>
    <xf borderId="0" fillId="0" fontId="5" numFmtId="0" xfId="0" applyFont="1"/>
    <xf borderId="6" fillId="0" fontId="5" numFmtId="0" xfId="0" applyBorder="1" applyFont="1"/>
    <xf borderId="42" fillId="3" fontId="3" numFmtId="0" xfId="0" applyAlignment="1" applyBorder="1" applyFont="1">
      <alignment horizontal="center" vertical="center"/>
    </xf>
    <xf borderId="43" fillId="3" fontId="3" numFmtId="0" xfId="0" applyAlignment="1" applyBorder="1" applyFont="1">
      <alignment horizontal="center" vertical="center"/>
    </xf>
    <xf borderId="44" fillId="3" fontId="3" numFmtId="0" xfId="0" applyAlignment="1" applyBorder="1" applyFont="1">
      <alignment horizontal="center" vertical="center"/>
    </xf>
    <xf borderId="45" fillId="0" fontId="4" numFmtId="0" xfId="0" applyBorder="1" applyFont="1"/>
    <xf borderId="46" fillId="3" fontId="3" numFmtId="0" xfId="0" applyAlignment="1" applyBorder="1" applyFont="1">
      <alignment horizontal="center" vertical="center"/>
    </xf>
    <xf borderId="47" fillId="3" fontId="3" numFmtId="0" xfId="0" applyAlignment="1" applyBorder="1" applyFont="1">
      <alignment horizontal="center" vertical="center"/>
    </xf>
    <xf borderId="48" fillId="0" fontId="5" numFmtId="0" xfId="0" applyBorder="1" applyFont="1"/>
    <xf borderId="49" fillId="0" fontId="5" numFmtId="0" xfId="0" applyBorder="1" applyFont="1"/>
    <xf borderId="50" fillId="5" fontId="6" numFmtId="0" xfId="0" applyAlignment="1" applyBorder="1" applyFont="1">
      <alignment horizontal="center" vertical="center"/>
    </xf>
    <xf borderId="51" fillId="0" fontId="4" numFmtId="0" xfId="0" applyBorder="1" applyFont="1"/>
    <xf borderId="52" fillId="0" fontId="4" numFmtId="0" xfId="0" applyBorder="1" applyFont="1"/>
    <xf borderId="53" fillId="0" fontId="4" numFmtId="0" xfId="0" applyBorder="1" applyFont="1"/>
    <xf borderId="54" fillId="7" fontId="7" numFmtId="0" xfId="0" applyBorder="1" applyFont="1"/>
    <xf borderId="55" fillId="7" fontId="7" numFmtId="0" xfId="0" applyAlignment="1" applyBorder="1" applyFont="1">
      <alignment horizontal="center"/>
    </xf>
    <xf borderId="56" fillId="0" fontId="19" numFmtId="4" xfId="0" applyBorder="1" applyFont="1" applyNumberFormat="1"/>
    <xf borderId="57" fillId="0" fontId="5" numFmtId="164" xfId="0" applyBorder="1" applyFont="1" applyNumberFormat="1"/>
    <xf borderId="58" fillId="0" fontId="19" numFmtId="4" xfId="0" applyBorder="1" applyFont="1" applyNumberFormat="1"/>
    <xf borderId="59" fillId="0" fontId="19" numFmtId="4" xfId="0" applyBorder="1" applyFont="1" applyNumberFormat="1"/>
    <xf borderId="60" fillId="0" fontId="19" numFmtId="4" xfId="0" applyBorder="1" applyFont="1" applyNumberFormat="1"/>
    <xf borderId="61" fillId="0" fontId="7" numFmtId="0" xfId="0" applyBorder="1" applyFont="1"/>
    <xf borderId="55" fillId="0" fontId="7" numFmtId="164" xfId="0" applyBorder="1" applyFont="1" applyNumberFormat="1"/>
    <xf borderId="52" fillId="0" fontId="5" numFmtId="0" xfId="0" applyAlignment="1" applyBorder="1" applyFont="1">
      <alignment horizontal="center"/>
    </xf>
    <xf borderId="62" fillId="0" fontId="7" numFmtId="0" xfId="0" applyBorder="1" applyFont="1"/>
    <xf borderId="63" fillId="0" fontId="7" numFmtId="164" xfId="0" applyBorder="1" applyFont="1" applyNumberFormat="1"/>
    <xf borderId="61" fillId="0" fontId="5" numFmtId="0" xfId="0" applyAlignment="1" applyBorder="1" applyFont="1">
      <alignment horizontal="center"/>
    </xf>
    <xf borderId="64" fillId="0" fontId="4" numFmtId="0" xfId="0" applyBorder="1" applyFont="1"/>
    <xf borderId="65" fillId="5" fontId="6" numFmtId="0" xfId="0" applyAlignment="1" applyBorder="1" applyFont="1">
      <alignment horizontal="center" vertical="center"/>
    </xf>
    <xf borderId="66" fillId="5" fontId="6" numFmtId="164" xfId="0" applyAlignment="1" applyBorder="1" applyFont="1" applyNumberFormat="1">
      <alignment horizontal="right" vertical="center"/>
    </xf>
    <xf borderId="67" fillId="0" fontId="4" numFmtId="0" xfId="0" applyBorder="1" applyFont="1"/>
    <xf borderId="68" fillId="0" fontId="4" numFmtId="0" xfId="0" applyBorder="1" applyFont="1"/>
    <xf borderId="7" fillId="0" fontId="7" numFmtId="0" xfId="0" applyAlignment="1" applyBorder="1" applyFont="1">
      <alignment horizontal="center"/>
    </xf>
    <xf borderId="23" fillId="0" fontId="5" numFmtId="0" xfId="0" applyBorder="1" applyFont="1"/>
    <xf borderId="8" fillId="0" fontId="5" numFmtId="0" xfId="0" applyBorder="1" applyFont="1"/>
    <xf borderId="2" fillId="0" fontId="23" numFmtId="0" xfId="0" applyAlignment="1" applyBorder="1" applyFont="1">
      <alignment horizontal="center" vertical="center"/>
    </xf>
    <xf borderId="69" fillId="15" fontId="3" numFmtId="0" xfId="0" applyAlignment="1" applyBorder="1" applyFill="1" applyFont="1">
      <alignment horizontal="center" vertical="center"/>
    </xf>
    <xf borderId="70" fillId="0" fontId="4" numFmtId="0" xfId="0" applyBorder="1" applyFont="1"/>
    <xf borderId="71" fillId="0" fontId="4" numFmtId="0" xfId="0" applyBorder="1" applyFont="1"/>
    <xf borderId="72" fillId="0" fontId="4" numFmtId="0" xfId="0" applyBorder="1" applyFont="1"/>
    <xf borderId="73" fillId="0" fontId="4" numFmtId="0" xfId="0" applyBorder="1" applyFont="1"/>
    <xf borderId="74" fillId="0" fontId="4" numFmtId="0" xfId="0" applyBorder="1" applyFont="1"/>
    <xf borderId="75" fillId="0" fontId="4" numFmtId="0" xfId="0" applyBorder="1" applyFont="1"/>
    <xf borderId="25" fillId="16" fontId="24" numFmtId="0" xfId="0" applyAlignment="1" applyBorder="1" applyFill="1" applyFont="1">
      <alignment horizontal="center" vertical="center"/>
    </xf>
    <xf borderId="26" fillId="16" fontId="24" numFmtId="0" xfId="0" applyAlignment="1" applyBorder="1" applyFont="1">
      <alignment horizontal="center" vertical="center"/>
    </xf>
    <xf borderId="27" fillId="16" fontId="24" numFmtId="0" xfId="0" applyAlignment="1" applyBorder="1" applyFont="1">
      <alignment horizontal="center" vertical="center"/>
    </xf>
    <xf borderId="38" fillId="16" fontId="24" numFmtId="0" xfId="0" applyAlignment="1" applyBorder="1" applyFont="1">
      <alignment horizontal="center" vertical="center"/>
    </xf>
    <xf borderId="76" fillId="16" fontId="24" numFmtId="0" xfId="0" applyAlignment="1" applyBorder="1" applyFont="1">
      <alignment horizontal="center" vertical="center"/>
    </xf>
    <xf borderId="77" fillId="16" fontId="24" numFmtId="0" xfId="0" applyAlignment="1" applyBorder="1" applyFont="1">
      <alignment horizontal="center" vertical="center"/>
    </xf>
    <xf borderId="9" fillId="17" fontId="7" numFmtId="0" xfId="0" applyBorder="1" applyFill="1" applyFont="1"/>
    <xf borderId="10" fillId="17" fontId="7" numFmtId="0" xfId="0" applyAlignment="1" applyBorder="1" applyFont="1">
      <alignment horizontal="center"/>
    </xf>
    <xf borderId="12" fillId="0" fontId="5" numFmtId="4" xfId="0" applyAlignment="1" applyBorder="1" applyFont="1" applyNumberFormat="1">
      <alignment readingOrder="0"/>
    </xf>
    <xf borderId="12" fillId="0" fontId="25" numFmtId="0" xfId="0" applyAlignment="1" applyBorder="1" applyFont="1">
      <alignment readingOrder="0"/>
    </xf>
    <xf borderId="14" fillId="0" fontId="25" numFmtId="0" xfId="0" applyAlignment="1" applyBorder="1" applyFont="1">
      <alignment readingOrder="0"/>
    </xf>
    <xf borderId="14" fillId="0" fontId="25" numFmtId="0" xfId="0" applyBorder="1" applyFont="1"/>
    <xf borderId="78" fillId="0" fontId="7" numFmtId="0" xfId="0" applyBorder="1" applyFont="1"/>
    <xf borderId="41" fillId="0" fontId="7" numFmtId="4" xfId="0" applyBorder="1" applyFont="1" applyNumberFormat="1"/>
    <xf borderId="41" fillId="0" fontId="26" numFmtId="0" xfId="0" applyAlignment="1" applyBorder="1" applyFont="1">
      <alignment readingOrder="0"/>
    </xf>
    <xf borderId="79" fillId="0" fontId="5" numFmtId="0" xfId="0" applyBorder="1" applyFont="1"/>
    <xf borderId="80" fillId="0" fontId="5" numFmtId="4" xfId="0" applyBorder="1" applyFont="1" applyNumberFormat="1"/>
    <xf borderId="81" fillId="0" fontId="5" numFmtId="4" xfId="0" applyBorder="1" applyFont="1" applyNumberFormat="1"/>
    <xf borderId="80" fillId="0" fontId="5" numFmtId="0" xfId="0" applyBorder="1" applyFont="1"/>
    <xf borderId="82" fillId="0" fontId="19" numFmtId="4" xfId="0" applyAlignment="1" applyBorder="1" applyFont="1" applyNumberFormat="1">
      <alignment horizontal="right" readingOrder="0" shrinkToFit="0" vertical="bottom" wrapText="0"/>
    </xf>
    <xf borderId="82" fillId="0" fontId="7" numFmtId="0" xfId="0" applyAlignment="1" applyBorder="1" applyFont="1">
      <alignment horizontal="center"/>
    </xf>
    <xf borderId="82" fillId="0" fontId="5" numFmtId="0" xfId="0" applyBorder="1" applyFont="1"/>
    <xf borderId="2" fillId="0" fontId="7" numFmtId="0" xfId="0" applyBorder="1" applyFont="1"/>
    <xf borderId="20" fillId="0" fontId="7" numFmtId="4" xfId="0" applyBorder="1" applyFont="1" applyNumberFormat="1"/>
    <xf borderId="20" fillId="0" fontId="26" numFmtId="0" xfId="0" applyBorder="1" applyFont="1"/>
    <xf borderId="16" fillId="0" fontId="5" numFmtId="0" xfId="0" applyBorder="1" applyFont="1"/>
    <xf borderId="18" fillId="0" fontId="5" numFmtId="0" xfId="0" applyBorder="1" applyFont="1"/>
    <xf borderId="19" fillId="4" fontId="24" numFmtId="0" xfId="0" applyAlignment="1" applyBorder="1" applyFont="1">
      <alignment horizontal="center" vertical="center"/>
    </xf>
    <xf borderId="20" fillId="4" fontId="24" numFmtId="165" xfId="0" applyAlignment="1" applyBorder="1" applyFont="1" applyNumberFormat="1">
      <alignment horizontal="center" vertical="center"/>
    </xf>
    <xf borderId="20" fillId="4" fontId="24" numFmtId="166" xfId="0" applyAlignment="1" applyBorder="1" applyFont="1" applyNumberFormat="1">
      <alignment horizontal="center" vertical="center"/>
    </xf>
    <xf borderId="20" fillId="4" fontId="27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Fordeling av inntekter vs kostnader</a:t>
            </a:r>
          </a:p>
        </c:rich>
      </c:tx>
      <c:layout>
        <c:manualLayout>
          <c:xMode val="edge"/>
          <c:yMode val="edge"/>
          <c:x val="0.22179708044935387"/>
          <c:y val="0.04120140707671475"/>
        </c:manualLayout>
      </c:layout>
      <c:overlay val="0"/>
    </c:title>
    <c:plotArea>
      <c:layout>
        <c:manualLayout>
          <c:xMode val="edge"/>
          <c:yMode val="edge"/>
          <c:x val="0.14890490611750454"/>
          <c:y val="0.19365101925146852"/>
          <c:w val="0.6991946295174641"/>
          <c:h val="0.6854944075931244"/>
        </c:manualLayout>
      </c:layout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Oversikt!$C$19</c:f>
            </c:strRef>
          </c:cat>
          <c:val>
            <c:numRef>
              <c:f>Oversikt!$C$54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Oversikt!$C$19</c:f>
            </c:strRef>
          </c:cat>
          <c:val>
            <c:numRef>
              <c:f>Oversikt!$D$19</c:f>
              <c:numCache/>
            </c:numRef>
          </c:val>
        </c:ser>
        <c:ser>
          <c:idx val="2"/>
          <c:order val="2"/>
          <c:cat>
            <c:strRef>
              <c:f>Oversikt!$C$19</c:f>
            </c:strRef>
          </c:cat>
          <c:val>
            <c:numRef>
              <c:f>Oversikt!$D$54</c:f>
              <c:numCache/>
            </c:numRef>
          </c:val>
        </c:ser>
        <c:axId val="1323439526"/>
        <c:axId val="613806924"/>
      </c:barChart>
      <c:catAx>
        <c:axId val="1323439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3806924"/>
      </c:catAx>
      <c:valAx>
        <c:axId val="613806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343952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Bank- og kontantbeholdning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Åpningsbalanse (IB)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Regnskap!$B$10:$B$12</c:f>
            </c:strRef>
          </c:cat>
          <c:val>
            <c:numRef>
              <c:f>Regnskap!$C$10:$C$12</c:f>
              <c:numCache/>
            </c:numRef>
          </c:val>
        </c:ser>
        <c:ser>
          <c:idx val="1"/>
          <c:order val="1"/>
          <c:cat>
            <c:strRef>
              <c:f>Regnskap!$B$10:$B$12</c:f>
            </c:strRef>
          </c:cat>
          <c:val>
            <c:numRef>
              <c:f>Regnskap!$D$10:$D$12</c:f>
              <c:numCache/>
            </c:numRef>
          </c:val>
        </c:ser>
        <c:axId val="334655382"/>
        <c:axId val="606066648"/>
      </c:barChart>
      <c:catAx>
        <c:axId val="334655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6066648"/>
      </c:catAx>
      <c:valAx>
        <c:axId val="606066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465538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40</xdr:row>
      <xdr:rowOff>104775</xdr:rowOff>
    </xdr:from>
    <xdr:ext cx="5067300" cy="2781300"/>
    <xdr:graphicFrame>
      <xdr:nvGraphicFramePr>
        <xdr:cNvPr id="114155576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25</xdr:row>
      <xdr:rowOff>190500</xdr:rowOff>
    </xdr:from>
    <xdr:ext cx="5067300" cy="2486025"/>
    <xdr:graphicFrame>
      <xdr:nvGraphicFramePr>
        <xdr:cNvPr id="4096552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29"/>
    <col customWidth="1" min="2" max="2" width="4.43"/>
    <col customWidth="1" min="3" max="3" width="59.0"/>
    <col customWidth="1" min="4" max="4" width="38.71"/>
    <col customWidth="1" min="5" max="5" width="3.43"/>
    <col customWidth="1" min="6" max="6" width="41.43"/>
    <col customWidth="1" min="7" max="7" width="34.71"/>
    <col customWidth="1" min="8" max="8" width="5.71"/>
    <col customWidth="1" min="9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3"/>
      <c r="G2" s="3"/>
      <c r="H2" s="4"/>
      <c r="I2" s="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0.25" customHeight="1">
      <c r="A3" s="1"/>
      <c r="B3" s="6"/>
      <c r="C3" s="7" t="s">
        <v>1</v>
      </c>
      <c r="D3" s="8"/>
      <c r="E3" s="9"/>
      <c r="F3" s="10" t="s">
        <v>2</v>
      </c>
      <c r="G3" s="8"/>
      <c r="H3" s="11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0.25" customHeight="1">
      <c r="A4" s="1"/>
      <c r="B4" s="6"/>
      <c r="C4" s="12"/>
      <c r="D4" s="13"/>
      <c r="E4" s="9"/>
      <c r="F4" s="12"/>
      <c r="G4" s="13"/>
      <c r="H4" s="11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1"/>
      <c r="B5" s="6"/>
      <c r="C5" s="12"/>
      <c r="D5" s="13"/>
      <c r="E5" s="9"/>
      <c r="F5" s="12"/>
      <c r="G5" s="13"/>
      <c r="H5" s="1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"/>
      <c r="B6" s="6"/>
      <c r="C6" s="14"/>
      <c r="D6" s="15"/>
      <c r="E6" s="9"/>
      <c r="F6" s="14"/>
      <c r="G6" s="15"/>
      <c r="H6" s="1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1"/>
      <c r="B7" s="6"/>
      <c r="C7" s="9"/>
      <c r="D7" s="9"/>
      <c r="E7" s="9"/>
      <c r="F7" s="9"/>
      <c r="G7" s="9"/>
      <c r="H7" s="11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1"/>
      <c r="B8" s="6"/>
      <c r="C8" s="16">
        <f>YEAR(Regnskap!E2)+124</f>
        <v>2023</v>
      </c>
      <c r="D8" s="8"/>
      <c r="E8" s="17"/>
      <c r="F8" s="18">
        <f>C8</f>
        <v>2023</v>
      </c>
      <c r="G8" s="8"/>
      <c r="H8" s="11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1"/>
      <c r="B9" s="6"/>
      <c r="C9" s="14"/>
      <c r="D9" s="15"/>
      <c r="E9" s="17"/>
      <c r="F9" s="14"/>
      <c r="G9" s="15"/>
      <c r="H9" s="11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"/>
      <c r="B10" s="6"/>
      <c r="C10" s="19" t="s">
        <v>3</v>
      </c>
      <c r="D10" s="20"/>
      <c r="E10" s="9"/>
      <c r="F10" s="21" t="s">
        <v>4</v>
      </c>
      <c r="G10" s="22"/>
      <c r="H10" s="11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"/>
      <c r="B11" s="6"/>
      <c r="C11" s="23" t="str">
        <f>Regnskap!B20</f>
        <v>3000 Salgsinntekter</v>
      </c>
      <c r="D11" s="24">
        <f>-VLOOKUP(C11,Regnskap,3,FALSE)</f>
        <v>0</v>
      </c>
      <c r="E11" s="25"/>
      <c r="F11" s="26" t="str">
        <f>Regnskap!B6</f>
        <v>1300 Lån til eksterne</v>
      </c>
      <c r="G11" s="27">
        <f>VLOOKUP(F11,Regnskap,3,FALSE)</f>
        <v>0</v>
      </c>
      <c r="H11" s="11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"/>
      <c r="B12" s="6"/>
      <c r="C12" s="26" t="str">
        <f>Regnskap!B21</f>
        <v>3100 Medlemskontingent</v>
      </c>
      <c r="D12" s="27">
        <f>-VLOOKUP(C12,Regnskap,3,FALSE)</f>
        <v>4150</v>
      </c>
      <c r="E12" s="25"/>
      <c r="F12" s="26" t="str">
        <f>Regnskap!B7</f>
        <v>1400 Varelager</v>
      </c>
      <c r="G12" s="27">
        <f>VLOOKUP(F12,Regnskap,3,FALSE)</f>
        <v>0</v>
      </c>
      <c r="H12" s="11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"/>
      <c r="B13" s="6"/>
      <c r="C13" s="26" t="str">
        <f>Regnskap!B22</f>
        <v>3200 Billettinntekter</v>
      </c>
      <c r="D13" s="27">
        <f>-VLOOKUP(C13,Regnskap,3,FALSE)</f>
        <v>13750</v>
      </c>
      <c r="E13" s="25"/>
      <c r="F13" s="26" t="str">
        <f>Regnskap!B8</f>
        <v>1500 Fordringer</v>
      </c>
      <c r="G13" s="27">
        <f>VLOOKUP(F13,Regnskap,3,FALSE)</f>
        <v>0</v>
      </c>
      <c r="H13" s="11"/>
      <c r="I13" s="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"/>
      <c r="B14" s="6"/>
      <c r="C14" s="26" t="str">
        <f>Regnskap!B23</f>
        <v>3400 Støtte fra Kulturstyret</v>
      </c>
      <c r="D14" s="27">
        <f>-VLOOKUP(C14,Regnskap,3,FALSE)</f>
        <v>0</v>
      </c>
      <c r="E14" s="25"/>
      <c r="F14" s="26" t="str">
        <f>Regnskap!B9</f>
        <v>1550 Interne fordringer</v>
      </c>
      <c r="G14" s="27">
        <f>VLOOKUP(F14,Regnskap,3,FALSE)</f>
        <v>0</v>
      </c>
      <c r="H14" s="11"/>
      <c r="I14" s="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"/>
      <c r="B15" s="6"/>
      <c r="C15" s="26" t="str">
        <f>Regnskap!B24</f>
        <v>3410 Støtte fra Fri Fond</v>
      </c>
      <c r="D15" s="27">
        <f>-VLOOKUP(C15,Regnskap,3,FALSE)</f>
        <v>42520.49</v>
      </c>
      <c r="E15" s="25"/>
      <c r="F15" s="26" t="str">
        <f>Regnskap!B10</f>
        <v>1900 Kontanter</v>
      </c>
      <c r="G15" s="27">
        <f>VLOOKUP(F15,Regnskap,3,FALSE)</f>
        <v>0</v>
      </c>
      <c r="H15" s="11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"/>
      <c r="B16" s="6"/>
      <c r="C16" s="26" t="str">
        <f>Regnskap!B25</f>
        <v>3420 Støtte fra annen støtteordning</v>
      </c>
      <c r="D16" s="27">
        <f>-VLOOKUP(C16,Regnskap,3,FALSE)</f>
        <v>0</v>
      </c>
      <c r="E16" s="25"/>
      <c r="F16" s="26" t="str">
        <f>Regnskap!B11</f>
        <v>1910 Brukskonto</v>
      </c>
      <c r="G16" s="27">
        <f>VLOOKUP(F16,Regnskap,3,FALSE)</f>
        <v>6194.64</v>
      </c>
      <c r="H16" s="11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"/>
      <c r="B17" s="6"/>
      <c r="C17" s="28" t="str">
        <f>Regnskap!B26</f>
        <v>3900 Annen inntekt</v>
      </c>
      <c r="D17" s="27">
        <f>-VLOOKUP(C17,Regnskap,3,FALSE)</f>
        <v>352.36</v>
      </c>
      <c r="E17" s="25"/>
      <c r="F17" s="26" t="str">
        <f>Regnskap!B12</f>
        <v>1920 Sparekonto</v>
      </c>
      <c r="G17" s="27">
        <f>VLOOKUP(F17,Regnskap,3,FALSE)</f>
        <v>0</v>
      </c>
      <c r="H17" s="11"/>
      <c r="I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"/>
      <c r="B18" s="6"/>
      <c r="C18" s="29" t="str">
        <f>Regnskap!B27</f>
        <v>8050 Renteinntekter</v>
      </c>
      <c r="D18" s="30">
        <f>-VLOOKUP(C18,Regnskap,3,FALSE)</f>
        <v>0</v>
      </c>
      <c r="E18" s="9"/>
      <c r="F18" s="31" t="s">
        <v>5</v>
      </c>
      <c r="G18" s="32">
        <f>SUM(G11:G17)</f>
        <v>6194.64</v>
      </c>
      <c r="H18" s="11"/>
      <c r="I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"/>
      <c r="B19" s="6"/>
      <c r="C19" s="33" t="s">
        <v>6</v>
      </c>
      <c r="D19" s="34">
        <f>SUM(D11:D18)</f>
        <v>60772.85</v>
      </c>
      <c r="E19" s="9"/>
      <c r="F19" s="9"/>
      <c r="G19" s="9"/>
      <c r="H19" s="11"/>
      <c r="I19" s="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"/>
      <c r="B20" s="6"/>
      <c r="C20" s="35"/>
      <c r="D20" s="15"/>
      <c r="E20" s="9"/>
      <c r="F20" s="21" t="s">
        <v>7</v>
      </c>
      <c r="G20" s="22"/>
      <c r="H20" s="11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"/>
      <c r="B21" s="6"/>
      <c r="C21" s="19" t="s">
        <v>8</v>
      </c>
      <c r="D21" s="20"/>
      <c r="E21" s="9"/>
      <c r="F21" s="29" t="str">
        <f>Regnskap!B14</f>
        <v>2050 Egenkapital</v>
      </c>
      <c r="G21" s="30">
        <f>VLOOKUP(F21,Regnskap,3,FALSE)</f>
        <v>0</v>
      </c>
      <c r="H21" s="11"/>
      <c r="I21" s="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"/>
      <c r="B22" s="6"/>
      <c r="C22" s="36" t="str">
        <f>Regnskap!B29</f>
        <v>4000 Varekjøp til videresalg</v>
      </c>
      <c r="D22" s="37">
        <f>VLOOKUP(C22,Regnskap,3,FALSE)</f>
        <v>0</v>
      </c>
      <c r="E22" s="9"/>
      <c r="F22" s="29" t="str">
        <f>Regnskap!B15</f>
        <v>2400 Leverandørgjeld</v>
      </c>
      <c r="G22" s="30">
        <f>VLOOKUP(F22,Regnskap,3,FALSE)</f>
        <v>0</v>
      </c>
      <c r="H22" s="11"/>
      <c r="I22" s="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"/>
      <c r="B23" s="6"/>
      <c r="C23" s="38" t="str">
        <f>Regnskap!B30</f>
        <v>4300 Forbruk varelager</v>
      </c>
      <c r="D23" s="30">
        <f>VLOOKUP(C23,Regnskap,3,FALSE)</f>
        <v>0</v>
      </c>
      <c r="E23" s="9"/>
      <c r="F23" s="29" t="str">
        <f>Regnskap!B16</f>
        <v>2910 Gjeld til interne (utlegg)</v>
      </c>
      <c r="G23" s="30">
        <f>VLOOKUP(F23,Regnskap,3,FALSE)</f>
        <v>0</v>
      </c>
      <c r="H23" s="11"/>
      <c r="I23" s="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"/>
      <c r="B24" s="6"/>
      <c r="C24" s="38" t="str">
        <f>Regnskap!B31</f>
        <v>4390 Beholdningsendring varer</v>
      </c>
      <c r="D24" s="30">
        <f>VLOOKUP(C24,Regnskap,3,FALSE)</f>
        <v>0</v>
      </c>
      <c r="E24" s="9"/>
      <c r="F24" s="29" t="str">
        <f>Regnskap!B17</f>
        <v>2950 Annen gjeld</v>
      </c>
      <c r="G24" s="30">
        <f>VLOOKUP(F24,Regnskap,3,FALSE)</f>
        <v>0</v>
      </c>
      <c r="H24" s="11"/>
      <c r="I24" s="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"/>
      <c r="B25" s="6"/>
      <c r="C25" s="29" t="str">
        <f>Regnskap!B32</f>
        <v>5000 Skattefritt honorar, interne</v>
      </c>
      <c r="D25" s="30">
        <f>VLOOKUP(C25,Regnskap,3,FALSE)</f>
        <v>0</v>
      </c>
      <c r="E25" s="9"/>
      <c r="F25" s="31" t="s">
        <v>9</v>
      </c>
      <c r="G25" s="32">
        <f>SUM(G21:G24)</f>
        <v>0</v>
      </c>
      <c r="H25" s="11"/>
      <c r="I25" s="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"/>
      <c r="B26" s="6"/>
      <c r="C26" s="29" t="str">
        <f>Regnskap!B33</f>
        <v>5050 Skattefritt honorar, eksterne</v>
      </c>
      <c r="D26" s="30">
        <f>VLOOKUP(C26,Regnskap,3,FALSE)</f>
        <v>0</v>
      </c>
      <c r="E26" s="9"/>
      <c r="F26" s="9"/>
      <c r="G26" s="9"/>
      <c r="H26" s="11"/>
      <c r="I26" s="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"/>
      <c r="B27" s="6"/>
      <c r="C27" s="29" t="str">
        <f>Regnskap!B34</f>
        <v>5700 Støtte til andre foreninger</v>
      </c>
      <c r="D27" s="30">
        <f>VLOOKUP(C27,Regnskap,3,FALSE)</f>
        <v>0</v>
      </c>
      <c r="E27" s="9"/>
      <c r="F27" s="9"/>
      <c r="G27" s="9"/>
      <c r="H27" s="39"/>
      <c r="I27" s="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"/>
      <c r="B28" s="6"/>
      <c r="C28" s="29" t="str">
        <f>Regnskap!B35</f>
        <v>5900 Gaver ansatte</v>
      </c>
      <c r="D28" s="30">
        <f>VLOOKUP(C28,Regnskap,3,FALSE)</f>
        <v>0</v>
      </c>
      <c r="E28" s="9"/>
      <c r="F28" s="9"/>
      <c r="G28" s="9"/>
      <c r="H28" s="11"/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"/>
      <c r="B29" s="6"/>
      <c r="C29" s="29" t="str">
        <f>Regnskap!B36</f>
        <v>5910 Mat og drikke til frivillige</v>
      </c>
      <c r="D29" s="30">
        <f>VLOOKUP(C29,Regnskap,3,FALSE)</f>
        <v>0</v>
      </c>
      <c r="E29" s="9"/>
      <c r="F29" s="9"/>
      <c r="G29" s="9"/>
      <c r="H29" s="11"/>
      <c r="I29" s="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"/>
      <c r="B30" s="6"/>
      <c r="C30" s="29" t="str">
        <f>Regnskap!B37</f>
        <v>5920 Mat og drikke til styret</v>
      </c>
      <c r="D30" s="30">
        <f>VLOOKUP(C30,Regnskap,3,FALSE)</f>
        <v>2603.2</v>
      </c>
      <c r="E30" s="9"/>
      <c r="F30" s="9"/>
      <c r="G30" s="9"/>
      <c r="H30" s="11"/>
      <c r="I30" s="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"/>
      <c r="B31" s="6"/>
      <c r="C31" s="29" t="str">
        <f>Regnskap!B38</f>
        <v>6300 Leie av lokaler</v>
      </c>
      <c r="D31" s="30">
        <f>VLOOKUP(C31,Regnskap,3,FALSE)</f>
        <v>6400</v>
      </c>
      <c r="E31" s="9"/>
      <c r="F31" s="9"/>
      <c r="G31" s="9"/>
      <c r="H31" s="11"/>
      <c r="I31" s="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"/>
      <c r="B32" s="6"/>
      <c r="C32" s="29" t="str">
        <f>Regnskap!B39</f>
        <v>6450 Inventar</v>
      </c>
      <c r="D32" s="30">
        <f>VLOOKUP(C32,Regnskap,3,FALSE)</f>
        <v>17501.1</v>
      </c>
      <c r="E32" s="9"/>
      <c r="F32" s="9"/>
      <c r="G32" s="9"/>
      <c r="H32" s="11"/>
      <c r="I32" s="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"/>
      <c r="B33" s="6"/>
      <c r="C33" s="29" t="str">
        <f>Regnskap!B40</f>
        <v>6550 Driftsmaterialer</v>
      </c>
      <c r="D33" s="30">
        <f>VLOOKUP(C33,Regnskap,3,FALSE)</f>
        <v>0</v>
      </c>
      <c r="E33" s="9"/>
      <c r="F33" s="9"/>
      <c r="G33" s="9"/>
      <c r="H33" s="39" t="s">
        <v>0</v>
      </c>
      <c r="I33" s="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"/>
      <c r="B34" s="6"/>
      <c r="C34" s="29" t="str">
        <f>Regnskap!B41</f>
        <v>6551 Datautstyr</v>
      </c>
      <c r="D34" s="30">
        <f>VLOOKUP(C34,Regnskap,3,FALSE)</f>
        <v>0</v>
      </c>
      <c r="E34" s="9"/>
      <c r="F34" s="9"/>
      <c r="G34" s="9"/>
      <c r="H34" s="11"/>
      <c r="I34" s="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"/>
      <c r="B35" s="6"/>
      <c r="C35" s="29" t="str">
        <f>Regnskap!B42</f>
        <v>6552 Programvarer</v>
      </c>
      <c r="D35" s="30">
        <f>VLOOKUP(C35,Regnskap,3,FALSE)</f>
        <v>0</v>
      </c>
      <c r="E35" s="9"/>
      <c r="F35" s="9"/>
      <c r="G35" s="9"/>
      <c r="H35" s="11"/>
      <c r="I35" s="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"/>
      <c r="B36" s="6"/>
      <c r="C36" s="29" t="str">
        <f>Regnskap!B43</f>
        <v>6560 Rekvisita</v>
      </c>
      <c r="D36" s="30">
        <f>VLOOKUP(C36,Regnskap,3,FALSE)</f>
        <v>0</v>
      </c>
      <c r="E36" s="9"/>
      <c r="F36" s="9"/>
      <c r="G36" s="9"/>
      <c r="H36" s="11"/>
      <c r="I36" s="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"/>
      <c r="B37" s="6"/>
      <c r="C37" s="29" t="str">
        <f>Regnskap!B44</f>
        <v>6590 Annen driftskostnad</v>
      </c>
      <c r="D37" s="30">
        <f>VLOOKUP(C37,Regnskap,3,FALSE)</f>
        <v>346.53</v>
      </c>
      <c r="E37" s="9"/>
      <c r="F37" s="9"/>
      <c r="G37" s="9"/>
      <c r="H37" s="11"/>
      <c r="I37" s="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"/>
      <c r="B38" s="6"/>
      <c r="C38" s="29" t="str">
        <f>Regnskap!B45</f>
        <v>6720 Økonomiske og juridiske tjenester</v>
      </c>
      <c r="D38" s="30">
        <f>VLOOKUP(C38,Regnskap,3,FALSE)</f>
        <v>0</v>
      </c>
      <c r="E38" s="9"/>
      <c r="F38" s="9"/>
      <c r="G38" s="9"/>
      <c r="H38" s="11"/>
      <c r="I38" s="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"/>
      <c r="B39" s="6"/>
      <c r="C39" s="29" t="str">
        <f>Regnskap!B46</f>
        <v>6750 Arrangementkostnader</v>
      </c>
      <c r="D39" s="30">
        <f>VLOOKUP(C39,Regnskap,3,FALSE)</f>
        <v>24869.52</v>
      </c>
      <c r="E39" s="9"/>
      <c r="F39" s="9"/>
      <c r="G39" s="9"/>
      <c r="H39" s="11"/>
      <c r="I39" s="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"/>
      <c r="B40" s="6"/>
      <c r="C40" s="29" t="str">
        <f>Regnskap!B47</f>
        <v>6755 Artist/underholdningshonorar</v>
      </c>
      <c r="D40" s="30">
        <f>VLOOKUP(C40,Regnskap,3,FALSE)</f>
        <v>0</v>
      </c>
      <c r="E40" s="9"/>
      <c r="F40" s="9"/>
      <c r="G40" s="9"/>
      <c r="H40" s="11"/>
      <c r="I40" s="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"/>
      <c r="B41" s="6"/>
      <c r="C41" s="29" t="str">
        <f>Regnskap!B48</f>
        <v>6790 Andre fremmedtjenester</v>
      </c>
      <c r="D41" s="30">
        <f>VLOOKUP(C41,Regnskap,3,FALSE)</f>
        <v>1630.1</v>
      </c>
      <c r="E41" s="9"/>
      <c r="F41" s="9"/>
      <c r="G41" s="9"/>
      <c r="H41" s="11"/>
      <c r="I41" s="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"/>
      <c r="B42" s="6"/>
      <c r="C42" s="29" t="str">
        <f>Regnskap!B49</f>
        <v>6800 Kontorrekvisita</v>
      </c>
      <c r="D42" s="30">
        <f>VLOOKUP(C42,Regnskap,3,FALSE)</f>
        <v>0</v>
      </c>
      <c r="E42" s="9"/>
      <c r="F42" s="9"/>
      <c r="G42" s="9"/>
      <c r="H42" s="11"/>
      <c r="I42" s="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"/>
      <c r="B43" s="6"/>
      <c r="C43" s="29" t="str">
        <f>Regnskap!B50</f>
        <v>6815 Internett</v>
      </c>
      <c r="D43" s="30">
        <f>VLOOKUP(C43,Regnskap,3,FALSE)</f>
        <v>0</v>
      </c>
      <c r="E43" s="9"/>
      <c r="F43" s="9"/>
      <c r="G43" s="9"/>
      <c r="H43" s="11"/>
      <c r="I43" s="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"/>
      <c r="B44" s="6"/>
      <c r="C44" s="29" t="str">
        <f>Regnskap!B51</f>
        <v>6890 Annen kontorkostnad</v>
      </c>
      <c r="D44" s="30">
        <f>VLOOKUP(C44,Regnskap,3,FALSE)</f>
        <v>0</v>
      </c>
      <c r="E44" s="9"/>
      <c r="F44" s="9"/>
      <c r="G44" s="9"/>
      <c r="H44" s="11"/>
      <c r="I44" s="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"/>
      <c r="B45" s="6"/>
      <c r="C45" s="29" t="str">
        <f>Regnskap!B52</f>
        <v>6900 Telefon</v>
      </c>
      <c r="D45" s="30">
        <f>VLOOKUP(C45,Regnskap,3,FALSE)</f>
        <v>0</v>
      </c>
      <c r="E45" s="9"/>
      <c r="F45" s="9"/>
      <c r="G45" s="9"/>
      <c r="H45" s="11"/>
      <c r="I45" s="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"/>
      <c r="B46" s="6"/>
      <c r="C46" s="29" t="str">
        <f>Regnskap!B53</f>
        <v>6940 Porto</v>
      </c>
      <c r="D46" s="30">
        <f>VLOOKUP(C46,Regnskap,3,FALSE)</f>
        <v>0</v>
      </c>
      <c r="E46" s="9"/>
      <c r="F46" s="9"/>
      <c r="G46" s="9"/>
      <c r="H46" s="11"/>
      <c r="I46" s="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"/>
      <c r="B47" s="6"/>
      <c r="C47" s="29" t="str">
        <f>Regnskap!B54</f>
        <v>7100 Reisekostnad</v>
      </c>
      <c r="D47" s="30">
        <f>VLOOKUP(C47,Regnskap,3,FALSE)</f>
        <v>0</v>
      </c>
      <c r="E47" s="9"/>
      <c r="F47" s="5"/>
      <c r="G47" s="40"/>
      <c r="H47" s="11"/>
      <c r="I47" s="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"/>
      <c r="B48" s="6"/>
      <c r="C48" s="29" t="str">
        <f>Regnskap!B55</f>
        <v>7300 Markedsføring og representasjon</v>
      </c>
      <c r="D48" s="30">
        <f>VLOOKUP(C48,Regnskap,3,FALSE)</f>
        <v>0</v>
      </c>
      <c r="E48" s="9"/>
      <c r="F48" s="9"/>
      <c r="G48" s="9"/>
      <c r="H48" s="11"/>
      <c r="I48" s="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"/>
      <c r="B49" s="6"/>
      <c r="C49" s="29" t="str">
        <f>Regnskap!B56</f>
        <v>7600 Lisensavgift og royalties</v>
      </c>
      <c r="D49" s="30">
        <f>VLOOKUP(C49,Regnskap,3,FALSE)</f>
        <v>0</v>
      </c>
      <c r="E49" s="9"/>
      <c r="F49" s="5"/>
      <c r="G49" s="9"/>
      <c r="H49" s="11"/>
      <c r="I49" s="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"/>
      <c r="B50" s="6"/>
      <c r="C50" s="29" t="str">
        <f>Regnskap!B57</f>
        <v>7740 Øredifferanse</v>
      </c>
      <c r="D50" s="30">
        <f>VLOOKUP(C50,Regnskap,3,FALSE)</f>
        <v>0</v>
      </c>
      <c r="E50" s="9"/>
      <c r="F50" s="5"/>
      <c r="G50" s="9"/>
      <c r="H50" s="11"/>
      <c r="I50" s="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"/>
      <c r="B51" s="6"/>
      <c r="C51" s="29" t="str">
        <f>Regnskap!B58</f>
        <v>7770 Bank og kortgebyrer</v>
      </c>
      <c r="D51" s="30">
        <f>VLOOKUP(C51,Regnskap,3,FALSE)</f>
        <v>842.77</v>
      </c>
      <c r="E51" s="9"/>
      <c r="F51" s="9"/>
      <c r="G51" s="9"/>
      <c r="H51" s="11"/>
      <c r="I51" s="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"/>
      <c r="B52" s="6"/>
      <c r="C52" s="29" t="str">
        <f>Regnskap!B59</f>
        <v>7790 Annen kostnad, fradragsberettiget</v>
      </c>
      <c r="D52" s="30">
        <f>VLOOKUP(C52,Regnskap,3,FALSE)</f>
        <v>0</v>
      </c>
      <c r="E52" s="9"/>
      <c r="F52" s="9"/>
      <c r="G52" s="9"/>
      <c r="H52" s="11"/>
      <c r="I52" s="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"/>
      <c r="B53" s="6"/>
      <c r="C53" s="29" t="str">
        <f>Regnskap!B60</f>
        <v>8150 Rentekostnader</v>
      </c>
      <c r="D53" s="30">
        <f>VLOOKUP(C53,Regnskap,3,FALSE)</f>
        <v>0</v>
      </c>
      <c r="E53" s="9"/>
      <c r="F53" s="40"/>
      <c r="G53" s="40"/>
      <c r="H53" s="11"/>
      <c r="I53" s="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"/>
      <c r="B54" s="6"/>
      <c r="C54" s="31" t="s">
        <v>10</v>
      </c>
      <c r="D54" s="32">
        <f>SUM(D22:D53)</f>
        <v>54193.22</v>
      </c>
      <c r="E54" s="9"/>
      <c r="F54" s="9"/>
      <c r="G54" s="9"/>
      <c r="H54" s="11"/>
      <c r="I54" s="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"/>
      <c r="B55" s="6"/>
      <c r="C55" s="41"/>
      <c r="D55" s="42"/>
      <c r="E55" s="9"/>
      <c r="F55" s="9"/>
      <c r="G55" s="9"/>
      <c r="H55" s="11"/>
      <c r="I55" s="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1"/>
      <c r="B56" s="6"/>
      <c r="C56" s="43" t="s">
        <v>11</v>
      </c>
      <c r="D56" s="44">
        <f>D19-D54</f>
        <v>6579.63</v>
      </c>
      <c r="E56" s="9"/>
      <c r="F56" s="5"/>
      <c r="G56" s="9"/>
      <c r="H56" s="11"/>
      <c r="I56" s="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1"/>
      <c r="B57" s="6"/>
      <c r="C57" s="45"/>
      <c r="D57" s="46"/>
      <c r="E57" s="9"/>
      <c r="F57" s="5"/>
      <c r="G57" s="5"/>
      <c r="H57" s="11"/>
      <c r="I57" s="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"/>
      <c r="B58" s="47"/>
      <c r="C58" s="48"/>
      <c r="D58" s="48"/>
      <c r="E58" s="48"/>
      <c r="F58" s="48"/>
      <c r="G58" s="48"/>
      <c r="H58" s="49"/>
      <c r="I58" s="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5"/>
      <c r="C60" s="5"/>
      <c r="D60" s="5"/>
      <c r="E60" s="5"/>
      <c r="F60" s="5"/>
      <c r="G60" s="5"/>
      <c r="H60" s="5"/>
      <c r="I60" s="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1"/>
      <c r="B61" s="5"/>
      <c r="C61" s="5"/>
      <c r="D61" s="5"/>
      <c r="E61" s="5"/>
      <c r="F61" s="5"/>
      <c r="G61" s="5"/>
      <c r="H61" s="5"/>
      <c r="I61" s="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1"/>
      <c r="B62" s="5"/>
      <c r="C62" s="5"/>
      <c r="D62" s="5"/>
      <c r="E62" s="5"/>
      <c r="F62" s="5"/>
      <c r="G62" s="5"/>
      <c r="H62" s="5"/>
      <c r="I62" s="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"/>
      <c r="B63" s="5"/>
      <c r="C63" s="5"/>
      <c r="D63" s="5"/>
      <c r="E63" s="5"/>
      <c r="F63" s="5"/>
      <c r="G63" s="5"/>
      <c r="H63" s="5"/>
      <c r="I63" s="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"/>
      <c r="B64" s="5"/>
      <c r="C64" s="5"/>
      <c r="D64" s="5"/>
      <c r="E64" s="5"/>
      <c r="F64" s="5"/>
      <c r="G64" s="5"/>
      <c r="H64" s="5"/>
      <c r="I64" s="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1"/>
      <c r="B65" s="5"/>
      <c r="C65" s="5"/>
      <c r="D65" s="5"/>
      <c r="E65" s="5"/>
      <c r="F65" s="5"/>
      <c r="G65" s="5"/>
      <c r="H65" s="5"/>
      <c r="I65" s="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1"/>
      <c r="B66" s="5"/>
      <c r="C66" s="5"/>
      <c r="D66" s="5"/>
      <c r="E66" s="5"/>
      <c r="F66" s="5"/>
      <c r="G66" s="5"/>
      <c r="H66" s="5"/>
      <c r="I66" s="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1"/>
      <c r="B67" s="5"/>
      <c r="C67" s="5"/>
      <c r="D67" s="5"/>
      <c r="E67" s="5"/>
      <c r="F67" s="5"/>
      <c r="G67" s="5"/>
      <c r="H67" s="5"/>
      <c r="I67" s="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1"/>
      <c r="B68" s="5"/>
      <c r="C68" s="5"/>
      <c r="D68" s="5"/>
      <c r="E68" s="5"/>
      <c r="F68" s="5"/>
      <c r="G68" s="5"/>
      <c r="H68" s="5"/>
      <c r="I68" s="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1"/>
      <c r="B69" s="5"/>
      <c r="C69" s="5"/>
      <c r="D69" s="5"/>
      <c r="E69" s="5"/>
      <c r="F69" s="5"/>
      <c r="G69" s="5"/>
      <c r="H69" s="5"/>
      <c r="I69" s="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1"/>
      <c r="B70" s="5"/>
      <c r="C70" s="5"/>
      <c r="D70" s="5"/>
      <c r="E70" s="5"/>
      <c r="F70" s="5"/>
      <c r="G70" s="5"/>
      <c r="H70" s="5"/>
      <c r="I70" s="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1"/>
      <c r="B71" s="5"/>
      <c r="C71" s="5"/>
      <c r="D71" s="5"/>
      <c r="E71" s="5"/>
      <c r="F71" s="5"/>
      <c r="G71" s="5"/>
      <c r="H71" s="5"/>
      <c r="I71" s="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1"/>
      <c r="B72" s="5"/>
      <c r="C72" s="5"/>
      <c r="D72" s="5"/>
      <c r="E72" s="5"/>
      <c r="F72" s="5"/>
      <c r="G72" s="5"/>
      <c r="H72" s="5"/>
      <c r="I72" s="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1"/>
      <c r="B73" s="5"/>
      <c r="C73" s="5"/>
      <c r="D73" s="5"/>
      <c r="E73" s="5"/>
      <c r="F73" s="5"/>
      <c r="G73" s="5"/>
      <c r="H73" s="5"/>
      <c r="I73" s="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1"/>
      <c r="B74" s="5"/>
      <c r="C74" s="5"/>
      <c r="D74" s="5"/>
      <c r="E74" s="5"/>
      <c r="F74" s="5"/>
      <c r="G74" s="5"/>
      <c r="H74" s="5"/>
      <c r="I74" s="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1"/>
      <c r="B75" s="5"/>
      <c r="C75" s="5"/>
      <c r="D75" s="5"/>
      <c r="E75" s="5"/>
      <c r="F75" s="5"/>
      <c r="G75" s="5"/>
      <c r="H75" s="5"/>
      <c r="I75" s="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1"/>
      <c r="B76" s="5"/>
      <c r="C76" s="5"/>
      <c r="D76" s="5"/>
      <c r="E76" s="5"/>
      <c r="F76" s="5"/>
      <c r="G76" s="5"/>
      <c r="H76" s="5"/>
      <c r="I76" s="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1"/>
      <c r="B77" s="5"/>
      <c r="C77" s="5"/>
      <c r="D77" s="5"/>
      <c r="E77" s="5"/>
      <c r="F77" s="5"/>
      <c r="G77" s="5"/>
      <c r="H77" s="5"/>
      <c r="I77" s="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1"/>
      <c r="B78" s="5"/>
      <c r="C78" s="5"/>
      <c r="D78" s="5"/>
      <c r="E78" s="5"/>
      <c r="F78" s="5"/>
      <c r="G78" s="5"/>
      <c r="H78" s="5"/>
      <c r="I78" s="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1"/>
      <c r="B79" s="5"/>
      <c r="C79" s="5"/>
      <c r="D79" s="5"/>
      <c r="E79" s="5"/>
      <c r="F79" s="5"/>
      <c r="G79" s="5"/>
      <c r="H79" s="5"/>
      <c r="I79" s="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1"/>
      <c r="B80" s="5"/>
      <c r="C80" s="5"/>
      <c r="D80" s="5"/>
      <c r="E80" s="5"/>
      <c r="F80" s="5"/>
      <c r="G80" s="5"/>
      <c r="H80" s="5"/>
      <c r="I80" s="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1"/>
      <c r="B81" s="5"/>
      <c r="C81" s="5"/>
      <c r="D81" s="5"/>
      <c r="E81" s="5"/>
      <c r="F81" s="5"/>
      <c r="G81" s="5"/>
      <c r="H81" s="5"/>
      <c r="I81" s="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1"/>
      <c r="B82" s="5"/>
      <c r="C82" s="5"/>
      <c r="D82" s="5"/>
      <c r="E82" s="5"/>
      <c r="F82" s="5"/>
      <c r="G82" s="5"/>
      <c r="H82" s="5"/>
      <c r="I82" s="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1"/>
      <c r="B83" s="5"/>
      <c r="C83" s="5"/>
      <c r="D83" s="5"/>
      <c r="E83" s="5"/>
      <c r="F83" s="5"/>
      <c r="G83" s="5"/>
      <c r="H83" s="5"/>
      <c r="I83" s="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1"/>
      <c r="B84" s="5"/>
      <c r="C84" s="5"/>
      <c r="D84" s="5"/>
      <c r="E84" s="5"/>
      <c r="F84" s="5"/>
      <c r="G84" s="5"/>
      <c r="H84" s="5"/>
      <c r="I84" s="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1"/>
      <c r="B85" s="5"/>
      <c r="C85" s="5"/>
      <c r="D85" s="5"/>
      <c r="E85" s="5"/>
      <c r="F85" s="5"/>
      <c r="G85" s="5"/>
      <c r="H85" s="5"/>
      <c r="I85" s="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1"/>
      <c r="B86" s="5"/>
      <c r="C86" s="5"/>
      <c r="D86" s="5"/>
      <c r="E86" s="5"/>
      <c r="F86" s="5"/>
      <c r="G86" s="5"/>
      <c r="H86" s="5"/>
      <c r="I86" s="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1"/>
      <c r="B87" s="5"/>
      <c r="C87" s="5"/>
      <c r="D87" s="5"/>
      <c r="E87" s="5"/>
      <c r="F87" s="5"/>
      <c r="G87" s="5"/>
      <c r="H87" s="5"/>
      <c r="I87" s="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1"/>
      <c r="B88" s="5"/>
      <c r="C88" s="5"/>
      <c r="D88" s="5"/>
      <c r="E88" s="5"/>
      <c r="F88" s="5"/>
      <c r="G88" s="5"/>
      <c r="H88" s="5"/>
      <c r="I88" s="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1"/>
      <c r="B89" s="5"/>
      <c r="C89" s="5"/>
      <c r="D89" s="5"/>
      <c r="E89" s="5"/>
      <c r="F89" s="5"/>
      <c r="G89" s="5"/>
      <c r="H89" s="5"/>
      <c r="I89" s="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1"/>
      <c r="B90" s="5"/>
      <c r="C90" s="5"/>
      <c r="D90" s="5"/>
      <c r="E90" s="5"/>
      <c r="F90" s="5"/>
      <c r="G90" s="5"/>
      <c r="H90" s="5"/>
      <c r="I90" s="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1"/>
      <c r="B91" s="5"/>
      <c r="C91" s="5"/>
      <c r="D91" s="5"/>
      <c r="E91" s="5"/>
      <c r="F91" s="5"/>
      <c r="G91" s="5"/>
      <c r="H91" s="5"/>
      <c r="I91" s="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1"/>
      <c r="B92" s="5"/>
      <c r="C92" s="5"/>
      <c r="D92" s="5"/>
      <c r="E92" s="5"/>
      <c r="F92" s="5"/>
      <c r="G92" s="5"/>
      <c r="H92" s="5"/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1"/>
      <c r="B93" s="5"/>
      <c r="C93" s="5"/>
      <c r="D93" s="5"/>
      <c r="E93" s="5"/>
      <c r="F93" s="5"/>
      <c r="G93" s="5"/>
      <c r="H93" s="5"/>
      <c r="I93" s="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1"/>
      <c r="B94" s="5"/>
      <c r="C94" s="5"/>
      <c r="D94" s="5"/>
      <c r="E94" s="5"/>
      <c r="F94" s="5"/>
      <c r="G94" s="5"/>
      <c r="H94" s="5"/>
      <c r="I94" s="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1"/>
      <c r="B95" s="5"/>
      <c r="C95" s="5"/>
      <c r="D95" s="5"/>
      <c r="E95" s="5"/>
      <c r="F95" s="5"/>
      <c r="G95" s="5"/>
      <c r="H95" s="5"/>
      <c r="I95" s="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1"/>
      <c r="B96" s="5"/>
      <c r="C96" s="5"/>
      <c r="D96" s="5"/>
      <c r="E96" s="5"/>
      <c r="F96" s="5"/>
      <c r="G96" s="5"/>
      <c r="H96" s="5"/>
      <c r="I96" s="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1"/>
      <c r="B97" s="5"/>
      <c r="C97" s="5"/>
      <c r="D97" s="5"/>
      <c r="E97" s="5"/>
      <c r="F97" s="5"/>
      <c r="G97" s="5"/>
      <c r="H97" s="5"/>
      <c r="I97" s="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1"/>
      <c r="B98" s="5"/>
      <c r="C98" s="5"/>
      <c r="D98" s="5"/>
      <c r="E98" s="5"/>
      <c r="F98" s="5"/>
      <c r="G98" s="5"/>
      <c r="H98" s="5"/>
      <c r="I98" s="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1"/>
      <c r="B99" s="5"/>
      <c r="C99" s="5"/>
      <c r="D99" s="5"/>
      <c r="E99" s="5"/>
      <c r="F99" s="5"/>
      <c r="G99" s="5"/>
      <c r="H99" s="5"/>
      <c r="I99" s="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1"/>
      <c r="B100" s="5"/>
      <c r="C100" s="5"/>
      <c r="D100" s="5"/>
      <c r="E100" s="5"/>
      <c r="F100" s="5"/>
      <c r="G100" s="5"/>
      <c r="H100" s="5"/>
      <c r="I100" s="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1"/>
      <c r="B101" s="5"/>
      <c r="C101" s="5"/>
      <c r="D101" s="5"/>
      <c r="E101" s="5"/>
      <c r="F101" s="5"/>
      <c r="G101" s="5"/>
      <c r="H101" s="5"/>
      <c r="I101" s="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1"/>
      <c r="B102" s="5"/>
      <c r="C102" s="5"/>
      <c r="D102" s="5"/>
      <c r="E102" s="5"/>
      <c r="F102" s="5"/>
      <c r="G102" s="5"/>
      <c r="H102" s="5"/>
      <c r="I102" s="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1"/>
      <c r="B103" s="5"/>
      <c r="C103" s="5"/>
      <c r="D103" s="5"/>
      <c r="E103" s="5"/>
      <c r="F103" s="5"/>
      <c r="G103" s="5"/>
      <c r="H103" s="5"/>
      <c r="I103" s="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1"/>
      <c r="B104" s="5"/>
      <c r="C104" s="5"/>
      <c r="D104" s="5"/>
      <c r="E104" s="5"/>
      <c r="F104" s="5"/>
      <c r="G104" s="5"/>
      <c r="H104" s="5"/>
      <c r="I104" s="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1"/>
      <c r="B105" s="5"/>
      <c r="C105" s="5"/>
      <c r="D105" s="5"/>
      <c r="E105" s="5"/>
      <c r="F105" s="5"/>
      <c r="G105" s="5"/>
      <c r="H105" s="5"/>
      <c r="I105" s="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1"/>
      <c r="B106" s="5"/>
      <c r="C106" s="5"/>
      <c r="D106" s="5"/>
      <c r="E106" s="5"/>
      <c r="F106" s="5"/>
      <c r="G106" s="5"/>
      <c r="H106" s="5"/>
      <c r="I106" s="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1"/>
      <c r="B107" s="5"/>
      <c r="C107" s="5"/>
      <c r="D107" s="5"/>
      <c r="E107" s="5"/>
      <c r="F107" s="5"/>
      <c r="G107" s="5"/>
      <c r="H107" s="5"/>
      <c r="I107" s="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1"/>
      <c r="B108" s="5"/>
      <c r="C108" s="5"/>
      <c r="D108" s="5"/>
      <c r="E108" s="5"/>
      <c r="F108" s="5"/>
      <c r="G108" s="5"/>
      <c r="H108" s="5"/>
      <c r="I108" s="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1"/>
      <c r="B109" s="5"/>
      <c r="C109" s="5"/>
      <c r="D109" s="5"/>
      <c r="E109" s="5"/>
      <c r="F109" s="5"/>
      <c r="G109" s="5"/>
      <c r="H109" s="5"/>
      <c r="I109" s="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1"/>
      <c r="B110" s="5"/>
      <c r="C110" s="5"/>
      <c r="D110" s="5"/>
      <c r="E110" s="5"/>
      <c r="F110" s="5"/>
      <c r="G110" s="5"/>
      <c r="H110" s="5"/>
      <c r="I110" s="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1"/>
      <c r="B111" s="5"/>
      <c r="C111" s="5"/>
      <c r="D111" s="5"/>
      <c r="E111" s="5"/>
      <c r="F111" s="5"/>
      <c r="G111" s="5"/>
      <c r="H111" s="5"/>
      <c r="I111" s="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1"/>
      <c r="B112" s="5"/>
      <c r="C112" s="5"/>
      <c r="D112" s="5"/>
      <c r="E112" s="5"/>
      <c r="F112" s="5"/>
      <c r="G112" s="5"/>
      <c r="H112" s="5"/>
      <c r="I112" s="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1"/>
      <c r="B113" s="5"/>
      <c r="C113" s="5"/>
      <c r="D113" s="5"/>
      <c r="E113" s="5"/>
      <c r="F113" s="5"/>
      <c r="G113" s="5"/>
      <c r="H113" s="5"/>
      <c r="I113" s="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1"/>
      <c r="B114" s="5"/>
      <c r="C114" s="5"/>
      <c r="D114" s="5"/>
      <c r="E114" s="5"/>
      <c r="F114" s="5"/>
      <c r="G114" s="5"/>
      <c r="H114" s="5"/>
      <c r="I114" s="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1"/>
      <c r="B115" s="5"/>
      <c r="C115" s="5"/>
      <c r="D115" s="5"/>
      <c r="E115" s="5"/>
      <c r="F115" s="5"/>
      <c r="G115" s="5"/>
      <c r="H115" s="5"/>
      <c r="I115" s="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1"/>
      <c r="B116" s="5"/>
      <c r="C116" s="5"/>
      <c r="D116" s="5"/>
      <c r="E116" s="5"/>
      <c r="F116" s="5"/>
      <c r="G116" s="5"/>
      <c r="H116" s="5"/>
      <c r="I116" s="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1"/>
      <c r="B117" s="5"/>
      <c r="C117" s="5"/>
      <c r="D117" s="5"/>
      <c r="E117" s="5"/>
      <c r="F117" s="5"/>
      <c r="G117" s="5"/>
      <c r="H117" s="5"/>
      <c r="I117" s="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1"/>
      <c r="B118" s="5"/>
      <c r="C118" s="5"/>
      <c r="D118" s="5"/>
      <c r="E118" s="5"/>
      <c r="F118" s="5"/>
      <c r="G118" s="5"/>
      <c r="H118" s="5"/>
      <c r="I118" s="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1"/>
      <c r="B119" s="5"/>
      <c r="C119" s="5"/>
      <c r="D119" s="5"/>
      <c r="E119" s="5"/>
      <c r="F119" s="5"/>
      <c r="G119" s="5"/>
      <c r="H119" s="5"/>
      <c r="I119" s="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1"/>
      <c r="B120" s="5"/>
      <c r="C120" s="5"/>
      <c r="D120" s="5"/>
      <c r="E120" s="5"/>
      <c r="F120" s="5"/>
      <c r="G120" s="5"/>
      <c r="H120" s="5"/>
      <c r="I120" s="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1"/>
      <c r="B121" s="5"/>
      <c r="C121" s="5"/>
      <c r="D121" s="5"/>
      <c r="E121" s="5"/>
      <c r="F121" s="5"/>
      <c r="G121" s="5"/>
      <c r="H121" s="5"/>
      <c r="I121" s="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1"/>
      <c r="B122" s="5"/>
      <c r="C122" s="5"/>
      <c r="D122" s="5"/>
      <c r="E122" s="5"/>
      <c r="F122" s="5"/>
      <c r="G122" s="5"/>
      <c r="H122" s="5"/>
      <c r="I122" s="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1"/>
      <c r="B123" s="5"/>
      <c r="C123" s="5"/>
      <c r="D123" s="5"/>
      <c r="E123" s="5"/>
      <c r="F123" s="5"/>
      <c r="G123" s="5"/>
      <c r="H123" s="5"/>
      <c r="I123" s="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1"/>
      <c r="B124" s="5"/>
      <c r="C124" s="5"/>
      <c r="D124" s="5"/>
      <c r="E124" s="5"/>
      <c r="F124" s="5"/>
      <c r="G124" s="5"/>
      <c r="H124" s="5"/>
      <c r="I124" s="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1"/>
      <c r="B125" s="5"/>
      <c r="C125" s="5"/>
      <c r="D125" s="5"/>
      <c r="E125" s="5"/>
      <c r="F125" s="5"/>
      <c r="G125" s="5"/>
      <c r="H125" s="5"/>
      <c r="I125" s="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1"/>
      <c r="B126" s="5"/>
      <c r="C126" s="5"/>
      <c r="D126" s="5"/>
      <c r="E126" s="5"/>
      <c r="F126" s="5"/>
      <c r="G126" s="5"/>
      <c r="H126" s="5"/>
      <c r="I126" s="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1"/>
      <c r="B127" s="5"/>
      <c r="C127" s="5"/>
      <c r="D127" s="5"/>
      <c r="E127" s="5"/>
      <c r="F127" s="5"/>
      <c r="G127" s="5"/>
      <c r="H127" s="5"/>
      <c r="I127" s="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1"/>
      <c r="B128" s="5"/>
      <c r="C128" s="5"/>
      <c r="D128" s="5"/>
      <c r="E128" s="5"/>
      <c r="F128" s="5"/>
      <c r="G128" s="5"/>
      <c r="H128" s="5"/>
      <c r="I128" s="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1"/>
      <c r="B129" s="5"/>
      <c r="C129" s="5"/>
      <c r="D129" s="5"/>
      <c r="E129" s="5"/>
      <c r="F129" s="5"/>
      <c r="G129" s="5"/>
      <c r="H129" s="5"/>
      <c r="I129" s="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1"/>
      <c r="B130" s="5"/>
      <c r="C130" s="5"/>
      <c r="D130" s="5"/>
      <c r="E130" s="5"/>
      <c r="F130" s="5"/>
      <c r="G130" s="5"/>
      <c r="H130" s="5"/>
      <c r="I130" s="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1"/>
      <c r="B131" s="5"/>
      <c r="C131" s="5"/>
      <c r="D131" s="5"/>
      <c r="E131" s="5"/>
      <c r="F131" s="5"/>
      <c r="G131" s="5"/>
      <c r="H131" s="5"/>
      <c r="I131" s="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1"/>
      <c r="B132" s="5"/>
      <c r="C132" s="5"/>
      <c r="D132" s="5"/>
      <c r="E132" s="5"/>
      <c r="F132" s="5"/>
      <c r="G132" s="5"/>
      <c r="H132" s="5"/>
      <c r="I132" s="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1"/>
      <c r="B133" s="5"/>
      <c r="C133" s="5"/>
      <c r="D133" s="5"/>
      <c r="E133" s="5"/>
      <c r="F133" s="5"/>
      <c r="G133" s="5"/>
      <c r="H133" s="5"/>
      <c r="I133" s="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1"/>
      <c r="B134" s="5"/>
      <c r="C134" s="5"/>
      <c r="D134" s="5"/>
      <c r="E134" s="5"/>
      <c r="F134" s="5"/>
      <c r="G134" s="5"/>
      <c r="H134" s="5"/>
      <c r="I134" s="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1"/>
      <c r="B135" s="5"/>
      <c r="C135" s="5"/>
      <c r="D135" s="5"/>
      <c r="E135" s="5"/>
      <c r="F135" s="5"/>
      <c r="G135" s="5"/>
      <c r="H135" s="5"/>
      <c r="I135" s="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1"/>
      <c r="B136" s="5"/>
      <c r="C136" s="5"/>
      <c r="D136" s="5"/>
      <c r="E136" s="5"/>
      <c r="F136" s="5"/>
      <c r="G136" s="5"/>
      <c r="H136" s="5"/>
      <c r="I136" s="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1"/>
      <c r="B137" s="5"/>
      <c r="C137" s="5"/>
      <c r="D137" s="5"/>
      <c r="E137" s="5"/>
      <c r="F137" s="5"/>
      <c r="G137" s="5"/>
      <c r="H137" s="5"/>
      <c r="I137" s="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1"/>
      <c r="B138" s="5"/>
      <c r="C138" s="5"/>
      <c r="D138" s="5"/>
      <c r="E138" s="5"/>
      <c r="F138" s="5"/>
      <c r="G138" s="5"/>
      <c r="H138" s="5"/>
      <c r="I138" s="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1"/>
      <c r="B139" s="5"/>
      <c r="C139" s="5"/>
      <c r="D139" s="5"/>
      <c r="E139" s="5"/>
      <c r="F139" s="5"/>
      <c r="G139" s="5"/>
      <c r="H139" s="5"/>
      <c r="I139" s="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1"/>
      <c r="B140" s="5"/>
      <c r="C140" s="5"/>
      <c r="D140" s="5"/>
      <c r="E140" s="5"/>
      <c r="F140" s="5"/>
      <c r="G140" s="5"/>
      <c r="H140" s="5"/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1"/>
      <c r="B141" s="5"/>
      <c r="C141" s="5"/>
      <c r="D141" s="5"/>
      <c r="E141" s="5"/>
      <c r="F141" s="5"/>
      <c r="G141" s="5"/>
      <c r="H141" s="5"/>
      <c r="I141" s="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1"/>
      <c r="B142" s="5"/>
      <c r="C142" s="5"/>
      <c r="D142" s="5"/>
      <c r="E142" s="5"/>
      <c r="F142" s="5"/>
      <c r="G142" s="5"/>
      <c r="H142" s="5"/>
      <c r="I142" s="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1"/>
      <c r="B143" s="5"/>
      <c r="C143" s="5"/>
      <c r="D143" s="5"/>
      <c r="E143" s="5"/>
      <c r="F143" s="5"/>
      <c r="G143" s="5"/>
      <c r="H143" s="5"/>
      <c r="I143" s="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1"/>
      <c r="B144" s="5"/>
      <c r="C144" s="5"/>
      <c r="D144" s="5"/>
      <c r="E144" s="5"/>
      <c r="F144" s="5"/>
      <c r="G144" s="5"/>
      <c r="H144" s="5"/>
      <c r="I144" s="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1"/>
      <c r="B145" s="5"/>
      <c r="C145" s="5"/>
      <c r="D145" s="5"/>
      <c r="E145" s="5"/>
      <c r="F145" s="5"/>
      <c r="G145" s="5"/>
      <c r="H145" s="5"/>
      <c r="I145" s="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1"/>
      <c r="B146" s="5"/>
      <c r="C146" s="5"/>
      <c r="D146" s="5"/>
      <c r="E146" s="5"/>
      <c r="F146" s="5"/>
      <c r="G146" s="5"/>
      <c r="H146" s="5"/>
      <c r="I146" s="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1"/>
      <c r="B147" s="5"/>
      <c r="C147" s="5"/>
      <c r="D147" s="5"/>
      <c r="E147" s="5"/>
      <c r="F147" s="5"/>
      <c r="G147" s="5"/>
      <c r="H147" s="5"/>
      <c r="I147" s="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1"/>
      <c r="B148" s="5"/>
      <c r="C148" s="5"/>
      <c r="D148" s="5"/>
      <c r="E148" s="5"/>
      <c r="F148" s="5"/>
      <c r="G148" s="5"/>
      <c r="H148" s="5"/>
      <c r="I148" s="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1"/>
      <c r="B149" s="5"/>
      <c r="C149" s="5"/>
      <c r="D149" s="5"/>
      <c r="E149" s="5"/>
      <c r="F149" s="5"/>
      <c r="G149" s="5"/>
      <c r="H149" s="5"/>
      <c r="I149" s="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1"/>
      <c r="B150" s="5"/>
      <c r="C150" s="5"/>
      <c r="D150" s="5"/>
      <c r="E150" s="5"/>
      <c r="F150" s="5"/>
      <c r="G150" s="5"/>
      <c r="H150" s="5"/>
      <c r="I150" s="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1"/>
      <c r="B151" s="5"/>
      <c r="C151" s="5"/>
      <c r="D151" s="5"/>
      <c r="E151" s="5"/>
      <c r="F151" s="5"/>
      <c r="G151" s="5"/>
      <c r="H151" s="5"/>
      <c r="I151" s="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1"/>
      <c r="B152" s="5"/>
      <c r="C152" s="5"/>
      <c r="D152" s="5"/>
      <c r="E152" s="5"/>
      <c r="F152" s="5"/>
      <c r="G152" s="5"/>
      <c r="H152" s="5"/>
      <c r="I152" s="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1"/>
      <c r="B153" s="5"/>
      <c r="C153" s="5"/>
      <c r="D153" s="5"/>
      <c r="E153" s="5"/>
      <c r="F153" s="5"/>
      <c r="G153" s="5"/>
      <c r="H153" s="5"/>
      <c r="I153" s="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"/>
      <c r="B154" s="5"/>
      <c r="C154" s="5"/>
      <c r="D154" s="5"/>
      <c r="E154" s="5"/>
      <c r="F154" s="5"/>
      <c r="G154" s="5"/>
      <c r="H154" s="5"/>
      <c r="I154" s="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1"/>
      <c r="B155" s="5"/>
      <c r="C155" s="5"/>
      <c r="D155" s="5"/>
      <c r="E155" s="5"/>
      <c r="F155" s="5"/>
      <c r="G155" s="5"/>
      <c r="H155" s="5"/>
      <c r="I155" s="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1"/>
      <c r="B156" s="5"/>
      <c r="C156" s="5"/>
      <c r="D156" s="5"/>
      <c r="E156" s="5"/>
      <c r="F156" s="5"/>
      <c r="G156" s="5"/>
      <c r="H156" s="5"/>
      <c r="I156" s="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"/>
      <c r="B157" s="5"/>
      <c r="C157" s="5"/>
      <c r="D157" s="5"/>
      <c r="E157" s="5"/>
      <c r="F157" s="5"/>
      <c r="G157" s="5"/>
      <c r="H157" s="5"/>
      <c r="I157" s="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"/>
      <c r="B158" s="5"/>
      <c r="C158" s="5"/>
      <c r="D158" s="5"/>
      <c r="E158" s="5"/>
      <c r="F158" s="5"/>
      <c r="G158" s="5"/>
      <c r="H158" s="5"/>
      <c r="I158" s="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"/>
      <c r="B159" s="5"/>
      <c r="C159" s="5"/>
      <c r="D159" s="5"/>
      <c r="E159" s="5"/>
      <c r="F159" s="5"/>
      <c r="G159" s="5"/>
      <c r="H159" s="5"/>
      <c r="I159" s="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"/>
      <c r="B160" s="5"/>
      <c r="C160" s="5"/>
      <c r="D160" s="5"/>
      <c r="E160" s="5"/>
      <c r="F160" s="5"/>
      <c r="G160" s="5"/>
      <c r="H160" s="5"/>
      <c r="I160" s="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1"/>
      <c r="B161" s="5"/>
      <c r="C161" s="5"/>
      <c r="D161" s="5"/>
      <c r="E161" s="5"/>
      <c r="F161" s="5"/>
      <c r="G161" s="5"/>
      <c r="H161" s="5"/>
      <c r="I161" s="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"/>
      <c r="B162" s="5"/>
      <c r="C162" s="5"/>
      <c r="D162" s="5"/>
      <c r="E162" s="5"/>
      <c r="F162" s="5"/>
      <c r="G162" s="5"/>
      <c r="H162" s="5"/>
      <c r="I162" s="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1"/>
      <c r="B163" s="5"/>
      <c r="C163" s="5"/>
      <c r="D163" s="5"/>
      <c r="E163" s="5"/>
      <c r="F163" s="5"/>
      <c r="G163" s="5"/>
      <c r="H163" s="5"/>
      <c r="I163" s="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"/>
      <c r="B164" s="5"/>
      <c r="C164" s="5"/>
      <c r="D164" s="5"/>
      <c r="E164" s="5"/>
      <c r="F164" s="5"/>
      <c r="G164" s="5"/>
      <c r="H164" s="5"/>
      <c r="I164" s="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1"/>
      <c r="B165" s="5"/>
      <c r="C165" s="5"/>
      <c r="D165" s="5"/>
      <c r="E165" s="5"/>
      <c r="F165" s="5"/>
      <c r="G165" s="5"/>
      <c r="H165" s="5"/>
      <c r="I165" s="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1"/>
      <c r="B166" s="5"/>
      <c r="C166" s="5"/>
      <c r="D166" s="5"/>
      <c r="E166" s="5"/>
      <c r="F166" s="5"/>
      <c r="G166" s="5"/>
      <c r="H166" s="5"/>
      <c r="I166" s="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1"/>
      <c r="B167" s="5"/>
      <c r="C167" s="5"/>
      <c r="D167" s="5"/>
      <c r="E167" s="5"/>
      <c r="F167" s="5"/>
      <c r="G167" s="5"/>
      <c r="H167" s="5"/>
      <c r="I167" s="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1"/>
      <c r="B168" s="5"/>
      <c r="C168" s="5"/>
      <c r="D168" s="5"/>
      <c r="E168" s="5"/>
      <c r="F168" s="5"/>
      <c r="G168" s="5"/>
      <c r="H168" s="5"/>
      <c r="I168" s="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1"/>
      <c r="B169" s="5"/>
      <c r="C169" s="5"/>
      <c r="D169" s="5"/>
      <c r="E169" s="5"/>
      <c r="F169" s="5"/>
      <c r="G169" s="5"/>
      <c r="H169" s="5"/>
      <c r="I169" s="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1"/>
      <c r="B170" s="5"/>
      <c r="C170" s="5"/>
      <c r="D170" s="5"/>
      <c r="E170" s="5"/>
      <c r="F170" s="5"/>
      <c r="G170" s="5"/>
      <c r="H170" s="5"/>
      <c r="I170" s="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"/>
      <c r="B171" s="5"/>
      <c r="C171" s="5"/>
      <c r="D171" s="5"/>
      <c r="E171" s="5"/>
      <c r="F171" s="5"/>
      <c r="G171" s="5"/>
      <c r="H171" s="5"/>
      <c r="I171" s="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1"/>
      <c r="B172" s="5"/>
      <c r="C172" s="5"/>
      <c r="D172" s="5"/>
      <c r="E172" s="5"/>
      <c r="F172" s="5"/>
      <c r="G172" s="5"/>
      <c r="H172" s="5"/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1"/>
      <c r="B173" s="5"/>
      <c r="C173" s="5"/>
      <c r="D173" s="5"/>
      <c r="E173" s="5"/>
      <c r="F173" s="5"/>
      <c r="G173" s="5"/>
      <c r="H173" s="5"/>
      <c r="I173" s="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1"/>
      <c r="B174" s="5"/>
      <c r="C174" s="5"/>
      <c r="D174" s="5"/>
      <c r="E174" s="5"/>
      <c r="F174" s="5"/>
      <c r="G174" s="5"/>
      <c r="H174" s="5"/>
      <c r="I174" s="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1"/>
      <c r="B175" s="5"/>
      <c r="C175" s="5"/>
      <c r="D175" s="5"/>
      <c r="E175" s="5"/>
      <c r="F175" s="5"/>
      <c r="G175" s="5"/>
      <c r="H175" s="5"/>
      <c r="I175" s="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1"/>
      <c r="B176" s="5"/>
      <c r="C176" s="5"/>
      <c r="D176" s="5"/>
      <c r="E176" s="5"/>
      <c r="F176" s="5"/>
      <c r="G176" s="5"/>
      <c r="H176" s="5"/>
      <c r="I176" s="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1"/>
      <c r="B177" s="5"/>
      <c r="C177" s="5"/>
      <c r="D177" s="5"/>
      <c r="E177" s="5"/>
      <c r="F177" s="5"/>
      <c r="G177" s="5"/>
      <c r="H177" s="5"/>
      <c r="I177" s="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1"/>
      <c r="B178" s="5"/>
      <c r="C178" s="5"/>
      <c r="D178" s="5"/>
      <c r="E178" s="5"/>
      <c r="F178" s="5"/>
      <c r="G178" s="5"/>
      <c r="H178" s="5"/>
      <c r="I178" s="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1"/>
      <c r="B179" s="5"/>
      <c r="C179" s="5"/>
      <c r="D179" s="5"/>
      <c r="E179" s="5"/>
      <c r="F179" s="5"/>
      <c r="G179" s="5"/>
      <c r="H179" s="5"/>
      <c r="I179" s="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1"/>
      <c r="B180" s="5"/>
      <c r="C180" s="5"/>
      <c r="D180" s="5"/>
      <c r="E180" s="5"/>
      <c r="F180" s="5"/>
      <c r="G180" s="5"/>
      <c r="H180" s="5"/>
      <c r="I180" s="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1"/>
      <c r="B181" s="5"/>
      <c r="C181" s="5"/>
      <c r="D181" s="5"/>
      <c r="E181" s="5"/>
      <c r="F181" s="5"/>
      <c r="G181" s="5"/>
      <c r="H181" s="5"/>
      <c r="I181" s="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1"/>
      <c r="B182" s="5"/>
      <c r="C182" s="5"/>
      <c r="D182" s="5"/>
      <c r="E182" s="5"/>
      <c r="F182" s="5"/>
      <c r="G182" s="5"/>
      <c r="H182" s="5"/>
      <c r="I182" s="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1"/>
      <c r="B183" s="5"/>
      <c r="C183" s="5"/>
      <c r="D183" s="5"/>
      <c r="E183" s="5"/>
      <c r="F183" s="5"/>
      <c r="G183" s="5"/>
      <c r="H183" s="5"/>
      <c r="I183" s="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1"/>
      <c r="B184" s="5"/>
      <c r="C184" s="5"/>
      <c r="D184" s="5"/>
      <c r="E184" s="5"/>
      <c r="F184" s="5"/>
      <c r="G184" s="5"/>
      <c r="H184" s="5"/>
      <c r="I184" s="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1"/>
      <c r="B185" s="5"/>
      <c r="C185" s="5"/>
      <c r="D185" s="5"/>
      <c r="E185" s="5"/>
      <c r="F185" s="5"/>
      <c r="G185" s="5"/>
      <c r="H185" s="5"/>
      <c r="I185" s="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1"/>
      <c r="B186" s="5"/>
      <c r="C186" s="5"/>
      <c r="D186" s="5"/>
      <c r="E186" s="5"/>
      <c r="F186" s="5"/>
      <c r="G186" s="5"/>
      <c r="H186" s="5"/>
      <c r="I186" s="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"/>
      <c r="B187" s="5"/>
      <c r="C187" s="5"/>
      <c r="D187" s="5"/>
      <c r="E187" s="5"/>
      <c r="F187" s="5"/>
      <c r="G187" s="5"/>
      <c r="H187" s="5"/>
      <c r="I187" s="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1"/>
      <c r="B188" s="5"/>
      <c r="C188" s="5"/>
      <c r="D188" s="5"/>
      <c r="E188" s="5"/>
      <c r="F188" s="5"/>
      <c r="G188" s="5"/>
      <c r="H188" s="5"/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1"/>
      <c r="B189" s="5"/>
      <c r="C189" s="5"/>
      <c r="D189" s="5"/>
      <c r="E189" s="5"/>
      <c r="F189" s="5"/>
      <c r="G189" s="5"/>
      <c r="H189" s="5"/>
      <c r="I189" s="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1"/>
      <c r="B190" s="5"/>
      <c r="C190" s="5"/>
      <c r="D190" s="5"/>
      <c r="E190" s="5"/>
      <c r="F190" s="5"/>
      <c r="G190" s="5"/>
      <c r="H190" s="5"/>
      <c r="I190" s="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1"/>
      <c r="B191" s="5"/>
      <c r="C191" s="5"/>
      <c r="D191" s="5"/>
      <c r="E191" s="5"/>
      <c r="F191" s="5"/>
      <c r="G191" s="5"/>
      <c r="H191" s="5"/>
      <c r="I191" s="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1"/>
      <c r="B192" s="5"/>
      <c r="C192" s="5"/>
      <c r="D192" s="5"/>
      <c r="E192" s="5"/>
      <c r="F192" s="5"/>
      <c r="G192" s="5"/>
      <c r="H192" s="5"/>
      <c r="I192" s="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1"/>
      <c r="B193" s="5"/>
      <c r="C193" s="5"/>
      <c r="D193" s="5"/>
      <c r="E193" s="5"/>
      <c r="F193" s="5"/>
      <c r="G193" s="5"/>
      <c r="H193" s="5"/>
      <c r="I193" s="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1"/>
      <c r="B194" s="5"/>
      <c r="C194" s="5"/>
      <c r="D194" s="5"/>
      <c r="E194" s="5"/>
      <c r="F194" s="5"/>
      <c r="G194" s="5"/>
      <c r="H194" s="5"/>
      <c r="I194" s="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1"/>
      <c r="B195" s="5"/>
      <c r="C195" s="5"/>
      <c r="D195" s="5"/>
      <c r="E195" s="5"/>
      <c r="F195" s="5"/>
      <c r="G195" s="5"/>
      <c r="H195" s="5"/>
      <c r="I195" s="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1"/>
      <c r="B196" s="5"/>
      <c r="C196" s="5"/>
      <c r="D196" s="5"/>
      <c r="E196" s="5"/>
      <c r="F196" s="5"/>
      <c r="G196" s="5"/>
      <c r="H196" s="5"/>
      <c r="I196" s="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1"/>
      <c r="B197" s="5"/>
      <c r="C197" s="5"/>
      <c r="D197" s="5"/>
      <c r="E197" s="5"/>
      <c r="F197" s="5"/>
      <c r="G197" s="5"/>
      <c r="H197" s="5"/>
      <c r="I197" s="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1"/>
      <c r="B198" s="5"/>
      <c r="C198" s="5"/>
      <c r="D198" s="5"/>
      <c r="E198" s="5"/>
      <c r="F198" s="5"/>
      <c r="G198" s="5"/>
      <c r="H198" s="5"/>
      <c r="I198" s="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1"/>
      <c r="B199" s="5"/>
      <c r="C199" s="5"/>
      <c r="D199" s="5"/>
      <c r="E199" s="5"/>
      <c r="F199" s="5"/>
      <c r="G199" s="5"/>
      <c r="H199" s="5"/>
      <c r="I199" s="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1"/>
      <c r="B200" s="5"/>
      <c r="C200" s="5"/>
      <c r="D200" s="5"/>
      <c r="E200" s="5"/>
      <c r="F200" s="5"/>
      <c r="G200" s="5"/>
      <c r="H200" s="5"/>
      <c r="I200" s="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1"/>
      <c r="B201" s="5"/>
      <c r="C201" s="5"/>
      <c r="D201" s="5"/>
      <c r="E201" s="5"/>
      <c r="F201" s="5"/>
      <c r="G201" s="5"/>
      <c r="H201" s="5"/>
      <c r="I201" s="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1"/>
      <c r="B202" s="5"/>
      <c r="C202" s="5"/>
      <c r="D202" s="5"/>
      <c r="E202" s="5"/>
      <c r="F202" s="5"/>
      <c r="G202" s="5"/>
      <c r="H202" s="5"/>
      <c r="I202" s="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1"/>
      <c r="B203" s="5"/>
      <c r="C203" s="5"/>
      <c r="D203" s="5"/>
      <c r="E203" s="5"/>
      <c r="F203" s="5"/>
      <c r="G203" s="5"/>
      <c r="H203" s="5"/>
      <c r="I203" s="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1"/>
      <c r="B204" s="5"/>
      <c r="C204" s="5"/>
      <c r="D204" s="5"/>
      <c r="E204" s="5"/>
      <c r="F204" s="5"/>
      <c r="G204" s="5"/>
      <c r="H204" s="5"/>
      <c r="I204" s="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1"/>
      <c r="B205" s="5"/>
      <c r="C205" s="5"/>
      <c r="D205" s="5"/>
      <c r="E205" s="5"/>
      <c r="F205" s="5"/>
      <c r="G205" s="5"/>
      <c r="H205" s="5"/>
      <c r="I205" s="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1"/>
      <c r="B206" s="5"/>
      <c r="C206" s="5"/>
      <c r="D206" s="5"/>
      <c r="E206" s="5"/>
      <c r="F206" s="5"/>
      <c r="G206" s="5"/>
      <c r="H206" s="5"/>
      <c r="I206" s="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1"/>
      <c r="B207" s="5"/>
      <c r="C207" s="5"/>
      <c r="D207" s="5"/>
      <c r="E207" s="5"/>
      <c r="F207" s="5"/>
      <c r="G207" s="5"/>
      <c r="H207" s="5"/>
      <c r="I207" s="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1"/>
      <c r="B208" s="5"/>
      <c r="C208" s="5"/>
      <c r="D208" s="5"/>
      <c r="E208" s="5"/>
      <c r="F208" s="5"/>
      <c r="G208" s="5"/>
      <c r="H208" s="5"/>
      <c r="I208" s="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1"/>
      <c r="B209" s="5"/>
      <c r="C209" s="5"/>
      <c r="D209" s="5"/>
      <c r="E209" s="5"/>
      <c r="F209" s="5"/>
      <c r="G209" s="5"/>
      <c r="H209" s="5"/>
      <c r="I209" s="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1"/>
      <c r="B210" s="5"/>
      <c r="C210" s="5"/>
      <c r="D210" s="5"/>
      <c r="E210" s="5"/>
      <c r="F210" s="5"/>
      <c r="G210" s="5"/>
      <c r="H210" s="5"/>
      <c r="I210" s="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1"/>
      <c r="B211" s="5"/>
      <c r="C211" s="5"/>
      <c r="D211" s="5"/>
      <c r="E211" s="5"/>
      <c r="F211" s="5"/>
      <c r="G211" s="5"/>
      <c r="H211" s="5"/>
      <c r="I211" s="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1"/>
      <c r="B212" s="5"/>
      <c r="C212" s="5"/>
      <c r="D212" s="5"/>
      <c r="E212" s="5"/>
      <c r="F212" s="5"/>
      <c r="G212" s="5"/>
      <c r="H212" s="5"/>
      <c r="I212" s="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1"/>
      <c r="B213" s="5"/>
      <c r="C213" s="5"/>
      <c r="D213" s="5"/>
      <c r="E213" s="5"/>
      <c r="F213" s="5"/>
      <c r="G213" s="5"/>
      <c r="H213" s="5"/>
      <c r="I213" s="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1"/>
      <c r="B214" s="5"/>
      <c r="C214" s="5"/>
      <c r="D214" s="5"/>
      <c r="E214" s="5"/>
      <c r="F214" s="5"/>
      <c r="G214" s="5"/>
      <c r="H214" s="5"/>
      <c r="I214" s="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1"/>
      <c r="B215" s="5"/>
      <c r="C215" s="5"/>
      <c r="D215" s="5"/>
      <c r="E215" s="5"/>
      <c r="F215" s="5"/>
      <c r="G215" s="5"/>
      <c r="H215" s="5"/>
      <c r="I215" s="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1"/>
      <c r="B216" s="5"/>
      <c r="C216" s="5"/>
      <c r="D216" s="5"/>
      <c r="E216" s="5"/>
      <c r="F216" s="5"/>
      <c r="G216" s="5"/>
      <c r="H216" s="5"/>
      <c r="I216" s="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1"/>
      <c r="B217" s="5"/>
      <c r="C217" s="5"/>
      <c r="D217" s="5"/>
      <c r="E217" s="5"/>
      <c r="F217" s="5"/>
      <c r="G217" s="5"/>
      <c r="H217" s="5"/>
      <c r="I217" s="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1"/>
      <c r="B218" s="5"/>
      <c r="C218" s="5"/>
      <c r="D218" s="5"/>
      <c r="E218" s="5"/>
      <c r="F218" s="5"/>
      <c r="G218" s="5"/>
      <c r="H218" s="5"/>
      <c r="I218" s="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1"/>
      <c r="B219" s="5"/>
      <c r="C219" s="5"/>
      <c r="D219" s="5"/>
      <c r="E219" s="5"/>
      <c r="F219" s="5"/>
      <c r="G219" s="5"/>
      <c r="H219" s="5"/>
      <c r="I219" s="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1"/>
      <c r="B220" s="5"/>
      <c r="C220" s="5"/>
      <c r="D220" s="5"/>
      <c r="E220" s="5"/>
      <c r="F220" s="5"/>
      <c r="G220" s="5"/>
      <c r="H220" s="5"/>
      <c r="I220" s="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"/>
      <c r="B221" s="5"/>
      <c r="C221" s="5"/>
      <c r="D221" s="5"/>
      <c r="E221" s="5"/>
      <c r="F221" s="5"/>
      <c r="G221" s="5"/>
      <c r="H221" s="5"/>
      <c r="I221" s="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1"/>
      <c r="B222" s="5"/>
      <c r="C222" s="5"/>
      <c r="D222" s="5"/>
      <c r="E222" s="5"/>
      <c r="F222" s="5"/>
      <c r="G222" s="5"/>
      <c r="H222" s="5"/>
      <c r="I222" s="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1"/>
      <c r="B223" s="5"/>
      <c r="C223" s="5"/>
      <c r="D223" s="5"/>
      <c r="E223" s="5"/>
      <c r="F223" s="5"/>
      <c r="G223" s="5"/>
      <c r="H223" s="5"/>
      <c r="I223" s="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1"/>
      <c r="B224" s="5"/>
      <c r="C224" s="5"/>
      <c r="D224" s="5"/>
      <c r="E224" s="5"/>
      <c r="F224" s="5"/>
      <c r="G224" s="5"/>
      <c r="H224" s="5"/>
      <c r="I224" s="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1"/>
      <c r="B225" s="5"/>
      <c r="C225" s="5"/>
      <c r="D225" s="5"/>
      <c r="E225" s="5"/>
      <c r="F225" s="5"/>
      <c r="G225" s="5"/>
      <c r="H225" s="5"/>
      <c r="I225" s="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1"/>
      <c r="B226" s="5"/>
      <c r="C226" s="5"/>
      <c r="D226" s="5"/>
      <c r="E226" s="5"/>
      <c r="F226" s="5"/>
      <c r="G226" s="5"/>
      <c r="H226" s="5"/>
      <c r="I226" s="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1"/>
      <c r="B227" s="5"/>
      <c r="C227" s="5"/>
      <c r="D227" s="5"/>
      <c r="E227" s="5"/>
      <c r="F227" s="5"/>
      <c r="G227" s="5"/>
      <c r="H227" s="5"/>
      <c r="I227" s="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1"/>
      <c r="B228" s="5"/>
      <c r="C228" s="5"/>
      <c r="D228" s="5"/>
      <c r="E228" s="5"/>
      <c r="F228" s="5"/>
      <c r="G228" s="5"/>
      <c r="H228" s="5"/>
      <c r="I228" s="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1"/>
      <c r="B229" s="5"/>
      <c r="C229" s="5"/>
      <c r="D229" s="5"/>
      <c r="E229" s="5"/>
      <c r="F229" s="5"/>
      <c r="G229" s="5"/>
      <c r="H229" s="5"/>
      <c r="I229" s="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1"/>
      <c r="B230" s="5"/>
      <c r="C230" s="5"/>
      <c r="D230" s="5"/>
      <c r="E230" s="5"/>
      <c r="F230" s="5"/>
      <c r="G230" s="5"/>
      <c r="H230" s="5"/>
      <c r="I230" s="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1"/>
      <c r="B231" s="5"/>
      <c r="C231" s="5"/>
      <c r="D231" s="5"/>
      <c r="E231" s="5"/>
      <c r="F231" s="5"/>
      <c r="G231" s="5"/>
      <c r="H231" s="5"/>
      <c r="I231" s="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1"/>
      <c r="B232" s="5"/>
      <c r="C232" s="5"/>
      <c r="D232" s="5"/>
      <c r="E232" s="5"/>
      <c r="F232" s="5"/>
      <c r="G232" s="5"/>
      <c r="H232" s="5"/>
      <c r="I232" s="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1"/>
      <c r="B233" s="5"/>
      <c r="C233" s="5"/>
      <c r="D233" s="5"/>
      <c r="E233" s="5"/>
      <c r="F233" s="5"/>
      <c r="G233" s="5"/>
      <c r="H233" s="5"/>
      <c r="I233" s="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1"/>
      <c r="B234" s="5"/>
      <c r="C234" s="5"/>
      <c r="D234" s="5"/>
      <c r="E234" s="5"/>
      <c r="F234" s="5"/>
      <c r="G234" s="5"/>
      <c r="H234" s="5"/>
      <c r="I234" s="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1"/>
      <c r="B235" s="5"/>
      <c r="C235" s="5"/>
      <c r="D235" s="5"/>
      <c r="E235" s="5"/>
      <c r="F235" s="5"/>
      <c r="G235" s="5"/>
      <c r="H235" s="5"/>
      <c r="I235" s="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1"/>
      <c r="B236" s="5"/>
      <c r="C236" s="5"/>
      <c r="D236" s="5"/>
      <c r="E236" s="5"/>
      <c r="F236" s="5"/>
      <c r="G236" s="5"/>
      <c r="H236" s="5"/>
      <c r="I236" s="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1"/>
      <c r="B237" s="5"/>
      <c r="C237" s="5"/>
      <c r="D237" s="5"/>
      <c r="E237" s="5"/>
      <c r="F237" s="5"/>
      <c r="G237" s="5"/>
      <c r="H237" s="5"/>
      <c r="I237" s="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1"/>
      <c r="B238" s="5"/>
      <c r="C238" s="5"/>
      <c r="D238" s="5"/>
      <c r="E238" s="5"/>
      <c r="F238" s="5"/>
      <c r="G238" s="5"/>
      <c r="H238" s="5"/>
      <c r="I238" s="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1"/>
      <c r="B239" s="5"/>
      <c r="C239" s="5"/>
      <c r="D239" s="5"/>
      <c r="E239" s="5"/>
      <c r="F239" s="5"/>
      <c r="G239" s="5"/>
      <c r="H239" s="5"/>
      <c r="I239" s="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1"/>
      <c r="B240" s="5"/>
      <c r="C240" s="5"/>
      <c r="D240" s="5"/>
      <c r="E240" s="5"/>
      <c r="F240" s="5"/>
      <c r="G240" s="5"/>
      <c r="H240" s="5"/>
      <c r="I240" s="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1"/>
      <c r="B241" s="5"/>
      <c r="C241" s="5"/>
      <c r="D241" s="5"/>
      <c r="E241" s="5"/>
      <c r="F241" s="5"/>
      <c r="G241" s="5"/>
      <c r="H241" s="5"/>
      <c r="I241" s="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1"/>
      <c r="B242" s="5"/>
      <c r="C242" s="5"/>
      <c r="D242" s="5"/>
      <c r="E242" s="5"/>
      <c r="F242" s="5"/>
      <c r="G242" s="5"/>
      <c r="H242" s="5"/>
      <c r="I242" s="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1"/>
      <c r="B243" s="5"/>
      <c r="C243" s="5"/>
      <c r="D243" s="5"/>
      <c r="E243" s="5"/>
      <c r="F243" s="5"/>
      <c r="G243" s="5"/>
      <c r="H243" s="5"/>
      <c r="I243" s="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1"/>
      <c r="B244" s="5"/>
      <c r="C244" s="5"/>
      <c r="D244" s="5"/>
      <c r="E244" s="5"/>
      <c r="F244" s="5"/>
      <c r="G244" s="5"/>
      <c r="H244" s="5"/>
      <c r="I244" s="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1"/>
      <c r="B245" s="5"/>
      <c r="C245" s="5"/>
      <c r="D245" s="5"/>
      <c r="E245" s="5"/>
      <c r="F245" s="5"/>
      <c r="G245" s="5"/>
      <c r="H245" s="5"/>
      <c r="I245" s="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1"/>
      <c r="B246" s="5"/>
      <c r="C246" s="5"/>
      <c r="D246" s="5"/>
      <c r="E246" s="5"/>
      <c r="F246" s="5"/>
      <c r="G246" s="5"/>
      <c r="H246" s="5"/>
      <c r="I246" s="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1"/>
      <c r="B247" s="5"/>
      <c r="C247" s="5"/>
      <c r="D247" s="5"/>
      <c r="E247" s="5"/>
      <c r="F247" s="5"/>
      <c r="G247" s="5"/>
      <c r="H247" s="5"/>
      <c r="I247" s="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1"/>
      <c r="B248" s="5"/>
      <c r="C248" s="5"/>
      <c r="D248" s="5"/>
      <c r="E248" s="5"/>
      <c r="F248" s="5"/>
      <c r="G248" s="5"/>
      <c r="H248" s="5"/>
      <c r="I248" s="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1"/>
      <c r="B249" s="5"/>
      <c r="C249" s="5"/>
      <c r="D249" s="5"/>
      <c r="E249" s="5"/>
      <c r="F249" s="5"/>
      <c r="G249" s="5"/>
      <c r="H249" s="5"/>
      <c r="I249" s="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1"/>
      <c r="B250" s="5"/>
      <c r="C250" s="5"/>
      <c r="D250" s="5"/>
      <c r="E250" s="5"/>
      <c r="F250" s="5"/>
      <c r="G250" s="5"/>
      <c r="H250" s="5"/>
      <c r="I250" s="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1"/>
      <c r="B251" s="5"/>
      <c r="C251" s="5"/>
      <c r="D251" s="5"/>
      <c r="E251" s="5"/>
      <c r="F251" s="5"/>
      <c r="G251" s="5"/>
      <c r="H251" s="5"/>
      <c r="I251" s="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1"/>
      <c r="B252" s="5"/>
      <c r="C252" s="5"/>
      <c r="D252" s="5"/>
      <c r="E252" s="5"/>
      <c r="F252" s="5"/>
      <c r="G252" s="5"/>
      <c r="H252" s="5"/>
      <c r="I252" s="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1"/>
      <c r="B253" s="5"/>
      <c r="C253" s="5"/>
      <c r="D253" s="5"/>
      <c r="E253" s="5"/>
      <c r="F253" s="5"/>
      <c r="G253" s="5"/>
      <c r="H253" s="5"/>
      <c r="I253" s="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1"/>
      <c r="B254" s="5"/>
      <c r="C254" s="5"/>
      <c r="D254" s="5"/>
      <c r="E254" s="5"/>
      <c r="F254" s="5"/>
      <c r="G254" s="5"/>
      <c r="H254" s="5"/>
      <c r="I254" s="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1"/>
      <c r="B255" s="5"/>
      <c r="C255" s="5"/>
      <c r="D255" s="5"/>
      <c r="E255" s="5"/>
      <c r="F255" s="5"/>
      <c r="G255" s="5"/>
      <c r="H255" s="5"/>
      <c r="I255" s="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1"/>
      <c r="B256" s="5"/>
      <c r="C256" s="5"/>
      <c r="D256" s="5"/>
      <c r="E256" s="5"/>
      <c r="F256" s="5"/>
      <c r="G256" s="5"/>
      <c r="H256" s="5"/>
      <c r="I256" s="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1"/>
      <c r="B257" s="5"/>
      <c r="C257" s="5"/>
      <c r="D257" s="5"/>
      <c r="E257" s="5"/>
      <c r="F257" s="5"/>
      <c r="G257" s="5"/>
      <c r="H257" s="5"/>
      <c r="I257" s="1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1"/>
      <c r="B258" s="5"/>
      <c r="C258" s="5"/>
      <c r="D258" s="5"/>
      <c r="E258" s="5"/>
      <c r="F258" s="5"/>
      <c r="G258" s="5"/>
      <c r="H258" s="5"/>
      <c r="I258" s="1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1"/>
      <c r="B259" s="5"/>
      <c r="C259" s="5"/>
      <c r="D259" s="5"/>
      <c r="E259" s="5"/>
      <c r="F259" s="5"/>
      <c r="G259" s="5"/>
      <c r="H259" s="5"/>
      <c r="I259" s="1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1"/>
      <c r="B260" s="5"/>
      <c r="C260" s="5"/>
      <c r="D260" s="5"/>
      <c r="E260" s="5"/>
      <c r="F260" s="5"/>
      <c r="G260" s="5"/>
      <c r="H260" s="5"/>
      <c r="I260" s="1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1"/>
      <c r="B261" s="5"/>
      <c r="C261" s="5"/>
      <c r="D261" s="5"/>
      <c r="E261" s="5"/>
      <c r="F261" s="5"/>
      <c r="G261" s="5"/>
      <c r="H261" s="5"/>
      <c r="I261" s="1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1"/>
      <c r="B262" s="5"/>
      <c r="C262" s="5"/>
      <c r="D262" s="5"/>
      <c r="E262" s="5"/>
      <c r="F262" s="5"/>
      <c r="G262" s="5"/>
      <c r="H262" s="5"/>
      <c r="I262" s="1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1"/>
      <c r="B263" s="5"/>
      <c r="C263" s="5"/>
      <c r="D263" s="5"/>
      <c r="E263" s="5"/>
      <c r="F263" s="5"/>
      <c r="G263" s="5"/>
      <c r="H263" s="5"/>
      <c r="I263" s="1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1"/>
      <c r="B264" s="5"/>
      <c r="C264" s="5"/>
      <c r="D264" s="5"/>
      <c r="E264" s="5"/>
      <c r="F264" s="5"/>
      <c r="G264" s="5"/>
      <c r="H264" s="5"/>
      <c r="I264" s="1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1"/>
      <c r="B265" s="5"/>
      <c r="C265" s="5"/>
      <c r="D265" s="5"/>
      <c r="E265" s="5"/>
      <c r="F265" s="5"/>
      <c r="G265" s="5"/>
      <c r="H265" s="5"/>
      <c r="I265" s="1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1"/>
      <c r="B266" s="5"/>
      <c r="C266" s="5"/>
      <c r="D266" s="5"/>
      <c r="E266" s="5"/>
      <c r="F266" s="5"/>
      <c r="G266" s="5"/>
      <c r="H266" s="5"/>
      <c r="I266" s="1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1"/>
      <c r="B267" s="5"/>
      <c r="C267" s="5"/>
      <c r="D267" s="5"/>
      <c r="E267" s="5"/>
      <c r="F267" s="5"/>
      <c r="G267" s="5"/>
      <c r="H267" s="5"/>
      <c r="I267" s="1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1"/>
      <c r="B268" s="5"/>
      <c r="C268" s="5"/>
      <c r="D268" s="5"/>
      <c r="E268" s="5"/>
      <c r="F268" s="5"/>
      <c r="G268" s="5"/>
      <c r="H268" s="5"/>
      <c r="I268" s="1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1"/>
      <c r="B269" s="5"/>
      <c r="C269" s="5"/>
      <c r="D269" s="5"/>
      <c r="E269" s="5"/>
      <c r="F269" s="5"/>
      <c r="G269" s="5"/>
      <c r="H269" s="5"/>
      <c r="I269" s="1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1"/>
      <c r="B270" s="5"/>
      <c r="C270" s="5"/>
      <c r="D270" s="5"/>
      <c r="E270" s="5"/>
      <c r="F270" s="5"/>
      <c r="G270" s="5"/>
      <c r="H270" s="5"/>
      <c r="I270" s="1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1"/>
      <c r="B271" s="5"/>
      <c r="C271" s="5"/>
      <c r="D271" s="5"/>
      <c r="E271" s="5"/>
      <c r="F271" s="5"/>
      <c r="G271" s="5"/>
      <c r="H271" s="5"/>
      <c r="I271" s="1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1"/>
      <c r="B272" s="5"/>
      <c r="C272" s="5"/>
      <c r="D272" s="5"/>
      <c r="E272" s="5"/>
      <c r="F272" s="5"/>
      <c r="G272" s="5"/>
      <c r="H272" s="5"/>
      <c r="I272" s="1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1"/>
      <c r="B273" s="5"/>
      <c r="C273" s="5"/>
      <c r="D273" s="5"/>
      <c r="E273" s="5"/>
      <c r="F273" s="5"/>
      <c r="G273" s="5"/>
      <c r="H273" s="5"/>
      <c r="I273" s="1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1"/>
      <c r="B274" s="5"/>
      <c r="C274" s="5"/>
      <c r="D274" s="5"/>
      <c r="E274" s="5"/>
      <c r="F274" s="5"/>
      <c r="G274" s="5"/>
      <c r="H274" s="5"/>
      <c r="I274" s="1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1"/>
      <c r="B275" s="5"/>
      <c r="C275" s="5"/>
      <c r="D275" s="5"/>
      <c r="E275" s="5"/>
      <c r="F275" s="5"/>
      <c r="G275" s="5"/>
      <c r="H275" s="5"/>
      <c r="I275" s="1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1"/>
      <c r="B276" s="5"/>
      <c r="C276" s="5"/>
      <c r="D276" s="5"/>
      <c r="E276" s="5"/>
      <c r="F276" s="5"/>
      <c r="G276" s="5"/>
      <c r="H276" s="5"/>
      <c r="I276" s="1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1"/>
      <c r="B277" s="5"/>
      <c r="C277" s="5"/>
      <c r="D277" s="5"/>
      <c r="E277" s="5"/>
      <c r="F277" s="5"/>
      <c r="G277" s="5"/>
      <c r="H277" s="5"/>
      <c r="I277" s="1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1"/>
      <c r="B278" s="5"/>
      <c r="C278" s="5"/>
      <c r="D278" s="5"/>
      <c r="E278" s="5"/>
      <c r="F278" s="5"/>
      <c r="G278" s="5"/>
      <c r="H278" s="5"/>
      <c r="I278" s="1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1"/>
      <c r="B279" s="5"/>
      <c r="C279" s="5"/>
      <c r="D279" s="5"/>
      <c r="E279" s="5"/>
      <c r="F279" s="5"/>
      <c r="G279" s="5"/>
      <c r="H279" s="5"/>
      <c r="I279" s="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1"/>
      <c r="B280" s="5"/>
      <c r="C280" s="5"/>
      <c r="D280" s="5"/>
      <c r="E280" s="5"/>
      <c r="F280" s="5"/>
      <c r="G280" s="5"/>
      <c r="H280" s="5"/>
      <c r="I280" s="1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1"/>
      <c r="B281" s="5"/>
      <c r="C281" s="5"/>
      <c r="D281" s="5"/>
      <c r="E281" s="5"/>
      <c r="F281" s="5"/>
      <c r="G281" s="5"/>
      <c r="H281" s="5"/>
      <c r="I281" s="1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1"/>
      <c r="B282" s="5"/>
      <c r="C282" s="5"/>
      <c r="D282" s="5"/>
      <c r="E282" s="5"/>
      <c r="F282" s="5"/>
      <c r="G282" s="5"/>
      <c r="H282" s="5"/>
      <c r="I282" s="1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1"/>
      <c r="B283" s="5"/>
      <c r="C283" s="5"/>
      <c r="D283" s="5"/>
      <c r="E283" s="5"/>
      <c r="F283" s="5"/>
      <c r="G283" s="5"/>
      <c r="H283" s="5"/>
      <c r="I283" s="1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1"/>
      <c r="B284" s="5"/>
      <c r="C284" s="5"/>
      <c r="D284" s="5"/>
      <c r="E284" s="5"/>
      <c r="F284" s="5"/>
      <c r="G284" s="5"/>
      <c r="H284" s="5"/>
      <c r="I284" s="1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1"/>
      <c r="B285" s="5"/>
      <c r="C285" s="5"/>
      <c r="D285" s="5"/>
      <c r="E285" s="5"/>
      <c r="F285" s="5"/>
      <c r="G285" s="5"/>
      <c r="H285" s="5"/>
      <c r="I285" s="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1"/>
      <c r="B286" s="5"/>
      <c r="C286" s="5"/>
      <c r="D286" s="5"/>
      <c r="E286" s="5"/>
      <c r="F286" s="5"/>
      <c r="G286" s="5"/>
      <c r="H286" s="5"/>
      <c r="I286" s="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1"/>
      <c r="B287" s="5"/>
      <c r="C287" s="5"/>
      <c r="D287" s="5"/>
      <c r="E287" s="5"/>
      <c r="F287" s="5"/>
      <c r="G287" s="5"/>
      <c r="H287" s="5"/>
      <c r="I287" s="1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1"/>
      <c r="B288" s="5"/>
      <c r="C288" s="5"/>
      <c r="D288" s="5"/>
      <c r="E288" s="5"/>
      <c r="F288" s="5"/>
      <c r="G288" s="5"/>
      <c r="H288" s="5"/>
      <c r="I288" s="1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1"/>
      <c r="B289" s="5"/>
      <c r="C289" s="5"/>
      <c r="D289" s="5"/>
      <c r="E289" s="5"/>
      <c r="F289" s="5"/>
      <c r="G289" s="5"/>
      <c r="H289" s="5"/>
      <c r="I289" s="1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1"/>
      <c r="B290" s="5"/>
      <c r="C290" s="5"/>
      <c r="D290" s="5"/>
      <c r="E290" s="5"/>
      <c r="F290" s="5"/>
      <c r="G290" s="5"/>
      <c r="H290" s="5"/>
      <c r="I290" s="1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1"/>
      <c r="B291" s="5"/>
      <c r="C291" s="5"/>
      <c r="D291" s="5"/>
      <c r="E291" s="5"/>
      <c r="F291" s="5"/>
      <c r="G291" s="5"/>
      <c r="H291" s="5"/>
      <c r="I291" s="1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1"/>
      <c r="B292" s="5"/>
      <c r="C292" s="5"/>
      <c r="D292" s="5"/>
      <c r="E292" s="5"/>
      <c r="F292" s="5"/>
      <c r="G292" s="5"/>
      <c r="H292" s="5"/>
      <c r="I292" s="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1"/>
      <c r="B293" s="5"/>
      <c r="C293" s="5"/>
      <c r="D293" s="5"/>
      <c r="E293" s="5"/>
      <c r="F293" s="5"/>
      <c r="G293" s="5"/>
      <c r="H293" s="5"/>
      <c r="I293" s="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1"/>
      <c r="B294" s="5"/>
      <c r="C294" s="5"/>
      <c r="D294" s="5"/>
      <c r="E294" s="5"/>
      <c r="F294" s="5"/>
      <c r="G294" s="5"/>
      <c r="H294" s="5"/>
      <c r="I294" s="1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1"/>
      <c r="B295" s="5"/>
      <c r="C295" s="5"/>
      <c r="D295" s="5"/>
      <c r="E295" s="5"/>
      <c r="F295" s="5"/>
      <c r="G295" s="5"/>
      <c r="H295" s="5"/>
      <c r="I295" s="1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1"/>
      <c r="B296" s="5"/>
      <c r="C296" s="5"/>
      <c r="D296" s="5"/>
      <c r="E296" s="5"/>
      <c r="F296" s="5"/>
      <c r="G296" s="5"/>
      <c r="H296" s="5"/>
      <c r="I296" s="1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1"/>
      <c r="B297" s="5"/>
      <c r="C297" s="5"/>
      <c r="D297" s="5"/>
      <c r="E297" s="5"/>
      <c r="F297" s="5"/>
      <c r="G297" s="5"/>
      <c r="H297" s="5"/>
      <c r="I297" s="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1"/>
      <c r="B298" s="5"/>
      <c r="C298" s="5"/>
      <c r="D298" s="5"/>
      <c r="E298" s="5"/>
      <c r="F298" s="5"/>
      <c r="G298" s="5"/>
      <c r="H298" s="5"/>
      <c r="I298" s="1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1"/>
      <c r="B299" s="5"/>
      <c r="C299" s="5"/>
      <c r="D299" s="5"/>
      <c r="E299" s="5"/>
      <c r="F299" s="5"/>
      <c r="G299" s="5"/>
      <c r="H299" s="5"/>
      <c r="I299" s="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1"/>
      <c r="B300" s="5"/>
      <c r="C300" s="5"/>
      <c r="D300" s="5"/>
      <c r="E300" s="5"/>
      <c r="F300" s="5"/>
      <c r="G300" s="5"/>
      <c r="H300" s="5"/>
      <c r="I300" s="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1"/>
      <c r="B301" s="5"/>
      <c r="C301" s="5"/>
      <c r="D301" s="5"/>
      <c r="E301" s="5"/>
      <c r="F301" s="5"/>
      <c r="G301" s="5"/>
      <c r="H301" s="5"/>
      <c r="I301" s="1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1"/>
      <c r="B302" s="5"/>
      <c r="C302" s="5"/>
      <c r="D302" s="5"/>
      <c r="E302" s="5"/>
      <c r="F302" s="5"/>
      <c r="G302" s="5"/>
      <c r="H302" s="5"/>
      <c r="I302" s="1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1"/>
      <c r="B303" s="5"/>
      <c r="C303" s="5"/>
      <c r="D303" s="5"/>
      <c r="E303" s="5"/>
      <c r="F303" s="5"/>
      <c r="G303" s="5"/>
      <c r="H303" s="5"/>
      <c r="I303" s="1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1"/>
      <c r="B304" s="5"/>
      <c r="C304" s="5"/>
      <c r="D304" s="5"/>
      <c r="E304" s="5"/>
      <c r="F304" s="5"/>
      <c r="G304" s="5"/>
      <c r="H304" s="5"/>
      <c r="I304" s="1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1"/>
      <c r="B305" s="5"/>
      <c r="C305" s="5"/>
      <c r="D305" s="5"/>
      <c r="E305" s="5"/>
      <c r="F305" s="5"/>
      <c r="G305" s="5"/>
      <c r="H305" s="5"/>
      <c r="I305" s="1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1"/>
      <c r="B306" s="5"/>
      <c r="C306" s="5"/>
      <c r="D306" s="5"/>
      <c r="E306" s="5"/>
      <c r="F306" s="5"/>
      <c r="G306" s="5"/>
      <c r="H306" s="5"/>
      <c r="I306" s="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1"/>
      <c r="B307" s="5"/>
      <c r="C307" s="5"/>
      <c r="D307" s="5"/>
      <c r="E307" s="5"/>
      <c r="F307" s="5"/>
      <c r="G307" s="5"/>
      <c r="H307" s="5"/>
      <c r="I307" s="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1"/>
      <c r="B308" s="5"/>
      <c r="C308" s="5"/>
      <c r="D308" s="5"/>
      <c r="E308" s="5"/>
      <c r="F308" s="5"/>
      <c r="G308" s="5"/>
      <c r="H308" s="5"/>
      <c r="I308" s="1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1"/>
      <c r="B309" s="5"/>
      <c r="C309" s="5"/>
      <c r="D309" s="5"/>
      <c r="E309" s="5"/>
      <c r="F309" s="5"/>
      <c r="G309" s="5"/>
      <c r="H309" s="5"/>
      <c r="I309" s="1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1"/>
      <c r="B310" s="5"/>
      <c r="C310" s="5"/>
      <c r="D310" s="5"/>
      <c r="E310" s="5"/>
      <c r="F310" s="5"/>
      <c r="G310" s="5"/>
      <c r="H310" s="5"/>
      <c r="I310" s="1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1"/>
      <c r="B311" s="5"/>
      <c r="C311" s="5"/>
      <c r="D311" s="5"/>
      <c r="E311" s="5"/>
      <c r="F311" s="5"/>
      <c r="G311" s="5"/>
      <c r="H311" s="5"/>
      <c r="I311" s="1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1"/>
      <c r="B312" s="5"/>
      <c r="C312" s="5"/>
      <c r="D312" s="5"/>
      <c r="E312" s="5"/>
      <c r="F312" s="5"/>
      <c r="G312" s="5"/>
      <c r="H312" s="5"/>
      <c r="I312" s="1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1"/>
      <c r="B313" s="5"/>
      <c r="C313" s="5"/>
      <c r="D313" s="5"/>
      <c r="E313" s="5"/>
      <c r="F313" s="5"/>
      <c r="G313" s="5"/>
      <c r="H313" s="5"/>
      <c r="I313" s="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1"/>
      <c r="B314" s="5"/>
      <c r="C314" s="5"/>
      <c r="D314" s="5"/>
      <c r="E314" s="5"/>
      <c r="F314" s="5"/>
      <c r="G314" s="5"/>
      <c r="H314" s="5"/>
      <c r="I314" s="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1"/>
      <c r="B315" s="5"/>
      <c r="C315" s="5"/>
      <c r="D315" s="5"/>
      <c r="E315" s="5"/>
      <c r="F315" s="5"/>
      <c r="G315" s="5"/>
      <c r="H315" s="5"/>
      <c r="I315" s="1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1"/>
      <c r="B316" s="5"/>
      <c r="C316" s="5"/>
      <c r="D316" s="5"/>
      <c r="E316" s="5"/>
      <c r="F316" s="5"/>
      <c r="G316" s="5"/>
      <c r="H316" s="5"/>
      <c r="I316" s="1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1"/>
      <c r="B317" s="5"/>
      <c r="C317" s="5"/>
      <c r="D317" s="5"/>
      <c r="E317" s="5"/>
      <c r="F317" s="5"/>
      <c r="G317" s="5"/>
      <c r="H317" s="5"/>
      <c r="I317" s="1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1"/>
      <c r="B318" s="5"/>
      <c r="C318" s="5"/>
      <c r="D318" s="5"/>
      <c r="E318" s="5"/>
      <c r="F318" s="5"/>
      <c r="G318" s="5"/>
      <c r="H318" s="5"/>
      <c r="I318" s="1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1"/>
      <c r="B319" s="5"/>
      <c r="C319" s="5"/>
      <c r="D319" s="5"/>
      <c r="E319" s="5"/>
      <c r="F319" s="5"/>
      <c r="G319" s="5"/>
      <c r="H319" s="5"/>
      <c r="I319" s="1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1"/>
      <c r="B320" s="5"/>
      <c r="C320" s="5"/>
      <c r="D320" s="5"/>
      <c r="E320" s="5"/>
      <c r="F320" s="5"/>
      <c r="G320" s="5"/>
      <c r="H320" s="5"/>
      <c r="I320" s="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1"/>
      <c r="B321" s="5"/>
      <c r="C321" s="5"/>
      <c r="D321" s="5"/>
      <c r="E321" s="5"/>
      <c r="F321" s="5"/>
      <c r="G321" s="5"/>
      <c r="H321" s="5"/>
      <c r="I321" s="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1"/>
      <c r="B322" s="5"/>
      <c r="C322" s="5"/>
      <c r="D322" s="5"/>
      <c r="E322" s="5"/>
      <c r="F322" s="5"/>
      <c r="G322" s="5"/>
      <c r="H322" s="5"/>
      <c r="I322" s="1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1"/>
      <c r="B323" s="5"/>
      <c r="C323" s="5"/>
      <c r="D323" s="5"/>
      <c r="E323" s="5"/>
      <c r="F323" s="5"/>
      <c r="G323" s="5"/>
      <c r="H323" s="5"/>
      <c r="I323" s="1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1"/>
      <c r="B324" s="5"/>
      <c r="C324" s="5"/>
      <c r="D324" s="5"/>
      <c r="E324" s="5"/>
      <c r="F324" s="5"/>
      <c r="G324" s="5"/>
      <c r="H324" s="5"/>
      <c r="I324" s="1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1"/>
      <c r="B325" s="5"/>
      <c r="C325" s="5"/>
      <c r="D325" s="5"/>
      <c r="E325" s="5"/>
      <c r="F325" s="5"/>
      <c r="G325" s="5"/>
      <c r="H325" s="5"/>
      <c r="I325" s="1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1"/>
      <c r="B326" s="5"/>
      <c r="C326" s="5"/>
      <c r="D326" s="5"/>
      <c r="E326" s="5"/>
      <c r="F326" s="5"/>
      <c r="G326" s="5"/>
      <c r="H326" s="5"/>
      <c r="I326" s="1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1"/>
      <c r="B327" s="5"/>
      <c r="C327" s="5"/>
      <c r="D327" s="5"/>
      <c r="E327" s="5"/>
      <c r="F327" s="5"/>
      <c r="G327" s="5"/>
      <c r="H327" s="5"/>
      <c r="I327" s="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1"/>
      <c r="B328" s="5"/>
      <c r="C328" s="5"/>
      <c r="D328" s="5"/>
      <c r="E328" s="5"/>
      <c r="F328" s="5"/>
      <c r="G328" s="5"/>
      <c r="H328" s="5"/>
      <c r="I328" s="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1"/>
      <c r="B329" s="5"/>
      <c r="C329" s="5"/>
      <c r="D329" s="5"/>
      <c r="E329" s="5"/>
      <c r="F329" s="5"/>
      <c r="G329" s="5"/>
      <c r="H329" s="5"/>
      <c r="I329" s="1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1"/>
      <c r="B330" s="5"/>
      <c r="C330" s="5"/>
      <c r="D330" s="5"/>
      <c r="E330" s="5"/>
      <c r="F330" s="5"/>
      <c r="G330" s="5"/>
      <c r="H330" s="5"/>
      <c r="I330" s="1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1"/>
      <c r="B331" s="5"/>
      <c r="C331" s="5"/>
      <c r="D331" s="5"/>
      <c r="E331" s="5"/>
      <c r="F331" s="5"/>
      <c r="G331" s="5"/>
      <c r="H331" s="5"/>
      <c r="I331" s="1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1"/>
      <c r="B332" s="5"/>
      <c r="C332" s="5"/>
      <c r="D332" s="5"/>
      <c r="E332" s="5"/>
      <c r="F332" s="5"/>
      <c r="G332" s="5"/>
      <c r="H332" s="5"/>
      <c r="I332" s="1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1"/>
      <c r="B333" s="5"/>
      <c r="C333" s="5"/>
      <c r="D333" s="5"/>
      <c r="E333" s="5"/>
      <c r="F333" s="5"/>
      <c r="G333" s="5"/>
      <c r="H333" s="5"/>
      <c r="I333" s="1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1"/>
      <c r="B334" s="5"/>
      <c r="C334" s="5"/>
      <c r="D334" s="5"/>
      <c r="E334" s="5"/>
      <c r="F334" s="5"/>
      <c r="G334" s="5"/>
      <c r="H334" s="5"/>
      <c r="I334" s="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1"/>
      <c r="B335" s="5"/>
      <c r="C335" s="5"/>
      <c r="D335" s="5"/>
      <c r="E335" s="5"/>
      <c r="F335" s="5"/>
      <c r="G335" s="5"/>
      <c r="H335" s="5"/>
      <c r="I335" s="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1"/>
      <c r="B336" s="5"/>
      <c r="C336" s="5"/>
      <c r="D336" s="5"/>
      <c r="E336" s="5"/>
      <c r="F336" s="5"/>
      <c r="G336" s="5"/>
      <c r="H336" s="5"/>
      <c r="I336" s="1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1"/>
      <c r="B337" s="5"/>
      <c r="C337" s="5"/>
      <c r="D337" s="5"/>
      <c r="E337" s="5"/>
      <c r="F337" s="5"/>
      <c r="G337" s="5"/>
      <c r="H337" s="5"/>
      <c r="I337" s="1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1"/>
      <c r="B338" s="5"/>
      <c r="C338" s="5"/>
      <c r="D338" s="5"/>
      <c r="E338" s="5"/>
      <c r="F338" s="5"/>
      <c r="G338" s="5"/>
      <c r="H338" s="5"/>
      <c r="I338" s="1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1"/>
      <c r="B339" s="5"/>
      <c r="C339" s="5"/>
      <c r="D339" s="5"/>
      <c r="E339" s="5"/>
      <c r="F339" s="5"/>
      <c r="G339" s="5"/>
      <c r="H339" s="5"/>
      <c r="I339" s="1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1"/>
      <c r="B340" s="5"/>
      <c r="C340" s="5"/>
      <c r="D340" s="5"/>
      <c r="E340" s="5"/>
      <c r="F340" s="5"/>
      <c r="G340" s="5"/>
      <c r="H340" s="5"/>
      <c r="I340" s="1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1"/>
      <c r="B341" s="5"/>
      <c r="C341" s="5"/>
      <c r="D341" s="5"/>
      <c r="E341" s="5"/>
      <c r="F341" s="5"/>
      <c r="G341" s="5"/>
      <c r="H341" s="5"/>
      <c r="I341" s="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1"/>
      <c r="B342" s="5"/>
      <c r="C342" s="5"/>
      <c r="D342" s="5"/>
      <c r="E342" s="5"/>
      <c r="F342" s="5"/>
      <c r="G342" s="5"/>
      <c r="H342" s="5"/>
      <c r="I342" s="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1"/>
      <c r="B343" s="5"/>
      <c r="C343" s="5"/>
      <c r="D343" s="5"/>
      <c r="E343" s="5"/>
      <c r="F343" s="5"/>
      <c r="G343" s="5"/>
      <c r="H343" s="5"/>
      <c r="I343" s="1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1"/>
      <c r="B344" s="5"/>
      <c r="C344" s="5"/>
      <c r="D344" s="5"/>
      <c r="E344" s="5"/>
      <c r="F344" s="5"/>
      <c r="G344" s="5"/>
      <c r="H344" s="5"/>
      <c r="I344" s="1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1"/>
      <c r="B345" s="5"/>
      <c r="C345" s="5"/>
      <c r="D345" s="5"/>
      <c r="E345" s="5"/>
      <c r="F345" s="5"/>
      <c r="G345" s="5"/>
      <c r="H345" s="5"/>
      <c r="I345" s="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1"/>
      <c r="B346" s="5"/>
      <c r="C346" s="5"/>
      <c r="D346" s="5"/>
      <c r="E346" s="5"/>
      <c r="F346" s="5"/>
      <c r="G346" s="5"/>
      <c r="H346" s="5"/>
      <c r="I346" s="1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1"/>
      <c r="B347" s="5"/>
      <c r="C347" s="5"/>
      <c r="D347" s="5"/>
      <c r="E347" s="5"/>
      <c r="F347" s="5"/>
      <c r="G347" s="5"/>
      <c r="H347" s="5"/>
      <c r="I347" s="1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1"/>
      <c r="B348" s="5"/>
      <c r="C348" s="5"/>
      <c r="D348" s="5"/>
      <c r="E348" s="5"/>
      <c r="F348" s="5"/>
      <c r="G348" s="5"/>
      <c r="H348" s="5"/>
      <c r="I348" s="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1"/>
      <c r="B349" s="5"/>
      <c r="C349" s="5"/>
      <c r="D349" s="5"/>
      <c r="E349" s="5"/>
      <c r="F349" s="5"/>
      <c r="G349" s="5"/>
      <c r="H349" s="5"/>
      <c r="I349" s="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1"/>
      <c r="B350" s="5"/>
      <c r="C350" s="5"/>
      <c r="D350" s="5"/>
      <c r="E350" s="5"/>
      <c r="F350" s="5"/>
      <c r="G350" s="5"/>
      <c r="H350" s="5"/>
      <c r="I350" s="1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1"/>
      <c r="B351" s="5"/>
      <c r="C351" s="5"/>
      <c r="D351" s="5"/>
      <c r="E351" s="5"/>
      <c r="F351" s="5"/>
      <c r="G351" s="5"/>
      <c r="H351" s="5"/>
      <c r="I351" s="1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1"/>
      <c r="B352" s="5"/>
      <c r="C352" s="5"/>
      <c r="D352" s="5"/>
      <c r="E352" s="5"/>
      <c r="F352" s="5"/>
      <c r="G352" s="5"/>
      <c r="H352" s="5"/>
      <c r="I352" s="1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1"/>
      <c r="B353" s="5"/>
      <c r="C353" s="5"/>
      <c r="D353" s="5"/>
      <c r="E353" s="5"/>
      <c r="F353" s="5"/>
      <c r="G353" s="5"/>
      <c r="H353" s="5"/>
      <c r="I353" s="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1"/>
      <c r="B354" s="5"/>
      <c r="C354" s="5"/>
      <c r="D354" s="5"/>
      <c r="E354" s="5"/>
      <c r="F354" s="5"/>
      <c r="G354" s="5"/>
      <c r="H354" s="5"/>
      <c r="I354" s="1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1"/>
      <c r="B355" s="5"/>
      <c r="C355" s="5"/>
      <c r="D355" s="5"/>
      <c r="E355" s="5"/>
      <c r="F355" s="5"/>
      <c r="G355" s="5"/>
      <c r="H355" s="5"/>
      <c r="I355" s="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1"/>
      <c r="B356" s="5"/>
      <c r="C356" s="5"/>
      <c r="D356" s="5"/>
      <c r="E356" s="5"/>
      <c r="F356" s="5"/>
      <c r="G356" s="5"/>
      <c r="H356" s="5"/>
      <c r="I356" s="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1"/>
      <c r="B357" s="5"/>
      <c r="C357" s="5"/>
      <c r="D357" s="5"/>
      <c r="E357" s="5"/>
      <c r="F357" s="5"/>
      <c r="G357" s="5"/>
      <c r="H357" s="5"/>
      <c r="I357" s="1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1"/>
      <c r="B358" s="5"/>
      <c r="C358" s="5"/>
      <c r="D358" s="5"/>
      <c r="E358" s="5"/>
      <c r="F358" s="5"/>
      <c r="G358" s="5"/>
      <c r="H358" s="5"/>
      <c r="I358" s="1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1"/>
      <c r="B359" s="5"/>
      <c r="C359" s="5"/>
      <c r="D359" s="5"/>
      <c r="E359" s="5"/>
      <c r="F359" s="5"/>
      <c r="G359" s="5"/>
      <c r="H359" s="5"/>
      <c r="I359" s="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1"/>
      <c r="B360" s="5"/>
      <c r="C360" s="5"/>
      <c r="D360" s="5"/>
      <c r="E360" s="5"/>
      <c r="F360" s="5"/>
      <c r="G360" s="5"/>
      <c r="H360" s="5"/>
      <c r="I360" s="1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1"/>
      <c r="B361" s="5"/>
      <c r="C361" s="5"/>
      <c r="D361" s="5"/>
      <c r="E361" s="5"/>
      <c r="F361" s="5"/>
      <c r="G361" s="5"/>
      <c r="H361" s="5"/>
      <c r="I361" s="1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1"/>
      <c r="B362" s="5"/>
      <c r="C362" s="5"/>
      <c r="D362" s="5"/>
      <c r="E362" s="5"/>
      <c r="F362" s="5"/>
      <c r="G362" s="5"/>
      <c r="H362" s="5"/>
      <c r="I362" s="1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1"/>
      <c r="B363" s="5"/>
      <c r="C363" s="5"/>
      <c r="D363" s="5"/>
      <c r="E363" s="5"/>
      <c r="F363" s="5"/>
      <c r="G363" s="5"/>
      <c r="H363" s="5"/>
      <c r="I363" s="1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1"/>
      <c r="B364" s="5"/>
      <c r="C364" s="5"/>
      <c r="D364" s="5"/>
      <c r="E364" s="5"/>
      <c r="F364" s="5"/>
      <c r="G364" s="5"/>
      <c r="H364" s="5"/>
      <c r="I364" s="1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1"/>
      <c r="B365" s="5"/>
      <c r="C365" s="5"/>
      <c r="D365" s="5"/>
      <c r="E365" s="5"/>
      <c r="F365" s="5"/>
      <c r="G365" s="5"/>
      <c r="H365" s="5"/>
      <c r="I365" s="1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1"/>
      <c r="B366" s="5"/>
      <c r="C366" s="5"/>
      <c r="D366" s="5"/>
      <c r="E366" s="5"/>
      <c r="F366" s="5"/>
      <c r="G366" s="5"/>
      <c r="H366" s="5"/>
      <c r="I366" s="1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1"/>
      <c r="B367" s="5"/>
      <c r="C367" s="5"/>
      <c r="D367" s="5"/>
      <c r="E367" s="5"/>
      <c r="F367" s="5"/>
      <c r="G367" s="5"/>
      <c r="H367" s="5"/>
      <c r="I367" s="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1"/>
      <c r="B368" s="5"/>
      <c r="C368" s="5"/>
      <c r="D368" s="5"/>
      <c r="E368" s="5"/>
      <c r="F368" s="5"/>
      <c r="G368" s="5"/>
      <c r="H368" s="5"/>
      <c r="I368" s="1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1"/>
      <c r="B369" s="5"/>
      <c r="C369" s="5"/>
      <c r="D369" s="5"/>
      <c r="E369" s="5"/>
      <c r="F369" s="5"/>
      <c r="G369" s="5"/>
      <c r="H369" s="5"/>
      <c r="I369" s="1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1"/>
      <c r="B370" s="5"/>
      <c r="C370" s="5"/>
      <c r="D370" s="5"/>
      <c r="E370" s="5"/>
      <c r="F370" s="5"/>
      <c r="G370" s="5"/>
      <c r="H370" s="5"/>
      <c r="I370" s="1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1"/>
      <c r="B371" s="5"/>
      <c r="C371" s="5"/>
      <c r="D371" s="5"/>
      <c r="E371" s="5"/>
      <c r="F371" s="5"/>
      <c r="G371" s="5"/>
      <c r="H371" s="5"/>
      <c r="I371" s="1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1"/>
      <c r="B372" s="5"/>
      <c r="C372" s="5"/>
      <c r="D372" s="5"/>
      <c r="E372" s="5"/>
      <c r="F372" s="5"/>
      <c r="G372" s="5"/>
      <c r="H372" s="5"/>
      <c r="I372" s="1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1"/>
      <c r="B373" s="5"/>
      <c r="C373" s="5"/>
      <c r="D373" s="5"/>
      <c r="E373" s="5"/>
      <c r="F373" s="5"/>
      <c r="G373" s="5"/>
      <c r="H373" s="5"/>
      <c r="I373" s="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1"/>
      <c r="B374" s="5"/>
      <c r="C374" s="5"/>
      <c r="D374" s="5"/>
      <c r="E374" s="5"/>
      <c r="F374" s="5"/>
      <c r="G374" s="5"/>
      <c r="H374" s="5"/>
      <c r="I374" s="1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1"/>
      <c r="B375" s="5"/>
      <c r="C375" s="5"/>
      <c r="D375" s="5"/>
      <c r="E375" s="5"/>
      <c r="F375" s="5"/>
      <c r="G375" s="5"/>
      <c r="H375" s="5"/>
      <c r="I375" s="1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1"/>
      <c r="B376" s="5"/>
      <c r="C376" s="5"/>
      <c r="D376" s="5"/>
      <c r="E376" s="5"/>
      <c r="F376" s="5"/>
      <c r="G376" s="5"/>
      <c r="H376" s="5"/>
      <c r="I376" s="1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1"/>
      <c r="B377" s="5"/>
      <c r="C377" s="5"/>
      <c r="D377" s="5"/>
      <c r="E377" s="5"/>
      <c r="F377" s="5"/>
      <c r="G377" s="5"/>
      <c r="H377" s="5"/>
      <c r="I377" s="1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1"/>
      <c r="B378" s="5"/>
      <c r="C378" s="5"/>
      <c r="D378" s="5"/>
      <c r="E378" s="5"/>
      <c r="F378" s="5"/>
      <c r="G378" s="5"/>
      <c r="H378" s="5"/>
      <c r="I378" s="1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1"/>
      <c r="B379" s="5"/>
      <c r="C379" s="5"/>
      <c r="D379" s="5"/>
      <c r="E379" s="5"/>
      <c r="F379" s="5"/>
      <c r="G379" s="5"/>
      <c r="H379" s="5"/>
      <c r="I379" s="1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1"/>
      <c r="B380" s="5"/>
      <c r="C380" s="5"/>
      <c r="D380" s="5"/>
      <c r="E380" s="5"/>
      <c r="F380" s="5"/>
      <c r="G380" s="5"/>
      <c r="H380" s="5"/>
      <c r="I380" s="1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1"/>
      <c r="B381" s="5"/>
      <c r="C381" s="5"/>
      <c r="D381" s="5"/>
      <c r="E381" s="5"/>
      <c r="F381" s="5"/>
      <c r="G381" s="5"/>
      <c r="H381" s="5"/>
      <c r="I381" s="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1"/>
      <c r="B382" s="5"/>
      <c r="C382" s="5"/>
      <c r="D382" s="5"/>
      <c r="E382" s="5"/>
      <c r="F382" s="5"/>
      <c r="G382" s="5"/>
      <c r="H382" s="5"/>
      <c r="I382" s="1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1"/>
      <c r="B383" s="5"/>
      <c r="C383" s="5"/>
      <c r="D383" s="5"/>
      <c r="E383" s="5"/>
      <c r="F383" s="5"/>
      <c r="G383" s="5"/>
      <c r="H383" s="5"/>
      <c r="I383" s="1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1"/>
      <c r="B384" s="5"/>
      <c r="C384" s="5"/>
      <c r="D384" s="5"/>
      <c r="E384" s="5"/>
      <c r="F384" s="5"/>
      <c r="G384" s="5"/>
      <c r="H384" s="5"/>
      <c r="I384" s="1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1"/>
      <c r="B385" s="5"/>
      <c r="C385" s="5"/>
      <c r="D385" s="5"/>
      <c r="E385" s="5"/>
      <c r="F385" s="5"/>
      <c r="G385" s="5"/>
      <c r="H385" s="5"/>
      <c r="I385" s="1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1"/>
      <c r="B386" s="5"/>
      <c r="C386" s="5"/>
      <c r="D386" s="5"/>
      <c r="E386" s="5"/>
      <c r="F386" s="5"/>
      <c r="G386" s="5"/>
      <c r="H386" s="5"/>
      <c r="I386" s="1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1"/>
      <c r="B387" s="5"/>
      <c r="C387" s="5"/>
      <c r="D387" s="5"/>
      <c r="E387" s="5"/>
      <c r="F387" s="5"/>
      <c r="G387" s="5"/>
      <c r="H387" s="5"/>
      <c r="I387" s="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1"/>
      <c r="B388" s="5"/>
      <c r="C388" s="5"/>
      <c r="D388" s="5"/>
      <c r="E388" s="5"/>
      <c r="F388" s="5"/>
      <c r="G388" s="5"/>
      <c r="H388" s="5"/>
      <c r="I388" s="1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1"/>
      <c r="B389" s="5"/>
      <c r="C389" s="5"/>
      <c r="D389" s="5"/>
      <c r="E389" s="5"/>
      <c r="F389" s="5"/>
      <c r="G389" s="5"/>
      <c r="H389" s="5"/>
      <c r="I389" s="1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1"/>
      <c r="B390" s="5"/>
      <c r="C390" s="5"/>
      <c r="D390" s="5"/>
      <c r="E390" s="5"/>
      <c r="F390" s="5"/>
      <c r="G390" s="5"/>
      <c r="H390" s="5"/>
      <c r="I390" s="1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1"/>
      <c r="B391" s="5"/>
      <c r="C391" s="5"/>
      <c r="D391" s="5"/>
      <c r="E391" s="5"/>
      <c r="F391" s="5"/>
      <c r="G391" s="5"/>
      <c r="H391" s="5"/>
      <c r="I391" s="1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1"/>
      <c r="B392" s="5"/>
      <c r="C392" s="5"/>
      <c r="D392" s="5"/>
      <c r="E392" s="5"/>
      <c r="F392" s="5"/>
      <c r="G392" s="5"/>
      <c r="H392" s="5"/>
      <c r="I392" s="1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1"/>
      <c r="B393" s="5"/>
      <c r="C393" s="5"/>
      <c r="D393" s="5"/>
      <c r="E393" s="5"/>
      <c r="F393" s="5"/>
      <c r="G393" s="5"/>
      <c r="H393" s="5"/>
      <c r="I393" s="1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1"/>
      <c r="B394" s="5"/>
      <c r="C394" s="5"/>
      <c r="D394" s="5"/>
      <c r="E394" s="5"/>
      <c r="F394" s="5"/>
      <c r="G394" s="5"/>
      <c r="H394" s="5"/>
      <c r="I394" s="1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1"/>
      <c r="B395" s="5"/>
      <c r="C395" s="5"/>
      <c r="D395" s="5"/>
      <c r="E395" s="5"/>
      <c r="F395" s="5"/>
      <c r="G395" s="5"/>
      <c r="H395" s="5"/>
      <c r="I395" s="1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1"/>
      <c r="B396" s="5"/>
      <c r="C396" s="5"/>
      <c r="D396" s="5"/>
      <c r="E396" s="5"/>
      <c r="F396" s="5"/>
      <c r="G396" s="5"/>
      <c r="H396" s="5"/>
      <c r="I396" s="1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1"/>
      <c r="B397" s="5"/>
      <c r="C397" s="5"/>
      <c r="D397" s="5"/>
      <c r="E397" s="5"/>
      <c r="F397" s="5"/>
      <c r="G397" s="5"/>
      <c r="H397" s="5"/>
      <c r="I397" s="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1"/>
      <c r="B398" s="5"/>
      <c r="C398" s="5"/>
      <c r="D398" s="5"/>
      <c r="E398" s="5"/>
      <c r="F398" s="5"/>
      <c r="G398" s="5"/>
      <c r="H398" s="5"/>
      <c r="I398" s="1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1"/>
      <c r="B399" s="5"/>
      <c r="C399" s="5"/>
      <c r="D399" s="5"/>
      <c r="E399" s="5"/>
      <c r="F399" s="5"/>
      <c r="G399" s="5"/>
      <c r="H399" s="5"/>
      <c r="I399" s="1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1"/>
      <c r="B400" s="5"/>
      <c r="C400" s="5"/>
      <c r="D400" s="5"/>
      <c r="E400" s="5"/>
      <c r="F400" s="5"/>
      <c r="G400" s="5"/>
      <c r="H400" s="5"/>
      <c r="I400" s="1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1"/>
      <c r="B401" s="5"/>
      <c r="C401" s="5"/>
      <c r="D401" s="5"/>
      <c r="E401" s="5"/>
      <c r="F401" s="5"/>
      <c r="G401" s="5"/>
      <c r="H401" s="5"/>
      <c r="I401" s="1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1"/>
      <c r="B402" s="5"/>
      <c r="C402" s="5"/>
      <c r="D402" s="5"/>
      <c r="E402" s="5"/>
      <c r="F402" s="5"/>
      <c r="G402" s="5"/>
      <c r="H402" s="5"/>
      <c r="I402" s="1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1"/>
      <c r="B403" s="5"/>
      <c r="C403" s="5"/>
      <c r="D403" s="5"/>
      <c r="E403" s="5"/>
      <c r="F403" s="5"/>
      <c r="G403" s="5"/>
      <c r="H403" s="5"/>
      <c r="I403" s="1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1"/>
      <c r="B404" s="5"/>
      <c r="C404" s="5"/>
      <c r="D404" s="5"/>
      <c r="E404" s="5"/>
      <c r="F404" s="5"/>
      <c r="G404" s="5"/>
      <c r="H404" s="5"/>
      <c r="I404" s="1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1"/>
      <c r="B405" s="5"/>
      <c r="C405" s="5"/>
      <c r="D405" s="5"/>
      <c r="E405" s="5"/>
      <c r="F405" s="5"/>
      <c r="G405" s="5"/>
      <c r="H405" s="5"/>
      <c r="I405" s="1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1"/>
      <c r="B406" s="5"/>
      <c r="C406" s="5"/>
      <c r="D406" s="5"/>
      <c r="E406" s="5"/>
      <c r="F406" s="5"/>
      <c r="G406" s="5"/>
      <c r="H406" s="5"/>
      <c r="I406" s="1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1"/>
      <c r="B407" s="5"/>
      <c r="C407" s="5"/>
      <c r="D407" s="5"/>
      <c r="E407" s="5"/>
      <c r="F407" s="5"/>
      <c r="G407" s="5"/>
      <c r="H407" s="5"/>
      <c r="I407" s="1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1"/>
      <c r="B408" s="5"/>
      <c r="C408" s="5"/>
      <c r="D408" s="5"/>
      <c r="E408" s="5"/>
      <c r="F408" s="5"/>
      <c r="G408" s="5"/>
      <c r="H408" s="5"/>
      <c r="I408" s="1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1"/>
      <c r="B409" s="5"/>
      <c r="C409" s="5"/>
      <c r="D409" s="5"/>
      <c r="E409" s="5"/>
      <c r="F409" s="5"/>
      <c r="G409" s="5"/>
      <c r="H409" s="5"/>
      <c r="I409" s="1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1"/>
      <c r="B410" s="5"/>
      <c r="C410" s="5"/>
      <c r="D410" s="5"/>
      <c r="E410" s="5"/>
      <c r="F410" s="5"/>
      <c r="G410" s="5"/>
      <c r="H410" s="5"/>
      <c r="I410" s="1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1"/>
      <c r="B411" s="5"/>
      <c r="C411" s="5"/>
      <c r="D411" s="5"/>
      <c r="E411" s="5"/>
      <c r="F411" s="5"/>
      <c r="G411" s="5"/>
      <c r="H411" s="5"/>
      <c r="I411" s="1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1"/>
      <c r="B412" s="5"/>
      <c r="C412" s="5"/>
      <c r="D412" s="5"/>
      <c r="E412" s="5"/>
      <c r="F412" s="5"/>
      <c r="G412" s="5"/>
      <c r="H412" s="5"/>
      <c r="I412" s="1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1"/>
      <c r="B413" s="5"/>
      <c r="C413" s="5"/>
      <c r="D413" s="5"/>
      <c r="E413" s="5"/>
      <c r="F413" s="5"/>
      <c r="G413" s="5"/>
      <c r="H413" s="5"/>
      <c r="I413" s="1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1"/>
      <c r="B414" s="5"/>
      <c r="C414" s="5"/>
      <c r="D414" s="5"/>
      <c r="E414" s="5"/>
      <c r="F414" s="5"/>
      <c r="G414" s="5"/>
      <c r="H414" s="5"/>
      <c r="I414" s="1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1"/>
      <c r="B415" s="5"/>
      <c r="C415" s="5"/>
      <c r="D415" s="5"/>
      <c r="E415" s="5"/>
      <c r="F415" s="5"/>
      <c r="G415" s="5"/>
      <c r="H415" s="5"/>
      <c r="I415" s="1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1"/>
      <c r="B416" s="5"/>
      <c r="C416" s="5"/>
      <c r="D416" s="5"/>
      <c r="E416" s="5"/>
      <c r="F416" s="5"/>
      <c r="G416" s="5"/>
      <c r="H416" s="5"/>
      <c r="I416" s="1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1"/>
      <c r="B417" s="5"/>
      <c r="C417" s="5"/>
      <c r="D417" s="5"/>
      <c r="E417" s="5"/>
      <c r="F417" s="5"/>
      <c r="G417" s="5"/>
      <c r="H417" s="5"/>
      <c r="I417" s="1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1"/>
      <c r="B418" s="5"/>
      <c r="C418" s="5"/>
      <c r="D418" s="5"/>
      <c r="E418" s="5"/>
      <c r="F418" s="5"/>
      <c r="G418" s="5"/>
      <c r="H418" s="5"/>
      <c r="I418" s="1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1"/>
      <c r="B419" s="5"/>
      <c r="C419" s="5"/>
      <c r="D419" s="5"/>
      <c r="E419" s="5"/>
      <c r="F419" s="5"/>
      <c r="G419" s="5"/>
      <c r="H419" s="5"/>
      <c r="I419" s="1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1"/>
      <c r="B420" s="5"/>
      <c r="C420" s="5"/>
      <c r="D420" s="5"/>
      <c r="E420" s="5"/>
      <c r="F420" s="5"/>
      <c r="G420" s="5"/>
      <c r="H420" s="5"/>
      <c r="I420" s="1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1"/>
      <c r="B421" s="5"/>
      <c r="C421" s="5"/>
      <c r="D421" s="5"/>
      <c r="E421" s="5"/>
      <c r="F421" s="5"/>
      <c r="G421" s="5"/>
      <c r="H421" s="5"/>
      <c r="I421" s="1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1"/>
      <c r="B422" s="5"/>
      <c r="C422" s="5"/>
      <c r="D422" s="5"/>
      <c r="E422" s="5"/>
      <c r="F422" s="5"/>
      <c r="G422" s="5"/>
      <c r="H422" s="5"/>
      <c r="I422" s="1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1"/>
      <c r="B423" s="5"/>
      <c r="C423" s="5"/>
      <c r="D423" s="5"/>
      <c r="E423" s="5"/>
      <c r="F423" s="5"/>
      <c r="G423" s="5"/>
      <c r="H423" s="5"/>
      <c r="I423" s="1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1"/>
      <c r="B424" s="5"/>
      <c r="C424" s="5"/>
      <c r="D424" s="5"/>
      <c r="E424" s="5"/>
      <c r="F424" s="5"/>
      <c r="G424" s="5"/>
      <c r="H424" s="5"/>
      <c r="I424" s="1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1"/>
      <c r="B425" s="5"/>
      <c r="C425" s="5"/>
      <c r="D425" s="5"/>
      <c r="E425" s="5"/>
      <c r="F425" s="5"/>
      <c r="G425" s="5"/>
      <c r="H425" s="5"/>
      <c r="I425" s="1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1"/>
      <c r="B426" s="5"/>
      <c r="C426" s="5"/>
      <c r="D426" s="5"/>
      <c r="E426" s="5"/>
      <c r="F426" s="5"/>
      <c r="G426" s="5"/>
      <c r="H426" s="5"/>
      <c r="I426" s="1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1"/>
      <c r="B427" s="5"/>
      <c r="C427" s="5"/>
      <c r="D427" s="5"/>
      <c r="E427" s="5"/>
      <c r="F427" s="5"/>
      <c r="G427" s="5"/>
      <c r="H427" s="5"/>
      <c r="I427" s="1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1"/>
      <c r="B428" s="5"/>
      <c r="C428" s="5"/>
      <c r="D428" s="5"/>
      <c r="E428" s="5"/>
      <c r="F428" s="5"/>
      <c r="G428" s="5"/>
      <c r="H428" s="5"/>
      <c r="I428" s="1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1"/>
      <c r="B429" s="5"/>
      <c r="C429" s="5"/>
      <c r="D429" s="5"/>
      <c r="E429" s="5"/>
      <c r="F429" s="5"/>
      <c r="G429" s="5"/>
      <c r="H429" s="5"/>
      <c r="I429" s="1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1"/>
      <c r="B430" s="5"/>
      <c r="C430" s="5"/>
      <c r="D430" s="5"/>
      <c r="E430" s="5"/>
      <c r="F430" s="5"/>
      <c r="G430" s="5"/>
      <c r="H430" s="5"/>
      <c r="I430" s="1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1"/>
      <c r="B431" s="5"/>
      <c r="C431" s="5"/>
      <c r="D431" s="5"/>
      <c r="E431" s="5"/>
      <c r="F431" s="5"/>
      <c r="G431" s="5"/>
      <c r="H431" s="5"/>
      <c r="I431" s="1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1"/>
      <c r="B432" s="5"/>
      <c r="C432" s="5"/>
      <c r="D432" s="5"/>
      <c r="E432" s="5"/>
      <c r="F432" s="5"/>
      <c r="G432" s="5"/>
      <c r="H432" s="5"/>
      <c r="I432" s="1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1"/>
      <c r="B433" s="5"/>
      <c r="C433" s="5"/>
      <c r="D433" s="5"/>
      <c r="E433" s="5"/>
      <c r="F433" s="5"/>
      <c r="G433" s="5"/>
      <c r="H433" s="5"/>
      <c r="I433" s="1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1"/>
      <c r="B434" s="5"/>
      <c r="C434" s="5"/>
      <c r="D434" s="5"/>
      <c r="E434" s="5"/>
      <c r="F434" s="5"/>
      <c r="G434" s="5"/>
      <c r="H434" s="5"/>
      <c r="I434" s="1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1"/>
      <c r="B435" s="5"/>
      <c r="C435" s="5"/>
      <c r="D435" s="5"/>
      <c r="E435" s="5"/>
      <c r="F435" s="5"/>
      <c r="G435" s="5"/>
      <c r="H435" s="5"/>
      <c r="I435" s="1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1"/>
      <c r="B436" s="5"/>
      <c r="C436" s="5"/>
      <c r="D436" s="5"/>
      <c r="E436" s="5"/>
      <c r="F436" s="5"/>
      <c r="G436" s="5"/>
      <c r="H436" s="5"/>
      <c r="I436" s="1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1"/>
      <c r="B437" s="5"/>
      <c r="C437" s="5"/>
      <c r="D437" s="5"/>
      <c r="E437" s="5"/>
      <c r="F437" s="5"/>
      <c r="G437" s="5"/>
      <c r="H437" s="5"/>
      <c r="I437" s="1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1"/>
      <c r="B438" s="5"/>
      <c r="C438" s="5"/>
      <c r="D438" s="5"/>
      <c r="E438" s="5"/>
      <c r="F438" s="5"/>
      <c r="G438" s="5"/>
      <c r="H438" s="5"/>
      <c r="I438" s="1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1"/>
      <c r="B439" s="5"/>
      <c r="C439" s="5"/>
      <c r="D439" s="5"/>
      <c r="E439" s="5"/>
      <c r="F439" s="5"/>
      <c r="G439" s="5"/>
      <c r="H439" s="5"/>
      <c r="I439" s="1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1"/>
      <c r="B440" s="5"/>
      <c r="C440" s="5"/>
      <c r="D440" s="5"/>
      <c r="E440" s="5"/>
      <c r="F440" s="5"/>
      <c r="G440" s="5"/>
      <c r="H440" s="5"/>
      <c r="I440" s="1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1"/>
      <c r="B441" s="5"/>
      <c r="C441" s="5"/>
      <c r="D441" s="5"/>
      <c r="E441" s="5"/>
      <c r="F441" s="5"/>
      <c r="G441" s="5"/>
      <c r="H441" s="5"/>
      <c r="I441" s="1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1"/>
      <c r="B442" s="5"/>
      <c r="C442" s="5"/>
      <c r="D442" s="5"/>
      <c r="E442" s="5"/>
      <c r="F442" s="5"/>
      <c r="G442" s="5"/>
      <c r="H442" s="5"/>
      <c r="I442" s="1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1"/>
      <c r="B443" s="5"/>
      <c r="C443" s="5"/>
      <c r="D443" s="5"/>
      <c r="E443" s="5"/>
      <c r="F443" s="5"/>
      <c r="G443" s="5"/>
      <c r="H443" s="5"/>
      <c r="I443" s="1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1"/>
      <c r="B444" s="5"/>
      <c r="C444" s="5"/>
      <c r="D444" s="5"/>
      <c r="E444" s="5"/>
      <c r="F444" s="5"/>
      <c r="G444" s="5"/>
      <c r="H444" s="5"/>
      <c r="I444" s="1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1"/>
      <c r="B445" s="5"/>
      <c r="C445" s="5"/>
      <c r="D445" s="5"/>
      <c r="E445" s="5"/>
      <c r="F445" s="5"/>
      <c r="G445" s="5"/>
      <c r="H445" s="5"/>
      <c r="I445" s="1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1"/>
      <c r="B446" s="5"/>
      <c r="C446" s="5"/>
      <c r="D446" s="5"/>
      <c r="E446" s="5"/>
      <c r="F446" s="5"/>
      <c r="G446" s="5"/>
      <c r="H446" s="5"/>
      <c r="I446" s="1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1"/>
      <c r="B447" s="5"/>
      <c r="C447" s="5"/>
      <c r="D447" s="5"/>
      <c r="E447" s="5"/>
      <c r="F447" s="5"/>
      <c r="G447" s="5"/>
      <c r="H447" s="5"/>
      <c r="I447" s="1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1"/>
      <c r="B448" s="5"/>
      <c r="C448" s="5"/>
      <c r="D448" s="5"/>
      <c r="E448" s="5"/>
      <c r="F448" s="5"/>
      <c r="G448" s="5"/>
      <c r="H448" s="5"/>
      <c r="I448" s="1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1"/>
      <c r="B449" s="5"/>
      <c r="C449" s="5"/>
      <c r="D449" s="5"/>
      <c r="E449" s="5"/>
      <c r="F449" s="5"/>
      <c r="G449" s="5"/>
      <c r="H449" s="5"/>
      <c r="I449" s="1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1"/>
      <c r="B450" s="5"/>
      <c r="C450" s="5"/>
      <c r="D450" s="5"/>
      <c r="E450" s="5"/>
      <c r="F450" s="5"/>
      <c r="G450" s="5"/>
      <c r="H450" s="5"/>
      <c r="I450" s="1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1"/>
      <c r="B451" s="5"/>
      <c r="C451" s="5"/>
      <c r="D451" s="5"/>
      <c r="E451" s="5"/>
      <c r="F451" s="5"/>
      <c r="G451" s="5"/>
      <c r="H451" s="5"/>
      <c r="I451" s="1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1"/>
      <c r="B452" s="5"/>
      <c r="C452" s="5"/>
      <c r="D452" s="5"/>
      <c r="E452" s="5"/>
      <c r="F452" s="5"/>
      <c r="G452" s="5"/>
      <c r="H452" s="5"/>
      <c r="I452" s="1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1"/>
      <c r="B453" s="5"/>
      <c r="C453" s="5"/>
      <c r="D453" s="5"/>
      <c r="E453" s="5"/>
      <c r="F453" s="5"/>
      <c r="G453" s="5"/>
      <c r="H453" s="5"/>
      <c r="I453" s="1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1"/>
      <c r="B454" s="5"/>
      <c r="C454" s="5"/>
      <c r="D454" s="5"/>
      <c r="E454" s="5"/>
      <c r="F454" s="5"/>
      <c r="G454" s="5"/>
      <c r="H454" s="5"/>
      <c r="I454" s="1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1"/>
      <c r="B455" s="5"/>
      <c r="C455" s="5"/>
      <c r="D455" s="5"/>
      <c r="E455" s="5"/>
      <c r="F455" s="5"/>
      <c r="G455" s="5"/>
      <c r="H455" s="5"/>
      <c r="I455" s="1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1"/>
      <c r="B456" s="5"/>
      <c r="C456" s="5"/>
      <c r="D456" s="5"/>
      <c r="E456" s="5"/>
      <c r="F456" s="5"/>
      <c r="G456" s="5"/>
      <c r="H456" s="5"/>
      <c r="I456" s="1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1"/>
      <c r="B457" s="5"/>
      <c r="C457" s="5"/>
      <c r="D457" s="5"/>
      <c r="E457" s="5"/>
      <c r="F457" s="5"/>
      <c r="G457" s="5"/>
      <c r="H457" s="5"/>
      <c r="I457" s="1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1"/>
      <c r="B458" s="5"/>
      <c r="C458" s="5"/>
      <c r="D458" s="5"/>
      <c r="E458" s="5"/>
      <c r="F458" s="5"/>
      <c r="G458" s="5"/>
      <c r="H458" s="5"/>
      <c r="I458" s="1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1"/>
      <c r="B459" s="5"/>
      <c r="C459" s="5"/>
      <c r="D459" s="5"/>
      <c r="E459" s="5"/>
      <c r="F459" s="5"/>
      <c r="G459" s="5"/>
      <c r="H459" s="5"/>
      <c r="I459" s="1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1"/>
      <c r="B460" s="5"/>
      <c r="C460" s="5"/>
      <c r="D460" s="5"/>
      <c r="E460" s="5"/>
      <c r="F460" s="5"/>
      <c r="G460" s="5"/>
      <c r="H460" s="5"/>
      <c r="I460" s="1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1"/>
      <c r="B461" s="5"/>
      <c r="C461" s="5"/>
      <c r="D461" s="5"/>
      <c r="E461" s="5"/>
      <c r="F461" s="5"/>
      <c r="G461" s="5"/>
      <c r="H461" s="5"/>
      <c r="I461" s="1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1"/>
      <c r="B462" s="5"/>
      <c r="C462" s="5"/>
      <c r="D462" s="5"/>
      <c r="E462" s="5"/>
      <c r="F462" s="5"/>
      <c r="G462" s="5"/>
      <c r="H462" s="5"/>
      <c r="I462" s="1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1"/>
      <c r="B463" s="5"/>
      <c r="C463" s="5"/>
      <c r="D463" s="5"/>
      <c r="E463" s="5"/>
      <c r="F463" s="5"/>
      <c r="G463" s="5"/>
      <c r="H463" s="5"/>
      <c r="I463" s="1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1"/>
      <c r="B464" s="5"/>
      <c r="C464" s="5"/>
      <c r="D464" s="5"/>
      <c r="E464" s="5"/>
      <c r="F464" s="5"/>
      <c r="G464" s="5"/>
      <c r="H464" s="5"/>
      <c r="I464" s="1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1"/>
      <c r="B465" s="5"/>
      <c r="C465" s="5"/>
      <c r="D465" s="5"/>
      <c r="E465" s="5"/>
      <c r="F465" s="5"/>
      <c r="G465" s="5"/>
      <c r="H465" s="5"/>
      <c r="I465" s="1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1"/>
      <c r="B466" s="5"/>
      <c r="C466" s="5"/>
      <c r="D466" s="5"/>
      <c r="E466" s="5"/>
      <c r="F466" s="5"/>
      <c r="G466" s="5"/>
      <c r="H466" s="5"/>
      <c r="I466" s="1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1"/>
      <c r="B467" s="5"/>
      <c r="C467" s="5"/>
      <c r="D467" s="5"/>
      <c r="E467" s="5"/>
      <c r="F467" s="5"/>
      <c r="G467" s="5"/>
      <c r="H467" s="5"/>
      <c r="I467" s="1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1"/>
      <c r="B468" s="5"/>
      <c r="C468" s="5"/>
      <c r="D468" s="5"/>
      <c r="E468" s="5"/>
      <c r="F468" s="5"/>
      <c r="G468" s="5"/>
      <c r="H468" s="5"/>
      <c r="I468" s="1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1"/>
      <c r="B469" s="5"/>
      <c r="C469" s="5"/>
      <c r="D469" s="5"/>
      <c r="E469" s="5"/>
      <c r="F469" s="5"/>
      <c r="G469" s="5"/>
      <c r="H469" s="5"/>
      <c r="I469" s="1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1"/>
      <c r="B470" s="5"/>
      <c r="C470" s="5"/>
      <c r="D470" s="5"/>
      <c r="E470" s="5"/>
      <c r="F470" s="5"/>
      <c r="G470" s="5"/>
      <c r="H470" s="5"/>
      <c r="I470" s="1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1"/>
      <c r="B471" s="5"/>
      <c r="C471" s="5"/>
      <c r="D471" s="5"/>
      <c r="E471" s="5"/>
      <c r="F471" s="5"/>
      <c r="G471" s="5"/>
      <c r="H471" s="5"/>
      <c r="I471" s="1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1"/>
      <c r="B472" s="5"/>
      <c r="C472" s="5"/>
      <c r="D472" s="5"/>
      <c r="E472" s="5"/>
      <c r="F472" s="5"/>
      <c r="G472" s="5"/>
      <c r="H472" s="5"/>
      <c r="I472" s="1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1"/>
      <c r="B473" s="5"/>
      <c r="C473" s="5"/>
      <c r="D473" s="5"/>
      <c r="E473" s="5"/>
      <c r="F473" s="5"/>
      <c r="G473" s="5"/>
      <c r="H473" s="5"/>
      <c r="I473" s="1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1"/>
      <c r="B474" s="5"/>
      <c r="C474" s="5"/>
      <c r="D474" s="5"/>
      <c r="E474" s="5"/>
      <c r="F474" s="5"/>
      <c r="G474" s="5"/>
      <c r="H474" s="5"/>
      <c r="I474" s="1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1"/>
      <c r="B475" s="5"/>
      <c r="C475" s="5"/>
      <c r="D475" s="5"/>
      <c r="E475" s="5"/>
      <c r="F475" s="5"/>
      <c r="G475" s="5"/>
      <c r="H475" s="5"/>
      <c r="I475" s="1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1"/>
      <c r="B476" s="5"/>
      <c r="C476" s="5"/>
      <c r="D476" s="5"/>
      <c r="E476" s="5"/>
      <c r="F476" s="5"/>
      <c r="G476" s="5"/>
      <c r="H476" s="5"/>
      <c r="I476" s="1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1"/>
      <c r="B477" s="5"/>
      <c r="C477" s="5"/>
      <c r="D477" s="5"/>
      <c r="E477" s="5"/>
      <c r="F477" s="5"/>
      <c r="G477" s="5"/>
      <c r="H477" s="5"/>
      <c r="I477" s="1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1"/>
      <c r="B478" s="5"/>
      <c r="C478" s="5"/>
      <c r="D478" s="5"/>
      <c r="E478" s="5"/>
      <c r="F478" s="5"/>
      <c r="G478" s="5"/>
      <c r="H478" s="5"/>
      <c r="I478" s="1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1"/>
      <c r="B479" s="5"/>
      <c r="C479" s="5"/>
      <c r="D479" s="5"/>
      <c r="E479" s="5"/>
      <c r="F479" s="5"/>
      <c r="G479" s="5"/>
      <c r="H479" s="5"/>
      <c r="I479" s="1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1"/>
      <c r="B480" s="5"/>
      <c r="C480" s="5"/>
      <c r="D480" s="5"/>
      <c r="E480" s="5"/>
      <c r="F480" s="5"/>
      <c r="G480" s="5"/>
      <c r="H480" s="5"/>
      <c r="I480" s="1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1"/>
      <c r="B481" s="5"/>
      <c r="C481" s="5"/>
      <c r="D481" s="5"/>
      <c r="E481" s="5"/>
      <c r="F481" s="5"/>
      <c r="G481" s="5"/>
      <c r="H481" s="5"/>
      <c r="I481" s="1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1"/>
      <c r="B482" s="5"/>
      <c r="C482" s="5"/>
      <c r="D482" s="5"/>
      <c r="E482" s="5"/>
      <c r="F482" s="5"/>
      <c r="G482" s="5"/>
      <c r="H482" s="5"/>
      <c r="I482" s="1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1"/>
      <c r="B483" s="5"/>
      <c r="C483" s="5"/>
      <c r="D483" s="5"/>
      <c r="E483" s="5"/>
      <c r="F483" s="5"/>
      <c r="G483" s="5"/>
      <c r="H483" s="5"/>
      <c r="I483" s="1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1"/>
      <c r="B484" s="5"/>
      <c r="C484" s="5"/>
      <c r="D484" s="5"/>
      <c r="E484" s="5"/>
      <c r="F484" s="5"/>
      <c r="G484" s="5"/>
      <c r="H484" s="5"/>
      <c r="I484" s="1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1"/>
      <c r="B485" s="5"/>
      <c r="C485" s="5"/>
      <c r="D485" s="5"/>
      <c r="E485" s="5"/>
      <c r="F485" s="5"/>
      <c r="G485" s="5"/>
      <c r="H485" s="5"/>
      <c r="I485" s="1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1"/>
      <c r="B486" s="5"/>
      <c r="C486" s="5"/>
      <c r="D486" s="5"/>
      <c r="E486" s="5"/>
      <c r="F486" s="5"/>
      <c r="G486" s="5"/>
      <c r="H486" s="5"/>
      <c r="I486" s="1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1"/>
      <c r="B487" s="5"/>
      <c r="C487" s="5"/>
      <c r="D487" s="5"/>
      <c r="E487" s="5"/>
      <c r="F487" s="5"/>
      <c r="G487" s="5"/>
      <c r="H487" s="5"/>
      <c r="I487" s="1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1"/>
      <c r="B488" s="5"/>
      <c r="C488" s="5"/>
      <c r="D488" s="5"/>
      <c r="E488" s="5"/>
      <c r="F488" s="5"/>
      <c r="G488" s="5"/>
      <c r="H488" s="5"/>
      <c r="I488" s="1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1"/>
      <c r="B489" s="5"/>
      <c r="C489" s="5"/>
      <c r="D489" s="5"/>
      <c r="E489" s="5"/>
      <c r="F489" s="5"/>
      <c r="G489" s="5"/>
      <c r="H489" s="5"/>
      <c r="I489" s="1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1"/>
      <c r="B490" s="5"/>
      <c r="C490" s="5"/>
      <c r="D490" s="5"/>
      <c r="E490" s="5"/>
      <c r="F490" s="5"/>
      <c r="G490" s="5"/>
      <c r="H490" s="5"/>
      <c r="I490" s="1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1"/>
      <c r="B491" s="5"/>
      <c r="C491" s="5"/>
      <c r="D491" s="5"/>
      <c r="E491" s="5"/>
      <c r="F491" s="5"/>
      <c r="G491" s="5"/>
      <c r="H491" s="5"/>
      <c r="I491" s="1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1"/>
      <c r="B492" s="5"/>
      <c r="C492" s="5"/>
      <c r="D492" s="5"/>
      <c r="E492" s="5"/>
      <c r="F492" s="5"/>
      <c r="G492" s="5"/>
      <c r="H492" s="5"/>
      <c r="I492" s="1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1"/>
      <c r="B493" s="5"/>
      <c r="C493" s="5"/>
      <c r="D493" s="5"/>
      <c r="E493" s="5"/>
      <c r="F493" s="5"/>
      <c r="G493" s="5"/>
      <c r="H493" s="5"/>
      <c r="I493" s="1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1"/>
      <c r="B494" s="5"/>
      <c r="C494" s="5"/>
      <c r="D494" s="5"/>
      <c r="E494" s="5"/>
      <c r="F494" s="5"/>
      <c r="G494" s="5"/>
      <c r="H494" s="5"/>
      <c r="I494" s="1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1"/>
      <c r="B495" s="5"/>
      <c r="C495" s="5"/>
      <c r="D495" s="5"/>
      <c r="E495" s="5"/>
      <c r="F495" s="5"/>
      <c r="G495" s="5"/>
      <c r="H495" s="5"/>
      <c r="I495" s="1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1"/>
      <c r="B496" s="5"/>
      <c r="C496" s="5"/>
      <c r="D496" s="5"/>
      <c r="E496" s="5"/>
      <c r="F496" s="5"/>
      <c r="G496" s="5"/>
      <c r="H496" s="5"/>
      <c r="I496" s="1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1"/>
      <c r="B497" s="5"/>
      <c r="C497" s="5"/>
      <c r="D497" s="5"/>
      <c r="E497" s="5"/>
      <c r="F497" s="5"/>
      <c r="G497" s="5"/>
      <c r="H497" s="5"/>
      <c r="I497" s="1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1"/>
      <c r="B498" s="5"/>
      <c r="C498" s="5"/>
      <c r="D498" s="5"/>
      <c r="E498" s="5"/>
      <c r="F498" s="5"/>
      <c r="G498" s="5"/>
      <c r="H498" s="5"/>
      <c r="I498" s="1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1"/>
      <c r="B499" s="5"/>
      <c r="C499" s="5"/>
      <c r="D499" s="5"/>
      <c r="E499" s="5"/>
      <c r="F499" s="5"/>
      <c r="G499" s="5"/>
      <c r="H499" s="5"/>
      <c r="I499" s="1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1"/>
      <c r="B500" s="5"/>
      <c r="C500" s="5"/>
      <c r="D500" s="5"/>
      <c r="E500" s="5"/>
      <c r="F500" s="5"/>
      <c r="G500" s="5"/>
      <c r="H500" s="5"/>
      <c r="I500" s="1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1"/>
      <c r="B501" s="5"/>
      <c r="C501" s="5"/>
      <c r="D501" s="5"/>
      <c r="E501" s="5"/>
      <c r="F501" s="5"/>
      <c r="G501" s="5"/>
      <c r="H501" s="5"/>
      <c r="I501" s="1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1"/>
      <c r="B502" s="5"/>
      <c r="C502" s="5"/>
      <c r="D502" s="5"/>
      <c r="E502" s="5"/>
      <c r="F502" s="5"/>
      <c r="G502" s="5"/>
      <c r="H502" s="5"/>
      <c r="I502" s="1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1"/>
      <c r="B503" s="5"/>
      <c r="C503" s="5"/>
      <c r="D503" s="5"/>
      <c r="E503" s="5"/>
      <c r="F503" s="5"/>
      <c r="G503" s="5"/>
      <c r="H503" s="5"/>
      <c r="I503" s="1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1"/>
      <c r="B504" s="5"/>
      <c r="C504" s="5"/>
      <c r="D504" s="5"/>
      <c r="E504" s="5"/>
      <c r="F504" s="5"/>
      <c r="G504" s="5"/>
      <c r="H504" s="5"/>
      <c r="I504" s="1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1"/>
      <c r="B505" s="5"/>
      <c r="C505" s="5"/>
      <c r="D505" s="5"/>
      <c r="E505" s="5"/>
      <c r="F505" s="5"/>
      <c r="G505" s="5"/>
      <c r="H505" s="5"/>
      <c r="I505" s="1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1"/>
      <c r="B506" s="5"/>
      <c r="C506" s="5"/>
      <c r="D506" s="5"/>
      <c r="E506" s="5"/>
      <c r="F506" s="5"/>
      <c r="G506" s="5"/>
      <c r="H506" s="5"/>
      <c r="I506" s="1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1"/>
      <c r="B507" s="5"/>
      <c r="C507" s="5"/>
      <c r="D507" s="5"/>
      <c r="E507" s="5"/>
      <c r="F507" s="5"/>
      <c r="G507" s="5"/>
      <c r="H507" s="5"/>
      <c r="I507" s="1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1"/>
      <c r="B508" s="5"/>
      <c r="C508" s="5"/>
      <c r="D508" s="5"/>
      <c r="E508" s="5"/>
      <c r="F508" s="5"/>
      <c r="G508" s="5"/>
      <c r="H508" s="5"/>
      <c r="I508" s="1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1"/>
      <c r="B509" s="5"/>
      <c r="C509" s="5"/>
      <c r="D509" s="5"/>
      <c r="E509" s="5"/>
      <c r="F509" s="5"/>
      <c r="G509" s="5"/>
      <c r="H509" s="5"/>
      <c r="I509" s="1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1"/>
      <c r="B510" s="5"/>
      <c r="C510" s="5"/>
      <c r="D510" s="5"/>
      <c r="E510" s="5"/>
      <c r="F510" s="5"/>
      <c r="G510" s="5"/>
      <c r="H510" s="5"/>
      <c r="I510" s="1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1"/>
      <c r="B511" s="5"/>
      <c r="C511" s="5"/>
      <c r="D511" s="5"/>
      <c r="E511" s="5"/>
      <c r="F511" s="5"/>
      <c r="G511" s="5"/>
      <c r="H511" s="5"/>
      <c r="I511" s="1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1"/>
      <c r="B512" s="5"/>
      <c r="C512" s="5"/>
      <c r="D512" s="5"/>
      <c r="E512" s="5"/>
      <c r="F512" s="5"/>
      <c r="G512" s="5"/>
      <c r="H512" s="5"/>
      <c r="I512" s="1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1"/>
      <c r="B513" s="5"/>
      <c r="C513" s="5"/>
      <c r="D513" s="5"/>
      <c r="E513" s="5"/>
      <c r="F513" s="5"/>
      <c r="G513" s="5"/>
      <c r="H513" s="5"/>
      <c r="I513" s="1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1"/>
      <c r="B514" s="5"/>
      <c r="C514" s="5"/>
      <c r="D514" s="5"/>
      <c r="E514" s="5"/>
      <c r="F514" s="5"/>
      <c r="G514" s="5"/>
      <c r="H514" s="5"/>
      <c r="I514" s="1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1"/>
      <c r="B515" s="5"/>
      <c r="C515" s="5"/>
      <c r="D515" s="5"/>
      <c r="E515" s="5"/>
      <c r="F515" s="5"/>
      <c r="G515" s="5"/>
      <c r="H515" s="5"/>
      <c r="I515" s="1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1"/>
      <c r="B516" s="5"/>
      <c r="C516" s="5"/>
      <c r="D516" s="5"/>
      <c r="E516" s="5"/>
      <c r="F516" s="5"/>
      <c r="G516" s="5"/>
      <c r="H516" s="5"/>
      <c r="I516" s="1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1"/>
      <c r="B517" s="5"/>
      <c r="C517" s="5"/>
      <c r="D517" s="5"/>
      <c r="E517" s="5"/>
      <c r="F517" s="5"/>
      <c r="G517" s="5"/>
      <c r="H517" s="5"/>
      <c r="I517" s="1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1"/>
      <c r="B518" s="5"/>
      <c r="C518" s="5"/>
      <c r="D518" s="5"/>
      <c r="E518" s="5"/>
      <c r="F518" s="5"/>
      <c r="G518" s="5"/>
      <c r="H518" s="5"/>
      <c r="I518" s="1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1"/>
      <c r="B519" s="5"/>
      <c r="C519" s="5"/>
      <c r="D519" s="5"/>
      <c r="E519" s="5"/>
      <c r="F519" s="5"/>
      <c r="G519" s="5"/>
      <c r="H519" s="5"/>
      <c r="I519" s="1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1"/>
      <c r="B520" s="5"/>
      <c r="C520" s="5"/>
      <c r="D520" s="5"/>
      <c r="E520" s="5"/>
      <c r="F520" s="5"/>
      <c r="G520" s="5"/>
      <c r="H520" s="5"/>
      <c r="I520" s="1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1"/>
      <c r="B521" s="5"/>
      <c r="C521" s="5"/>
      <c r="D521" s="5"/>
      <c r="E521" s="5"/>
      <c r="F521" s="5"/>
      <c r="G521" s="5"/>
      <c r="H521" s="5"/>
      <c r="I521" s="1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1"/>
      <c r="B522" s="5"/>
      <c r="C522" s="5"/>
      <c r="D522" s="5"/>
      <c r="E522" s="5"/>
      <c r="F522" s="5"/>
      <c r="G522" s="5"/>
      <c r="H522" s="5"/>
      <c r="I522" s="1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1"/>
      <c r="B523" s="5"/>
      <c r="C523" s="5"/>
      <c r="D523" s="5"/>
      <c r="E523" s="5"/>
      <c r="F523" s="5"/>
      <c r="G523" s="5"/>
      <c r="H523" s="5"/>
      <c r="I523" s="1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1"/>
      <c r="B524" s="5"/>
      <c r="C524" s="5"/>
      <c r="D524" s="5"/>
      <c r="E524" s="5"/>
      <c r="F524" s="5"/>
      <c r="G524" s="5"/>
      <c r="H524" s="5"/>
      <c r="I524" s="1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1"/>
      <c r="B525" s="5"/>
      <c r="C525" s="5"/>
      <c r="D525" s="5"/>
      <c r="E525" s="5"/>
      <c r="F525" s="5"/>
      <c r="G525" s="5"/>
      <c r="H525" s="5"/>
      <c r="I525" s="1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1"/>
      <c r="B526" s="5"/>
      <c r="C526" s="5"/>
      <c r="D526" s="5"/>
      <c r="E526" s="5"/>
      <c r="F526" s="5"/>
      <c r="G526" s="5"/>
      <c r="H526" s="5"/>
      <c r="I526" s="1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1"/>
      <c r="B527" s="5"/>
      <c r="C527" s="5"/>
      <c r="D527" s="5"/>
      <c r="E527" s="5"/>
      <c r="F527" s="5"/>
      <c r="G527" s="5"/>
      <c r="H527" s="5"/>
      <c r="I527" s="1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1"/>
      <c r="B528" s="5"/>
      <c r="C528" s="5"/>
      <c r="D528" s="5"/>
      <c r="E528" s="5"/>
      <c r="F528" s="5"/>
      <c r="G528" s="5"/>
      <c r="H528" s="5"/>
      <c r="I528" s="1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1"/>
      <c r="B529" s="5"/>
      <c r="C529" s="5"/>
      <c r="D529" s="5"/>
      <c r="E529" s="5"/>
      <c r="F529" s="5"/>
      <c r="G529" s="5"/>
      <c r="H529" s="5"/>
      <c r="I529" s="1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1"/>
      <c r="B530" s="5"/>
      <c r="C530" s="5"/>
      <c r="D530" s="5"/>
      <c r="E530" s="5"/>
      <c r="F530" s="5"/>
      <c r="G530" s="5"/>
      <c r="H530" s="5"/>
      <c r="I530" s="1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1"/>
      <c r="B531" s="5"/>
      <c r="C531" s="5"/>
      <c r="D531" s="5"/>
      <c r="E531" s="5"/>
      <c r="F531" s="5"/>
      <c r="G531" s="5"/>
      <c r="H531" s="5"/>
      <c r="I531" s="1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1"/>
      <c r="B532" s="5"/>
      <c r="C532" s="5"/>
      <c r="D532" s="5"/>
      <c r="E532" s="5"/>
      <c r="F532" s="5"/>
      <c r="G532" s="5"/>
      <c r="H532" s="5"/>
      <c r="I532" s="1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1"/>
      <c r="B533" s="5"/>
      <c r="C533" s="5"/>
      <c r="D533" s="5"/>
      <c r="E533" s="5"/>
      <c r="F533" s="5"/>
      <c r="G533" s="5"/>
      <c r="H533" s="5"/>
      <c r="I533" s="1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1"/>
      <c r="B534" s="5"/>
      <c r="C534" s="5"/>
      <c r="D534" s="5"/>
      <c r="E534" s="5"/>
      <c r="F534" s="5"/>
      <c r="G534" s="5"/>
      <c r="H534" s="5"/>
      <c r="I534" s="1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1"/>
      <c r="B535" s="5"/>
      <c r="C535" s="5"/>
      <c r="D535" s="5"/>
      <c r="E535" s="5"/>
      <c r="F535" s="5"/>
      <c r="G535" s="5"/>
      <c r="H535" s="5"/>
      <c r="I535" s="1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1"/>
      <c r="B536" s="5"/>
      <c r="C536" s="5"/>
      <c r="D536" s="5"/>
      <c r="E536" s="5"/>
      <c r="F536" s="5"/>
      <c r="G536" s="5"/>
      <c r="H536" s="5"/>
      <c r="I536" s="1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1"/>
      <c r="B537" s="5"/>
      <c r="C537" s="5"/>
      <c r="D537" s="5"/>
      <c r="E537" s="5"/>
      <c r="F537" s="5"/>
      <c r="G537" s="5"/>
      <c r="H537" s="5"/>
      <c r="I537" s="1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1"/>
      <c r="B538" s="5"/>
      <c r="C538" s="5"/>
      <c r="D538" s="5"/>
      <c r="E538" s="5"/>
      <c r="F538" s="5"/>
      <c r="G538" s="5"/>
      <c r="H538" s="5"/>
      <c r="I538" s="1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1"/>
      <c r="B539" s="5"/>
      <c r="C539" s="5"/>
      <c r="D539" s="5"/>
      <c r="E539" s="5"/>
      <c r="F539" s="5"/>
      <c r="G539" s="5"/>
      <c r="H539" s="5"/>
      <c r="I539" s="1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1"/>
      <c r="B540" s="5"/>
      <c r="C540" s="5"/>
      <c r="D540" s="5"/>
      <c r="E540" s="5"/>
      <c r="F540" s="5"/>
      <c r="G540" s="5"/>
      <c r="H540" s="5"/>
      <c r="I540" s="1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1"/>
      <c r="B541" s="5"/>
      <c r="C541" s="5"/>
      <c r="D541" s="5"/>
      <c r="E541" s="5"/>
      <c r="F541" s="5"/>
      <c r="G541" s="5"/>
      <c r="H541" s="5"/>
      <c r="I541" s="1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1"/>
      <c r="B542" s="5"/>
      <c r="C542" s="5"/>
      <c r="D542" s="5"/>
      <c r="E542" s="5"/>
      <c r="F542" s="5"/>
      <c r="G542" s="5"/>
      <c r="H542" s="5"/>
      <c r="I542" s="1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1"/>
      <c r="B543" s="5"/>
      <c r="C543" s="5"/>
      <c r="D543" s="5"/>
      <c r="E543" s="5"/>
      <c r="F543" s="5"/>
      <c r="G543" s="5"/>
      <c r="H543" s="5"/>
      <c r="I543" s="1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1"/>
      <c r="B544" s="5"/>
      <c r="C544" s="5"/>
      <c r="D544" s="5"/>
      <c r="E544" s="5"/>
      <c r="F544" s="5"/>
      <c r="G544" s="5"/>
      <c r="H544" s="5"/>
      <c r="I544" s="1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1"/>
      <c r="B545" s="5"/>
      <c r="C545" s="5"/>
      <c r="D545" s="5"/>
      <c r="E545" s="5"/>
      <c r="F545" s="5"/>
      <c r="G545" s="5"/>
      <c r="H545" s="5"/>
      <c r="I545" s="1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1"/>
      <c r="B546" s="5"/>
      <c r="C546" s="5"/>
      <c r="D546" s="5"/>
      <c r="E546" s="5"/>
      <c r="F546" s="5"/>
      <c r="G546" s="5"/>
      <c r="H546" s="5"/>
      <c r="I546" s="1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1"/>
      <c r="B547" s="5"/>
      <c r="C547" s="5"/>
      <c r="D547" s="5"/>
      <c r="E547" s="5"/>
      <c r="F547" s="5"/>
      <c r="G547" s="5"/>
      <c r="H547" s="5"/>
      <c r="I547" s="1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1"/>
      <c r="B548" s="5"/>
      <c r="C548" s="5"/>
      <c r="D548" s="5"/>
      <c r="E548" s="5"/>
      <c r="F548" s="5"/>
      <c r="G548" s="5"/>
      <c r="H548" s="5"/>
      <c r="I548" s="1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1"/>
      <c r="B549" s="5"/>
      <c r="C549" s="5"/>
      <c r="D549" s="5"/>
      <c r="E549" s="5"/>
      <c r="F549" s="5"/>
      <c r="G549" s="5"/>
      <c r="H549" s="5"/>
      <c r="I549" s="1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1"/>
      <c r="B550" s="5"/>
      <c r="C550" s="5"/>
      <c r="D550" s="5"/>
      <c r="E550" s="5"/>
      <c r="F550" s="5"/>
      <c r="G550" s="5"/>
      <c r="H550" s="5"/>
      <c r="I550" s="1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1"/>
      <c r="B551" s="5"/>
      <c r="C551" s="5"/>
      <c r="D551" s="5"/>
      <c r="E551" s="5"/>
      <c r="F551" s="5"/>
      <c r="G551" s="5"/>
      <c r="H551" s="5"/>
      <c r="I551" s="1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1"/>
      <c r="B552" s="5"/>
      <c r="C552" s="5"/>
      <c r="D552" s="5"/>
      <c r="E552" s="5"/>
      <c r="F552" s="5"/>
      <c r="G552" s="5"/>
      <c r="H552" s="5"/>
      <c r="I552" s="1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1"/>
      <c r="B553" s="5"/>
      <c r="C553" s="5"/>
      <c r="D553" s="5"/>
      <c r="E553" s="5"/>
      <c r="F553" s="5"/>
      <c r="G553" s="5"/>
      <c r="H553" s="5"/>
      <c r="I553" s="1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1"/>
      <c r="B554" s="5"/>
      <c r="C554" s="5"/>
      <c r="D554" s="5"/>
      <c r="E554" s="5"/>
      <c r="F554" s="5"/>
      <c r="G554" s="5"/>
      <c r="H554" s="5"/>
      <c r="I554" s="1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1"/>
      <c r="B555" s="5"/>
      <c r="C555" s="5"/>
      <c r="D555" s="5"/>
      <c r="E555" s="5"/>
      <c r="F555" s="5"/>
      <c r="G555" s="5"/>
      <c r="H555" s="5"/>
      <c r="I555" s="1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1"/>
      <c r="B556" s="5"/>
      <c r="C556" s="5"/>
      <c r="D556" s="5"/>
      <c r="E556" s="5"/>
      <c r="F556" s="5"/>
      <c r="G556" s="5"/>
      <c r="H556" s="5"/>
      <c r="I556" s="1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1"/>
      <c r="B557" s="5"/>
      <c r="C557" s="5"/>
      <c r="D557" s="5"/>
      <c r="E557" s="5"/>
      <c r="F557" s="5"/>
      <c r="G557" s="5"/>
      <c r="H557" s="5"/>
      <c r="I557" s="1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1"/>
      <c r="B558" s="5"/>
      <c r="C558" s="5"/>
      <c r="D558" s="5"/>
      <c r="E558" s="5"/>
      <c r="F558" s="5"/>
      <c r="G558" s="5"/>
      <c r="H558" s="5"/>
      <c r="I558" s="1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1"/>
      <c r="B559" s="5"/>
      <c r="C559" s="5"/>
      <c r="D559" s="5"/>
      <c r="E559" s="5"/>
      <c r="F559" s="5"/>
      <c r="G559" s="5"/>
      <c r="H559" s="5"/>
      <c r="I559" s="1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1"/>
      <c r="B560" s="5"/>
      <c r="C560" s="5"/>
      <c r="D560" s="5"/>
      <c r="E560" s="5"/>
      <c r="F560" s="5"/>
      <c r="G560" s="5"/>
      <c r="H560" s="5"/>
      <c r="I560" s="1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1"/>
      <c r="B561" s="5"/>
      <c r="C561" s="5"/>
      <c r="D561" s="5"/>
      <c r="E561" s="5"/>
      <c r="F561" s="5"/>
      <c r="G561" s="5"/>
      <c r="H561" s="5"/>
      <c r="I561" s="1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1"/>
      <c r="B562" s="5"/>
      <c r="C562" s="5"/>
      <c r="D562" s="5"/>
      <c r="E562" s="5"/>
      <c r="F562" s="5"/>
      <c r="G562" s="5"/>
      <c r="H562" s="5"/>
      <c r="I562" s="1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1"/>
      <c r="B563" s="5"/>
      <c r="C563" s="5"/>
      <c r="D563" s="5"/>
      <c r="E563" s="5"/>
      <c r="F563" s="5"/>
      <c r="G563" s="5"/>
      <c r="H563" s="5"/>
      <c r="I563" s="1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1"/>
      <c r="B564" s="5"/>
      <c r="C564" s="5"/>
      <c r="D564" s="5"/>
      <c r="E564" s="5"/>
      <c r="F564" s="5"/>
      <c r="G564" s="5"/>
      <c r="H564" s="5"/>
      <c r="I564" s="1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1"/>
      <c r="B565" s="5"/>
      <c r="C565" s="5"/>
      <c r="D565" s="5"/>
      <c r="E565" s="5"/>
      <c r="F565" s="5"/>
      <c r="G565" s="5"/>
      <c r="H565" s="5"/>
      <c r="I565" s="1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1"/>
      <c r="B566" s="5"/>
      <c r="C566" s="5"/>
      <c r="D566" s="5"/>
      <c r="E566" s="5"/>
      <c r="F566" s="5"/>
      <c r="G566" s="5"/>
      <c r="H566" s="5"/>
      <c r="I566" s="1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1"/>
      <c r="B567" s="5"/>
      <c r="C567" s="5"/>
      <c r="D567" s="5"/>
      <c r="E567" s="5"/>
      <c r="F567" s="5"/>
      <c r="G567" s="5"/>
      <c r="H567" s="5"/>
      <c r="I567" s="1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1"/>
      <c r="B568" s="5"/>
      <c r="C568" s="5"/>
      <c r="D568" s="5"/>
      <c r="E568" s="5"/>
      <c r="F568" s="5"/>
      <c r="G568" s="5"/>
      <c r="H568" s="5"/>
      <c r="I568" s="1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1"/>
      <c r="B569" s="5"/>
      <c r="C569" s="5"/>
      <c r="D569" s="5"/>
      <c r="E569" s="5"/>
      <c r="F569" s="5"/>
      <c r="G569" s="5"/>
      <c r="H569" s="5"/>
      <c r="I569" s="1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1"/>
      <c r="B570" s="5"/>
      <c r="C570" s="5"/>
      <c r="D570" s="5"/>
      <c r="E570" s="5"/>
      <c r="F570" s="5"/>
      <c r="G570" s="5"/>
      <c r="H570" s="5"/>
      <c r="I570" s="1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1"/>
      <c r="B571" s="5"/>
      <c r="C571" s="5"/>
      <c r="D571" s="5"/>
      <c r="E571" s="5"/>
      <c r="F571" s="5"/>
      <c r="G571" s="5"/>
      <c r="H571" s="5"/>
      <c r="I571" s="1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1"/>
      <c r="B572" s="5"/>
      <c r="C572" s="5"/>
      <c r="D572" s="5"/>
      <c r="E572" s="5"/>
      <c r="F572" s="5"/>
      <c r="G572" s="5"/>
      <c r="H572" s="5"/>
      <c r="I572" s="1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1"/>
      <c r="B573" s="5"/>
      <c r="C573" s="5"/>
      <c r="D573" s="5"/>
      <c r="E573" s="5"/>
      <c r="F573" s="5"/>
      <c r="G573" s="5"/>
      <c r="H573" s="5"/>
      <c r="I573" s="1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1"/>
      <c r="B574" s="5"/>
      <c r="C574" s="5"/>
      <c r="D574" s="5"/>
      <c r="E574" s="5"/>
      <c r="F574" s="5"/>
      <c r="G574" s="5"/>
      <c r="H574" s="5"/>
      <c r="I574" s="1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1"/>
      <c r="B575" s="5"/>
      <c r="C575" s="5"/>
      <c r="D575" s="5"/>
      <c r="E575" s="5"/>
      <c r="F575" s="5"/>
      <c r="G575" s="5"/>
      <c r="H575" s="5"/>
      <c r="I575" s="1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1"/>
      <c r="B576" s="5"/>
      <c r="C576" s="5"/>
      <c r="D576" s="5"/>
      <c r="E576" s="5"/>
      <c r="F576" s="5"/>
      <c r="G576" s="5"/>
      <c r="H576" s="5"/>
      <c r="I576" s="1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1"/>
      <c r="B577" s="5"/>
      <c r="C577" s="5"/>
      <c r="D577" s="5"/>
      <c r="E577" s="5"/>
      <c r="F577" s="5"/>
      <c r="G577" s="5"/>
      <c r="H577" s="5"/>
      <c r="I577" s="1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1"/>
      <c r="B578" s="5"/>
      <c r="C578" s="5"/>
      <c r="D578" s="5"/>
      <c r="E578" s="5"/>
      <c r="F578" s="5"/>
      <c r="G578" s="5"/>
      <c r="H578" s="5"/>
      <c r="I578" s="1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1"/>
      <c r="B579" s="5"/>
      <c r="C579" s="5"/>
      <c r="D579" s="5"/>
      <c r="E579" s="5"/>
      <c r="F579" s="5"/>
      <c r="G579" s="5"/>
      <c r="H579" s="5"/>
      <c r="I579" s="1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1"/>
      <c r="B580" s="5"/>
      <c r="C580" s="5"/>
      <c r="D580" s="5"/>
      <c r="E580" s="5"/>
      <c r="F580" s="5"/>
      <c r="G580" s="5"/>
      <c r="H580" s="5"/>
      <c r="I580" s="1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1"/>
      <c r="B581" s="5"/>
      <c r="C581" s="5"/>
      <c r="D581" s="5"/>
      <c r="E581" s="5"/>
      <c r="F581" s="5"/>
      <c r="G581" s="5"/>
      <c r="H581" s="5"/>
      <c r="I581" s="1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1"/>
      <c r="B582" s="5"/>
      <c r="C582" s="5"/>
      <c r="D582" s="5"/>
      <c r="E582" s="5"/>
      <c r="F582" s="5"/>
      <c r="G582" s="5"/>
      <c r="H582" s="5"/>
      <c r="I582" s="1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1"/>
      <c r="B583" s="5"/>
      <c r="C583" s="5"/>
      <c r="D583" s="5"/>
      <c r="E583" s="5"/>
      <c r="F583" s="5"/>
      <c r="G583" s="5"/>
      <c r="H583" s="5"/>
      <c r="I583" s="1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1"/>
      <c r="B584" s="5"/>
      <c r="C584" s="5"/>
      <c r="D584" s="5"/>
      <c r="E584" s="5"/>
      <c r="F584" s="5"/>
      <c r="G584" s="5"/>
      <c r="H584" s="5"/>
      <c r="I584" s="1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1"/>
      <c r="B585" s="5"/>
      <c r="C585" s="5"/>
      <c r="D585" s="5"/>
      <c r="E585" s="5"/>
      <c r="F585" s="5"/>
      <c r="G585" s="5"/>
      <c r="H585" s="5"/>
      <c r="I585" s="1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1"/>
      <c r="B586" s="5"/>
      <c r="C586" s="5"/>
      <c r="D586" s="5"/>
      <c r="E586" s="5"/>
      <c r="F586" s="5"/>
      <c r="G586" s="5"/>
      <c r="H586" s="5"/>
      <c r="I586" s="1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1"/>
      <c r="B587" s="5"/>
      <c r="C587" s="5"/>
      <c r="D587" s="5"/>
      <c r="E587" s="5"/>
      <c r="F587" s="5"/>
      <c r="G587" s="5"/>
      <c r="H587" s="5"/>
      <c r="I587" s="1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1"/>
      <c r="B588" s="5"/>
      <c r="C588" s="5"/>
      <c r="D588" s="5"/>
      <c r="E588" s="5"/>
      <c r="F588" s="5"/>
      <c r="G588" s="5"/>
      <c r="H588" s="5"/>
      <c r="I588" s="1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1"/>
      <c r="B589" s="5"/>
      <c r="C589" s="5"/>
      <c r="D589" s="5"/>
      <c r="E589" s="5"/>
      <c r="F589" s="5"/>
      <c r="G589" s="5"/>
      <c r="H589" s="5"/>
      <c r="I589" s="1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1"/>
      <c r="B590" s="5"/>
      <c r="C590" s="5"/>
      <c r="D590" s="5"/>
      <c r="E590" s="5"/>
      <c r="F590" s="5"/>
      <c r="G590" s="5"/>
      <c r="H590" s="5"/>
      <c r="I590" s="1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1"/>
      <c r="B591" s="5"/>
      <c r="C591" s="5"/>
      <c r="D591" s="5"/>
      <c r="E591" s="5"/>
      <c r="F591" s="5"/>
      <c r="G591" s="5"/>
      <c r="H591" s="5"/>
      <c r="I591" s="1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1"/>
      <c r="B592" s="5"/>
      <c r="C592" s="5"/>
      <c r="D592" s="5"/>
      <c r="E592" s="5"/>
      <c r="F592" s="5"/>
      <c r="G592" s="5"/>
      <c r="H592" s="5"/>
      <c r="I592" s="1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1"/>
      <c r="B593" s="5"/>
      <c r="C593" s="5"/>
      <c r="D593" s="5"/>
      <c r="E593" s="5"/>
      <c r="F593" s="5"/>
      <c r="G593" s="5"/>
      <c r="H593" s="5"/>
      <c r="I593" s="1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1"/>
      <c r="B594" s="5"/>
      <c r="C594" s="5"/>
      <c r="D594" s="5"/>
      <c r="E594" s="5"/>
      <c r="F594" s="5"/>
      <c r="G594" s="5"/>
      <c r="H594" s="5"/>
      <c r="I594" s="1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1"/>
      <c r="B595" s="5"/>
      <c r="C595" s="5"/>
      <c r="D595" s="5"/>
      <c r="E595" s="5"/>
      <c r="F595" s="5"/>
      <c r="G595" s="5"/>
      <c r="H595" s="5"/>
      <c r="I595" s="1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1"/>
      <c r="B596" s="5"/>
      <c r="C596" s="5"/>
      <c r="D596" s="5"/>
      <c r="E596" s="5"/>
      <c r="F596" s="5"/>
      <c r="G596" s="5"/>
      <c r="H596" s="5"/>
      <c r="I596" s="1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1"/>
      <c r="B597" s="5"/>
      <c r="C597" s="5"/>
      <c r="D597" s="5"/>
      <c r="E597" s="5"/>
      <c r="F597" s="5"/>
      <c r="G597" s="5"/>
      <c r="H597" s="5"/>
      <c r="I597" s="1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1"/>
      <c r="B598" s="5"/>
      <c r="C598" s="5"/>
      <c r="D598" s="5"/>
      <c r="E598" s="5"/>
      <c r="F598" s="5"/>
      <c r="G598" s="5"/>
      <c r="H598" s="5"/>
      <c r="I598" s="1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1"/>
      <c r="B599" s="5"/>
      <c r="C599" s="5"/>
      <c r="D599" s="5"/>
      <c r="E599" s="5"/>
      <c r="F599" s="5"/>
      <c r="G599" s="5"/>
      <c r="H599" s="5"/>
      <c r="I599" s="1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1"/>
      <c r="B600" s="5"/>
      <c r="C600" s="5"/>
      <c r="D600" s="5"/>
      <c r="E600" s="5"/>
      <c r="F600" s="5"/>
      <c r="G600" s="5"/>
      <c r="H600" s="5"/>
      <c r="I600" s="1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1"/>
      <c r="B601" s="5"/>
      <c r="C601" s="5"/>
      <c r="D601" s="5"/>
      <c r="E601" s="5"/>
      <c r="F601" s="5"/>
      <c r="G601" s="5"/>
      <c r="H601" s="5"/>
      <c r="I601" s="1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1"/>
      <c r="B602" s="5"/>
      <c r="C602" s="5"/>
      <c r="D602" s="5"/>
      <c r="E602" s="5"/>
      <c r="F602" s="5"/>
      <c r="G602" s="5"/>
      <c r="H602" s="5"/>
      <c r="I602" s="1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1"/>
      <c r="B603" s="5"/>
      <c r="C603" s="5"/>
      <c r="D603" s="5"/>
      <c r="E603" s="5"/>
      <c r="F603" s="5"/>
      <c r="G603" s="5"/>
      <c r="H603" s="5"/>
      <c r="I603" s="1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1"/>
      <c r="B604" s="5"/>
      <c r="C604" s="5"/>
      <c r="D604" s="5"/>
      <c r="E604" s="5"/>
      <c r="F604" s="5"/>
      <c r="G604" s="5"/>
      <c r="H604" s="5"/>
      <c r="I604" s="1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1"/>
      <c r="B605" s="5"/>
      <c r="C605" s="5"/>
      <c r="D605" s="5"/>
      <c r="E605" s="5"/>
      <c r="F605" s="5"/>
      <c r="G605" s="5"/>
      <c r="H605" s="5"/>
      <c r="I605" s="1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1"/>
      <c r="B606" s="5"/>
      <c r="C606" s="5"/>
      <c r="D606" s="5"/>
      <c r="E606" s="5"/>
      <c r="F606" s="5"/>
      <c r="G606" s="5"/>
      <c r="H606" s="5"/>
      <c r="I606" s="1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1"/>
      <c r="B607" s="5"/>
      <c r="C607" s="5"/>
      <c r="D607" s="5"/>
      <c r="E607" s="5"/>
      <c r="F607" s="5"/>
      <c r="G607" s="5"/>
      <c r="H607" s="5"/>
      <c r="I607" s="1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1"/>
      <c r="B608" s="5"/>
      <c r="C608" s="5"/>
      <c r="D608" s="5"/>
      <c r="E608" s="5"/>
      <c r="F608" s="5"/>
      <c r="G608" s="5"/>
      <c r="H608" s="5"/>
      <c r="I608" s="1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1"/>
      <c r="B609" s="5"/>
      <c r="C609" s="5"/>
      <c r="D609" s="5"/>
      <c r="E609" s="5"/>
      <c r="F609" s="5"/>
      <c r="G609" s="5"/>
      <c r="H609" s="5"/>
      <c r="I609" s="1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1"/>
      <c r="B610" s="5"/>
      <c r="C610" s="5"/>
      <c r="D610" s="5"/>
      <c r="E610" s="5"/>
      <c r="F610" s="5"/>
      <c r="G610" s="5"/>
      <c r="H610" s="5"/>
      <c r="I610" s="1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1"/>
      <c r="B611" s="5"/>
      <c r="C611" s="5"/>
      <c r="D611" s="5"/>
      <c r="E611" s="5"/>
      <c r="F611" s="5"/>
      <c r="G611" s="5"/>
      <c r="H611" s="5"/>
      <c r="I611" s="1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1"/>
      <c r="B612" s="5"/>
      <c r="C612" s="5"/>
      <c r="D612" s="5"/>
      <c r="E612" s="5"/>
      <c r="F612" s="5"/>
      <c r="G612" s="5"/>
      <c r="H612" s="5"/>
      <c r="I612" s="1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1"/>
      <c r="B613" s="5"/>
      <c r="C613" s="5"/>
      <c r="D613" s="5"/>
      <c r="E613" s="5"/>
      <c r="F613" s="5"/>
      <c r="G613" s="5"/>
      <c r="H613" s="5"/>
      <c r="I613" s="1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1"/>
      <c r="B614" s="5"/>
      <c r="C614" s="5"/>
      <c r="D614" s="5"/>
      <c r="E614" s="5"/>
      <c r="F614" s="5"/>
      <c r="G614" s="5"/>
      <c r="H614" s="5"/>
      <c r="I614" s="1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1"/>
      <c r="B615" s="5"/>
      <c r="C615" s="5"/>
      <c r="D615" s="5"/>
      <c r="E615" s="5"/>
      <c r="F615" s="5"/>
      <c r="G615" s="5"/>
      <c r="H615" s="5"/>
      <c r="I615" s="1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1"/>
      <c r="B616" s="5"/>
      <c r="C616" s="5"/>
      <c r="D616" s="5"/>
      <c r="E616" s="5"/>
      <c r="F616" s="5"/>
      <c r="G616" s="5"/>
      <c r="H616" s="5"/>
      <c r="I616" s="1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1"/>
      <c r="B617" s="5"/>
      <c r="C617" s="5"/>
      <c r="D617" s="5"/>
      <c r="E617" s="5"/>
      <c r="F617" s="5"/>
      <c r="G617" s="5"/>
      <c r="H617" s="5"/>
      <c r="I617" s="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1"/>
      <c r="B618" s="5"/>
      <c r="C618" s="5"/>
      <c r="D618" s="5"/>
      <c r="E618" s="5"/>
      <c r="F618" s="5"/>
      <c r="G618" s="5"/>
      <c r="H618" s="5"/>
      <c r="I618" s="1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1"/>
      <c r="B619" s="5"/>
      <c r="C619" s="5"/>
      <c r="D619" s="5"/>
      <c r="E619" s="5"/>
      <c r="F619" s="5"/>
      <c r="G619" s="5"/>
      <c r="H619" s="5"/>
      <c r="I619" s="1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1"/>
      <c r="B620" s="5"/>
      <c r="C620" s="5"/>
      <c r="D620" s="5"/>
      <c r="E620" s="5"/>
      <c r="F620" s="5"/>
      <c r="G620" s="5"/>
      <c r="H620" s="5"/>
      <c r="I620" s="1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1"/>
      <c r="B621" s="5"/>
      <c r="C621" s="5"/>
      <c r="D621" s="5"/>
      <c r="E621" s="5"/>
      <c r="F621" s="5"/>
      <c r="G621" s="5"/>
      <c r="H621" s="5"/>
      <c r="I621" s="1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1"/>
      <c r="B622" s="5"/>
      <c r="C622" s="5"/>
      <c r="D622" s="5"/>
      <c r="E622" s="5"/>
      <c r="F622" s="5"/>
      <c r="G622" s="5"/>
      <c r="H622" s="5"/>
      <c r="I622" s="1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1"/>
      <c r="B623" s="5"/>
      <c r="C623" s="5"/>
      <c r="D623" s="5"/>
      <c r="E623" s="5"/>
      <c r="F623" s="5"/>
      <c r="G623" s="5"/>
      <c r="H623" s="5"/>
      <c r="I623" s="1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1"/>
      <c r="B624" s="5"/>
      <c r="C624" s="5"/>
      <c r="D624" s="5"/>
      <c r="E624" s="5"/>
      <c r="F624" s="5"/>
      <c r="G624" s="5"/>
      <c r="H624" s="5"/>
      <c r="I624" s="1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1"/>
      <c r="B625" s="5"/>
      <c r="C625" s="5"/>
      <c r="D625" s="5"/>
      <c r="E625" s="5"/>
      <c r="F625" s="5"/>
      <c r="G625" s="5"/>
      <c r="H625" s="5"/>
      <c r="I625" s="1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1"/>
      <c r="B626" s="5"/>
      <c r="C626" s="5"/>
      <c r="D626" s="5"/>
      <c r="E626" s="5"/>
      <c r="F626" s="5"/>
      <c r="G626" s="5"/>
      <c r="H626" s="5"/>
      <c r="I626" s="1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1"/>
      <c r="B627" s="5"/>
      <c r="C627" s="5"/>
      <c r="D627" s="5"/>
      <c r="E627" s="5"/>
      <c r="F627" s="5"/>
      <c r="G627" s="5"/>
      <c r="H627" s="5"/>
      <c r="I627" s="1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1"/>
      <c r="B628" s="5"/>
      <c r="C628" s="5"/>
      <c r="D628" s="5"/>
      <c r="E628" s="5"/>
      <c r="F628" s="5"/>
      <c r="G628" s="5"/>
      <c r="H628" s="5"/>
      <c r="I628" s="1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1"/>
      <c r="B629" s="5"/>
      <c r="C629" s="5"/>
      <c r="D629" s="5"/>
      <c r="E629" s="5"/>
      <c r="F629" s="5"/>
      <c r="G629" s="5"/>
      <c r="H629" s="5"/>
      <c r="I629" s="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1"/>
      <c r="B630" s="5"/>
      <c r="C630" s="5"/>
      <c r="D630" s="5"/>
      <c r="E630" s="5"/>
      <c r="F630" s="5"/>
      <c r="G630" s="5"/>
      <c r="H630" s="5"/>
      <c r="I630" s="1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1"/>
      <c r="B631" s="5"/>
      <c r="C631" s="5"/>
      <c r="D631" s="5"/>
      <c r="E631" s="5"/>
      <c r="F631" s="5"/>
      <c r="G631" s="5"/>
      <c r="H631" s="5"/>
      <c r="I631" s="1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1"/>
      <c r="B632" s="5"/>
      <c r="C632" s="5"/>
      <c r="D632" s="5"/>
      <c r="E632" s="5"/>
      <c r="F632" s="5"/>
      <c r="G632" s="5"/>
      <c r="H632" s="5"/>
      <c r="I632" s="1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1"/>
      <c r="B633" s="5"/>
      <c r="C633" s="5"/>
      <c r="D633" s="5"/>
      <c r="E633" s="5"/>
      <c r="F633" s="5"/>
      <c r="G633" s="5"/>
      <c r="H633" s="5"/>
      <c r="I633" s="1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1"/>
      <c r="B634" s="5"/>
      <c r="C634" s="5"/>
      <c r="D634" s="5"/>
      <c r="E634" s="5"/>
      <c r="F634" s="5"/>
      <c r="G634" s="5"/>
      <c r="H634" s="5"/>
      <c r="I634" s="1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1"/>
      <c r="B635" s="5"/>
      <c r="C635" s="5"/>
      <c r="D635" s="5"/>
      <c r="E635" s="5"/>
      <c r="F635" s="5"/>
      <c r="G635" s="5"/>
      <c r="H635" s="5"/>
      <c r="I635" s="1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1"/>
      <c r="B636" s="5"/>
      <c r="C636" s="5"/>
      <c r="D636" s="5"/>
      <c r="E636" s="5"/>
      <c r="F636" s="5"/>
      <c r="G636" s="5"/>
      <c r="H636" s="5"/>
      <c r="I636" s="1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1"/>
      <c r="B637" s="5"/>
      <c r="C637" s="5"/>
      <c r="D637" s="5"/>
      <c r="E637" s="5"/>
      <c r="F637" s="5"/>
      <c r="G637" s="5"/>
      <c r="H637" s="5"/>
      <c r="I637" s="1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1"/>
      <c r="B638" s="5"/>
      <c r="C638" s="5"/>
      <c r="D638" s="5"/>
      <c r="E638" s="5"/>
      <c r="F638" s="5"/>
      <c r="G638" s="5"/>
      <c r="H638" s="5"/>
      <c r="I638" s="1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1"/>
      <c r="B639" s="5"/>
      <c r="C639" s="5"/>
      <c r="D639" s="5"/>
      <c r="E639" s="5"/>
      <c r="F639" s="5"/>
      <c r="G639" s="5"/>
      <c r="H639" s="5"/>
      <c r="I639" s="1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1"/>
      <c r="B640" s="5"/>
      <c r="C640" s="5"/>
      <c r="D640" s="5"/>
      <c r="E640" s="5"/>
      <c r="F640" s="5"/>
      <c r="G640" s="5"/>
      <c r="H640" s="5"/>
      <c r="I640" s="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1"/>
      <c r="B641" s="5"/>
      <c r="C641" s="5"/>
      <c r="D641" s="5"/>
      <c r="E641" s="5"/>
      <c r="F641" s="5"/>
      <c r="G641" s="5"/>
      <c r="H641" s="5"/>
      <c r="I641" s="1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1"/>
      <c r="B642" s="5"/>
      <c r="C642" s="5"/>
      <c r="D642" s="5"/>
      <c r="E642" s="5"/>
      <c r="F642" s="5"/>
      <c r="G642" s="5"/>
      <c r="H642" s="5"/>
      <c r="I642" s="1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1"/>
      <c r="B643" s="5"/>
      <c r="C643" s="5"/>
      <c r="D643" s="5"/>
      <c r="E643" s="5"/>
      <c r="F643" s="5"/>
      <c r="G643" s="5"/>
      <c r="H643" s="5"/>
      <c r="I643" s="1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1"/>
      <c r="B644" s="5"/>
      <c r="C644" s="5"/>
      <c r="D644" s="5"/>
      <c r="E644" s="5"/>
      <c r="F644" s="5"/>
      <c r="G644" s="5"/>
      <c r="H644" s="5"/>
      <c r="I644" s="1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1"/>
      <c r="B645" s="5"/>
      <c r="C645" s="5"/>
      <c r="D645" s="5"/>
      <c r="E645" s="5"/>
      <c r="F645" s="5"/>
      <c r="G645" s="5"/>
      <c r="H645" s="5"/>
      <c r="I645" s="1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1"/>
      <c r="B646" s="5"/>
      <c r="C646" s="5"/>
      <c r="D646" s="5"/>
      <c r="E646" s="5"/>
      <c r="F646" s="5"/>
      <c r="G646" s="5"/>
      <c r="H646" s="5"/>
      <c r="I646" s="1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1"/>
      <c r="B647" s="5"/>
      <c r="C647" s="5"/>
      <c r="D647" s="5"/>
      <c r="E647" s="5"/>
      <c r="F647" s="5"/>
      <c r="G647" s="5"/>
      <c r="H647" s="5"/>
      <c r="I647" s="1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1"/>
      <c r="B648" s="5"/>
      <c r="C648" s="5"/>
      <c r="D648" s="5"/>
      <c r="E648" s="5"/>
      <c r="F648" s="5"/>
      <c r="G648" s="5"/>
      <c r="H648" s="5"/>
      <c r="I648" s="1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1"/>
      <c r="B649" s="5"/>
      <c r="C649" s="5"/>
      <c r="D649" s="5"/>
      <c r="E649" s="5"/>
      <c r="F649" s="5"/>
      <c r="G649" s="5"/>
      <c r="H649" s="5"/>
      <c r="I649" s="1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1"/>
      <c r="B650" s="5"/>
      <c r="C650" s="5"/>
      <c r="D650" s="5"/>
      <c r="E650" s="5"/>
      <c r="F650" s="5"/>
      <c r="G650" s="5"/>
      <c r="H650" s="5"/>
      <c r="I650" s="1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1"/>
      <c r="B651" s="5"/>
      <c r="C651" s="5"/>
      <c r="D651" s="5"/>
      <c r="E651" s="5"/>
      <c r="F651" s="5"/>
      <c r="G651" s="5"/>
      <c r="H651" s="5"/>
      <c r="I651" s="1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1"/>
      <c r="B652" s="5"/>
      <c r="C652" s="5"/>
      <c r="D652" s="5"/>
      <c r="E652" s="5"/>
      <c r="F652" s="5"/>
      <c r="G652" s="5"/>
      <c r="H652" s="5"/>
      <c r="I652" s="1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1"/>
      <c r="B653" s="5"/>
      <c r="C653" s="5"/>
      <c r="D653" s="5"/>
      <c r="E653" s="5"/>
      <c r="F653" s="5"/>
      <c r="G653" s="5"/>
      <c r="H653" s="5"/>
      <c r="I653" s="1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1"/>
      <c r="B654" s="5"/>
      <c r="C654" s="5"/>
      <c r="D654" s="5"/>
      <c r="E654" s="5"/>
      <c r="F654" s="5"/>
      <c r="G654" s="5"/>
      <c r="H654" s="5"/>
      <c r="I654" s="1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1"/>
      <c r="B655" s="5"/>
      <c r="C655" s="5"/>
      <c r="D655" s="5"/>
      <c r="E655" s="5"/>
      <c r="F655" s="5"/>
      <c r="G655" s="5"/>
      <c r="H655" s="5"/>
      <c r="I655" s="1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1"/>
      <c r="B656" s="5"/>
      <c r="C656" s="5"/>
      <c r="D656" s="5"/>
      <c r="E656" s="5"/>
      <c r="F656" s="5"/>
      <c r="G656" s="5"/>
      <c r="H656" s="5"/>
      <c r="I656" s="1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1"/>
      <c r="B657" s="5"/>
      <c r="C657" s="5"/>
      <c r="D657" s="5"/>
      <c r="E657" s="5"/>
      <c r="F657" s="5"/>
      <c r="G657" s="5"/>
      <c r="H657" s="5"/>
      <c r="I657" s="1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1"/>
      <c r="B658" s="5"/>
      <c r="C658" s="5"/>
      <c r="D658" s="5"/>
      <c r="E658" s="5"/>
      <c r="F658" s="5"/>
      <c r="G658" s="5"/>
      <c r="H658" s="5"/>
      <c r="I658" s="1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1"/>
      <c r="B659" s="5"/>
      <c r="C659" s="5"/>
      <c r="D659" s="5"/>
      <c r="E659" s="5"/>
      <c r="F659" s="5"/>
      <c r="G659" s="5"/>
      <c r="H659" s="5"/>
      <c r="I659" s="1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1"/>
      <c r="B660" s="5"/>
      <c r="C660" s="5"/>
      <c r="D660" s="5"/>
      <c r="E660" s="5"/>
      <c r="F660" s="5"/>
      <c r="G660" s="5"/>
      <c r="H660" s="5"/>
      <c r="I660" s="1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1"/>
      <c r="B661" s="5"/>
      <c r="C661" s="5"/>
      <c r="D661" s="5"/>
      <c r="E661" s="5"/>
      <c r="F661" s="5"/>
      <c r="G661" s="5"/>
      <c r="H661" s="5"/>
      <c r="I661" s="1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1"/>
      <c r="B662" s="5"/>
      <c r="C662" s="5"/>
      <c r="D662" s="5"/>
      <c r="E662" s="5"/>
      <c r="F662" s="5"/>
      <c r="G662" s="5"/>
      <c r="H662" s="5"/>
      <c r="I662" s="1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1"/>
      <c r="B663" s="5"/>
      <c r="C663" s="5"/>
      <c r="D663" s="5"/>
      <c r="E663" s="5"/>
      <c r="F663" s="5"/>
      <c r="G663" s="5"/>
      <c r="H663" s="5"/>
      <c r="I663" s="1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1"/>
      <c r="B664" s="5"/>
      <c r="C664" s="5"/>
      <c r="D664" s="5"/>
      <c r="E664" s="5"/>
      <c r="F664" s="5"/>
      <c r="G664" s="5"/>
      <c r="H664" s="5"/>
      <c r="I664" s="1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1"/>
      <c r="B665" s="5"/>
      <c r="C665" s="5"/>
      <c r="D665" s="5"/>
      <c r="E665" s="5"/>
      <c r="F665" s="5"/>
      <c r="G665" s="5"/>
      <c r="H665" s="5"/>
      <c r="I665" s="1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1"/>
      <c r="B666" s="5"/>
      <c r="C666" s="5"/>
      <c r="D666" s="5"/>
      <c r="E666" s="5"/>
      <c r="F666" s="5"/>
      <c r="G666" s="5"/>
      <c r="H666" s="5"/>
      <c r="I666" s="1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1"/>
      <c r="B667" s="5"/>
      <c r="C667" s="5"/>
      <c r="D667" s="5"/>
      <c r="E667" s="5"/>
      <c r="F667" s="5"/>
      <c r="G667" s="5"/>
      <c r="H667" s="5"/>
      <c r="I667" s="1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1"/>
      <c r="B668" s="5"/>
      <c r="C668" s="5"/>
      <c r="D668" s="5"/>
      <c r="E668" s="5"/>
      <c r="F668" s="5"/>
      <c r="G668" s="5"/>
      <c r="H668" s="5"/>
      <c r="I668" s="1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1"/>
      <c r="B669" s="5"/>
      <c r="C669" s="5"/>
      <c r="D669" s="5"/>
      <c r="E669" s="5"/>
      <c r="F669" s="5"/>
      <c r="G669" s="5"/>
      <c r="H669" s="5"/>
      <c r="I669" s="1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1"/>
      <c r="B670" s="5"/>
      <c r="C670" s="5"/>
      <c r="D670" s="5"/>
      <c r="E670" s="5"/>
      <c r="F670" s="5"/>
      <c r="G670" s="5"/>
      <c r="H670" s="5"/>
      <c r="I670" s="1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1"/>
      <c r="B671" s="5"/>
      <c r="C671" s="5"/>
      <c r="D671" s="5"/>
      <c r="E671" s="5"/>
      <c r="F671" s="5"/>
      <c r="G671" s="5"/>
      <c r="H671" s="5"/>
      <c r="I671" s="1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1"/>
      <c r="B672" s="5"/>
      <c r="C672" s="5"/>
      <c r="D672" s="5"/>
      <c r="E672" s="5"/>
      <c r="F672" s="5"/>
      <c r="G672" s="5"/>
      <c r="H672" s="5"/>
      <c r="I672" s="1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1"/>
      <c r="B673" s="5"/>
      <c r="C673" s="5"/>
      <c r="D673" s="5"/>
      <c r="E673" s="5"/>
      <c r="F673" s="5"/>
      <c r="G673" s="5"/>
      <c r="H673" s="5"/>
      <c r="I673" s="1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1"/>
      <c r="B674" s="5"/>
      <c r="C674" s="5"/>
      <c r="D674" s="5"/>
      <c r="E674" s="5"/>
      <c r="F674" s="5"/>
      <c r="G674" s="5"/>
      <c r="H674" s="5"/>
      <c r="I674" s="1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1"/>
      <c r="B675" s="5"/>
      <c r="C675" s="5"/>
      <c r="D675" s="5"/>
      <c r="E675" s="5"/>
      <c r="F675" s="5"/>
      <c r="G675" s="5"/>
      <c r="H675" s="5"/>
      <c r="I675" s="1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1"/>
      <c r="B676" s="5"/>
      <c r="C676" s="5"/>
      <c r="D676" s="5"/>
      <c r="E676" s="5"/>
      <c r="F676" s="5"/>
      <c r="G676" s="5"/>
      <c r="H676" s="5"/>
      <c r="I676" s="1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1"/>
      <c r="B677" s="5"/>
      <c r="C677" s="5"/>
      <c r="D677" s="5"/>
      <c r="E677" s="5"/>
      <c r="F677" s="5"/>
      <c r="G677" s="5"/>
      <c r="H677" s="5"/>
      <c r="I677" s="1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1"/>
      <c r="B678" s="5"/>
      <c r="C678" s="5"/>
      <c r="D678" s="5"/>
      <c r="E678" s="5"/>
      <c r="F678" s="5"/>
      <c r="G678" s="5"/>
      <c r="H678" s="5"/>
      <c r="I678" s="1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1"/>
      <c r="B679" s="5"/>
      <c r="C679" s="5"/>
      <c r="D679" s="5"/>
      <c r="E679" s="5"/>
      <c r="F679" s="5"/>
      <c r="G679" s="5"/>
      <c r="H679" s="5"/>
      <c r="I679" s="1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1"/>
      <c r="B680" s="5"/>
      <c r="C680" s="5"/>
      <c r="D680" s="5"/>
      <c r="E680" s="5"/>
      <c r="F680" s="5"/>
      <c r="G680" s="5"/>
      <c r="H680" s="5"/>
      <c r="I680" s="1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1"/>
      <c r="B681" s="5"/>
      <c r="C681" s="5"/>
      <c r="D681" s="5"/>
      <c r="E681" s="5"/>
      <c r="F681" s="5"/>
      <c r="G681" s="5"/>
      <c r="H681" s="5"/>
      <c r="I681" s="1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1"/>
      <c r="B682" s="5"/>
      <c r="C682" s="5"/>
      <c r="D682" s="5"/>
      <c r="E682" s="5"/>
      <c r="F682" s="5"/>
      <c r="G682" s="5"/>
      <c r="H682" s="5"/>
      <c r="I682" s="1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1"/>
      <c r="B683" s="5"/>
      <c r="C683" s="5"/>
      <c r="D683" s="5"/>
      <c r="E683" s="5"/>
      <c r="F683" s="5"/>
      <c r="G683" s="5"/>
      <c r="H683" s="5"/>
      <c r="I683" s="1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1"/>
      <c r="B684" s="5"/>
      <c r="C684" s="5"/>
      <c r="D684" s="5"/>
      <c r="E684" s="5"/>
      <c r="F684" s="5"/>
      <c r="G684" s="5"/>
      <c r="H684" s="5"/>
      <c r="I684" s="1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1"/>
      <c r="B685" s="5"/>
      <c r="C685" s="5"/>
      <c r="D685" s="5"/>
      <c r="E685" s="5"/>
      <c r="F685" s="5"/>
      <c r="G685" s="5"/>
      <c r="H685" s="5"/>
      <c r="I685" s="1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1"/>
      <c r="B686" s="5"/>
      <c r="C686" s="5"/>
      <c r="D686" s="5"/>
      <c r="E686" s="5"/>
      <c r="F686" s="5"/>
      <c r="G686" s="5"/>
      <c r="H686" s="5"/>
      <c r="I686" s="1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1"/>
      <c r="B687" s="5"/>
      <c r="C687" s="5"/>
      <c r="D687" s="5"/>
      <c r="E687" s="5"/>
      <c r="F687" s="5"/>
      <c r="G687" s="5"/>
      <c r="H687" s="5"/>
      <c r="I687" s="1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1"/>
      <c r="B688" s="5"/>
      <c r="C688" s="5"/>
      <c r="D688" s="5"/>
      <c r="E688" s="5"/>
      <c r="F688" s="5"/>
      <c r="G688" s="5"/>
      <c r="H688" s="5"/>
      <c r="I688" s="1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1"/>
      <c r="B689" s="5"/>
      <c r="C689" s="5"/>
      <c r="D689" s="5"/>
      <c r="E689" s="5"/>
      <c r="F689" s="5"/>
      <c r="G689" s="5"/>
      <c r="H689" s="5"/>
      <c r="I689" s="1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1"/>
      <c r="B690" s="5"/>
      <c r="C690" s="5"/>
      <c r="D690" s="5"/>
      <c r="E690" s="5"/>
      <c r="F690" s="5"/>
      <c r="G690" s="5"/>
      <c r="H690" s="5"/>
      <c r="I690" s="1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1"/>
      <c r="B691" s="5"/>
      <c r="C691" s="5"/>
      <c r="D691" s="5"/>
      <c r="E691" s="5"/>
      <c r="F691" s="5"/>
      <c r="G691" s="5"/>
      <c r="H691" s="5"/>
      <c r="I691" s="1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1"/>
      <c r="B692" s="5"/>
      <c r="C692" s="5"/>
      <c r="D692" s="5"/>
      <c r="E692" s="5"/>
      <c r="F692" s="5"/>
      <c r="G692" s="5"/>
      <c r="H692" s="5"/>
      <c r="I692" s="1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1"/>
      <c r="B693" s="5"/>
      <c r="C693" s="5"/>
      <c r="D693" s="5"/>
      <c r="E693" s="5"/>
      <c r="F693" s="5"/>
      <c r="G693" s="5"/>
      <c r="H693" s="5"/>
      <c r="I693" s="1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1"/>
      <c r="B694" s="5"/>
      <c r="C694" s="5"/>
      <c r="D694" s="5"/>
      <c r="E694" s="5"/>
      <c r="F694" s="5"/>
      <c r="G694" s="5"/>
      <c r="H694" s="5"/>
      <c r="I694" s="1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1"/>
      <c r="B695" s="5"/>
      <c r="C695" s="5"/>
      <c r="D695" s="5"/>
      <c r="E695" s="5"/>
      <c r="F695" s="5"/>
      <c r="G695" s="5"/>
      <c r="H695" s="5"/>
      <c r="I695" s="1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1"/>
      <c r="B696" s="5"/>
      <c r="C696" s="5"/>
      <c r="D696" s="5"/>
      <c r="E696" s="5"/>
      <c r="F696" s="5"/>
      <c r="G696" s="5"/>
      <c r="H696" s="5"/>
      <c r="I696" s="1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1"/>
      <c r="B697" s="5"/>
      <c r="C697" s="5"/>
      <c r="D697" s="5"/>
      <c r="E697" s="5"/>
      <c r="F697" s="5"/>
      <c r="G697" s="5"/>
      <c r="H697" s="5"/>
      <c r="I697" s="1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1"/>
      <c r="B698" s="5"/>
      <c r="C698" s="5"/>
      <c r="D698" s="5"/>
      <c r="E698" s="5"/>
      <c r="F698" s="5"/>
      <c r="G698" s="5"/>
      <c r="H698" s="5"/>
      <c r="I698" s="1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1"/>
      <c r="B699" s="5"/>
      <c r="C699" s="5"/>
      <c r="D699" s="5"/>
      <c r="E699" s="5"/>
      <c r="F699" s="5"/>
      <c r="G699" s="5"/>
      <c r="H699" s="5"/>
      <c r="I699" s="1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1"/>
      <c r="B700" s="5"/>
      <c r="C700" s="5"/>
      <c r="D700" s="5"/>
      <c r="E700" s="5"/>
      <c r="F700" s="5"/>
      <c r="G700" s="5"/>
      <c r="H700" s="5"/>
      <c r="I700" s="1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1"/>
      <c r="B701" s="5"/>
      <c r="C701" s="5"/>
      <c r="D701" s="5"/>
      <c r="E701" s="5"/>
      <c r="F701" s="5"/>
      <c r="G701" s="5"/>
      <c r="H701" s="5"/>
      <c r="I701" s="1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1"/>
      <c r="B702" s="5"/>
      <c r="C702" s="5"/>
      <c r="D702" s="5"/>
      <c r="E702" s="5"/>
      <c r="F702" s="5"/>
      <c r="G702" s="5"/>
      <c r="H702" s="5"/>
      <c r="I702" s="1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1"/>
      <c r="B703" s="5"/>
      <c r="C703" s="5"/>
      <c r="D703" s="5"/>
      <c r="E703" s="5"/>
      <c r="F703" s="5"/>
      <c r="G703" s="5"/>
      <c r="H703" s="5"/>
      <c r="I703" s="1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1"/>
      <c r="B704" s="5"/>
      <c r="C704" s="5"/>
      <c r="D704" s="5"/>
      <c r="E704" s="5"/>
      <c r="F704" s="5"/>
      <c r="G704" s="5"/>
      <c r="H704" s="5"/>
      <c r="I704" s="1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1"/>
      <c r="B705" s="5"/>
      <c r="C705" s="5"/>
      <c r="D705" s="5"/>
      <c r="E705" s="5"/>
      <c r="F705" s="5"/>
      <c r="G705" s="5"/>
      <c r="H705" s="5"/>
      <c r="I705" s="1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1"/>
      <c r="B706" s="5"/>
      <c r="C706" s="5"/>
      <c r="D706" s="5"/>
      <c r="E706" s="5"/>
      <c r="F706" s="5"/>
      <c r="G706" s="5"/>
      <c r="H706" s="5"/>
      <c r="I706" s="1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1"/>
      <c r="B707" s="5"/>
      <c r="C707" s="5"/>
      <c r="D707" s="5"/>
      <c r="E707" s="5"/>
      <c r="F707" s="5"/>
      <c r="G707" s="5"/>
      <c r="H707" s="5"/>
      <c r="I707" s="1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1"/>
      <c r="B708" s="5"/>
      <c r="C708" s="5"/>
      <c r="D708" s="5"/>
      <c r="E708" s="5"/>
      <c r="F708" s="5"/>
      <c r="G708" s="5"/>
      <c r="H708" s="5"/>
      <c r="I708" s="1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1"/>
      <c r="B709" s="5"/>
      <c r="C709" s="5"/>
      <c r="D709" s="5"/>
      <c r="E709" s="5"/>
      <c r="F709" s="5"/>
      <c r="G709" s="5"/>
      <c r="H709" s="5"/>
      <c r="I709" s="1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1"/>
      <c r="B710" s="5"/>
      <c r="C710" s="5"/>
      <c r="D710" s="5"/>
      <c r="E710" s="5"/>
      <c r="F710" s="5"/>
      <c r="G710" s="5"/>
      <c r="H710" s="5"/>
      <c r="I710" s="1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1"/>
      <c r="B711" s="5"/>
      <c r="C711" s="5"/>
      <c r="D711" s="5"/>
      <c r="E711" s="5"/>
      <c r="F711" s="5"/>
      <c r="G711" s="5"/>
      <c r="H711" s="5"/>
      <c r="I711" s="1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1"/>
      <c r="B712" s="5"/>
      <c r="C712" s="5"/>
      <c r="D712" s="5"/>
      <c r="E712" s="5"/>
      <c r="F712" s="5"/>
      <c r="G712" s="5"/>
      <c r="H712" s="5"/>
      <c r="I712" s="1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1"/>
      <c r="B713" s="5"/>
      <c r="C713" s="5"/>
      <c r="D713" s="5"/>
      <c r="E713" s="5"/>
      <c r="F713" s="5"/>
      <c r="G713" s="5"/>
      <c r="H713" s="5"/>
      <c r="I713" s="1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1"/>
      <c r="B714" s="5"/>
      <c r="C714" s="5"/>
      <c r="D714" s="5"/>
      <c r="E714" s="5"/>
      <c r="F714" s="5"/>
      <c r="G714" s="5"/>
      <c r="H714" s="5"/>
      <c r="I714" s="1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1"/>
      <c r="B715" s="5"/>
      <c r="C715" s="5"/>
      <c r="D715" s="5"/>
      <c r="E715" s="5"/>
      <c r="F715" s="5"/>
      <c r="G715" s="5"/>
      <c r="H715" s="5"/>
      <c r="I715" s="1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1"/>
      <c r="B716" s="5"/>
      <c r="C716" s="5"/>
      <c r="D716" s="5"/>
      <c r="E716" s="5"/>
      <c r="F716" s="5"/>
      <c r="G716" s="5"/>
      <c r="H716" s="5"/>
      <c r="I716" s="1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1"/>
      <c r="B717" s="5"/>
      <c r="C717" s="5"/>
      <c r="D717" s="5"/>
      <c r="E717" s="5"/>
      <c r="F717" s="5"/>
      <c r="G717" s="5"/>
      <c r="H717" s="5"/>
      <c r="I717" s="1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1"/>
      <c r="B718" s="5"/>
      <c r="C718" s="5"/>
      <c r="D718" s="5"/>
      <c r="E718" s="5"/>
      <c r="F718" s="5"/>
      <c r="G718" s="5"/>
      <c r="H718" s="5"/>
      <c r="I718" s="1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1"/>
      <c r="B719" s="5"/>
      <c r="C719" s="5"/>
      <c r="D719" s="5"/>
      <c r="E719" s="5"/>
      <c r="F719" s="5"/>
      <c r="G719" s="5"/>
      <c r="H719" s="5"/>
      <c r="I719" s="1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1"/>
      <c r="B720" s="5"/>
      <c r="C720" s="5"/>
      <c r="D720" s="5"/>
      <c r="E720" s="5"/>
      <c r="F720" s="5"/>
      <c r="G720" s="5"/>
      <c r="H720" s="5"/>
      <c r="I720" s="1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1"/>
      <c r="B721" s="5"/>
      <c r="C721" s="5"/>
      <c r="D721" s="5"/>
      <c r="E721" s="5"/>
      <c r="F721" s="5"/>
      <c r="G721" s="5"/>
      <c r="H721" s="5"/>
      <c r="I721" s="1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1"/>
      <c r="B722" s="5"/>
      <c r="C722" s="5"/>
      <c r="D722" s="5"/>
      <c r="E722" s="5"/>
      <c r="F722" s="5"/>
      <c r="G722" s="5"/>
      <c r="H722" s="5"/>
      <c r="I722" s="1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1"/>
      <c r="B723" s="5"/>
      <c r="C723" s="5"/>
      <c r="D723" s="5"/>
      <c r="E723" s="5"/>
      <c r="F723" s="5"/>
      <c r="G723" s="5"/>
      <c r="H723" s="5"/>
      <c r="I723" s="1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1"/>
      <c r="B724" s="5"/>
      <c r="C724" s="5"/>
      <c r="D724" s="5"/>
      <c r="E724" s="5"/>
      <c r="F724" s="5"/>
      <c r="G724" s="5"/>
      <c r="H724" s="5"/>
      <c r="I724" s="1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1"/>
      <c r="B725" s="5"/>
      <c r="C725" s="5"/>
      <c r="D725" s="5"/>
      <c r="E725" s="5"/>
      <c r="F725" s="5"/>
      <c r="G725" s="5"/>
      <c r="H725" s="5"/>
      <c r="I725" s="1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1"/>
      <c r="B726" s="5"/>
      <c r="C726" s="5"/>
      <c r="D726" s="5"/>
      <c r="E726" s="5"/>
      <c r="F726" s="5"/>
      <c r="G726" s="5"/>
      <c r="H726" s="5"/>
      <c r="I726" s="1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1"/>
      <c r="B727" s="5"/>
      <c r="C727" s="5"/>
      <c r="D727" s="5"/>
      <c r="E727" s="5"/>
      <c r="F727" s="5"/>
      <c r="G727" s="5"/>
      <c r="H727" s="5"/>
      <c r="I727" s="1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1"/>
      <c r="B728" s="5"/>
      <c r="C728" s="5"/>
      <c r="D728" s="5"/>
      <c r="E728" s="5"/>
      <c r="F728" s="5"/>
      <c r="G728" s="5"/>
      <c r="H728" s="5"/>
      <c r="I728" s="1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1"/>
      <c r="B729" s="5"/>
      <c r="C729" s="5"/>
      <c r="D729" s="5"/>
      <c r="E729" s="5"/>
      <c r="F729" s="5"/>
      <c r="G729" s="5"/>
      <c r="H729" s="5"/>
      <c r="I729" s="1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1"/>
      <c r="B730" s="5"/>
      <c r="C730" s="5"/>
      <c r="D730" s="5"/>
      <c r="E730" s="5"/>
      <c r="F730" s="5"/>
      <c r="G730" s="5"/>
      <c r="H730" s="5"/>
      <c r="I730" s="1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1"/>
      <c r="B731" s="5"/>
      <c r="C731" s="5"/>
      <c r="D731" s="5"/>
      <c r="E731" s="5"/>
      <c r="F731" s="5"/>
      <c r="G731" s="5"/>
      <c r="H731" s="5"/>
      <c r="I731" s="1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1"/>
      <c r="B732" s="5"/>
      <c r="C732" s="5"/>
      <c r="D732" s="5"/>
      <c r="E732" s="5"/>
      <c r="F732" s="5"/>
      <c r="G732" s="5"/>
      <c r="H732" s="5"/>
      <c r="I732" s="1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1"/>
      <c r="B733" s="5"/>
      <c r="C733" s="5"/>
      <c r="D733" s="5"/>
      <c r="E733" s="5"/>
      <c r="F733" s="5"/>
      <c r="G733" s="5"/>
      <c r="H733" s="5"/>
      <c r="I733" s="1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1"/>
      <c r="B734" s="5"/>
      <c r="C734" s="5"/>
      <c r="D734" s="5"/>
      <c r="E734" s="5"/>
      <c r="F734" s="5"/>
      <c r="G734" s="5"/>
      <c r="H734" s="5"/>
      <c r="I734" s="1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1"/>
      <c r="B735" s="5"/>
      <c r="C735" s="5"/>
      <c r="D735" s="5"/>
      <c r="E735" s="5"/>
      <c r="F735" s="5"/>
      <c r="G735" s="5"/>
      <c r="H735" s="5"/>
      <c r="I735" s="1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1"/>
      <c r="B736" s="5"/>
      <c r="C736" s="5"/>
      <c r="D736" s="5"/>
      <c r="E736" s="5"/>
      <c r="F736" s="5"/>
      <c r="G736" s="5"/>
      <c r="H736" s="5"/>
      <c r="I736" s="1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1"/>
      <c r="B737" s="5"/>
      <c r="C737" s="5"/>
      <c r="D737" s="5"/>
      <c r="E737" s="5"/>
      <c r="F737" s="5"/>
      <c r="G737" s="5"/>
      <c r="H737" s="5"/>
      <c r="I737" s="1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1"/>
      <c r="B738" s="5"/>
      <c r="C738" s="5"/>
      <c r="D738" s="5"/>
      <c r="E738" s="5"/>
      <c r="F738" s="5"/>
      <c r="G738" s="5"/>
      <c r="H738" s="5"/>
      <c r="I738" s="1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1"/>
      <c r="B739" s="5"/>
      <c r="C739" s="5"/>
      <c r="D739" s="5"/>
      <c r="E739" s="5"/>
      <c r="F739" s="5"/>
      <c r="G739" s="5"/>
      <c r="H739" s="5"/>
      <c r="I739" s="1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1"/>
      <c r="B740" s="5"/>
      <c r="C740" s="5"/>
      <c r="D740" s="5"/>
      <c r="E740" s="5"/>
      <c r="F740" s="5"/>
      <c r="G740" s="5"/>
      <c r="H740" s="5"/>
      <c r="I740" s="1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1"/>
      <c r="B741" s="5"/>
      <c r="C741" s="5"/>
      <c r="D741" s="5"/>
      <c r="E741" s="5"/>
      <c r="F741" s="5"/>
      <c r="G741" s="5"/>
      <c r="H741" s="5"/>
      <c r="I741" s="1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1"/>
      <c r="B742" s="5"/>
      <c r="C742" s="5"/>
      <c r="D742" s="5"/>
      <c r="E742" s="5"/>
      <c r="F742" s="5"/>
      <c r="G742" s="5"/>
      <c r="H742" s="5"/>
      <c r="I742" s="1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1"/>
      <c r="B743" s="5"/>
      <c r="C743" s="5"/>
      <c r="D743" s="5"/>
      <c r="E743" s="5"/>
      <c r="F743" s="5"/>
      <c r="G743" s="5"/>
      <c r="H743" s="5"/>
      <c r="I743" s="1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1"/>
      <c r="B744" s="5"/>
      <c r="C744" s="5"/>
      <c r="D744" s="5"/>
      <c r="E744" s="5"/>
      <c r="F744" s="5"/>
      <c r="G744" s="5"/>
      <c r="H744" s="5"/>
      <c r="I744" s="1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1"/>
      <c r="B745" s="5"/>
      <c r="C745" s="5"/>
      <c r="D745" s="5"/>
      <c r="E745" s="5"/>
      <c r="F745" s="5"/>
      <c r="G745" s="5"/>
      <c r="H745" s="5"/>
      <c r="I745" s="1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1"/>
      <c r="B746" s="5"/>
      <c r="C746" s="5"/>
      <c r="D746" s="5"/>
      <c r="E746" s="5"/>
      <c r="F746" s="5"/>
      <c r="G746" s="5"/>
      <c r="H746" s="5"/>
      <c r="I746" s="1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1"/>
      <c r="B747" s="5"/>
      <c r="C747" s="5"/>
      <c r="D747" s="5"/>
      <c r="E747" s="5"/>
      <c r="F747" s="5"/>
      <c r="G747" s="5"/>
      <c r="H747" s="5"/>
      <c r="I747" s="1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1"/>
      <c r="B748" s="5"/>
      <c r="C748" s="5"/>
      <c r="D748" s="5"/>
      <c r="E748" s="5"/>
      <c r="F748" s="5"/>
      <c r="G748" s="5"/>
      <c r="H748" s="5"/>
      <c r="I748" s="1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1"/>
      <c r="B749" s="5"/>
      <c r="C749" s="5"/>
      <c r="D749" s="5"/>
      <c r="E749" s="5"/>
      <c r="F749" s="5"/>
      <c r="G749" s="5"/>
      <c r="H749" s="5"/>
      <c r="I749" s="1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1"/>
      <c r="B750" s="5"/>
      <c r="C750" s="5"/>
      <c r="D750" s="5"/>
      <c r="E750" s="5"/>
      <c r="F750" s="5"/>
      <c r="G750" s="5"/>
      <c r="H750" s="5"/>
      <c r="I750" s="1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1"/>
      <c r="B751" s="5"/>
      <c r="C751" s="5"/>
      <c r="D751" s="5"/>
      <c r="E751" s="5"/>
      <c r="F751" s="5"/>
      <c r="G751" s="5"/>
      <c r="H751" s="5"/>
      <c r="I751" s="1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1"/>
      <c r="B752" s="5"/>
      <c r="C752" s="5"/>
      <c r="D752" s="5"/>
      <c r="E752" s="5"/>
      <c r="F752" s="5"/>
      <c r="G752" s="5"/>
      <c r="H752" s="5"/>
      <c r="I752" s="1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1"/>
      <c r="B753" s="5"/>
      <c r="C753" s="5"/>
      <c r="D753" s="5"/>
      <c r="E753" s="5"/>
      <c r="F753" s="5"/>
      <c r="G753" s="5"/>
      <c r="H753" s="5"/>
      <c r="I753" s="1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1"/>
      <c r="B754" s="5"/>
      <c r="C754" s="5"/>
      <c r="D754" s="5"/>
      <c r="E754" s="5"/>
      <c r="F754" s="5"/>
      <c r="G754" s="5"/>
      <c r="H754" s="5"/>
      <c r="I754" s="1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1"/>
      <c r="B755" s="5"/>
      <c r="C755" s="5"/>
      <c r="D755" s="5"/>
      <c r="E755" s="5"/>
      <c r="F755" s="5"/>
      <c r="G755" s="5"/>
      <c r="H755" s="5"/>
      <c r="I755" s="1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1"/>
      <c r="B756" s="5"/>
      <c r="C756" s="5"/>
      <c r="D756" s="5"/>
      <c r="E756" s="5"/>
      <c r="F756" s="5"/>
      <c r="G756" s="5"/>
      <c r="H756" s="5"/>
      <c r="I756" s="1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1"/>
      <c r="B757" s="5"/>
      <c r="C757" s="5"/>
      <c r="D757" s="5"/>
      <c r="E757" s="5"/>
      <c r="F757" s="5"/>
      <c r="G757" s="5"/>
      <c r="H757" s="5"/>
      <c r="I757" s="1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1"/>
      <c r="B758" s="5"/>
      <c r="C758" s="5"/>
      <c r="D758" s="5"/>
      <c r="E758" s="5"/>
      <c r="F758" s="5"/>
      <c r="G758" s="5"/>
      <c r="H758" s="5"/>
      <c r="I758" s="1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1"/>
      <c r="B759" s="5"/>
      <c r="C759" s="5"/>
      <c r="D759" s="5"/>
      <c r="E759" s="5"/>
      <c r="F759" s="5"/>
      <c r="G759" s="5"/>
      <c r="H759" s="5"/>
      <c r="I759" s="1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1"/>
      <c r="B760" s="5"/>
      <c r="C760" s="5"/>
      <c r="D760" s="5"/>
      <c r="E760" s="5"/>
      <c r="F760" s="5"/>
      <c r="G760" s="5"/>
      <c r="H760" s="5"/>
      <c r="I760" s="1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1"/>
      <c r="B761" s="5"/>
      <c r="C761" s="5"/>
      <c r="D761" s="5"/>
      <c r="E761" s="5"/>
      <c r="F761" s="5"/>
      <c r="G761" s="5"/>
      <c r="H761" s="5"/>
      <c r="I761" s="1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1"/>
      <c r="B762" s="5"/>
      <c r="C762" s="5"/>
      <c r="D762" s="5"/>
      <c r="E762" s="5"/>
      <c r="F762" s="5"/>
      <c r="G762" s="5"/>
      <c r="H762" s="5"/>
      <c r="I762" s="1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1"/>
      <c r="B763" s="5"/>
      <c r="C763" s="5"/>
      <c r="D763" s="5"/>
      <c r="E763" s="5"/>
      <c r="F763" s="5"/>
      <c r="G763" s="5"/>
      <c r="H763" s="5"/>
      <c r="I763" s="1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1"/>
      <c r="B764" s="5"/>
      <c r="C764" s="5"/>
      <c r="D764" s="5"/>
      <c r="E764" s="5"/>
      <c r="F764" s="5"/>
      <c r="G764" s="5"/>
      <c r="H764" s="5"/>
      <c r="I764" s="1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1"/>
      <c r="B765" s="5"/>
      <c r="C765" s="5"/>
      <c r="D765" s="5"/>
      <c r="E765" s="5"/>
      <c r="F765" s="5"/>
      <c r="G765" s="5"/>
      <c r="H765" s="5"/>
      <c r="I765" s="1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1"/>
      <c r="B766" s="5"/>
      <c r="C766" s="5"/>
      <c r="D766" s="5"/>
      <c r="E766" s="5"/>
      <c r="F766" s="5"/>
      <c r="G766" s="5"/>
      <c r="H766" s="5"/>
      <c r="I766" s="1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1"/>
      <c r="B767" s="5"/>
      <c r="C767" s="5"/>
      <c r="D767" s="5"/>
      <c r="E767" s="5"/>
      <c r="F767" s="5"/>
      <c r="G767" s="5"/>
      <c r="H767" s="5"/>
      <c r="I767" s="1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1"/>
      <c r="B768" s="5"/>
      <c r="C768" s="5"/>
      <c r="D768" s="5"/>
      <c r="E768" s="5"/>
      <c r="F768" s="5"/>
      <c r="G768" s="5"/>
      <c r="H768" s="5"/>
      <c r="I768" s="1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1"/>
      <c r="B769" s="5"/>
      <c r="C769" s="5"/>
      <c r="D769" s="5"/>
      <c r="E769" s="5"/>
      <c r="F769" s="5"/>
      <c r="G769" s="5"/>
      <c r="H769" s="5"/>
      <c r="I769" s="1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1"/>
      <c r="B770" s="5"/>
      <c r="C770" s="5"/>
      <c r="D770" s="5"/>
      <c r="E770" s="5"/>
      <c r="F770" s="5"/>
      <c r="G770" s="5"/>
      <c r="H770" s="5"/>
      <c r="I770" s="1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1"/>
      <c r="B771" s="5"/>
      <c r="C771" s="5"/>
      <c r="D771" s="5"/>
      <c r="E771" s="5"/>
      <c r="F771" s="5"/>
      <c r="G771" s="5"/>
      <c r="H771" s="5"/>
      <c r="I771" s="1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1"/>
      <c r="B772" s="5"/>
      <c r="C772" s="5"/>
      <c r="D772" s="5"/>
      <c r="E772" s="5"/>
      <c r="F772" s="5"/>
      <c r="G772" s="5"/>
      <c r="H772" s="5"/>
      <c r="I772" s="1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1"/>
      <c r="B773" s="5"/>
      <c r="C773" s="5"/>
      <c r="D773" s="5"/>
      <c r="E773" s="5"/>
      <c r="F773" s="5"/>
      <c r="G773" s="5"/>
      <c r="H773" s="5"/>
      <c r="I773" s="1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1"/>
      <c r="B774" s="5"/>
      <c r="C774" s="5"/>
      <c r="D774" s="5"/>
      <c r="E774" s="5"/>
      <c r="F774" s="5"/>
      <c r="G774" s="5"/>
      <c r="H774" s="5"/>
      <c r="I774" s="1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1"/>
      <c r="B775" s="5"/>
      <c r="C775" s="5"/>
      <c r="D775" s="5"/>
      <c r="E775" s="5"/>
      <c r="F775" s="5"/>
      <c r="G775" s="5"/>
      <c r="H775" s="5"/>
      <c r="I775" s="1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1"/>
      <c r="B776" s="5"/>
      <c r="C776" s="5"/>
      <c r="D776" s="5"/>
      <c r="E776" s="5"/>
      <c r="F776" s="5"/>
      <c r="G776" s="5"/>
      <c r="H776" s="5"/>
      <c r="I776" s="1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1"/>
      <c r="B777" s="5"/>
      <c r="C777" s="5"/>
      <c r="D777" s="5"/>
      <c r="E777" s="5"/>
      <c r="F777" s="5"/>
      <c r="G777" s="5"/>
      <c r="H777" s="5"/>
      <c r="I777" s="1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1"/>
      <c r="B778" s="5"/>
      <c r="C778" s="5"/>
      <c r="D778" s="5"/>
      <c r="E778" s="5"/>
      <c r="F778" s="5"/>
      <c r="G778" s="5"/>
      <c r="H778" s="5"/>
      <c r="I778" s="1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1"/>
      <c r="B779" s="5"/>
      <c r="C779" s="5"/>
      <c r="D779" s="5"/>
      <c r="E779" s="5"/>
      <c r="F779" s="5"/>
      <c r="G779" s="5"/>
      <c r="H779" s="5"/>
      <c r="I779" s="1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1"/>
      <c r="B780" s="5"/>
      <c r="C780" s="5"/>
      <c r="D780" s="5"/>
      <c r="E780" s="5"/>
      <c r="F780" s="5"/>
      <c r="G780" s="5"/>
      <c r="H780" s="5"/>
      <c r="I780" s="1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1"/>
      <c r="B781" s="5"/>
      <c r="C781" s="5"/>
      <c r="D781" s="5"/>
      <c r="E781" s="5"/>
      <c r="F781" s="5"/>
      <c r="G781" s="5"/>
      <c r="H781" s="5"/>
      <c r="I781" s="1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1"/>
      <c r="B782" s="5"/>
      <c r="C782" s="5"/>
      <c r="D782" s="5"/>
      <c r="E782" s="5"/>
      <c r="F782" s="5"/>
      <c r="G782" s="5"/>
      <c r="H782" s="5"/>
      <c r="I782" s="1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1"/>
      <c r="B783" s="5"/>
      <c r="C783" s="5"/>
      <c r="D783" s="5"/>
      <c r="E783" s="5"/>
      <c r="F783" s="5"/>
      <c r="G783" s="5"/>
      <c r="H783" s="5"/>
      <c r="I783" s="1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1"/>
      <c r="B784" s="5"/>
      <c r="C784" s="5"/>
      <c r="D784" s="5"/>
      <c r="E784" s="5"/>
      <c r="F784" s="5"/>
      <c r="G784" s="5"/>
      <c r="H784" s="5"/>
      <c r="I784" s="1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1"/>
      <c r="B785" s="5"/>
      <c r="C785" s="5"/>
      <c r="D785" s="5"/>
      <c r="E785" s="5"/>
      <c r="F785" s="5"/>
      <c r="G785" s="5"/>
      <c r="H785" s="5"/>
      <c r="I785" s="1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1"/>
      <c r="B786" s="5"/>
      <c r="C786" s="5"/>
      <c r="D786" s="5"/>
      <c r="E786" s="5"/>
      <c r="F786" s="5"/>
      <c r="G786" s="5"/>
      <c r="H786" s="5"/>
      <c r="I786" s="1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1"/>
      <c r="B787" s="5"/>
      <c r="C787" s="5"/>
      <c r="D787" s="5"/>
      <c r="E787" s="5"/>
      <c r="F787" s="5"/>
      <c r="G787" s="5"/>
      <c r="H787" s="5"/>
      <c r="I787" s="1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1"/>
      <c r="B788" s="5"/>
      <c r="C788" s="5"/>
      <c r="D788" s="5"/>
      <c r="E788" s="5"/>
      <c r="F788" s="5"/>
      <c r="G788" s="5"/>
      <c r="H788" s="5"/>
      <c r="I788" s="1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1"/>
      <c r="B789" s="5"/>
      <c r="C789" s="5"/>
      <c r="D789" s="5"/>
      <c r="E789" s="5"/>
      <c r="F789" s="5"/>
      <c r="G789" s="5"/>
      <c r="H789" s="5"/>
      <c r="I789" s="1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1"/>
      <c r="B790" s="5"/>
      <c r="C790" s="5"/>
      <c r="D790" s="5"/>
      <c r="E790" s="5"/>
      <c r="F790" s="5"/>
      <c r="G790" s="5"/>
      <c r="H790" s="5"/>
      <c r="I790" s="1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1"/>
      <c r="B791" s="5"/>
      <c r="C791" s="5"/>
      <c r="D791" s="5"/>
      <c r="E791" s="5"/>
      <c r="F791" s="5"/>
      <c r="G791" s="5"/>
      <c r="H791" s="5"/>
      <c r="I791" s="1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1"/>
      <c r="B792" s="5"/>
      <c r="C792" s="5"/>
      <c r="D792" s="5"/>
      <c r="E792" s="5"/>
      <c r="F792" s="5"/>
      <c r="G792" s="5"/>
      <c r="H792" s="5"/>
      <c r="I792" s="1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1"/>
      <c r="B793" s="5"/>
      <c r="C793" s="5"/>
      <c r="D793" s="5"/>
      <c r="E793" s="5"/>
      <c r="F793" s="5"/>
      <c r="G793" s="5"/>
      <c r="H793" s="5"/>
      <c r="I793" s="1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1"/>
      <c r="B794" s="5"/>
      <c r="C794" s="5"/>
      <c r="D794" s="5"/>
      <c r="E794" s="5"/>
      <c r="F794" s="5"/>
      <c r="G794" s="5"/>
      <c r="H794" s="5"/>
      <c r="I794" s="1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1"/>
      <c r="B795" s="5"/>
      <c r="C795" s="5"/>
      <c r="D795" s="5"/>
      <c r="E795" s="5"/>
      <c r="F795" s="5"/>
      <c r="G795" s="5"/>
      <c r="H795" s="5"/>
      <c r="I795" s="1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1"/>
      <c r="B796" s="5"/>
      <c r="C796" s="5"/>
      <c r="D796" s="5"/>
      <c r="E796" s="5"/>
      <c r="F796" s="5"/>
      <c r="G796" s="5"/>
      <c r="H796" s="5"/>
      <c r="I796" s="1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1"/>
      <c r="B797" s="5"/>
      <c r="C797" s="5"/>
      <c r="D797" s="5"/>
      <c r="E797" s="5"/>
      <c r="F797" s="5"/>
      <c r="G797" s="5"/>
      <c r="H797" s="5"/>
      <c r="I797" s="1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1"/>
      <c r="B798" s="5"/>
      <c r="C798" s="5"/>
      <c r="D798" s="5"/>
      <c r="E798" s="5"/>
      <c r="F798" s="5"/>
      <c r="G798" s="5"/>
      <c r="H798" s="5"/>
      <c r="I798" s="1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1"/>
      <c r="B799" s="5"/>
      <c r="C799" s="5"/>
      <c r="D799" s="5"/>
      <c r="E799" s="5"/>
      <c r="F799" s="5"/>
      <c r="G799" s="5"/>
      <c r="H799" s="5"/>
      <c r="I799" s="1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1"/>
      <c r="B800" s="5"/>
      <c r="C800" s="5"/>
      <c r="D800" s="5"/>
      <c r="E800" s="5"/>
      <c r="F800" s="5"/>
      <c r="G800" s="5"/>
      <c r="H800" s="5"/>
      <c r="I800" s="1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1"/>
      <c r="B801" s="5"/>
      <c r="C801" s="5"/>
      <c r="D801" s="5"/>
      <c r="E801" s="5"/>
      <c r="F801" s="5"/>
      <c r="G801" s="5"/>
      <c r="H801" s="5"/>
      <c r="I801" s="1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1"/>
      <c r="B802" s="5"/>
      <c r="C802" s="5"/>
      <c r="D802" s="5"/>
      <c r="E802" s="5"/>
      <c r="F802" s="5"/>
      <c r="G802" s="5"/>
      <c r="H802" s="5"/>
      <c r="I802" s="1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1"/>
      <c r="B803" s="5"/>
      <c r="C803" s="5"/>
      <c r="D803" s="5"/>
      <c r="E803" s="5"/>
      <c r="F803" s="5"/>
      <c r="G803" s="5"/>
      <c r="H803" s="5"/>
      <c r="I803" s="1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1"/>
      <c r="B804" s="5"/>
      <c r="C804" s="5"/>
      <c r="D804" s="5"/>
      <c r="E804" s="5"/>
      <c r="F804" s="5"/>
      <c r="G804" s="5"/>
      <c r="H804" s="5"/>
      <c r="I804" s="1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1"/>
      <c r="B805" s="5"/>
      <c r="C805" s="5"/>
      <c r="D805" s="5"/>
      <c r="E805" s="5"/>
      <c r="F805" s="5"/>
      <c r="G805" s="5"/>
      <c r="H805" s="5"/>
      <c r="I805" s="1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1"/>
      <c r="B806" s="5"/>
      <c r="C806" s="5"/>
      <c r="D806" s="5"/>
      <c r="E806" s="5"/>
      <c r="F806" s="5"/>
      <c r="G806" s="5"/>
      <c r="H806" s="5"/>
      <c r="I806" s="1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1"/>
      <c r="B807" s="5"/>
      <c r="C807" s="5"/>
      <c r="D807" s="5"/>
      <c r="E807" s="5"/>
      <c r="F807" s="5"/>
      <c r="G807" s="5"/>
      <c r="H807" s="5"/>
      <c r="I807" s="1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1"/>
      <c r="B808" s="5"/>
      <c r="C808" s="5"/>
      <c r="D808" s="5"/>
      <c r="E808" s="5"/>
      <c r="F808" s="5"/>
      <c r="G808" s="5"/>
      <c r="H808" s="5"/>
      <c r="I808" s="1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1"/>
      <c r="B809" s="5"/>
      <c r="C809" s="5"/>
      <c r="D809" s="5"/>
      <c r="E809" s="5"/>
      <c r="F809" s="5"/>
      <c r="G809" s="5"/>
      <c r="H809" s="5"/>
      <c r="I809" s="1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1"/>
      <c r="B810" s="5"/>
      <c r="C810" s="5"/>
      <c r="D810" s="5"/>
      <c r="E810" s="5"/>
      <c r="F810" s="5"/>
      <c r="G810" s="5"/>
      <c r="H810" s="5"/>
      <c r="I810" s="1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1"/>
      <c r="B811" s="5"/>
      <c r="C811" s="5"/>
      <c r="D811" s="5"/>
      <c r="E811" s="5"/>
      <c r="F811" s="5"/>
      <c r="G811" s="5"/>
      <c r="H811" s="5"/>
      <c r="I811" s="1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1"/>
      <c r="B812" s="5"/>
      <c r="C812" s="5"/>
      <c r="D812" s="5"/>
      <c r="E812" s="5"/>
      <c r="F812" s="5"/>
      <c r="G812" s="5"/>
      <c r="H812" s="5"/>
      <c r="I812" s="1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1"/>
      <c r="B813" s="5"/>
      <c r="C813" s="5"/>
      <c r="D813" s="5"/>
      <c r="E813" s="5"/>
      <c r="F813" s="5"/>
      <c r="G813" s="5"/>
      <c r="H813" s="5"/>
      <c r="I813" s="1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1"/>
      <c r="B814" s="5"/>
      <c r="C814" s="5"/>
      <c r="D814" s="5"/>
      <c r="E814" s="5"/>
      <c r="F814" s="5"/>
      <c r="G814" s="5"/>
      <c r="H814" s="5"/>
      <c r="I814" s="1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1"/>
      <c r="B815" s="5"/>
      <c r="C815" s="5"/>
      <c r="D815" s="5"/>
      <c r="E815" s="5"/>
      <c r="F815" s="5"/>
      <c r="G815" s="5"/>
      <c r="H815" s="5"/>
      <c r="I815" s="1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1"/>
      <c r="B816" s="5"/>
      <c r="C816" s="5"/>
      <c r="D816" s="5"/>
      <c r="E816" s="5"/>
      <c r="F816" s="5"/>
      <c r="G816" s="5"/>
      <c r="H816" s="5"/>
      <c r="I816" s="1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1"/>
      <c r="B817" s="5"/>
      <c r="C817" s="5"/>
      <c r="D817" s="5"/>
      <c r="E817" s="5"/>
      <c r="F817" s="5"/>
      <c r="G817" s="5"/>
      <c r="H817" s="5"/>
      <c r="I817" s="1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1"/>
      <c r="B818" s="5"/>
      <c r="C818" s="5"/>
      <c r="D818" s="5"/>
      <c r="E818" s="5"/>
      <c r="F818" s="5"/>
      <c r="G818" s="5"/>
      <c r="H818" s="5"/>
      <c r="I818" s="1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1"/>
      <c r="B819" s="5"/>
      <c r="C819" s="5"/>
      <c r="D819" s="5"/>
      <c r="E819" s="5"/>
      <c r="F819" s="5"/>
      <c r="G819" s="5"/>
      <c r="H819" s="5"/>
      <c r="I819" s="1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1"/>
      <c r="B820" s="5"/>
      <c r="C820" s="5"/>
      <c r="D820" s="5"/>
      <c r="E820" s="5"/>
      <c r="F820" s="5"/>
      <c r="G820" s="5"/>
      <c r="H820" s="5"/>
      <c r="I820" s="1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1"/>
      <c r="B821" s="5"/>
      <c r="C821" s="5"/>
      <c r="D821" s="5"/>
      <c r="E821" s="5"/>
      <c r="F821" s="5"/>
      <c r="G821" s="5"/>
      <c r="H821" s="5"/>
      <c r="I821" s="1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1"/>
      <c r="B822" s="5"/>
      <c r="C822" s="5"/>
      <c r="D822" s="5"/>
      <c r="E822" s="5"/>
      <c r="F822" s="5"/>
      <c r="G822" s="5"/>
      <c r="H822" s="5"/>
      <c r="I822" s="1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1"/>
      <c r="B823" s="5"/>
      <c r="C823" s="5"/>
      <c r="D823" s="5"/>
      <c r="E823" s="5"/>
      <c r="F823" s="5"/>
      <c r="G823" s="5"/>
      <c r="H823" s="5"/>
      <c r="I823" s="1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1"/>
      <c r="B824" s="5"/>
      <c r="C824" s="5"/>
      <c r="D824" s="5"/>
      <c r="E824" s="5"/>
      <c r="F824" s="5"/>
      <c r="G824" s="5"/>
      <c r="H824" s="5"/>
      <c r="I824" s="1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1"/>
      <c r="B825" s="5"/>
      <c r="C825" s="5"/>
      <c r="D825" s="5"/>
      <c r="E825" s="5"/>
      <c r="F825" s="5"/>
      <c r="G825" s="5"/>
      <c r="H825" s="5"/>
      <c r="I825" s="1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1"/>
      <c r="B826" s="5"/>
      <c r="C826" s="5"/>
      <c r="D826" s="5"/>
      <c r="E826" s="5"/>
      <c r="F826" s="5"/>
      <c r="G826" s="5"/>
      <c r="H826" s="5"/>
      <c r="I826" s="1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1"/>
      <c r="B827" s="5"/>
      <c r="C827" s="5"/>
      <c r="D827" s="5"/>
      <c r="E827" s="5"/>
      <c r="F827" s="5"/>
      <c r="G827" s="5"/>
      <c r="H827" s="5"/>
      <c r="I827" s="1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1"/>
      <c r="B828" s="5"/>
      <c r="C828" s="5"/>
      <c r="D828" s="5"/>
      <c r="E828" s="5"/>
      <c r="F828" s="5"/>
      <c r="G828" s="5"/>
      <c r="H828" s="5"/>
      <c r="I828" s="1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1"/>
      <c r="B829" s="5"/>
      <c r="C829" s="5"/>
      <c r="D829" s="5"/>
      <c r="E829" s="5"/>
      <c r="F829" s="5"/>
      <c r="G829" s="5"/>
      <c r="H829" s="5"/>
      <c r="I829" s="1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1"/>
      <c r="B830" s="5"/>
      <c r="C830" s="5"/>
      <c r="D830" s="5"/>
      <c r="E830" s="5"/>
      <c r="F830" s="5"/>
      <c r="G830" s="5"/>
      <c r="H830" s="5"/>
      <c r="I830" s="1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1"/>
      <c r="B831" s="5"/>
      <c r="C831" s="5"/>
      <c r="D831" s="5"/>
      <c r="E831" s="5"/>
      <c r="F831" s="5"/>
      <c r="G831" s="5"/>
      <c r="H831" s="5"/>
      <c r="I831" s="1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1"/>
      <c r="B832" s="5"/>
      <c r="C832" s="5"/>
      <c r="D832" s="5"/>
      <c r="E832" s="5"/>
      <c r="F832" s="5"/>
      <c r="G832" s="5"/>
      <c r="H832" s="5"/>
      <c r="I832" s="1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1"/>
      <c r="B833" s="5"/>
      <c r="C833" s="5"/>
      <c r="D833" s="5"/>
      <c r="E833" s="5"/>
      <c r="F833" s="5"/>
      <c r="G833" s="5"/>
      <c r="H833" s="5"/>
      <c r="I833" s="1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1"/>
      <c r="B834" s="5"/>
      <c r="C834" s="5"/>
      <c r="D834" s="5"/>
      <c r="E834" s="5"/>
      <c r="F834" s="5"/>
      <c r="G834" s="5"/>
      <c r="H834" s="5"/>
      <c r="I834" s="1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1"/>
      <c r="B835" s="5"/>
      <c r="C835" s="5"/>
      <c r="D835" s="5"/>
      <c r="E835" s="5"/>
      <c r="F835" s="5"/>
      <c r="G835" s="5"/>
      <c r="H835" s="5"/>
      <c r="I835" s="1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1"/>
      <c r="B836" s="5"/>
      <c r="C836" s="5"/>
      <c r="D836" s="5"/>
      <c r="E836" s="5"/>
      <c r="F836" s="5"/>
      <c r="G836" s="5"/>
      <c r="H836" s="5"/>
      <c r="I836" s="1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1"/>
      <c r="B837" s="5"/>
      <c r="C837" s="5"/>
      <c r="D837" s="5"/>
      <c r="E837" s="5"/>
      <c r="F837" s="5"/>
      <c r="G837" s="5"/>
      <c r="H837" s="5"/>
      <c r="I837" s="1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1"/>
      <c r="B838" s="5"/>
      <c r="C838" s="5"/>
      <c r="D838" s="5"/>
      <c r="E838" s="5"/>
      <c r="F838" s="5"/>
      <c r="G838" s="5"/>
      <c r="H838" s="5"/>
      <c r="I838" s="1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1"/>
      <c r="B839" s="5"/>
      <c r="C839" s="5"/>
      <c r="D839" s="5"/>
      <c r="E839" s="5"/>
      <c r="F839" s="5"/>
      <c r="G839" s="5"/>
      <c r="H839" s="5"/>
      <c r="I839" s="1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1"/>
      <c r="B840" s="5"/>
      <c r="C840" s="5"/>
      <c r="D840" s="5"/>
      <c r="E840" s="5"/>
      <c r="F840" s="5"/>
      <c r="G840" s="5"/>
      <c r="H840" s="5"/>
      <c r="I840" s="1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1"/>
      <c r="B841" s="5"/>
      <c r="C841" s="5"/>
      <c r="D841" s="5"/>
      <c r="E841" s="5"/>
      <c r="F841" s="5"/>
      <c r="G841" s="5"/>
      <c r="H841" s="5"/>
      <c r="I841" s="1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1"/>
      <c r="B842" s="5"/>
      <c r="C842" s="5"/>
      <c r="D842" s="5"/>
      <c r="E842" s="5"/>
      <c r="F842" s="5"/>
      <c r="G842" s="5"/>
      <c r="H842" s="5"/>
      <c r="I842" s="1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1"/>
      <c r="B843" s="5"/>
      <c r="C843" s="5"/>
      <c r="D843" s="5"/>
      <c r="E843" s="5"/>
      <c r="F843" s="5"/>
      <c r="G843" s="5"/>
      <c r="H843" s="5"/>
      <c r="I843" s="1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1"/>
      <c r="B844" s="5"/>
      <c r="C844" s="5"/>
      <c r="D844" s="5"/>
      <c r="E844" s="5"/>
      <c r="F844" s="5"/>
      <c r="G844" s="5"/>
      <c r="H844" s="5"/>
      <c r="I844" s="1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1"/>
      <c r="B845" s="5"/>
      <c r="C845" s="5"/>
      <c r="D845" s="5"/>
      <c r="E845" s="5"/>
      <c r="F845" s="5"/>
      <c r="G845" s="5"/>
      <c r="H845" s="5"/>
      <c r="I845" s="1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1"/>
      <c r="B846" s="5"/>
      <c r="C846" s="5"/>
      <c r="D846" s="5"/>
      <c r="E846" s="5"/>
      <c r="F846" s="5"/>
      <c r="G846" s="5"/>
      <c r="H846" s="5"/>
      <c r="I846" s="1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1"/>
      <c r="B847" s="5"/>
      <c r="C847" s="5"/>
      <c r="D847" s="5"/>
      <c r="E847" s="5"/>
      <c r="F847" s="5"/>
      <c r="G847" s="5"/>
      <c r="H847" s="5"/>
      <c r="I847" s="1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1"/>
      <c r="B848" s="5"/>
      <c r="C848" s="5"/>
      <c r="D848" s="5"/>
      <c r="E848" s="5"/>
      <c r="F848" s="5"/>
      <c r="G848" s="5"/>
      <c r="H848" s="5"/>
      <c r="I848" s="1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1"/>
      <c r="B849" s="5"/>
      <c r="C849" s="5"/>
      <c r="D849" s="5"/>
      <c r="E849" s="5"/>
      <c r="F849" s="5"/>
      <c r="G849" s="5"/>
      <c r="H849" s="5"/>
      <c r="I849" s="1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1"/>
      <c r="B850" s="5"/>
      <c r="C850" s="5"/>
      <c r="D850" s="5"/>
      <c r="E850" s="5"/>
      <c r="F850" s="5"/>
      <c r="G850" s="5"/>
      <c r="H850" s="5"/>
      <c r="I850" s="1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1"/>
      <c r="B851" s="5"/>
      <c r="C851" s="5"/>
      <c r="D851" s="5"/>
      <c r="E851" s="5"/>
      <c r="F851" s="5"/>
      <c r="G851" s="5"/>
      <c r="H851" s="5"/>
      <c r="I851" s="1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1"/>
      <c r="B852" s="5"/>
      <c r="C852" s="5"/>
      <c r="D852" s="5"/>
      <c r="E852" s="5"/>
      <c r="F852" s="5"/>
      <c r="G852" s="5"/>
      <c r="H852" s="5"/>
      <c r="I852" s="1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1"/>
      <c r="B853" s="5"/>
      <c r="C853" s="5"/>
      <c r="D853" s="5"/>
      <c r="E853" s="5"/>
      <c r="F853" s="5"/>
      <c r="G853" s="5"/>
      <c r="H853" s="5"/>
      <c r="I853" s="1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1"/>
      <c r="B854" s="5"/>
      <c r="C854" s="5"/>
      <c r="D854" s="5"/>
      <c r="E854" s="5"/>
      <c r="F854" s="5"/>
      <c r="G854" s="5"/>
      <c r="H854" s="5"/>
      <c r="I854" s="1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1"/>
      <c r="B855" s="5"/>
      <c r="C855" s="5"/>
      <c r="D855" s="5"/>
      <c r="E855" s="5"/>
      <c r="F855" s="5"/>
      <c r="G855" s="5"/>
      <c r="H855" s="5"/>
      <c r="I855" s="1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1"/>
      <c r="B856" s="5"/>
      <c r="C856" s="5"/>
      <c r="D856" s="5"/>
      <c r="E856" s="5"/>
      <c r="F856" s="5"/>
      <c r="G856" s="5"/>
      <c r="H856" s="5"/>
      <c r="I856" s="1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1"/>
      <c r="B857" s="5"/>
      <c r="C857" s="5"/>
      <c r="D857" s="5"/>
      <c r="E857" s="5"/>
      <c r="F857" s="5"/>
      <c r="G857" s="5"/>
      <c r="H857" s="5"/>
      <c r="I857" s="1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1"/>
      <c r="B858" s="5"/>
      <c r="C858" s="5"/>
      <c r="D858" s="5"/>
      <c r="E858" s="5"/>
      <c r="F858" s="5"/>
      <c r="G858" s="5"/>
      <c r="H858" s="5"/>
      <c r="I858" s="1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1"/>
      <c r="B859" s="5"/>
      <c r="C859" s="5"/>
      <c r="D859" s="5"/>
      <c r="E859" s="5"/>
      <c r="F859" s="5"/>
      <c r="G859" s="5"/>
      <c r="H859" s="5"/>
      <c r="I859" s="1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1"/>
      <c r="B860" s="5"/>
      <c r="C860" s="5"/>
      <c r="D860" s="5"/>
      <c r="E860" s="5"/>
      <c r="F860" s="5"/>
      <c r="G860" s="5"/>
      <c r="H860" s="5"/>
      <c r="I860" s="1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1"/>
      <c r="B861" s="5"/>
      <c r="C861" s="5"/>
      <c r="D861" s="5"/>
      <c r="E861" s="5"/>
      <c r="F861" s="5"/>
      <c r="G861" s="5"/>
      <c r="H861" s="5"/>
      <c r="I861" s="1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1"/>
      <c r="B862" s="5"/>
      <c r="C862" s="5"/>
      <c r="D862" s="5"/>
      <c r="E862" s="5"/>
      <c r="F862" s="5"/>
      <c r="G862" s="5"/>
      <c r="H862" s="5"/>
      <c r="I862" s="1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1"/>
      <c r="B863" s="5"/>
      <c r="C863" s="5"/>
      <c r="D863" s="5"/>
      <c r="E863" s="5"/>
      <c r="F863" s="5"/>
      <c r="G863" s="5"/>
      <c r="H863" s="5"/>
      <c r="I863" s="1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1"/>
      <c r="B864" s="5"/>
      <c r="C864" s="5"/>
      <c r="D864" s="5"/>
      <c r="E864" s="5"/>
      <c r="F864" s="5"/>
      <c r="G864" s="5"/>
      <c r="H864" s="5"/>
      <c r="I864" s="1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1"/>
      <c r="B865" s="5"/>
      <c r="C865" s="5"/>
      <c r="D865" s="5"/>
      <c r="E865" s="5"/>
      <c r="F865" s="5"/>
      <c r="G865" s="5"/>
      <c r="H865" s="5"/>
      <c r="I865" s="1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1"/>
      <c r="B866" s="5"/>
      <c r="C866" s="5"/>
      <c r="D866" s="5"/>
      <c r="E866" s="5"/>
      <c r="F866" s="5"/>
      <c r="G866" s="5"/>
      <c r="H866" s="5"/>
      <c r="I866" s="1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1"/>
      <c r="B867" s="5"/>
      <c r="C867" s="5"/>
      <c r="D867" s="5"/>
      <c r="E867" s="5"/>
      <c r="F867" s="5"/>
      <c r="G867" s="5"/>
      <c r="H867" s="5"/>
      <c r="I867" s="1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1"/>
      <c r="B868" s="5"/>
      <c r="C868" s="5"/>
      <c r="D868" s="5"/>
      <c r="E868" s="5"/>
      <c r="F868" s="5"/>
      <c r="G868" s="5"/>
      <c r="H868" s="5"/>
      <c r="I868" s="1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1"/>
      <c r="B869" s="5"/>
      <c r="C869" s="5"/>
      <c r="D869" s="5"/>
      <c r="E869" s="5"/>
      <c r="F869" s="5"/>
      <c r="G869" s="5"/>
      <c r="H869" s="5"/>
      <c r="I869" s="1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1"/>
      <c r="B870" s="5"/>
      <c r="C870" s="5"/>
      <c r="D870" s="5"/>
      <c r="E870" s="5"/>
      <c r="F870" s="5"/>
      <c r="G870" s="5"/>
      <c r="H870" s="5"/>
      <c r="I870" s="1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1"/>
      <c r="B871" s="5"/>
      <c r="C871" s="5"/>
      <c r="D871" s="5"/>
      <c r="E871" s="5"/>
      <c r="F871" s="5"/>
      <c r="G871" s="5"/>
      <c r="H871" s="5"/>
      <c r="I871" s="1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1"/>
      <c r="B872" s="5"/>
      <c r="C872" s="5"/>
      <c r="D872" s="5"/>
      <c r="E872" s="5"/>
      <c r="F872" s="5"/>
      <c r="G872" s="5"/>
      <c r="H872" s="5"/>
      <c r="I872" s="1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1"/>
      <c r="B873" s="5"/>
      <c r="C873" s="5"/>
      <c r="D873" s="5"/>
      <c r="E873" s="5"/>
      <c r="F873" s="5"/>
      <c r="G873" s="5"/>
      <c r="H873" s="5"/>
      <c r="I873" s="1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1"/>
      <c r="B874" s="5"/>
      <c r="C874" s="5"/>
      <c r="D874" s="5"/>
      <c r="E874" s="5"/>
      <c r="F874" s="5"/>
      <c r="G874" s="5"/>
      <c r="H874" s="5"/>
      <c r="I874" s="1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1"/>
      <c r="B875" s="5"/>
      <c r="C875" s="5"/>
      <c r="D875" s="5"/>
      <c r="E875" s="5"/>
      <c r="F875" s="5"/>
      <c r="G875" s="5"/>
      <c r="H875" s="5"/>
      <c r="I875" s="1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1"/>
      <c r="B876" s="5"/>
      <c r="C876" s="5"/>
      <c r="D876" s="5"/>
      <c r="E876" s="5"/>
      <c r="F876" s="5"/>
      <c r="G876" s="5"/>
      <c r="H876" s="5"/>
      <c r="I876" s="1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1"/>
      <c r="B877" s="5"/>
      <c r="C877" s="5"/>
      <c r="D877" s="5"/>
      <c r="E877" s="5"/>
      <c r="F877" s="5"/>
      <c r="G877" s="5"/>
      <c r="H877" s="5"/>
      <c r="I877" s="1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1"/>
      <c r="B878" s="5"/>
      <c r="C878" s="5"/>
      <c r="D878" s="5"/>
      <c r="E878" s="5"/>
      <c r="F878" s="5"/>
      <c r="G878" s="5"/>
      <c r="H878" s="5"/>
      <c r="I878" s="1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1"/>
      <c r="B879" s="5"/>
      <c r="C879" s="5"/>
      <c r="D879" s="5"/>
      <c r="E879" s="5"/>
      <c r="F879" s="5"/>
      <c r="G879" s="5"/>
      <c r="H879" s="5"/>
      <c r="I879" s="1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1"/>
      <c r="B880" s="5"/>
      <c r="C880" s="5"/>
      <c r="D880" s="5"/>
      <c r="E880" s="5"/>
      <c r="F880" s="5"/>
      <c r="G880" s="5"/>
      <c r="H880" s="5"/>
      <c r="I880" s="1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1"/>
      <c r="B881" s="5"/>
      <c r="C881" s="5"/>
      <c r="D881" s="5"/>
      <c r="E881" s="5"/>
      <c r="F881" s="5"/>
      <c r="G881" s="5"/>
      <c r="H881" s="5"/>
      <c r="I881" s="1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1"/>
      <c r="B882" s="5"/>
      <c r="C882" s="5"/>
      <c r="D882" s="5"/>
      <c r="E882" s="5"/>
      <c r="F882" s="5"/>
      <c r="G882" s="5"/>
      <c r="H882" s="5"/>
      <c r="I882" s="1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1"/>
      <c r="B883" s="5"/>
      <c r="C883" s="5"/>
      <c r="D883" s="5"/>
      <c r="E883" s="5"/>
      <c r="F883" s="5"/>
      <c r="G883" s="5"/>
      <c r="H883" s="5"/>
      <c r="I883" s="1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1"/>
      <c r="B884" s="5"/>
      <c r="C884" s="5"/>
      <c r="D884" s="5"/>
      <c r="E884" s="5"/>
      <c r="F884" s="5"/>
      <c r="G884" s="5"/>
      <c r="H884" s="5"/>
      <c r="I884" s="1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1"/>
      <c r="B885" s="5"/>
      <c r="C885" s="5"/>
      <c r="D885" s="5"/>
      <c r="E885" s="5"/>
      <c r="F885" s="5"/>
      <c r="G885" s="5"/>
      <c r="H885" s="5"/>
      <c r="I885" s="1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1"/>
      <c r="B886" s="5"/>
      <c r="C886" s="5"/>
      <c r="D886" s="5"/>
      <c r="E886" s="5"/>
      <c r="F886" s="5"/>
      <c r="G886" s="5"/>
      <c r="H886" s="5"/>
      <c r="I886" s="1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1"/>
      <c r="B887" s="5"/>
      <c r="C887" s="5"/>
      <c r="D887" s="5"/>
      <c r="E887" s="5"/>
      <c r="F887" s="5"/>
      <c r="G887" s="5"/>
      <c r="H887" s="5"/>
      <c r="I887" s="1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1"/>
      <c r="B888" s="5"/>
      <c r="C888" s="5"/>
      <c r="D888" s="5"/>
      <c r="E888" s="5"/>
      <c r="F888" s="5"/>
      <c r="G888" s="5"/>
      <c r="H888" s="5"/>
      <c r="I888" s="1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1"/>
      <c r="B889" s="5"/>
      <c r="C889" s="5"/>
      <c r="D889" s="5"/>
      <c r="E889" s="5"/>
      <c r="F889" s="5"/>
      <c r="G889" s="5"/>
      <c r="H889" s="5"/>
      <c r="I889" s="1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1"/>
      <c r="B890" s="5"/>
      <c r="C890" s="5"/>
      <c r="D890" s="5"/>
      <c r="E890" s="5"/>
      <c r="F890" s="5"/>
      <c r="G890" s="5"/>
      <c r="H890" s="5"/>
      <c r="I890" s="1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1"/>
      <c r="B891" s="5"/>
      <c r="C891" s="5"/>
      <c r="D891" s="5"/>
      <c r="E891" s="5"/>
      <c r="F891" s="5"/>
      <c r="G891" s="5"/>
      <c r="H891" s="5"/>
      <c r="I891" s="1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1"/>
      <c r="B892" s="5"/>
      <c r="C892" s="5"/>
      <c r="D892" s="5"/>
      <c r="E892" s="5"/>
      <c r="F892" s="5"/>
      <c r="G892" s="5"/>
      <c r="H892" s="5"/>
      <c r="I892" s="1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1"/>
      <c r="B893" s="5"/>
      <c r="C893" s="5"/>
      <c r="D893" s="5"/>
      <c r="E893" s="5"/>
      <c r="F893" s="5"/>
      <c r="G893" s="5"/>
      <c r="H893" s="5"/>
      <c r="I893" s="1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1"/>
      <c r="B894" s="5"/>
      <c r="C894" s="5"/>
      <c r="D894" s="5"/>
      <c r="E894" s="5"/>
      <c r="F894" s="5"/>
      <c r="G894" s="5"/>
      <c r="H894" s="5"/>
      <c r="I894" s="1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1"/>
      <c r="B895" s="5"/>
      <c r="C895" s="5"/>
      <c r="D895" s="5"/>
      <c r="E895" s="5"/>
      <c r="F895" s="5"/>
      <c r="G895" s="5"/>
      <c r="H895" s="5"/>
      <c r="I895" s="1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1"/>
      <c r="B896" s="5"/>
      <c r="C896" s="5"/>
      <c r="D896" s="5"/>
      <c r="E896" s="5"/>
      <c r="F896" s="5"/>
      <c r="G896" s="5"/>
      <c r="H896" s="5"/>
      <c r="I896" s="1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1"/>
      <c r="B897" s="5"/>
      <c r="C897" s="5"/>
      <c r="D897" s="5"/>
      <c r="E897" s="5"/>
      <c r="F897" s="5"/>
      <c r="G897" s="5"/>
      <c r="H897" s="5"/>
      <c r="I897" s="1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1"/>
      <c r="B898" s="5"/>
      <c r="C898" s="5"/>
      <c r="D898" s="5"/>
      <c r="E898" s="5"/>
      <c r="F898" s="5"/>
      <c r="G898" s="5"/>
      <c r="H898" s="5"/>
      <c r="I898" s="1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1"/>
      <c r="B899" s="5"/>
      <c r="C899" s="5"/>
      <c r="D899" s="5"/>
      <c r="E899" s="5"/>
      <c r="F899" s="5"/>
      <c r="G899" s="5"/>
      <c r="H899" s="5"/>
      <c r="I899" s="1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1"/>
      <c r="B900" s="5"/>
      <c r="C900" s="5"/>
      <c r="D900" s="5"/>
      <c r="E900" s="5"/>
      <c r="F900" s="5"/>
      <c r="G900" s="5"/>
      <c r="H900" s="5"/>
      <c r="I900" s="1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1"/>
      <c r="B901" s="5"/>
      <c r="C901" s="5"/>
      <c r="D901" s="5"/>
      <c r="E901" s="5"/>
      <c r="F901" s="5"/>
      <c r="G901" s="5"/>
      <c r="H901" s="5"/>
      <c r="I901" s="1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1"/>
      <c r="B902" s="5"/>
      <c r="C902" s="5"/>
      <c r="D902" s="5"/>
      <c r="E902" s="5"/>
      <c r="F902" s="5"/>
      <c r="G902" s="5"/>
      <c r="H902" s="5"/>
      <c r="I902" s="1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1"/>
      <c r="B903" s="5"/>
      <c r="C903" s="5"/>
      <c r="D903" s="5"/>
      <c r="E903" s="5"/>
      <c r="F903" s="5"/>
      <c r="G903" s="5"/>
      <c r="H903" s="5"/>
      <c r="I903" s="1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1"/>
      <c r="B904" s="5"/>
      <c r="C904" s="5"/>
      <c r="D904" s="5"/>
      <c r="E904" s="5"/>
      <c r="F904" s="5"/>
      <c r="G904" s="5"/>
      <c r="H904" s="5"/>
      <c r="I904" s="1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1"/>
      <c r="B905" s="5"/>
      <c r="C905" s="5"/>
      <c r="D905" s="5"/>
      <c r="E905" s="5"/>
      <c r="F905" s="5"/>
      <c r="G905" s="5"/>
      <c r="H905" s="5"/>
      <c r="I905" s="1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1"/>
      <c r="B906" s="5"/>
      <c r="C906" s="5"/>
      <c r="D906" s="5"/>
      <c r="E906" s="5"/>
      <c r="F906" s="5"/>
      <c r="G906" s="5"/>
      <c r="H906" s="5"/>
      <c r="I906" s="1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1"/>
      <c r="B907" s="5"/>
      <c r="C907" s="5"/>
      <c r="D907" s="5"/>
      <c r="E907" s="5"/>
      <c r="F907" s="5"/>
      <c r="G907" s="5"/>
      <c r="H907" s="5"/>
      <c r="I907" s="1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1"/>
      <c r="B908" s="5"/>
      <c r="C908" s="5"/>
      <c r="D908" s="5"/>
      <c r="E908" s="5"/>
      <c r="F908" s="5"/>
      <c r="G908" s="5"/>
      <c r="H908" s="5"/>
      <c r="I908" s="1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1"/>
      <c r="B909" s="5"/>
      <c r="C909" s="5"/>
      <c r="D909" s="5"/>
      <c r="E909" s="5"/>
      <c r="F909" s="5"/>
      <c r="G909" s="5"/>
      <c r="H909" s="5"/>
      <c r="I909" s="1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1"/>
      <c r="B910" s="5"/>
      <c r="C910" s="5"/>
      <c r="D910" s="5"/>
      <c r="E910" s="5"/>
      <c r="F910" s="5"/>
      <c r="G910" s="5"/>
      <c r="H910" s="5"/>
      <c r="I910" s="1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1"/>
      <c r="B911" s="5"/>
      <c r="C911" s="5"/>
      <c r="D911" s="5"/>
      <c r="E911" s="5"/>
      <c r="F911" s="5"/>
      <c r="G911" s="5"/>
      <c r="H911" s="5"/>
      <c r="I911" s="1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1"/>
      <c r="B912" s="5"/>
      <c r="C912" s="5"/>
      <c r="D912" s="5"/>
      <c r="E912" s="5"/>
      <c r="F912" s="5"/>
      <c r="G912" s="5"/>
      <c r="H912" s="5"/>
      <c r="I912" s="1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1"/>
      <c r="B913" s="5"/>
      <c r="C913" s="5"/>
      <c r="D913" s="5"/>
      <c r="E913" s="5"/>
      <c r="F913" s="5"/>
      <c r="G913" s="5"/>
      <c r="H913" s="5"/>
      <c r="I913" s="1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1"/>
      <c r="B914" s="5"/>
      <c r="C914" s="5"/>
      <c r="D914" s="5"/>
      <c r="E914" s="5"/>
      <c r="F914" s="5"/>
      <c r="G914" s="5"/>
      <c r="H914" s="5"/>
      <c r="I914" s="1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1"/>
      <c r="B915" s="5"/>
      <c r="C915" s="5"/>
      <c r="D915" s="5"/>
      <c r="E915" s="5"/>
      <c r="F915" s="5"/>
      <c r="G915" s="5"/>
      <c r="H915" s="5"/>
      <c r="I915" s="1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1"/>
      <c r="B916" s="5"/>
      <c r="C916" s="5"/>
      <c r="D916" s="5"/>
      <c r="E916" s="5"/>
      <c r="F916" s="5"/>
      <c r="G916" s="5"/>
      <c r="H916" s="5"/>
      <c r="I916" s="1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1"/>
      <c r="B917" s="5"/>
      <c r="C917" s="5"/>
      <c r="D917" s="5"/>
      <c r="E917" s="5"/>
      <c r="F917" s="5"/>
      <c r="G917" s="5"/>
      <c r="H917" s="5"/>
      <c r="I917" s="1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1"/>
      <c r="B918" s="5"/>
      <c r="C918" s="5"/>
      <c r="D918" s="5"/>
      <c r="E918" s="5"/>
      <c r="F918" s="5"/>
      <c r="G918" s="5"/>
      <c r="H918" s="5"/>
      <c r="I918" s="1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1"/>
      <c r="B919" s="5"/>
      <c r="C919" s="5"/>
      <c r="D919" s="5"/>
      <c r="E919" s="5"/>
      <c r="F919" s="5"/>
      <c r="G919" s="5"/>
      <c r="H919" s="5"/>
      <c r="I919" s="1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1"/>
      <c r="B920" s="5"/>
      <c r="C920" s="5"/>
      <c r="D920" s="5"/>
      <c r="E920" s="5"/>
      <c r="F920" s="5"/>
      <c r="G920" s="5"/>
      <c r="H920" s="5"/>
      <c r="I920" s="1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1"/>
      <c r="B921" s="5"/>
      <c r="C921" s="5"/>
      <c r="D921" s="5"/>
      <c r="E921" s="5"/>
      <c r="F921" s="5"/>
      <c r="G921" s="5"/>
      <c r="H921" s="5"/>
      <c r="I921" s="1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1"/>
      <c r="B922" s="5"/>
      <c r="C922" s="5"/>
      <c r="D922" s="5"/>
      <c r="E922" s="5"/>
      <c r="F922" s="5"/>
      <c r="G922" s="5"/>
      <c r="H922" s="5"/>
      <c r="I922" s="1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1"/>
      <c r="B923" s="5"/>
      <c r="C923" s="5"/>
      <c r="D923" s="5"/>
      <c r="E923" s="5"/>
      <c r="F923" s="5"/>
      <c r="G923" s="5"/>
      <c r="H923" s="5"/>
      <c r="I923" s="1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1"/>
      <c r="B924" s="5"/>
      <c r="C924" s="5"/>
      <c r="D924" s="5"/>
      <c r="E924" s="5"/>
      <c r="F924" s="5"/>
      <c r="G924" s="5"/>
      <c r="H924" s="5"/>
      <c r="I924" s="1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1"/>
      <c r="B925" s="5"/>
      <c r="C925" s="5"/>
      <c r="D925" s="5"/>
      <c r="E925" s="5"/>
      <c r="F925" s="5"/>
      <c r="G925" s="5"/>
      <c r="H925" s="5"/>
      <c r="I925" s="1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1"/>
      <c r="B926" s="5"/>
      <c r="C926" s="5"/>
      <c r="D926" s="5"/>
      <c r="E926" s="5"/>
      <c r="F926" s="5"/>
      <c r="G926" s="5"/>
      <c r="H926" s="5"/>
      <c r="I926" s="1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1"/>
      <c r="B927" s="5"/>
      <c r="C927" s="5"/>
      <c r="D927" s="5"/>
      <c r="E927" s="5"/>
      <c r="F927" s="5"/>
      <c r="G927" s="5"/>
      <c r="H927" s="5"/>
      <c r="I927" s="1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1"/>
      <c r="B928" s="5"/>
      <c r="C928" s="5"/>
      <c r="D928" s="5"/>
      <c r="E928" s="5"/>
      <c r="F928" s="5"/>
      <c r="G928" s="5"/>
      <c r="H928" s="5"/>
      <c r="I928" s="1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1"/>
      <c r="B929" s="5"/>
      <c r="C929" s="5"/>
      <c r="D929" s="5"/>
      <c r="E929" s="5"/>
      <c r="F929" s="5"/>
      <c r="G929" s="5"/>
      <c r="H929" s="5"/>
      <c r="I929" s="1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1"/>
      <c r="B930" s="5"/>
      <c r="C930" s="5"/>
      <c r="D930" s="5"/>
      <c r="E930" s="5"/>
      <c r="F930" s="5"/>
      <c r="G930" s="5"/>
      <c r="H930" s="5"/>
      <c r="I930" s="1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1"/>
      <c r="B931" s="5"/>
      <c r="C931" s="5"/>
      <c r="D931" s="5"/>
      <c r="E931" s="5"/>
      <c r="F931" s="5"/>
      <c r="G931" s="5"/>
      <c r="H931" s="5"/>
      <c r="I931" s="1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1"/>
      <c r="B932" s="5"/>
      <c r="C932" s="5"/>
      <c r="D932" s="5"/>
      <c r="E932" s="5"/>
      <c r="F932" s="5"/>
      <c r="G932" s="5"/>
      <c r="H932" s="5"/>
      <c r="I932" s="1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1"/>
      <c r="B933" s="5"/>
      <c r="C933" s="5"/>
      <c r="D933" s="5"/>
      <c r="E933" s="5"/>
      <c r="F933" s="5"/>
      <c r="G933" s="5"/>
      <c r="H933" s="5"/>
      <c r="I933" s="1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1"/>
      <c r="B934" s="5"/>
      <c r="C934" s="5"/>
      <c r="D934" s="5"/>
      <c r="E934" s="5"/>
      <c r="F934" s="5"/>
      <c r="G934" s="5"/>
      <c r="H934" s="5"/>
      <c r="I934" s="1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1"/>
      <c r="B935" s="5"/>
      <c r="C935" s="5"/>
      <c r="D935" s="5"/>
      <c r="E935" s="5"/>
      <c r="F935" s="5"/>
      <c r="G935" s="5"/>
      <c r="H935" s="5"/>
      <c r="I935" s="1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1"/>
      <c r="B936" s="5"/>
      <c r="C936" s="5"/>
      <c r="D936" s="5"/>
      <c r="E936" s="5"/>
      <c r="F936" s="5"/>
      <c r="G936" s="5"/>
      <c r="H936" s="5"/>
      <c r="I936" s="1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1"/>
      <c r="B937" s="5"/>
      <c r="C937" s="5"/>
      <c r="D937" s="5"/>
      <c r="E937" s="5"/>
      <c r="F937" s="5"/>
      <c r="G937" s="5"/>
      <c r="H937" s="5"/>
      <c r="I937" s="1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1"/>
      <c r="B938" s="5"/>
      <c r="C938" s="5"/>
      <c r="D938" s="5"/>
      <c r="E938" s="5"/>
      <c r="F938" s="5"/>
      <c r="G938" s="5"/>
      <c r="H938" s="5"/>
      <c r="I938" s="1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1"/>
      <c r="B939" s="5"/>
      <c r="C939" s="5"/>
      <c r="D939" s="5"/>
      <c r="E939" s="5"/>
      <c r="F939" s="5"/>
      <c r="G939" s="5"/>
      <c r="H939" s="5"/>
      <c r="I939" s="1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1"/>
      <c r="B940" s="5"/>
      <c r="C940" s="5"/>
      <c r="D940" s="5"/>
      <c r="E940" s="5"/>
      <c r="F940" s="5"/>
      <c r="G940" s="5"/>
      <c r="H940" s="5"/>
      <c r="I940" s="1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1"/>
      <c r="B941" s="5"/>
      <c r="C941" s="5"/>
      <c r="D941" s="5"/>
      <c r="E941" s="5"/>
      <c r="F941" s="5"/>
      <c r="G941" s="5"/>
      <c r="H941" s="5"/>
      <c r="I941" s="1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1"/>
      <c r="B942" s="5"/>
      <c r="C942" s="5"/>
      <c r="D942" s="5"/>
      <c r="E942" s="5"/>
      <c r="F942" s="5"/>
      <c r="G942" s="5"/>
      <c r="H942" s="5"/>
      <c r="I942" s="1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1"/>
      <c r="B943" s="5"/>
      <c r="C943" s="5"/>
      <c r="D943" s="5"/>
      <c r="E943" s="5"/>
      <c r="F943" s="5"/>
      <c r="G943" s="5"/>
      <c r="H943" s="5"/>
      <c r="I943" s="1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1"/>
      <c r="B944" s="5"/>
      <c r="C944" s="5"/>
      <c r="D944" s="5"/>
      <c r="E944" s="5"/>
      <c r="F944" s="5"/>
      <c r="G944" s="5"/>
      <c r="H944" s="5"/>
      <c r="I944" s="1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1"/>
      <c r="B945" s="5"/>
      <c r="C945" s="5"/>
      <c r="D945" s="5"/>
      <c r="E945" s="5"/>
      <c r="F945" s="5"/>
      <c r="G945" s="5"/>
      <c r="H945" s="5"/>
      <c r="I945" s="1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1"/>
      <c r="B946" s="5"/>
      <c r="C946" s="5"/>
      <c r="D946" s="5"/>
      <c r="E946" s="5"/>
      <c r="F946" s="5"/>
      <c r="G946" s="5"/>
      <c r="H946" s="5"/>
      <c r="I946" s="1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1"/>
      <c r="B947" s="5"/>
      <c r="C947" s="5"/>
      <c r="D947" s="5"/>
      <c r="E947" s="5"/>
      <c r="F947" s="5"/>
      <c r="G947" s="5"/>
      <c r="H947" s="5"/>
      <c r="I947" s="1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1"/>
      <c r="B948" s="5"/>
      <c r="C948" s="5"/>
      <c r="D948" s="5"/>
      <c r="E948" s="5"/>
      <c r="F948" s="5"/>
      <c r="G948" s="5"/>
      <c r="H948" s="5"/>
      <c r="I948" s="1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1"/>
      <c r="B949" s="5"/>
      <c r="C949" s="5"/>
      <c r="D949" s="5"/>
      <c r="E949" s="5"/>
      <c r="F949" s="5"/>
      <c r="G949" s="5"/>
      <c r="H949" s="5"/>
      <c r="I949" s="1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1"/>
      <c r="B950" s="5"/>
      <c r="C950" s="5"/>
      <c r="D950" s="5"/>
      <c r="E950" s="5"/>
      <c r="F950" s="5"/>
      <c r="G950" s="5"/>
      <c r="H950" s="5"/>
      <c r="I950" s="1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1"/>
      <c r="B951" s="5"/>
      <c r="C951" s="5"/>
      <c r="D951" s="5"/>
      <c r="E951" s="5"/>
      <c r="F951" s="5"/>
      <c r="G951" s="5"/>
      <c r="H951" s="5"/>
      <c r="I951" s="1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1"/>
      <c r="B952" s="5"/>
      <c r="C952" s="5"/>
      <c r="D952" s="5"/>
      <c r="E952" s="5"/>
      <c r="F952" s="5"/>
      <c r="G952" s="5"/>
      <c r="H952" s="5"/>
      <c r="I952" s="1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1"/>
      <c r="B953" s="5"/>
      <c r="C953" s="5"/>
      <c r="D953" s="5"/>
      <c r="E953" s="5"/>
      <c r="F953" s="5"/>
      <c r="G953" s="5"/>
      <c r="H953" s="5"/>
      <c r="I953" s="1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1"/>
      <c r="B954" s="5"/>
      <c r="C954" s="5"/>
      <c r="D954" s="5"/>
      <c r="E954" s="5"/>
      <c r="F954" s="5"/>
      <c r="G954" s="5"/>
      <c r="H954" s="5"/>
      <c r="I954" s="1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1"/>
      <c r="B955" s="5"/>
      <c r="C955" s="5"/>
      <c r="D955" s="5"/>
      <c r="E955" s="5"/>
      <c r="F955" s="5"/>
      <c r="G955" s="5"/>
      <c r="H955" s="5"/>
      <c r="I955" s="1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1"/>
      <c r="B956" s="5"/>
      <c r="C956" s="5"/>
      <c r="D956" s="5"/>
      <c r="E956" s="5"/>
      <c r="F956" s="5"/>
      <c r="G956" s="5"/>
      <c r="H956" s="5"/>
      <c r="I956" s="1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1"/>
      <c r="B957" s="5"/>
      <c r="C957" s="5"/>
      <c r="D957" s="5"/>
      <c r="E957" s="5"/>
      <c r="F957" s="5"/>
      <c r="G957" s="5"/>
      <c r="H957" s="5"/>
      <c r="I957" s="1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1"/>
      <c r="B958" s="5"/>
      <c r="C958" s="5"/>
      <c r="D958" s="5"/>
      <c r="E958" s="5"/>
      <c r="F958" s="5"/>
      <c r="G958" s="5"/>
      <c r="H958" s="5"/>
      <c r="I958" s="1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1"/>
      <c r="B959" s="5"/>
      <c r="C959" s="5"/>
      <c r="D959" s="5"/>
      <c r="E959" s="5"/>
      <c r="F959" s="5"/>
      <c r="G959" s="5"/>
      <c r="H959" s="5"/>
      <c r="I959" s="1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1"/>
      <c r="B960" s="5"/>
      <c r="C960" s="5"/>
      <c r="D960" s="5"/>
      <c r="E960" s="5"/>
      <c r="F960" s="5"/>
      <c r="G960" s="5"/>
      <c r="H960" s="5"/>
      <c r="I960" s="1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1"/>
      <c r="B961" s="5"/>
      <c r="C961" s="5"/>
      <c r="D961" s="5"/>
      <c r="E961" s="5"/>
      <c r="F961" s="5"/>
      <c r="G961" s="5"/>
      <c r="H961" s="5"/>
      <c r="I961" s="1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1"/>
      <c r="B962" s="5"/>
      <c r="C962" s="5"/>
      <c r="D962" s="5"/>
      <c r="E962" s="5"/>
      <c r="F962" s="5"/>
      <c r="G962" s="5"/>
      <c r="H962" s="5"/>
      <c r="I962" s="1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1"/>
      <c r="B963" s="5"/>
      <c r="C963" s="5"/>
      <c r="D963" s="5"/>
      <c r="E963" s="5"/>
      <c r="F963" s="5"/>
      <c r="G963" s="5"/>
      <c r="H963" s="5"/>
      <c r="I963" s="1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1"/>
      <c r="B964" s="5"/>
      <c r="C964" s="5"/>
      <c r="D964" s="5"/>
      <c r="E964" s="5"/>
      <c r="F964" s="5"/>
      <c r="G964" s="5"/>
      <c r="H964" s="5"/>
      <c r="I964" s="1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1"/>
      <c r="B965" s="5"/>
      <c r="C965" s="5"/>
      <c r="D965" s="5"/>
      <c r="E965" s="5"/>
      <c r="F965" s="5"/>
      <c r="G965" s="5"/>
      <c r="H965" s="5"/>
      <c r="I965" s="1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1"/>
      <c r="B966" s="5"/>
      <c r="C966" s="5"/>
      <c r="D966" s="5"/>
      <c r="E966" s="5"/>
      <c r="F966" s="5"/>
      <c r="G966" s="5"/>
      <c r="H966" s="5"/>
      <c r="I966" s="1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1"/>
      <c r="B967" s="5"/>
      <c r="C967" s="5"/>
      <c r="D967" s="5"/>
      <c r="E967" s="5"/>
      <c r="F967" s="5"/>
      <c r="G967" s="5"/>
      <c r="H967" s="5"/>
      <c r="I967" s="1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1"/>
      <c r="B968" s="5"/>
      <c r="C968" s="5"/>
      <c r="D968" s="5"/>
      <c r="E968" s="5"/>
      <c r="F968" s="5"/>
      <c r="G968" s="5"/>
      <c r="H968" s="5"/>
      <c r="I968" s="1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1"/>
      <c r="B969" s="5"/>
      <c r="C969" s="5"/>
      <c r="D969" s="5"/>
      <c r="E969" s="5"/>
      <c r="F969" s="5"/>
      <c r="G969" s="5"/>
      <c r="H969" s="5"/>
      <c r="I969" s="1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1"/>
      <c r="B970" s="5"/>
      <c r="C970" s="5"/>
      <c r="D970" s="5"/>
      <c r="E970" s="5"/>
      <c r="F970" s="5"/>
      <c r="G970" s="5"/>
      <c r="H970" s="5"/>
      <c r="I970" s="1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1"/>
      <c r="B971" s="5"/>
      <c r="C971" s="5"/>
      <c r="D971" s="5"/>
      <c r="E971" s="5"/>
      <c r="F971" s="5"/>
      <c r="G971" s="5"/>
      <c r="H971" s="5"/>
      <c r="I971" s="1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1"/>
      <c r="B972" s="5"/>
      <c r="C972" s="5"/>
      <c r="D972" s="5"/>
      <c r="E972" s="5"/>
      <c r="F972" s="5"/>
      <c r="G972" s="5"/>
      <c r="H972" s="5"/>
      <c r="I972" s="1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1"/>
      <c r="B973" s="5"/>
      <c r="C973" s="5"/>
      <c r="D973" s="5"/>
      <c r="E973" s="5"/>
      <c r="F973" s="5"/>
      <c r="G973" s="5"/>
      <c r="H973" s="5"/>
      <c r="I973" s="1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1"/>
      <c r="B974" s="5"/>
      <c r="C974" s="5"/>
      <c r="D974" s="5"/>
      <c r="E974" s="5"/>
      <c r="F974" s="5"/>
      <c r="G974" s="5"/>
      <c r="H974" s="5"/>
      <c r="I974" s="1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1"/>
      <c r="B975" s="5"/>
      <c r="C975" s="5"/>
      <c r="D975" s="5"/>
      <c r="E975" s="5"/>
      <c r="F975" s="5"/>
      <c r="G975" s="5"/>
      <c r="H975" s="5"/>
      <c r="I975" s="1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1"/>
      <c r="B976" s="5"/>
      <c r="C976" s="5"/>
      <c r="D976" s="5"/>
      <c r="E976" s="5"/>
      <c r="F976" s="5"/>
      <c r="G976" s="5"/>
      <c r="H976" s="5"/>
      <c r="I976" s="1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1"/>
      <c r="B977" s="5"/>
      <c r="C977" s="5"/>
      <c r="D977" s="5"/>
      <c r="E977" s="5"/>
      <c r="F977" s="5"/>
      <c r="G977" s="5"/>
      <c r="H977" s="5"/>
      <c r="I977" s="1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1"/>
      <c r="B978" s="5"/>
      <c r="C978" s="5"/>
      <c r="D978" s="5"/>
      <c r="E978" s="5"/>
      <c r="F978" s="5"/>
      <c r="G978" s="5"/>
      <c r="H978" s="5"/>
      <c r="I978" s="1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1"/>
      <c r="B979" s="5"/>
      <c r="C979" s="5"/>
      <c r="D979" s="5"/>
      <c r="E979" s="5"/>
      <c r="F979" s="5"/>
      <c r="G979" s="5"/>
      <c r="H979" s="5"/>
      <c r="I979" s="1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1"/>
      <c r="B980" s="5"/>
      <c r="C980" s="5"/>
      <c r="D980" s="5"/>
      <c r="E980" s="5"/>
      <c r="F980" s="5"/>
      <c r="G980" s="5"/>
      <c r="H980" s="5"/>
      <c r="I980" s="1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1"/>
      <c r="B981" s="5"/>
      <c r="C981" s="5"/>
      <c r="D981" s="5"/>
      <c r="E981" s="5"/>
      <c r="F981" s="5"/>
      <c r="G981" s="5"/>
      <c r="H981" s="5"/>
      <c r="I981" s="1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1"/>
      <c r="B982" s="5"/>
      <c r="C982" s="5"/>
      <c r="D982" s="5"/>
      <c r="E982" s="5"/>
      <c r="F982" s="5"/>
      <c r="G982" s="5"/>
      <c r="H982" s="5"/>
      <c r="I982" s="1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1"/>
      <c r="B983" s="5"/>
      <c r="C983" s="5"/>
      <c r="D983" s="5"/>
      <c r="E983" s="5"/>
      <c r="F983" s="5"/>
      <c r="G983" s="5"/>
      <c r="H983" s="5"/>
      <c r="I983" s="1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1"/>
      <c r="B984" s="5"/>
      <c r="C984" s="5"/>
      <c r="D984" s="5"/>
      <c r="E984" s="5"/>
      <c r="F984" s="5"/>
      <c r="G984" s="5"/>
      <c r="H984" s="5"/>
      <c r="I984" s="1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1"/>
      <c r="B985" s="5"/>
      <c r="C985" s="5"/>
      <c r="D985" s="5"/>
      <c r="E985" s="5"/>
      <c r="F985" s="5"/>
      <c r="G985" s="5"/>
      <c r="H985" s="5"/>
      <c r="I985" s="1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1"/>
      <c r="B986" s="5"/>
      <c r="C986" s="5"/>
      <c r="D986" s="5"/>
      <c r="E986" s="5"/>
      <c r="F986" s="5"/>
      <c r="G986" s="5"/>
      <c r="H986" s="5"/>
      <c r="I986" s="1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1"/>
      <c r="B987" s="5"/>
      <c r="C987" s="5"/>
      <c r="D987" s="5"/>
      <c r="E987" s="5"/>
      <c r="F987" s="5"/>
      <c r="G987" s="5"/>
      <c r="H987" s="5"/>
      <c r="I987" s="1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1"/>
      <c r="B988" s="5"/>
      <c r="C988" s="5"/>
      <c r="D988" s="5"/>
      <c r="E988" s="5"/>
      <c r="F988" s="5"/>
      <c r="G988" s="5"/>
      <c r="H988" s="5"/>
      <c r="I988" s="1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1"/>
      <c r="B989" s="5"/>
      <c r="C989" s="5"/>
      <c r="D989" s="5"/>
      <c r="E989" s="5"/>
      <c r="F989" s="5"/>
      <c r="G989" s="5"/>
      <c r="H989" s="5"/>
      <c r="I989" s="1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1"/>
      <c r="B990" s="5"/>
      <c r="C990" s="5"/>
      <c r="D990" s="5"/>
      <c r="E990" s="5"/>
      <c r="F990" s="5"/>
      <c r="G990" s="5"/>
      <c r="H990" s="5"/>
      <c r="I990" s="1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1"/>
      <c r="B991" s="5"/>
      <c r="C991" s="5"/>
      <c r="D991" s="5"/>
      <c r="E991" s="5"/>
      <c r="F991" s="5"/>
      <c r="G991" s="5"/>
      <c r="H991" s="5"/>
      <c r="I991" s="1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1"/>
      <c r="B992" s="5"/>
      <c r="C992" s="5"/>
      <c r="D992" s="5"/>
      <c r="E992" s="5"/>
      <c r="F992" s="5"/>
      <c r="G992" s="5"/>
      <c r="H992" s="5"/>
      <c r="I992" s="1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1"/>
      <c r="B993" s="5"/>
      <c r="C993" s="5"/>
      <c r="D993" s="5"/>
      <c r="E993" s="5"/>
      <c r="F993" s="5"/>
      <c r="G993" s="5"/>
      <c r="H993" s="5"/>
      <c r="I993" s="1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1"/>
      <c r="B994" s="5"/>
      <c r="C994" s="5"/>
      <c r="D994" s="5"/>
      <c r="E994" s="5"/>
      <c r="F994" s="5"/>
      <c r="G994" s="5"/>
      <c r="H994" s="5"/>
      <c r="I994" s="1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1"/>
      <c r="B995" s="5"/>
      <c r="C995" s="5"/>
      <c r="D995" s="5"/>
      <c r="E995" s="5"/>
      <c r="F995" s="5"/>
      <c r="G995" s="5"/>
      <c r="H995" s="5"/>
      <c r="I995" s="1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1"/>
      <c r="B996" s="5"/>
      <c r="C996" s="5"/>
      <c r="D996" s="5"/>
      <c r="E996" s="5"/>
      <c r="F996" s="5"/>
      <c r="G996" s="5"/>
      <c r="H996" s="5"/>
      <c r="I996" s="1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1"/>
      <c r="B997" s="5"/>
      <c r="C997" s="5"/>
      <c r="D997" s="5"/>
      <c r="E997" s="5"/>
      <c r="F997" s="5"/>
      <c r="G997" s="5"/>
      <c r="H997" s="5"/>
      <c r="I997" s="1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1"/>
      <c r="B998" s="5"/>
      <c r="C998" s="5"/>
      <c r="D998" s="5"/>
      <c r="E998" s="5"/>
      <c r="F998" s="5"/>
      <c r="G998" s="5"/>
      <c r="H998" s="5"/>
      <c r="I998" s="1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1"/>
      <c r="B999" s="5"/>
      <c r="C999" s="5"/>
      <c r="D999" s="5"/>
      <c r="E999" s="5"/>
      <c r="F999" s="5"/>
      <c r="G999" s="5"/>
      <c r="H999" s="5"/>
      <c r="I999" s="1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1"/>
      <c r="B1000" s="5"/>
      <c r="C1000" s="5"/>
      <c r="D1000" s="5"/>
      <c r="E1000" s="5"/>
      <c r="F1000" s="5"/>
      <c r="G1000" s="5"/>
      <c r="H1000" s="5"/>
      <c r="I1000" s="1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8">
    <mergeCell ref="C3:D6"/>
    <mergeCell ref="F3:G6"/>
    <mergeCell ref="C8:D9"/>
    <mergeCell ref="F8:G9"/>
    <mergeCell ref="C20:D20"/>
    <mergeCell ref="C55:D55"/>
    <mergeCell ref="C56:C57"/>
    <mergeCell ref="D56:D57"/>
  </mergeCells>
  <conditionalFormatting sqref="D56:D57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71"/>
    <col customWidth="1" min="2" max="2" width="37.0"/>
    <col customWidth="1" min="3" max="3" width="11.0"/>
    <col customWidth="1" min="4" max="4" width="10.71"/>
    <col customWidth="1" min="6" max="505" width="12.71"/>
  </cols>
  <sheetData>
    <row r="1" ht="15.0" customHeight="1">
      <c r="A1" s="50" t="s">
        <v>12</v>
      </c>
      <c r="B1" s="51" t="s">
        <v>13</v>
      </c>
      <c r="C1" s="52"/>
      <c r="D1" s="53"/>
      <c r="E1" s="54" t="s">
        <v>14</v>
      </c>
      <c r="F1" s="54" t="s">
        <v>15</v>
      </c>
      <c r="G1" s="54" t="s">
        <v>16</v>
      </c>
      <c r="H1" s="54" t="s">
        <v>17</v>
      </c>
      <c r="I1" s="54" t="s">
        <v>18</v>
      </c>
      <c r="J1" s="54" t="s">
        <v>19</v>
      </c>
      <c r="K1" s="54" t="s">
        <v>20</v>
      </c>
      <c r="L1" s="54" t="s">
        <v>21</v>
      </c>
      <c r="M1" s="54" t="s">
        <v>22</v>
      </c>
      <c r="N1" s="54" t="s">
        <v>23</v>
      </c>
      <c r="O1" s="54" t="s">
        <v>24</v>
      </c>
      <c r="P1" s="54" t="s">
        <v>25</v>
      </c>
      <c r="Q1" s="54" t="s">
        <v>26</v>
      </c>
      <c r="R1" s="54" t="s">
        <v>27</v>
      </c>
      <c r="S1" s="54" t="s">
        <v>28</v>
      </c>
      <c r="T1" s="54" t="s">
        <v>29</v>
      </c>
      <c r="U1" s="54" t="s">
        <v>30</v>
      </c>
      <c r="V1" s="54" t="s">
        <v>31</v>
      </c>
      <c r="W1" s="54" t="s">
        <v>32</v>
      </c>
      <c r="X1" s="54" t="s">
        <v>33</v>
      </c>
      <c r="Y1" s="54" t="s">
        <v>34</v>
      </c>
      <c r="Z1" s="55" t="s">
        <v>35</v>
      </c>
      <c r="AA1" s="54" t="s">
        <v>36</v>
      </c>
      <c r="AB1" s="54" t="s">
        <v>37</v>
      </c>
      <c r="AC1" s="54" t="s">
        <v>38</v>
      </c>
      <c r="AD1" s="54" t="s">
        <v>39</v>
      </c>
      <c r="AE1" s="54" t="s">
        <v>40</v>
      </c>
      <c r="AF1" s="54" t="s">
        <v>41</v>
      </c>
      <c r="AG1" s="54" t="s">
        <v>42</v>
      </c>
      <c r="AH1" s="54" t="s">
        <v>43</v>
      </c>
      <c r="AI1" s="54" t="s">
        <v>44</v>
      </c>
      <c r="AJ1" s="54" t="s">
        <v>45</v>
      </c>
      <c r="AK1" s="54" t="s">
        <v>46</v>
      </c>
      <c r="AL1" s="54" t="s">
        <v>47</v>
      </c>
      <c r="AM1" s="54" t="s">
        <v>48</v>
      </c>
      <c r="AN1" s="54" t="s">
        <v>49</v>
      </c>
      <c r="AO1" s="54" t="s">
        <v>50</v>
      </c>
      <c r="AP1" s="54" t="s">
        <v>51</v>
      </c>
      <c r="AQ1" s="54" t="s">
        <v>52</v>
      </c>
      <c r="AR1" s="54" t="s">
        <v>53</v>
      </c>
      <c r="AS1" s="54" t="s">
        <v>54</v>
      </c>
      <c r="AT1" s="54" t="s">
        <v>55</v>
      </c>
      <c r="AU1" s="54" t="s">
        <v>56</v>
      </c>
      <c r="AV1" s="54" t="s">
        <v>57</v>
      </c>
      <c r="AW1" s="54" t="s">
        <v>58</v>
      </c>
      <c r="AX1" s="54" t="s">
        <v>59</v>
      </c>
      <c r="AY1" s="54" t="s">
        <v>60</v>
      </c>
      <c r="AZ1" s="54" t="s">
        <v>61</v>
      </c>
      <c r="BA1" s="54" t="s">
        <v>62</v>
      </c>
      <c r="BB1" s="54" t="s">
        <v>63</v>
      </c>
      <c r="BC1" s="56" t="s">
        <v>64</v>
      </c>
      <c r="BD1" s="54" t="s">
        <v>65</v>
      </c>
      <c r="BE1" s="54" t="s">
        <v>66</v>
      </c>
      <c r="BF1" s="54" t="s">
        <v>67</v>
      </c>
      <c r="BG1" s="54" t="s">
        <v>68</v>
      </c>
      <c r="BH1" s="54" t="s">
        <v>69</v>
      </c>
      <c r="BI1" s="54" t="s">
        <v>70</v>
      </c>
      <c r="BJ1" s="54" t="s">
        <v>71</v>
      </c>
      <c r="BK1" s="54" t="s">
        <v>72</v>
      </c>
      <c r="BL1" s="54" t="s">
        <v>73</v>
      </c>
      <c r="BM1" s="54" t="s">
        <v>74</v>
      </c>
      <c r="BN1" s="54" t="s">
        <v>75</v>
      </c>
      <c r="BO1" s="54" t="s">
        <v>76</v>
      </c>
      <c r="BP1" s="54" t="s">
        <v>77</v>
      </c>
      <c r="BQ1" s="54" t="s">
        <v>78</v>
      </c>
      <c r="BR1" s="54" t="s">
        <v>79</v>
      </c>
      <c r="BS1" s="54" t="s">
        <v>80</v>
      </c>
      <c r="BT1" s="54" t="s">
        <v>81</v>
      </c>
      <c r="BU1" s="54" t="s">
        <v>82</v>
      </c>
      <c r="BV1" s="54" t="s">
        <v>83</v>
      </c>
      <c r="BW1" s="54" t="s">
        <v>84</v>
      </c>
      <c r="BX1" s="54" t="s">
        <v>85</v>
      </c>
      <c r="BY1" s="54" t="s">
        <v>86</v>
      </c>
      <c r="BZ1" s="54" t="s">
        <v>87</v>
      </c>
      <c r="CA1" s="54" t="s">
        <v>88</v>
      </c>
      <c r="CB1" s="54" t="s">
        <v>89</v>
      </c>
      <c r="CC1" s="54" t="s">
        <v>90</v>
      </c>
      <c r="CD1" s="54" t="s">
        <v>91</v>
      </c>
      <c r="CE1" s="54" t="s">
        <v>92</v>
      </c>
      <c r="CF1" s="54" t="s">
        <v>93</v>
      </c>
      <c r="CG1" s="54" t="s">
        <v>94</v>
      </c>
      <c r="CH1" s="54" t="s">
        <v>95</v>
      </c>
      <c r="CI1" s="54" t="s">
        <v>96</v>
      </c>
      <c r="CJ1" s="54" t="s">
        <v>97</v>
      </c>
      <c r="CK1" s="54" t="s">
        <v>98</v>
      </c>
      <c r="CL1" s="54" t="s">
        <v>99</v>
      </c>
      <c r="CM1" s="54" t="s">
        <v>100</v>
      </c>
      <c r="CN1" s="54" t="s">
        <v>101</v>
      </c>
      <c r="CO1" s="54" t="s">
        <v>102</v>
      </c>
      <c r="CP1" s="54" t="s">
        <v>103</v>
      </c>
      <c r="CQ1" s="54" t="s">
        <v>104</v>
      </c>
      <c r="CR1" s="54" t="s">
        <v>105</v>
      </c>
      <c r="CS1" s="54" t="s">
        <v>106</v>
      </c>
      <c r="CT1" s="54" t="s">
        <v>107</v>
      </c>
      <c r="CU1" s="54" t="s">
        <v>108</v>
      </c>
      <c r="CV1" s="54" t="s">
        <v>109</v>
      </c>
      <c r="CW1" s="54" t="s">
        <v>110</v>
      </c>
      <c r="CX1" s="54" t="s">
        <v>111</v>
      </c>
      <c r="CY1" s="54" t="s">
        <v>112</v>
      </c>
      <c r="CZ1" s="54" t="s">
        <v>113</v>
      </c>
      <c r="DA1" s="54" t="s">
        <v>114</v>
      </c>
      <c r="DB1" s="54" t="s">
        <v>115</v>
      </c>
      <c r="DC1" s="54" t="s">
        <v>116</v>
      </c>
      <c r="DD1" s="54" t="s">
        <v>117</v>
      </c>
      <c r="DE1" s="54" t="s">
        <v>118</v>
      </c>
      <c r="DF1" s="54" t="s">
        <v>119</v>
      </c>
      <c r="DG1" s="54" t="s">
        <v>120</v>
      </c>
      <c r="DH1" s="54" t="s">
        <v>121</v>
      </c>
      <c r="DI1" s="54" t="s">
        <v>122</v>
      </c>
      <c r="DJ1" s="54" t="s">
        <v>123</v>
      </c>
      <c r="DK1" s="54" t="s">
        <v>124</v>
      </c>
      <c r="DL1" s="54" t="s">
        <v>125</v>
      </c>
      <c r="DM1" s="54" t="s">
        <v>126</v>
      </c>
      <c r="DN1" s="54" t="s">
        <v>127</v>
      </c>
      <c r="DO1" s="54" t="s">
        <v>128</v>
      </c>
      <c r="DP1" s="54" t="s">
        <v>129</v>
      </c>
      <c r="DQ1" s="54" t="s">
        <v>130</v>
      </c>
      <c r="DR1" s="54" t="s">
        <v>131</v>
      </c>
      <c r="DS1" s="54" t="s">
        <v>132</v>
      </c>
      <c r="DT1" s="54" t="s">
        <v>133</v>
      </c>
      <c r="DU1" s="54" t="s">
        <v>134</v>
      </c>
      <c r="DV1" s="54" t="s">
        <v>135</v>
      </c>
      <c r="DW1" s="54" t="s">
        <v>136</v>
      </c>
      <c r="DX1" s="54" t="s">
        <v>137</v>
      </c>
      <c r="DY1" s="54" t="s">
        <v>138</v>
      </c>
      <c r="DZ1" s="54" t="s">
        <v>139</v>
      </c>
      <c r="EA1" s="54" t="s">
        <v>140</v>
      </c>
      <c r="EB1" s="54" t="s">
        <v>141</v>
      </c>
      <c r="EC1" s="54" t="s">
        <v>142</v>
      </c>
      <c r="ED1" s="54" t="s">
        <v>143</v>
      </c>
      <c r="EE1" s="54" t="s">
        <v>144</v>
      </c>
      <c r="EF1" s="54" t="s">
        <v>145</v>
      </c>
      <c r="EG1" s="54" t="s">
        <v>146</v>
      </c>
      <c r="EH1" s="54" t="s">
        <v>147</v>
      </c>
      <c r="EI1" s="54" t="s">
        <v>148</v>
      </c>
      <c r="EJ1" s="54" t="s">
        <v>149</v>
      </c>
      <c r="EK1" s="54" t="s">
        <v>150</v>
      </c>
      <c r="EL1" s="54" t="s">
        <v>151</v>
      </c>
      <c r="EM1" s="54" t="s">
        <v>152</v>
      </c>
      <c r="EN1" s="54" t="s">
        <v>153</v>
      </c>
      <c r="EO1" s="54" t="s">
        <v>154</v>
      </c>
      <c r="EP1" s="54" t="s">
        <v>155</v>
      </c>
      <c r="EQ1" s="54" t="s">
        <v>156</v>
      </c>
      <c r="ER1" s="54" t="s">
        <v>157</v>
      </c>
      <c r="ES1" s="54" t="s">
        <v>158</v>
      </c>
      <c r="ET1" s="54" t="s">
        <v>159</v>
      </c>
      <c r="EU1" s="54" t="s">
        <v>160</v>
      </c>
      <c r="EV1" s="54" t="s">
        <v>161</v>
      </c>
      <c r="EW1" s="54" t="s">
        <v>162</v>
      </c>
      <c r="EX1" s="54" t="s">
        <v>163</v>
      </c>
      <c r="EY1" s="54" t="s">
        <v>164</v>
      </c>
      <c r="EZ1" s="54" t="s">
        <v>165</v>
      </c>
      <c r="FA1" s="54" t="s">
        <v>166</v>
      </c>
      <c r="FB1" s="54" t="s">
        <v>167</v>
      </c>
      <c r="FC1" s="54" t="s">
        <v>168</v>
      </c>
      <c r="FD1" s="54" t="s">
        <v>169</v>
      </c>
      <c r="FE1" s="54" t="s">
        <v>170</v>
      </c>
      <c r="FF1" s="54" t="s">
        <v>171</v>
      </c>
      <c r="FG1" s="54" t="s">
        <v>172</v>
      </c>
      <c r="FH1" s="54" t="s">
        <v>173</v>
      </c>
      <c r="FI1" s="54" t="s">
        <v>174</v>
      </c>
      <c r="FJ1" s="54" t="s">
        <v>175</v>
      </c>
      <c r="FK1" s="54" t="s">
        <v>176</v>
      </c>
      <c r="FL1" s="54" t="s">
        <v>177</v>
      </c>
      <c r="FM1" s="54" t="s">
        <v>178</v>
      </c>
      <c r="FN1" s="54" t="s">
        <v>179</v>
      </c>
      <c r="FO1" s="54" t="s">
        <v>180</v>
      </c>
      <c r="FP1" s="54" t="s">
        <v>181</v>
      </c>
      <c r="FQ1" s="54" t="s">
        <v>182</v>
      </c>
      <c r="FR1" s="54" t="s">
        <v>183</v>
      </c>
      <c r="FS1" s="54" t="s">
        <v>184</v>
      </c>
      <c r="FT1" s="54" t="s">
        <v>185</v>
      </c>
      <c r="FU1" s="54" t="s">
        <v>186</v>
      </c>
      <c r="FV1" s="54" t="s">
        <v>187</v>
      </c>
      <c r="FW1" s="54" t="s">
        <v>188</v>
      </c>
      <c r="FX1" s="54" t="s">
        <v>189</v>
      </c>
      <c r="FY1" s="54" t="s">
        <v>190</v>
      </c>
      <c r="FZ1" s="54" t="s">
        <v>191</v>
      </c>
      <c r="GA1" s="54" t="s">
        <v>192</v>
      </c>
      <c r="GB1" s="54" t="s">
        <v>193</v>
      </c>
      <c r="GC1" s="54" t="s">
        <v>194</v>
      </c>
      <c r="GD1" s="54" t="s">
        <v>195</v>
      </c>
      <c r="GE1" s="54" t="s">
        <v>196</v>
      </c>
      <c r="GF1" s="54" t="s">
        <v>197</v>
      </c>
      <c r="GG1" s="54" t="s">
        <v>198</v>
      </c>
      <c r="GH1" s="54" t="s">
        <v>199</v>
      </c>
      <c r="GI1" s="54" t="s">
        <v>200</v>
      </c>
      <c r="GJ1" s="54" t="s">
        <v>201</v>
      </c>
      <c r="GK1" s="54" t="s">
        <v>202</v>
      </c>
      <c r="GL1" s="54" t="s">
        <v>203</v>
      </c>
      <c r="GM1" s="54" t="s">
        <v>204</v>
      </c>
      <c r="GN1" s="54" t="s">
        <v>205</v>
      </c>
      <c r="GO1" s="54" t="s">
        <v>206</v>
      </c>
      <c r="GP1" s="54" t="s">
        <v>207</v>
      </c>
      <c r="GQ1" s="54" t="s">
        <v>208</v>
      </c>
      <c r="GR1" s="54" t="s">
        <v>209</v>
      </c>
      <c r="GS1" s="54" t="s">
        <v>210</v>
      </c>
      <c r="GT1" s="54" t="s">
        <v>211</v>
      </c>
      <c r="GU1" s="54" t="s">
        <v>212</v>
      </c>
      <c r="GV1" s="54" t="s">
        <v>213</v>
      </c>
      <c r="GW1" s="54" t="s">
        <v>214</v>
      </c>
      <c r="GX1" s="54" t="s">
        <v>215</v>
      </c>
      <c r="GY1" s="54" t="s">
        <v>216</v>
      </c>
      <c r="GZ1" s="54" t="s">
        <v>217</v>
      </c>
      <c r="HA1" s="54" t="s">
        <v>218</v>
      </c>
      <c r="HB1" s="54" t="s">
        <v>219</v>
      </c>
      <c r="HC1" s="54" t="s">
        <v>220</v>
      </c>
      <c r="HD1" s="54" t="s">
        <v>221</v>
      </c>
      <c r="HE1" s="54" t="s">
        <v>222</v>
      </c>
      <c r="HF1" s="54" t="s">
        <v>223</v>
      </c>
      <c r="HG1" s="54" t="s">
        <v>224</v>
      </c>
      <c r="HH1" s="54" t="s">
        <v>225</v>
      </c>
      <c r="HI1" s="54" t="s">
        <v>226</v>
      </c>
      <c r="HJ1" s="54" t="s">
        <v>227</v>
      </c>
      <c r="HK1" s="54" t="s">
        <v>228</v>
      </c>
      <c r="HL1" s="54" t="s">
        <v>229</v>
      </c>
      <c r="HM1" s="54" t="s">
        <v>230</v>
      </c>
      <c r="HN1" s="54" t="s">
        <v>231</v>
      </c>
      <c r="HO1" s="54" t="s">
        <v>232</v>
      </c>
      <c r="HP1" s="54" t="s">
        <v>233</v>
      </c>
      <c r="HQ1" s="54" t="s">
        <v>234</v>
      </c>
      <c r="HR1" s="54" t="s">
        <v>235</v>
      </c>
      <c r="HS1" s="54" t="s">
        <v>236</v>
      </c>
      <c r="HT1" s="54" t="s">
        <v>237</v>
      </c>
      <c r="HU1" s="54" t="s">
        <v>238</v>
      </c>
      <c r="HV1" s="54" t="s">
        <v>239</v>
      </c>
      <c r="HW1" s="54" t="s">
        <v>240</v>
      </c>
      <c r="HX1" s="54" t="s">
        <v>241</v>
      </c>
      <c r="HY1" s="54" t="s">
        <v>242</v>
      </c>
      <c r="HZ1" s="54" t="s">
        <v>243</v>
      </c>
      <c r="IA1" s="54" t="s">
        <v>244</v>
      </c>
      <c r="IB1" s="54" t="s">
        <v>245</v>
      </c>
      <c r="IC1" s="54" t="s">
        <v>246</v>
      </c>
      <c r="ID1" s="54" t="s">
        <v>247</v>
      </c>
      <c r="IE1" s="54" t="s">
        <v>248</v>
      </c>
      <c r="IF1" s="54" t="s">
        <v>249</v>
      </c>
      <c r="IG1" s="54" t="s">
        <v>250</v>
      </c>
      <c r="IH1" s="54" t="s">
        <v>251</v>
      </c>
      <c r="II1" s="54" t="s">
        <v>252</v>
      </c>
      <c r="IJ1" s="54" t="s">
        <v>253</v>
      </c>
      <c r="IK1" s="54" t="s">
        <v>254</v>
      </c>
      <c r="IL1" s="54" t="s">
        <v>255</v>
      </c>
      <c r="IM1" s="54" t="s">
        <v>256</v>
      </c>
      <c r="IN1" s="54" t="s">
        <v>257</v>
      </c>
      <c r="IO1" s="54" t="s">
        <v>258</v>
      </c>
      <c r="IP1" s="54" t="s">
        <v>259</v>
      </c>
      <c r="IQ1" s="54" t="s">
        <v>260</v>
      </c>
      <c r="IR1" s="54" t="s">
        <v>261</v>
      </c>
      <c r="IS1" s="54" t="s">
        <v>262</v>
      </c>
      <c r="IT1" s="54" t="s">
        <v>263</v>
      </c>
      <c r="IU1" s="54" t="s">
        <v>264</v>
      </c>
      <c r="IV1" s="54" t="s">
        <v>265</v>
      </c>
      <c r="IW1" s="54" t="s">
        <v>266</v>
      </c>
      <c r="IX1" s="54" t="s">
        <v>267</v>
      </c>
      <c r="IY1" s="54" t="s">
        <v>268</v>
      </c>
      <c r="IZ1" s="54" t="s">
        <v>269</v>
      </c>
      <c r="JA1" s="54" t="s">
        <v>270</v>
      </c>
      <c r="JB1" s="54" t="s">
        <v>271</v>
      </c>
      <c r="JC1" s="54" t="s">
        <v>272</v>
      </c>
      <c r="JD1" s="54" t="s">
        <v>273</v>
      </c>
      <c r="JE1" s="54" t="s">
        <v>274</v>
      </c>
      <c r="JF1" s="54" t="s">
        <v>275</v>
      </c>
      <c r="JG1" s="54" t="s">
        <v>276</v>
      </c>
      <c r="JH1" s="54" t="s">
        <v>277</v>
      </c>
      <c r="JI1" s="54" t="s">
        <v>278</v>
      </c>
      <c r="JJ1" s="54" t="s">
        <v>279</v>
      </c>
      <c r="JK1" s="54" t="s">
        <v>280</v>
      </c>
      <c r="JL1" s="54" t="s">
        <v>281</v>
      </c>
      <c r="JM1" s="54" t="s">
        <v>282</v>
      </c>
      <c r="JN1" s="54" t="s">
        <v>283</v>
      </c>
      <c r="JO1" s="54" t="s">
        <v>284</v>
      </c>
      <c r="JP1" s="54" t="s">
        <v>285</v>
      </c>
      <c r="JQ1" s="54" t="s">
        <v>286</v>
      </c>
      <c r="JR1" s="54" t="s">
        <v>287</v>
      </c>
      <c r="JS1" s="54" t="s">
        <v>288</v>
      </c>
      <c r="JT1" s="54" t="s">
        <v>289</v>
      </c>
      <c r="JU1" s="54" t="s">
        <v>290</v>
      </c>
      <c r="JV1" s="54" t="s">
        <v>291</v>
      </c>
      <c r="JW1" s="54" t="s">
        <v>292</v>
      </c>
      <c r="JX1" s="54" t="s">
        <v>293</v>
      </c>
      <c r="JY1" s="54" t="s">
        <v>294</v>
      </c>
      <c r="JZ1" s="54" t="s">
        <v>295</v>
      </c>
      <c r="KA1" s="54" t="s">
        <v>296</v>
      </c>
      <c r="KB1" s="54" t="s">
        <v>297</v>
      </c>
      <c r="KC1" s="54" t="s">
        <v>298</v>
      </c>
      <c r="KD1" s="54" t="s">
        <v>299</v>
      </c>
      <c r="KE1" s="54" t="s">
        <v>300</v>
      </c>
      <c r="KF1" s="54" t="s">
        <v>301</v>
      </c>
      <c r="KG1" s="54" t="s">
        <v>302</v>
      </c>
      <c r="KH1" s="54" t="s">
        <v>303</v>
      </c>
      <c r="KI1" s="54" t="s">
        <v>304</v>
      </c>
      <c r="KJ1" s="54" t="s">
        <v>305</v>
      </c>
      <c r="KK1" s="54" t="s">
        <v>306</v>
      </c>
      <c r="KL1" s="54" t="s">
        <v>307</v>
      </c>
      <c r="KM1" s="54" t="s">
        <v>308</v>
      </c>
      <c r="KN1" s="54" t="s">
        <v>309</v>
      </c>
      <c r="KO1" s="54" t="s">
        <v>310</v>
      </c>
      <c r="KP1" s="54" t="s">
        <v>311</v>
      </c>
      <c r="KQ1" s="54" t="s">
        <v>312</v>
      </c>
      <c r="KR1" s="54" t="s">
        <v>313</v>
      </c>
      <c r="KS1" s="54" t="s">
        <v>314</v>
      </c>
      <c r="KT1" s="54" t="s">
        <v>315</v>
      </c>
      <c r="KU1" s="54" t="s">
        <v>316</v>
      </c>
      <c r="KV1" s="54" t="s">
        <v>317</v>
      </c>
      <c r="KW1" s="54" t="s">
        <v>318</v>
      </c>
      <c r="KX1" s="54" t="s">
        <v>319</v>
      </c>
      <c r="KY1" s="54" t="s">
        <v>320</v>
      </c>
      <c r="KZ1" s="54" t="s">
        <v>321</v>
      </c>
      <c r="LA1" s="54" t="s">
        <v>322</v>
      </c>
      <c r="LB1" s="54" t="s">
        <v>323</v>
      </c>
      <c r="LC1" s="54" t="s">
        <v>324</v>
      </c>
      <c r="LD1" s="54" t="s">
        <v>325</v>
      </c>
      <c r="LE1" s="54" t="s">
        <v>326</v>
      </c>
      <c r="LF1" s="54" t="s">
        <v>327</v>
      </c>
      <c r="LG1" s="54" t="s">
        <v>328</v>
      </c>
      <c r="LH1" s="54" t="s">
        <v>329</v>
      </c>
      <c r="LI1" s="54" t="s">
        <v>330</v>
      </c>
      <c r="LJ1" s="54" t="s">
        <v>331</v>
      </c>
      <c r="LK1" s="54" t="s">
        <v>332</v>
      </c>
      <c r="LL1" s="54" t="s">
        <v>333</v>
      </c>
      <c r="LM1" s="54" t="s">
        <v>334</v>
      </c>
      <c r="LN1" s="54" t="s">
        <v>335</v>
      </c>
      <c r="LO1" s="54" t="s">
        <v>336</v>
      </c>
      <c r="LP1" s="54" t="s">
        <v>337</v>
      </c>
      <c r="LQ1" s="54" t="s">
        <v>338</v>
      </c>
      <c r="LR1" s="54" t="s">
        <v>339</v>
      </c>
      <c r="LS1" s="54" t="s">
        <v>340</v>
      </c>
      <c r="LT1" s="54" t="s">
        <v>341</v>
      </c>
      <c r="LU1" s="54" t="s">
        <v>342</v>
      </c>
      <c r="LV1" s="54" t="s">
        <v>343</v>
      </c>
      <c r="LW1" s="54" t="s">
        <v>344</v>
      </c>
      <c r="LX1" s="54" t="s">
        <v>345</v>
      </c>
      <c r="LY1" s="54" t="s">
        <v>346</v>
      </c>
      <c r="LZ1" s="54" t="s">
        <v>347</v>
      </c>
      <c r="MA1" s="54" t="s">
        <v>348</v>
      </c>
      <c r="MB1" s="54" t="s">
        <v>349</v>
      </c>
      <c r="MC1" s="54" t="s">
        <v>350</v>
      </c>
      <c r="MD1" s="54" t="s">
        <v>351</v>
      </c>
      <c r="ME1" s="54" t="s">
        <v>352</v>
      </c>
      <c r="MF1" s="54" t="s">
        <v>353</v>
      </c>
      <c r="MG1" s="54" t="s">
        <v>354</v>
      </c>
      <c r="MH1" s="54" t="s">
        <v>355</v>
      </c>
      <c r="MI1" s="54" t="s">
        <v>356</v>
      </c>
      <c r="MJ1" s="54" t="s">
        <v>357</v>
      </c>
      <c r="MK1" s="54" t="s">
        <v>358</v>
      </c>
      <c r="ML1" s="54" t="s">
        <v>359</v>
      </c>
      <c r="MM1" s="54" t="s">
        <v>360</v>
      </c>
      <c r="MN1" s="54" t="s">
        <v>361</v>
      </c>
      <c r="MO1" s="54" t="s">
        <v>362</v>
      </c>
      <c r="MP1" s="54" t="s">
        <v>363</v>
      </c>
      <c r="MQ1" s="54" t="s">
        <v>364</v>
      </c>
      <c r="MR1" s="54" t="s">
        <v>365</v>
      </c>
      <c r="MS1" s="54" t="s">
        <v>366</v>
      </c>
      <c r="MT1" s="54" t="s">
        <v>367</v>
      </c>
      <c r="MU1" s="54" t="s">
        <v>368</v>
      </c>
      <c r="MV1" s="54" t="s">
        <v>369</v>
      </c>
      <c r="MW1" s="54" t="s">
        <v>370</v>
      </c>
      <c r="MX1" s="54" t="s">
        <v>371</v>
      </c>
      <c r="MY1" s="54" t="s">
        <v>372</v>
      </c>
      <c r="MZ1" s="54" t="s">
        <v>373</v>
      </c>
      <c r="NA1" s="54" t="s">
        <v>374</v>
      </c>
      <c r="NB1" s="54" t="s">
        <v>375</v>
      </c>
      <c r="NC1" s="54" t="s">
        <v>376</v>
      </c>
      <c r="ND1" s="54" t="s">
        <v>377</v>
      </c>
      <c r="NE1" s="54" t="s">
        <v>378</v>
      </c>
      <c r="NF1" s="54" t="s">
        <v>379</v>
      </c>
      <c r="NG1" s="54" t="s">
        <v>380</v>
      </c>
      <c r="NH1" s="54" t="s">
        <v>381</v>
      </c>
      <c r="NI1" s="54" t="s">
        <v>382</v>
      </c>
      <c r="NJ1" s="54" t="s">
        <v>383</v>
      </c>
      <c r="NK1" s="54" t="s">
        <v>384</v>
      </c>
      <c r="NL1" s="54" t="s">
        <v>385</v>
      </c>
      <c r="NM1" s="54" t="s">
        <v>386</v>
      </c>
      <c r="NN1" s="54" t="s">
        <v>387</v>
      </c>
      <c r="NO1" s="54" t="s">
        <v>388</v>
      </c>
      <c r="NP1" s="54" t="s">
        <v>389</v>
      </c>
      <c r="NQ1" s="54" t="s">
        <v>390</v>
      </c>
      <c r="NR1" s="54" t="s">
        <v>391</v>
      </c>
      <c r="NS1" s="54" t="s">
        <v>392</v>
      </c>
      <c r="NT1" s="54" t="s">
        <v>393</v>
      </c>
      <c r="NU1" s="54" t="s">
        <v>394</v>
      </c>
      <c r="NV1" s="54" t="s">
        <v>395</v>
      </c>
      <c r="NW1" s="54" t="s">
        <v>396</v>
      </c>
      <c r="NX1" s="54" t="s">
        <v>397</v>
      </c>
      <c r="NY1" s="54" t="s">
        <v>398</v>
      </c>
      <c r="NZ1" s="54" t="s">
        <v>399</v>
      </c>
      <c r="OA1" s="54" t="s">
        <v>400</v>
      </c>
      <c r="OB1" s="54" t="s">
        <v>401</v>
      </c>
      <c r="OC1" s="54" t="s">
        <v>402</v>
      </c>
      <c r="OD1" s="54" t="s">
        <v>403</v>
      </c>
      <c r="OE1" s="54" t="s">
        <v>404</v>
      </c>
      <c r="OF1" s="54" t="s">
        <v>405</v>
      </c>
      <c r="OG1" s="54" t="s">
        <v>406</v>
      </c>
      <c r="OH1" s="54" t="s">
        <v>407</v>
      </c>
      <c r="OI1" s="54" t="s">
        <v>408</v>
      </c>
      <c r="OJ1" s="54" t="s">
        <v>409</v>
      </c>
      <c r="OK1" s="54" t="s">
        <v>410</v>
      </c>
      <c r="OL1" s="54" t="s">
        <v>411</v>
      </c>
      <c r="OM1" s="54" t="s">
        <v>412</v>
      </c>
      <c r="ON1" s="54" t="s">
        <v>413</v>
      </c>
      <c r="OO1" s="54" t="s">
        <v>414</v>
      </c>
      <c r="OP1" s="54" t="s">
        <v>415</v>
      </c>
      <c r="OQ1" s="54" t="s">
        <v>416</v>
      </c>
      <c r="OR1" s="54" t="s">
        <v>417</v>
      </c>
      <c r="OS1" s="54" t="s">
        <v>418</v>
      </c>
      <c r="OT1" s="54" t="s">
        <v>419</v>
      </c>
      <c r="OU1" s="54" t="s">
        <v>420</v>
      </c>
      <c r="OV1" s="54" t="s">
        <v>421</v>
      </c>
      <c r="OW1" s="54" t="s">
        <v>422</v>
      </c>
      <c r="OX1" s="54" t="s">
        <v>423</v>
      </c>
      <c r="OY1" s="54" t="s">
        <v>424</v>
      </c>
      <c r="OZ1" s="54" t="s">
        <v>425</v>
      </c>
      <c r="PA1" s="54" t="s">
        <v>426</v>
      </c>
      <c r="PB1" s="54" t="s">
        <v>427</v>
      </c>
      <c r="PC1" s="54" t="s">
        <v>428</v>
      </c>
      <c r="PD1" s="54" t="s">
        <v>429</v>
      </c>
      <c r="PE1" s="54" t="s">
        <v>430</v>
      </c>
      <c r="PF1" s="54" t="s">
        <v>431</v>
      </c>
      <c r="PG1" s="54" t="s">
        <v>432</v>
      </c>
      <c r="PH1" s="54" t="s">
        <v>433</v>
      </c>
      <c r="PI1" s="54" t="s">
        <v>434</v>
      </c>
      <c r="PJ1" s="54" t="s">
        <v>435</v>
      </c>
      <c r="PK1" s="54" t="s">
        <v>436</v>
      </c>
      <c r="PL1" s="54" t="s">
        <v>437</v>
      </c>
      <c r="PM1" s="54" t="s">
        <v>438</v>
      </c>
      <c r="PN1" s="54" t="s">
        <v>439</v>
      </c>
      <c r="PO1" s="54" t="s">
        <v>440</v>
      </c>
      <c r="PP1" s="54" t="s">
        <v>441</v>
      </c>
      <c r="PQ1" s="54" t="s">
        <v>442</v>
      </c>
      <c r="PR1" s="54" t="s">
        <v>443</v>
      </c>
      <c r="PS1" s="54" t="s">
        <v>444</v>
      </c>
      <c r="PT1" s="54" t="s">
        <v>445</v>
      </c>
      <c r="PU1" s="54" t="s">
        <v>446</v>
      </c>
      <c r="PV1" s="54" t="s">
        <v>447</v>
      </c>
      <c r="PW1" s="54" t="s">
        <v>448</v>
      </c>
      <c r="PX1" s="54" t="s">
        <v>449</v>
      </c>
      <c r="PY1" s="54" t="s">
        <v>450</v>
      </c>
      <c r="PZ1" s="54" t="s">
        <v>451</v>
      </c>
      <c r="QA1" s="54" t="s">
        <v>452</v>
      </c>
      <c r="QB1" s="54" t="s">
        <v>453</v>
      </c>
      <c r="QC1" s="54" t="s">
        <v>454</v>
      </c>
      <c r="QD1" s="54" t="s">
        <v>455</v>
      </c>
      <c r="QE1" s="54" t="s">
        <v>456</v>
      </c>
      <c r="QF1" s="54" t="s">
        <v>457</v>
      </c>
      <c r="QG1" s="54" t="s">
        <v>458</v>
      </c>
      <c r="QH1" s="54" t="s">
        <v>459</v>
      </c>
      <c r="QI1" s="54" t="s">
        <v>460</v>
      </c>
      <c r="QJ1" s="54" t="s">
        <v>461</v>
      </c>
      <c r="QK1" s="54" t="s">
        <v>462</v>
      </c>
      <c r="QL1" s="54" t="s">
        <v>463</v>
      </c>
      <c r="QM1" s="54" t="s">
        <v>464</v>
      </c>
      <c r="QN1" s="54" t="s">
        <v>465</v>
      </c>
      <c r="QO1" s="54" t="s">
        <v>466</v>
      </c>
      <c r="QP1" s="54" t="s">
        <v>467</v>
      </c>
      <c r="QQ1" s="54" t="s">
        <v>468</v>
      </c>
      <c r="QR1" s="54" t="s">
        <v>469</v>
      </c>
      <c r="QS1" s="54" t="s">
        <v>470</v>
      </c>
      <c r="QT1" s="54" t="s">
        <v>471</v>
      </c>
      <c r="QU1" s="54" t="s">
        <v>472</v>
      </c>
      <c r="QV1" s="54" t="s">
        <v>473</v>
      </c>
      <c r="QW1" s="54" t="s">
        <v>474</v>
      </c>
      <c r="QX1" s="54" t="s">
        <v>475</v>
      </c>
      <c r="QY1" s="54" t="s">
        <v>476</v>
      </c>
      <c r="QZ1" s="54" t="s">
        <v>477</v>
      </c>
      <c r="RA1" s="54" t="s">
        <v>478</v>
      </c>
      <c r="RB1" s="54" t="s">
        <v>479</v>
      </c>
      <c r="RC1" s="54" t="s">
        <v>480</v>
      </c>
      <c r="RD1" s="54" t="s">
        <v>481</v>
      </c>
      <c r="RE1" s="54" t="s">
        <v>482</v>
      </c>
      <c r="RF1" s="54" t="s">
        <v>483</v>
      </c>
      <c r="RG1" s="54" t="s">
        <v>484</v>
      </c>
      <c r="RH1" s="54" t="s">
        <v>485</v>
      </c>
      <c r="RI1" s="54" t="s">
        <v>486</v>
      </c>
      <c r="RJ1" s="54" t="s">
        <v>487</v>
      </c>
      <c r="RK1" s="54" t="s">
        <v>488</v>
      </c>
      <c r="RL1" s="54" t="s">
        <v>489</v>
      </c>
      <c r="RM1" s="54" t="s">
        <v>490</v>
      </c>
      <c r="RN1" s="54" t="s">
        <v>491</v>
      </c>
      <c r="RO1" s="54" t="s">
        <v>492</v>
      </c>
      <c r="RP1" s="54" t="s">
        <v>493</v>
      </c>
      <c r="RQ1" s="54" t="s">
        <v>494</v>
      </c>
      <c r="RR1" s="54" t="s">
        <v>495</v>
      </c>
      <c r="RS1" s="54" t="s">
        <v>496</v>
      </c>
      <c r="RT1" s="54" t="s">
        <v>497</v>
      </c>
      <c r="RU1" s="54" t="s">
        <v>498</v>
      </c>
      <c r="RV1" s="54" t="s">
        <v>499</v>
      </c>
      <c r="RW1" s="54" t="s">
        <v>500</v>
      </c>
      <c r="RX1" s="54" t="s">
        <v>501</v>
      </c>
      <c r="RY1" s="54" t="s">
        <v>502</v>
      </c>
      <c r="RZ1" s="54" t="s">
        <v>503</v>
      </c>
      <c r="SA1" s="54" t="s">
        <v>504</v>
      </c>
      <c r="SB1" s="54" t="s">
        <v>505</v>
      </c>
      <c r="SC1" s="54" t="s">
        <v>506</v>
      </c>
      <c r="SD1" s="54" t="s">
        <v>507</v>
      </c>
      <c r="SE1" s="54" t="s">
        <v>508</v>
      </c>
      <c r="SF1" s="54" t="s">
        <v>509</v>
      </c>
      <c r="SG1" s="54" t="s">
        <v>510</v>
      </c>
      <c r="SH1" s="54" t="s">
        <v>511</v>
      </c>
      <c r="SI1" s="54" t="s">
        <v>512</v>
      </c>
      <c r="SJ1" s="54" t="s">
        <v>513</v>
      </c>
      <c r="SK1" s="5"/>
    </row>
    <row r="2" ht="14.25" customHeight="1">
      <c r="A2" s="57"/>
      <c r="B2" s="58" t="s">
        <v>514</v>
      </c>
      <c r="C2" s="59"/>
      <c r="D2" s="60"/>
      <c r="E2" s="61"/>
      <c r="F2" s="61"/>
      <c r="G2" s="62">
        <v>44977.0</v>
      </c>
      <c r="H2" s="62">
        <v>44980.0</v>
      </c>
      <c r="I2" s="62">
        <v>44981.0</v>
      </c>
      <c r="J2" s="62">
        <v>44984.0</v>
      </c>
      <c r="K2" s="62">
        <v>44984.0</v>
      </c>
      <c r="L2" s="62"/>
      <c r="M2" s="62">
        <v>44985.0</v>
      </c>
      <c r="N2" s="62">
        <v>45046.0</v>
      </c>
      <c r="O2" s="62">
        <v>44986.0</v>
      </c>
      <c r="P2" s="62">
        <v>44986.0</v>
      </c>
      <c r="Q2" s="62">
        <v>44986.0</v>
      </c>
      <c r="R2" s="62">
        <v>44985.0</v>
      </c>
      <c r="S2" s="62">
        <v>44985.0</v>
      </c>
      <c r="T2" s="62">
        <v>44958.0</v>
      </c>
      <c r="U2" s="62">
        <v>44986.0</v>
      </c>
      <c r="V2" s="62">
        <v>45017.0</v>
      </c>
      <c r="W2" s="62">
        <v>45000.0</v>
      </c>
      <c r="X2" s="62">
        <v>45009.0</v>
      </c>
      <c r="Y2" s="62">
        <v>45000.0</v>
      </c>
      <c r="Z2" s="62">
        <v>45004.0</v>
      </c>
      <c r="AA2" s="62">
        <v>45006.0</v>
      </c>
      <c r="AB2" s="62">
        <v>45009.0</v>
      </c>
      <c r="AC2" s="62">
        <v>45017.0</v>
      </c>
      <c r="AD2" s="62">
        <v>45017.0</v>
      </c>
      <c r="AE2" s="62">
        <v>45033.0</v>
      </c>
      <c r="AF2" s="62">
        <v>45033.0</v>
      </c>
      <c r="AG2" s="62">
        <v>45034.0</v>
      </c>
      <c r="AH2" s="62">
        <v>45035.0</v>
      </c>
      <c r="AI2" s="62">
        <v>45035.0</v>
      </c>
      <c r="AJ2" s="62">
        <v>45037.0</v>
      </c>
      <c r="AK2" s="62">
        <v>45037.0</v>
      </c>
      <c r="AL2" s="62">
        <v>45041.0</v>
      </c>
      <c r="AM2" s="62">
        <v>45047.0</v>
      </c>
      <c r="AN2" s="62">
        <v>45047.0</v>
      </c>
      <c r="AO2" s="62">
        <v>45047.0</v>
      </c>
      <c r="AP2" s="62">
        <v>45048.0</v>
      </c>
      <c r="AQ2" s="62">
        <v>45048.0</v>
      </c>
      <c r="AR2" s="62">
        <v>45050.0</v>
      </c>
      <c r="AS2" s="62">
        <v>45051.0</v>
      </c>
      <c r="AT2" s="61"/>
      <c r="AU2" s="61"/>
      <c r="AV2" s="61">
        <v>45057.0</v>
      </c>
      <c r="AW2" s="62">
        <v>45065.0</v>
      </c>
      <c r="AX2" s="63">
        <v>45068.0</v>
      </c>
      <c r="AY2" s="62">
        <v>45069.0</v>
      </c>
      <c r="AZ2" s="63">
        <v>45075.0</v>
      </c>
      <c r="BA2" s="61">
        <v>45078.0</v>
      </c>
      <c r="BB2" s="61">
        <v>45078.0</v>
      </c>
      <c r="BC2" s="61">
        <v>45084.0</v>
      </c>
      <c r="BD2" s="61">
        <v>45078.0</v>
      </c>
      <c r="BE2" s="61">
        <v>45085.0</v>
      </c>
      <c r="BF2" s="61">
        <v>45086.0</v>
      </c>
      <c r="BG2" s="61">
        <v>45086.0</v>
      </c>
      <c r="BH2" s="61">
        <v>45090.0</v>
      </c>
      <c r="BI2" s="61">
        <v>45096.0</v>
      </c>
      <c r="BJ2" s="61">
        <v>45097.0</v>
      </c>
      <c r="BK2" s="61">
        <v>45110.0</v>
      </c>
      <c r="BL2" s="61">
        <v>45125.0</v>
      </c>
      <c r="BM2" s="61">
        <v>45132.0</v>
      </c>
      <c r="BN2" s="61">
        <v>45132.0</v>
      </c>
      <c r="BO2" s="61">
        <v>45139.0</v>
      </c>
      <c r="BP2" s="61">
        <v>45139.0</v>
      </c>
      <c r="BQ2" s="61">
        <v>45156.0</v>
      </c>
      <c r="BR2" s="61">
        <v>45156.0</v>
      </c>
      <c r="BS2" s="61">
        <v>45156.0</v>
      </c>
      <c r="BT2" s="61">
        <v>45166.0</v>
      </c>
      <c r="BU2" s="61">
        <v>45167.0</v>
      </c>
      <c r="BV2" s="61">
        <v>45170.0</v>
      </c>
      <c r="BW2" s="61">
        <v>45170.0</v>
      </c>
      <c r="BX2" s="61">
        <v>45173.0</v>
      </c>
      <c r="BY2" s="61">
        <v>45177.0</v>
      </c>
      <c r="BZ2" s="61">
        <v>45180.0</v>
      </c>
      <c r="CA2" s="61">
        <v>45180.0</v>
      </c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  <c r="IY2" s="62"/>
      <c r="IZ2" s="62"/>
      <c r="JA2" s="62"/>
      <c r="JB2" s="62"/>
      <c r="JC2" s="62"/>
      <c r="JD2" s="62"/>
      <c r="JE2" s="62"/>
      <c r="JF2" s="62"/>
      <c r="JG2" s="62"/>
      <c r="JH2" s="62"/>
      <c r="JI2" s="62"/>
      <c r="JJ2" s="62"/>
      <c r="JK2" s="62"/>
      <c r="JL2" s="62"/>
      <c r="JM2" s="62"/>
      <c r="JN2" s="62"/>
      <c r="JO2" s="62"/>
      <c r="JP2" s="62"/>
      <c r="JQ2" s="62"/>
      <c r="JR2" s="62"/>
      <c r="JS2" s="62"/>
      <c r="JT2" s="62"/>
      <c r="JU2" s="62"/>
      <c r="JV2" s="62"/>
      <c r="JW2" s="62"/>
      <c r="JX2" s="62"/>
      <c r="JY2" s="62"/>
      <c r="JZ2" s="62"/>
      <c r="KA2" s="62"/>
      <c r="KB2" s="62"/>
      <c r="KC2" s="62"/>
      <c r="KD2" s="62"/>
      <c r="KE2" s="62"/>
      <c r="KF2" s="62"/>
      <c r="KG2" s="62"/>
      <c r="KH2" s="62"/>
      <c r="KI2" s="62"/>
      <c r="KJ2" s="62"/>
      <c r="KK2" s="62"/>
      <c r="KL2" s="62"/>
      <c r="KM2" s="62"/>
      <c r="KN2" s="62"/>
      <c r="KO2" s="62"/>
      <c r="KP2" s="62"/>
      <c r="KQ2" s="62"/>
      <c r="KR2" s="62"/>
      <c r="KS2" s="62"/>
      <c r="KT2" s="62"/>
      <c r="KU2" s="62"/>
      <c r="KV2" s="62"/>
      <c r="KW2" s="62"/>
      <c r="KX2" s="62"/>
      <c r="KY2" s="62"/>
      <c r="KZ2" s="62"/>
      <c r="LA2" s="62"/>
      <c r="LB2" s="62"/>
      <c r="LC2" s="62"/>
      <c r="LD2" s="62"/>
      <c r="LE2" s="62"/>
      <c r="LF2" s="62"/>
      <c r="LG2" s="62"/>
      <c r="LH2" s="62"/>
      <c r="LI2" s="62"/>
      <c r="LJ2" s="62"/>
      <c r="LK2" s="62"/>
      <c r="LL2" s="62"/>
      <c r="LM2" s="62"/>
      <c r="LN2" s="62"/>
      <c r="LO2" s="62"/>
      <c r="LP2" s="62"/>
      <c r="LQ2" s="62"/>
      <c r="LR2" s="62"/>
      <c r="LS2" s="62"/>
      <c r="LT2" s="62"/>
      <c r="LU2" s="62"/>
      <c r="LV2" s="62"/>
      <c r="LW2" s="62"/>
      <c r="LX2" s="62"/>
      <c r="LY2" s="62"/>
      <c r="LZ2" s="62"/>
      <c r="MA2" s="62"/>
      <c r="MB2" s="62"/>
      <c r="MC2" s="62"/>
      <c r="MD2" s="62"/>
      <c r="ME2" s="62"/>
      <c r="MF2" s="62"/>
      <c r="MG2" s="62"/>
      <c r="MH2" s="62"/>
      <c r="MI2" s="62"/>
      <c r="MJ2" s="62"/>
      <c r="MK2" s="62"/>
      <c r="ML2" s="62"/>
      <c r="MM2" s="62"/>
      <c r="MN2" s="62"/>
      <c r="MO2" s="62"/>
      <c r="MP2" s="62"/>
      <c r="MQ2" s="62"/>
      <c r="MR2" s="62"/>
      <c r="MS2" s="62"/>
      <c r="MT2" s="62"/>
      <c r="MU2" s="62"/>
      <c r="MV2" s="62"/>
      <c r="MW2" s="62"/>
      <c r="MX2" s="62"/>
      <c r="MY2" s="62"/>
      <c r="MZ2" s="62"/>
      <c r="NA2" s="62"/>
      <c r="NB2" s="62"/>
      <c r="NC2" s="62"/>
      <c r="ND2" s="62"/>
      <c r="NE2" s="62"/>
      <c r="NF2" s="62"/>
      <c r="NG2" s="62"/>
      <c r="NH2" s="62"/>
      <c r="NI2" s="62"/>
      <c r="NJ2" s="62"/>
      <c r="NK2" s="62"/>
      <c r="NL2" s="62"/>
      <c r="NM2" s="62"/>
      <c r="NN2" s="62"/>
      <c r="NO2" s="62"/>
      <c r="NP2" s="62"/>
      <c r="NQ2" s="62"/>
      <c r="NR2" s="62"/>
      <c r="NS2" s="62"/>
      <c r="NT2" s="62"/>
      <c r="NU2" s="62"/>
      <c r="NV2" s="62"/>
      <c r="NW2" s="62"/>
      <c r="NX2" s="62"/>
      <c r="NY2" s="62"/>
      <c r="NZ2" s="62"/>
      <c r="OA2" s="62"/>
      <c r="OB2" s="62"/>
      <c r="OC2" s="62"/>
      <c r="OD2" s="62"/>
      <c r="OE2" s="62"/>
      <c r="OF2" s="62"/>
      <c r="OG2" s="62"/>
      <c r="OH2" s="62"/>
      <c r="OI2" s="62"/>
      <c r="OJ2" s="62"/>
      <c r="OK2" s="62"/>
      <c r="OL2" s="62"/>
      <c r="OM2" s="62"/>
      <c r="ON2" s="62"/>
      <c r="OO2" s="62"/>
      <c r="OP2" s="62"/>
      <c r="OQ2" s="62"/>
      <c r="OR2" s="62"/>
      <c r="OS2" s="62"/>
      <c r="OT2" s="62"/>
      <c r="OU2" s="62"/>
      <c r="OV2" s="62"/>
      <c r="OW2" s="62"/>
      <c r="OX2" s="62"/>
      <c r="OY2" s="62"/>
      <c r="OZ2" s="62"/>
      <c r="PA2" s="62"/>
      <c r="PB2" s="62"/>
      <c r="PC2" s="62"/>
      <c r="PD2" s="62"/>
      <c r="PE2" s="62"/>
      <c r="PF2" s="62"/>
      <c r="PG2" s="62"/>
      <c r="PH2" s="62"/>
      <c r="PI2" s="62"/>
      <c r="PJ2" s="62"/>
      <c r="PK2" s="62"/>
      <c r="PL2" s="62"/>
      <c r="PM2" s="62"/>
      <c r="PN2" s="62"/>
      <c r="PO2" s="62"/>
      <c r="PP2" s="62"/>
      <c r="PQ2" s="62"/>
      <c r="PR2" s="62"/>
      <c r="PS2" s="62"/>
      <c r="PT2" s="62"/>
      <c r="PU2" s="62"/>
      <c r="PV2" s="62"/>
      <c r="PW2" s="62"/>
      <c r="PX2" s="62"/>
      <c r="PY2" s="62"/>
      <c r="PZ2" s="62"/>
      <c r="QA2" s="62"/>
      <c r="QB2" s="62"/>
      <c r="QC2" s="62"/>
      <c r="QD2" s="62"/>
      <c r="QE2" s="62"/>
      <c r="QF2" s="62"/>
      <c r="QG2" s="62"/>
      <c r="QH2" s="62"/>
      <c r="QI2" s="62"/>
      <c r="QJ2" s="62"/>
      <c r="QK2" s="62"/>
      <c r="QL2" s="62"/>
      <c r="QM2" s="62"/>
      <c r="QN2" s="62"/>
      <c r="QO2" s="62"/>
      <c r="QP2" s="62"/>
      <c r="QQ2" s="62"/>
      <c r="QR2" s="62"/>
      <c r="QS2" s="62"/>
      <c r="QT2" s="62"/>
      <c r="QU2" s="62"/>
      <c r="QV2" s="62"/>
      <c r="QW2" s="62"/>
      <c r="QX2" s="62"/>
      <c r="QY2" s="62"/>
      <c r="QZ2" s="62"/>
      <c r="RA2" s="62"/>
      <c r="RB2" s="62"/>
      <c r="RC2" s="62"/>
      <c r="RD2" s="62"/>
      <c r="RE2" s="62"/>
      <c r="RF2" s="62"/>
      <c r="RG2" s="62"/>
      <c r="RH2" s="62"/>
      <c r="RI2" s="62"/>
      <c r="RJ2" s="62"/>
      <c r="RK2" s="62"/>
      <c r="RL2" s="62"/>
      <c r="RM2" s="62"/>
      <c r="RN2" s="62"/>
      <c r="RO2" s="62"/>
      <c r="RP2" s="62"/>
      <c r="RQ2" s="62"/>
      <c r="RR2" s="62"/>
      <c r="RS2" s="62"/>
      <c r="RT2" s="62"/>
      <c r="RU2" s="62"/>
      <c r="RV2" s="62"/>
      <c r="RW2" s="62"/>
      <c r="RX2" s="62"/>
      <c r="RY2" s="62"/>
      <c r="RZ2" s="62"/>
      <c r="SA2" s="62"/>
      <c r="SB2" s="62"/>
      <c r="SC2" s="62"/>
      <c r="SD2" s="62"/>
      <c r="SE2" s="62"/>
      <c r="SF2" s="62"/>
      <c r="SG2" s="62"/>
      <c r="SH2" s="62"/>
      <c r="SI2" s="62"/>
      <c r="SJ2" s="62"/>
      <c r="SK2" s="64"/>
    </row>
    <row r="3" ht="30.75" customHeight="1">
      <c r="A3" s="65"/>
      <c r="B3" s="58" t="s">
        <v>515</v>
      </c>
      <c r="C3" s="59"/>
      <c r="D3" s="60"/>
      <c r="E3" s="66"/>
      <c r="F3" s="66"/>
      <c r="G3" s="67" t="s">
        <v>516</v>
      </c>
      <c r="H3" s="67" t="s">
        <v>516</v>
      </c>
      <c r="I3" s="67" t="s">
        <v>517</v>
      </c>
      <c r="J3" s="67" t="s">
        <v>517</v>
      </c>
      <c r="K3" s="67" t="s">
        <v>518</v>
      </c>
      <c r="L3" s="67"/>
      <c r="M3" s="67" t="s">
        <v>519</v>
      </c>
      <c r="N3" s="67" t="s">
        <v>520</v>
      </c>
      <c r="O3" s="67" t="s">
        <v>521</v>
      </c>
      <c r="P3" s="67" t="s">
        <v>522</v>
      </c>
      <c r="Q3" s="66" t="s">
        <v>523</v>
      </c>
      <c r="R3" s="67" t="s">
        <v>524</v>
      </c>
      <c r="S3" s="67" t="s">
        <v>525</v>
      </c>
      <c r="T3" s="67" t="s">
        <v>526</v>
      </c>
      <c r="U3" s="67" t="s">
        <v>526</v>
      </c>
      <c r="V3" s="67" t="s">
        <v>526</v>
      </c>
      <c r="W3" s="67" t="s">
        <v>527</v>
      </c>
      <c r="X3" s="67" t="s">
        <v>528</v>
      </c>
      <c r="Y3" s="67" t="s">
        <v>529</v>
      </c>
      <c r="Z3" s="67" t="s">
        <v>530</v>
      </c>
      <c r="AA3" s="67" t="s">
        <v>531</v>
      </c>
      <c r="AB3" s="67" t="s">
        <v>532</v>
      </c>
      <c r="AC3" s="67" t="s">
        <v>533</v>
      </c>
      <c r="AD3" s="67" t="s">
        <v>534</v>
      </c>
      <c r="AE3" s="67" t="s">
        <v>535</v>
      </c>
      <c r="AF3" s="67" t="s">
        <v>536</v>
      </c>
      <c r="AG3" s="67" t="s">
        <v>537</v>
      </c>
      <c r="AH3" s="67" t="s">
        <v>538</v>
      </c>
      <c r="AI3" s="67" t="s">
        <v>539</v>
      </c>
      <c r="AJ3" s="67" t="s">
        <v>540</v>
      </c>
      <c r="AK3" s="67" t="s">
        <v>541</v>
      </c>
      <c r="AL3" s="67" t="s">
        <v>542</v>
      </c>
      <c r="AM3" s="67" t="s">
        <v>543</v>
      </c>
      <c r="AN3" s="67" t="s">
        <v>544</v>
      </c>
      <c r="AO3" s="66" t="s">
        <v>545</v>
      </c>
      <c r="AP3" s="67" t="s">
        <v>546</v>
      </c>
      <c r="AQ3" s="67" t="s">
        <v>542</v>
      </c>
      <c r="AR3" s="67" t="s">
        <v>547</v>
      </c>
      <c r="AS3" s="67" t="s">
        <v>548</v>
      </c>
      <c r="AT3" s="66"/>
      <c r="AU3" s="67"/>
      <c r="AV3" s="66" t="s">
        <v>549</v>
      </c>
      <c r="AW3" s="67" t="s">
        <v>548</v>
      </c>
      <c r="AX3" s="68" t="s">
        <v>550</v>
      </c>
      <c r="AY3" s="67" t="s">
        <v>551</v>
      </c>
      <c r="AZ3" s="68" t="s">
        <v>541</v>
      </c>
      <c r="BA3" s="66" t="s">
        <v>552</v>
      </c>
      <c r="BB3" s="66" t="s">
        <v>553</v>
      </c>
      <c r="BC3" s="66" t="s">
        <v>554</v>
      </c>
      <c r="BD3" s="66" t="s">
        <v>523</v>
      </c>
      <c r="BE3" s="66" t="s">
        <v>555</v>
      </c>
      <c r="BF3" s="66" t="s">
        <v>556</v>
      </c>
      <c r="BG3" s="66" t="s">
        <v>557</v>
      </c>
      <c r="BH3" s="66" t="s">
        <v>558</v>
      </c>
      <c r="BI3" s="66" t="s">
        <v>559</v>
      </c>
      <c r="BJ3" s="66" t="s">
        <v>560</v>
      </c>
      <c r="BK3" s="66" t="s">
        <v>523</v>
      </c>
      <c r="BL3" s="66" t="s">
        <v>560</v>
      </c>
      <c r="BM3" s="66" t="s">
        <v>561</v>
      </c>
      <c r="BN3" s="66" t="s">
        <v>562</v>
      </c>
      <c r="BO3" s="66" t="s">
        <v>563</v>
      </c>
      <c r="BP3" s="66" t="s">
        <v>523</v>
      </c>
      <c r="BQ3" s="66" t="s">
        <v>564</v>
      </c>
      <c r="BR3" s="66" t="s">
        <v>565</v>
      </c>
      <c r="BS3" s="66" t="s">
        <v>550</v>
      </c>
      <c r="BT3" s="66" t="s">
        <v>566</v>
      </c>
      <c r="BU3" s="66" t="s">
        <v>567</v>
      </c>
      <c r="BV3" s="66" t="s">
        <v>568</v>
      </c>
      <c r="BW3" s="66" t="s">
        <v>569</v>
      </c>
      <c r="BX3" s="66" t="s">
        <v>570</v>
      </c>
      <c r="BY3" s="66" t="s">
        <v>571</v>
      </c>
      <c r="BZ3" s="66" t="s">
        <v>548</v>
      </c>
      <c r="CA3" s="66" t="s">
        <v>572</v>
      </c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67"/>
      <c r="DX3" s="67"/>
      <c r="DY3" s="67"/>
      <c r="DZ3" s="67"/>
      <c r="EA3" s="67"/>
      <c r="EB3" s="67"/>
      <c r="EC3" s="67"/>
      <c r="ED3" s="67"/>
      <c r="EE3" s="67"/>
      <c r="EF3" s="67"/>
      <c r="EG3" s="67"/>
      <c r="EH3" s="67"/>
      <c r="EI3" s="67"/>
      <c r="EJ3" s="67"/>
      <c r="EK3" s="67"/>
      <c r="EL3" s="67"/>
      <c r="EM3" s="67"/>
      <c r="EN3" s="67"/>
      <c r="EO3" s="67"/>
      <c r="EP3" s="67"/>
      <c r="EQ3" s="67"/>
      <c r="ER3" s="67"/>
      <c r="ES3" s="67"/>
      <c r="ET3" s="67"/>
      <c r="EU3" s="67"/>
      <c r="EV3" s="67"/>
      <c r="EW3" s="67"/>
      <c r="EX3" s="67"/>
      <c r="EY3" s="67"/>
      <c r="EZ3" s="67"/>
      <c r="FA3" s="67"/>
      <c r="FB3" s="67"/>
      <c r="FC3" s="67"/>
      <c r="FD3" s="67"/>
      <c r="FE3" s="67"/>
      <c r="FF3" s="67"/>
      <c r="FG3" s="67"/>
      <c r="FH3" s="67"/>
      <c r="FI3" s="67"/>
      <c r="FJ3" s="67"/>
      <c r="FK3" s="67"/>
      <c r="FL3" s="67"/>
      <c r="FM3" s="67"/>
      <c r="FN3" s="67"/>
      <c r="FO3" s="67"/>
      <c r="FP3" s="67"/>
      <c r="FQ3" s="67"/>
      <c r="FR3" s="67"/>
      <c r="FS3" s="67"/>
      <c r="FT3" s="67"/>
      <c r="FU3" s="67"/>
      <c r="FV3" s="67"/>
      <c r="FW3" s="67"/>
      <c r="FX3" s="67"/>
      <c r="FY3" s="67"/>
      <c r="FZ3" s="67"/>
      <c r="GA3" s="67"/>
      <c r="GB3" s="67"/>
      <c r="GC3" s="67"/>
      <c r="GD3" s="67"/>
      <c r="GE3" s="67"/>
      <c r="GF3" s="67"/>
      <c r="GG3" s="67"/>
      <c r="GH3" s="67"/>
      <c r="GI3" s="67"/>
      <c r="GJ3" s="67"/>
      <c r="GK3" s="67"/>
      <c r="GL3" s="67"/>
      <c r="GM3" s="67"/>
      <c r="GN3" s="67"/>
      <c r="GO3" s="67"/>
      <c r="GP3" s="67"/>
      <c r="GQ3" s="67"/>
      <c r="GR3" s="67"/>
      <c r="GS3" s="67"/>
      <c r="GT3" s="67"/>
      <c r="GU3" s="67"/>
      <c r="GV3" s="67"/>
      <c r="GW3" s="67"/>
      <c r="GX3" s="67"/>
      <c r="GY3" s="67"/>
      <c r="GZ3" s="67"/>
      <c r="HA3" s="67"/>
      <c r="HB3" s="67"/>
      <c r="HC3" s="67"/>
      <c r="HD3" s="67"/>
      <c r="HE3" s="67"/>
      <c r="HF3" s="67"/>
      <c r="HG3" s="67"/>
      <c r="HH3" s="67"/>
      <c r="HI3" s="67"/>
      <c r="HJ3" s="67"/>
      <c r="HK3" s="67"/>
      <c r="HL3" s="67"/>
      <c r="HM3" s="67"/>
      <c r="HN3" s="67"/>
      <c r="HO3" s="67"/>
      <c r="HP3" s="67"/>
      <c r="HQ3" s="67"/>
      <c r="HR3" s="67"/>
      <c r="HS3" s="67"/>
      <c r="HT3" s="67"/>
      <c r="HU3" s="67"/>
      <c r="HV3" s="67"/>
      <c r="HW3" s="67"/>
      <c r="HX3" s="67"/>
      <c r="HY3" s="67"/>
      <c r="HZ3" s="67"/>
      <c r="IA3" s="67"/>
      <c r="IB3" s="67"/>
      <c r="IC3" s="67"/>
      <c r="ID3" s="67"/>
      <c r="IE3" s="67"/>
      <c r="IF3" s="67"/>
      <c r="IG3" s="67"/>
      <c r="IH3" s="67"/>
      <c r="II3" s="67"/>
      <c r="IJ3" s="67"/>
      <c r="IK3" s="67"/>
      <c r="IL3" s="67"/>
      <c r="IM3" s="67"/>
      <c r="IN3" s="67"/>
      <c r="IO3" s="67"/>
      <c r="IP3" s="67"/>
      <c r="IQ3" s="67"/>
      <c r="IR3" s="67"/>
      <c r="IS3" s="67"/>
      <c r="IT3" s="67"/>
      <c r="IU3" s="67"/>
      <c r="IV3" s="67"/>
      <c r="IW3" s="67"/>
      <c r="IX3" s="67"/>
      <c r="IY3" s="67"/>
      <c r="IZ3" s="67"/>
      <c r="JA3" s="67"/>
      <c r="JB3" s="67"/>
      <c r="JC3" s="67"/>
      <c r="JD3" s="67"/>
      <c r="JE3" s="67"/>
      <c r="JF3" s="67"/>
      <c r="JG3" s="67"/>
      <c r="JH3" s="67"/>
      <c r="JI3" s="67"/>
      <c r="JJ3" s="67"/>
      <c r="JK3" s="67"/>
      <c r="JL3" s="67"/>
      <c r="JM3" s="67"/>
      <c r="JN3" s="67"/>
      <c r="JO3" s="67"/>
      <c r="JP3" s="67"/>
      <c r="JQ3" s="67"/>
      <c r="JR3" s="67"/>
      <c r="JS3" s="67"/>
      <c r="JT3" s="67"/>
      <c r="JU3" s="67"/>
      <c r="JV3" s="67"/>
      <c r="JW3" s="67"/>
      <c r="JX3" s="67"/>
      <c r="JY3" s="67"/>
      <c r="JZ3" s="67"/>
      <c r="KA3" s="67"/>
      <c r="KB3" s="67"/>
      <c r="KC3" s="67"/>
      <c r="KD3" s="67"/>
      <c r="KE3" s="67"/>
      <c r="KF3" s="67"/>
      <c r="KG3" s="67"/>
      <c r="KH3" s="67"/>
      <c r="KI3" s="67"/>
      <c r="KJ3" s="67"/>
      <c r="KK3" s="67"/>
      <c r="KL3" s="67"/>
      <c r="KM3" s="67"/>
      <c r="KN3" s="67"/>
      <c r="KO3" s="67"/>
      <c r="KP3" s="67"/>
      <c r="KQ3" s="67"/>
      <c r="KR3" s="67"/>
      <c r="KS3" s="67"/>
      <c r="KT3" s="67"/>
      <c r="KU3" s="67"/>
      <c r="KV3" s="67"/>
      <c r="KW3" s="67"/>
      <c r="KX3" s="67"/>
      <c r="KY3" s="67"/>
      <c r="KZ3" s="67"/>
      <c r="LA3" s="67"/>
      <c r="LB3" s="67"/>
      <c r="LC3" s="67"/>
      <c r="LD3" s="67"/>
      <c r="LE3" s="67"/>
      <c r="LF3" s="67"/>
      <c r="LG3" s="67"/>
      <c r="LH3" s="67"/>
      <c r="LI3" s="67"/>
      <c r="LJ3" s="67"/>
      <c r="LK3" s="67"/>
      <c r="LL3" s="67"/>
      <c r="LM3" s="67"/>
      <c r="LN3" s="67"/>
      <c r="LO3" s="67"/>
      <c r="LP3" s="67"/>
      <c r="LQ3" s="67"/>
      <c r="LR3" s="67"/>
      <c r="LS3" s="67"/>
      <c r="LT3" s="67"/>
      <c r="LU3" s="67"/>
      <c r="LV3" s="67"/>
      <c r="LW3" s="67"/>
      <c r="LX3" s="67"/>
      <c r="LY3" s="67"/>
      <c r="LZ3" s="67"/>
      <c r="MA3" s="67"/>
      <c r="MB3" s="67"/>
      <c r="MC3" s="67"/>
      <c r="MD3" s="67"/>
      <c r="ME3" s="67"/>
      <c r="MF3" s="67"/>
      <c r="MG3" s="67"/>
      <c r="MH3" s="67"/>
      <c r="MI3" s="67"/>
      <c r="MJ3" s="67"/>
      <c r="MK3" s="67"/>
      <c r="ML3" s="67"/>
      <c r="MM3" s="67"/>
      <c r="MN3" s="67"/>
      <c r="MO3" s="67"/>
      <c r="MP3" s="67"/>
      <c r="MQ3" s="67"/>
      <c r="MR3" s="67"/>
      <c r="MS3" s="67"/>
      <c r="MT3" s="67"/>
      <c r="MU3" s="67"/>
      <c r="MV3" s="67"/>
      <c r="MW3" s="67"/>
      <c r="MX3" s="67"/>
      <c r="MY3" s="67"/>
      <c r="MZ3" s="67"/>
      <c r="NA3" s="67"/>
      <c r="NB3" s="67"/>
      <c r="NC3" s="67"/>
      <c r="ND3" s="67"/>
      <c r="NE3" s="67"/>
      <c r="NF3" s="67"/>
      <c r="NG3" s="67"/>
      <c r="NH3" s="67"/>
      <c r="NI3" s="67"/>
      <c r="NJ3" s="67"/>
      <c r="NK3" s="67"/>
      <c r="NL3" s="67"/>
      <c r="NM3" s="67"/>
      <c r="NN3" s="67"/>
      <c r="NO3" s="67"/>
      <c r="NP3" s="67"/>
      <c r="NQ3" s="67"/>
      <c r="NR3" s="67"/>
      <c r="NS3" s="67"/>
      <c r="NT3" s="67"/>
      <c r="NU3" s="67"/>
      <c r="NV3" s="67"/>
      <c r="NW3" s="67"/>
      <c r="NX3" s="67"/>
      <c r="NY3" s="67"/>
      <c r="NZ3" s="67"/>
      <c r="OA3" s="67"/>
      <c r="OB3" s="67"/>
      <c r="OC3" s="67"/>
      <c r="OD3" s="67"/>
      <c r="OE3" s="67"/>
      <c r="OF3" s="67"/>
      <c r="OG3" s="67"/>
      <c r="OH3" s="67"/>
      <c r="OI3" s="67"/>
      <c r="OJ3" s="67"/>
      <c r="OK3" s="67"/>
      <c r="OL3" s="67"/>
      <c r="OM3" s="67"/>
      <c r="ON3" s="67"/>
      <c r="OO3" s="67"/>
      <c r="OP3" s="67"/>
      <c r="OQ3" s="67"/>
      <c r="OR3" s="67"/>
      <c r="OS3" s="67"/>
      <c r="OT3" s="67"/>
      <c r="OU3" s="67"/>
      <c r="OV3" s="67"/>
      <c r="OW3" s="67"/>
      <c r="OX3" s="67"/>
      <c r="OY3" s="67"/>
      <c r="OZ3" s="67"/>
      <c r="PA3" s="67"/>
      <c r="PB3" s="67"/>
      <c r="PC3" s="67"/>
      <c r="PD3" s="67"/>
      <c r="PE3" s="67"/>
      <c r="PF3" s="67"/>
      <c r="PG3" s="67"/>
      <c r="PH3" s="67"/>
      <c r="PI3" s="67"/>
      <c r="PJ3" s="67"/>
      <c r="PK3" s="67"/>
      <c r="PL3" s="67"/>
      <c r="PM3" s="67"/>
      <c r="PN3" s="67"/>
      <c r="PO3" s="67"/>
      <c r="PP3" s="67"/>
      <c r="PQ3" s="67"/>
      <c r="PR3" s="67"/>
      <c r="PS3" s="67"/>
      <c r="PT3" s="67"/>
      <c r="PU3" s="67"/>
      <c r="PV3" s="67"/>
      <c r="PW3" s="67"/>
      <c r="PX3" s="67"/>
      <c r="PY3" s="67"/>
      <c r="PZ3" s="67"/>
      <c r="QA3" s="67"/>
      <c r="QB3" s="67"/>
      <c r="QC3" s="67"/>
      <c r="QD3" s="67"/>
      <c r="QE3" s="67"/>
      <c r="QF3" s="67"/>
      <c r="QG3" s="67"/>
      <c r="QH3" s="67"/>
      <c r="QI3" s="67"/>
      <c r="QJ3" s="67"/>
      <c r="QK3" s="67"/>
      <c r="QL3" s="67"/>
      <c r="QM3" s="67"/>
      <c r="QN3" s="67"/>
      <c r="QO3" s="67"/>
      <c r="QP3" s="67"/>
      <c r="QQ3" s="67"/>
      <c r="QR3" s="67"/>
      <c r="QS3" s="67"/>
      <c r="QT3" s="67"/>
      <c r="QU3" s="67"/>
      <c r="QV3" s="67"/>
      <c r="QW3" s="67"/>
      <c r="QX3" s="67"/>
      <c r="QY3" s="67"/>
      <c r="QZ3" s="67"/>
      <c r="RA3" s="67"/>
      <c r="RB3" s="67"/>
      <c r="RC3" s="67"/>
      <c r="RD3" s="67"/>
      <c r="RE3" s="67"/>
      <c r="RF3" s="67"/>
      <c r="RG3" s="67"/>
      <c r="RH3" s="67"/>
      <c r="RI3" s="67"/>
      <c r="RJ3" s="67"/>
      <c r="RK3" s="67"/>
      <c r="RL3" s="67"/>
      <c r="RM3" s="67"/>
      <c r="RN3" s="67"/>
      <c r="RO3" s="67"/>
      <c r="RP3" s="67"/>
      <c r="RQ3" s="67"/>
      <c r="RR3" s="67"/>
      <c r="RS3" s="67"/>
      <c r="RT3" s="67"/>
      <c r="RU3" s="67"/>
      <c r="RV3" s="67"/>
      <c r="RW3" s="67"/>
      <c r="RX3" s="67"/>
      <c r="RY3" s="67"/>
      <c r="RZ3" s="67"/>
      <c r="SA3" s="67"/>
      <c r="SB3" s="67"/>
      <c r="SC3" s="67"/>
      <c r="SD3" s="67"/>
      <c r="SE3" s="67"/>
      <c r="SF3" s="67"/>
      <c r="SG3" s="67"/>
      <c r="SH3" s="67"/>
      <c r="SI3" s="67"/>
      <c r="SJ3" s="67"/>
      <c r="SK3" s="5"/>
    </row>
    <row r="4" ht="14.25" customHeight="1">
      <c r="A4" s="69"/>
      <c r="B4" s="70" t="s">
        <v>573</v>
      </c>
      <c r="C4" s="70" t="s">
        <v>574</v>
      </c>
      <c r="D4" s="70" t="s">
        <v>575</v>
      </c>
      <c r="E4" s="70" t="s">
        <v>14</v>
      </c>
      <c r="F4" s="70" t="s">
        <v>15</v>
      </c>
      <c r="G4" s="70" t="s">
        <v>16</v>
      </c>
      <c r="H4" s="70" t="s">
        <v>17</v>
      </c>
      <c r="I4" s="70" t="s">
        <v>18</v>
      </c>
      <c r="J4" s="70" t="s">
        <v>19</v>
      </c>
      <c r="K4" s="70" t="s">
        <v>20</v>
      </c>
      <c r="L4" s="70" t="s">
        <v>21</v>
      </c>
      <c r="M4" s="70" t="s">
        <v>22</v>
      </c>
      <c r="N4" s="70" t="s">
        <v>23</v>
      </c>
      <c r="O4" s="70" t="s">
        <v>24</v>
      </c>
      <c r="P4" s="70" t="s">
        <v>25</v>
      </c>
      <c r="Q4" s="70" t="s">
        <v>26</v>
      </c>
      <c r="R4" s="70" t="s">
        <v>27</v>
      </c>
      <c r="S4" s="70" t="s">
        <v>28</v>
      </c>
      <c r="T4" s="70" t="s">
        <v>29</v>
      </c>
      <c r="U4" s="70" t="s">
        <v>30</v>
      </c>
      <c r="V4" s="70" t="s">
        <v>31</v>
      </c>
      <c r="W4" s="70" t="s">
        <v>32</v>
      </c>
      <c r="X4" s="70" t="s">
        <v>33</v>
      </c>
      <c r="Y4" s="70" t="s">
        <v>34</v>
      </c>
      <c r="Z4" s="70" t="s">
        <v>35</v>
      </c>
      <c r="AA4" s="70" t="s">
        <v>36</v>
      </c>
      <c r="AB4" s="70" t="s">
        <v>37</v>
      </c>
      <c r="AC4" s="70" t="s">
        <v>38</v>
      </c>
      <c r="AD4" s="70" t="s">
        <v>39</v>
      </c>
      <c r="AE4" s="70" t="s">
        <v>40</v>
      </c>
      <c r="AF4" s="70" t="s">
        <v>41</v>
      </c>
      <c r="AG4" s="70" t="s">
        <v>42</v>
      </c>
      <c r="AH4" s="70" t="s">
        <v>43</v>
      </c>
      <c r="AI4" s="70" t="s">
        <v>44</v>
      </c>
      <c r="AJ4" s="70" t="s">
        <v>45</v>
      </c>
      <c r="AK4" s="70" t="s">
        <v>46</v>
      </c>
      <c r="AL4" s="70" t="s">
        <v>47</v>
      </c>
      <c r="AM4" s="70" t="s">
        <v>48</v>
      </c>
      <c r="AN4" s="70" t="s">
        <v>49</v>
      </c>
      <c r="AO4" s="70" t="s">
        <v>50</v>
      </c>
      <c r="AP4" s="70" t="s">
        <v>51</v>
      </c>
      <c r="AQ4" s="70" t="s">
        <v>52</v>
      </c>
      <c r="AR4" s="70" t="s">
        <v>53</v>
      </c>
      <c r="AS4" s="70" t="s">
        <v>54</v>
      </c>
      <c r="AT4" s="70"/>
      <c r="AU4" s="70"/>
      <c r="AV4" s="70" t="s">
        <v>55</v>
      </c>
      <c r="AW4" s="70" t="s">
        <v>60</v>
      </c>
      <c r="AX4" s="71" t="s">
        <v>56</v>
      </c>
      <c r="AY4" s="70" t="s">
        <v>57</v>
      </c>
      <c r="AZ4" s="71" t="s">
        <v>58</v>
      </c>
      <c r="BA4" s="70" t="s">
        <v>62</v>
      </c>
      <c r="BB4" s="70" t="s">
        <v>63</v>
      </c>
      <c r="BC4" s="70"/>
      <c r="BD4" s="70" t="s">
        <v>65</v>
      </c>
      <c r="BE4" s="70" t="s">
        <v>66</v>
      </c>
      <c r="BF4" s="70" t="s">
        <v>67</v>
      </c>
      <c r="BG4" s="70" t="s">
        <v>68</v>
      </c>
      <c r="BH4" s="70" t="s">
        <v>69</v>
      </c>
      <c r="BI4" s="70" t="s">
        <v>70</v>
      </c>
      <c r="BJ4" s="70" t="s">
        <v>71</v>
      </c>
      <c r="BK4" s="70" t="s">
        <v>72</v>
      </c>
      <c r="BL4" s="70" t="s">
        <v>73</v>
      </c>
      <c r="BM4" s="70" t="s">
        <v>74</v>
      </c>
      <c r="BN4" s="70" t="s">
        <v>75</v>
      </c>
      <c r="BO4" s="70" t="s">
        <v>76</v>
      </c>
      <c r="BP4" s="70" t="s">
        <v>77</v>
      </c>
      <c r="BQ4" s="70" t="s">
        <v>78</v>
      </c>
      <c r="BR4" s="70" t="s">
        <v>79</v>
      </c>
      <c r="BS4" s="70" t="s">
        <v>80</v>
      </c>
      <c r="BT4" s="70" t="s">
        <v>81</v>
      </c>
      <c r="BU4" s="70" t="s">
        <v>82</v>
      </c>
      <c r="BV4" s="70" t="s">
        <v>83</v>
      </c>
      <c r="BW4" s="70" t="s">
        <v>84</v>
      </c>
      <c r="BX4" s="70" t="s">
        <v>85</v>
      </c>
      <c r="BY4" s="70" t="s">
        <v>86</v>
      </c>
      <c r="BZ4" s="70" t="s">
        <v>87</v>
      </c>
      <c r="CA4" s="70" t="s">
        <v>88</v>
      </c>
      <c r="CB4" s="70" t="s">
        <v>89</v>
      </c>
      <c r="CC4" s="70" t="s">
        <v>90</v>
      </c>
      <c r="CD4" s="70" t="s">
        <v>91</v>
      </c>
      <c r="CE4" s="70" t="s">
        <v>92</v>
      </c>
      <c r="CF4" s="70" t="s">
        <v>93</v>
      </c>
      <c r="CG4" s="70" t="s">
        <v>94</v>
      </c>
      <c r="CH4" s="70" t="s">
        <v>95</v>
      </c>
      <c r="CI4" s="70" t="s">
        <v>96</v>
      </c>
      <c r="CJ4" s="70" t="s">
        <v>97</v>
      </c>
      <c r="CK4" s="70" t="s">
        <v>98</v>
      </c>
      <c r="CL4" s="70" t="s">
        <v>99</v>
      </c>
      <c r="CM4" s="70" t="s">
        <v>100</v>
      </c>
      <c r="CN4" s="70" t="s">
        <v>101</v>
      </c>
      <c r="CO4" s="70" t="s">
        <v>102</v>
      </c>
      <c r="CP4" s="70" t="s">
        <v>103</v>
      </c>
      <c r="CQ4" s="70" t="s">
        <v>104</v>
      </c>
      <c r="CR4" s="70" t="s">
        <v>105</v>
      </c>
      <c r="CS4" s="70" t="s">
        <v>106</v>
      </c>
      <c r="CT4" s="70" t="s">
        <v>107</v>
      </c>
      <c r="CU4" s="70" t="s">
        <v>108</v>
      </c>
      <c r="CV4" s="70" t="s">
        <v>109</v>
      </c>
      <c r="CW4" s="70" t="s">
        <v>110</v>
      </c>
      <c r="CX4" s="70" t="s">
        <v>111</v>
      </c>
      <c r="CY4" s="70" t="s">
        <v>112</v>
      </c>
      <c r="CZ4" s="70" t="s">
        <v>113</v>
      </c>
      <c r="DA4" s="70" t="s">
        <v>114</v>
      </c>
      <c r="DB4" s="70" t="s">
        <v>115</v>
      </c>
      <c r="DC4" s="70" t="s">
        <v>116</v>
      </c>
      <c r="DD4" s="70" t="s">
        <v>117</v>
      </c>
      <c r="DE4" s="70" t="s">
        <v>118</v>
      </c>
      <c r="DF4" s="70" t="s">
        <v>119</v>
      </c>
      <c r="DG4" s="70" t="s">
        <v>120</v>
      </c>
      <c r="DH4" s="70" t="s">
        <v>121</v>
      </c>
      <c r="DI4" s="70" t="s">
        <v>122</v>
      </c>
      <c r="DJ4" s="70" t="s">
        <v>123</v>
      </c>
      <c r="DK4" s="70" t="s">
        <v>124</v>
      </c>
      <c r="DL4" s="70" t="s">
        <v>125</v>
      </c>
      <c r="DM4" s="70" t="s">
        <v>126</v>
      </c>
      <c r="DN4" s="70" t="s">
        <v>127</v>
      </c>
      <c r="DO4" s="70" t="s">
        <v>128</v>
      </c>
      <c r="DP4" s="70" t="s">
        <v>129</v>
      </c>
      <c r="DQ4" s="70" t="s">
        <v>130</v>
      </c>
      <c r="DR4" s="70" t="s">
        <v>131</v>
      </c>
      <c r="DS4" s="70" t="s">
        <v>132</v>
      </c>
      <c r="DT4" s="70" t="s">
        <v>133</v>
      </c>
      <c r="DU4" s="70" t="s">
        <v>134</v>
      </c>
      <c r="DV4" s="70" t="s">
        <v>135</v>
      </c>
      <c r="DW4" s="70" t="s">
        <v>136</v>
      </c>
      <c r="DX4" s="70" t="s">
        <v>137</v>
      </c>
      <c r="DY4" s="70" t="s">
        <v>138</v>
      </c>
      <c r="DZ4" s="70" t="s">
        <v>139</v>
      </c>
      <c r="EA4" s="70" t="s">
        <v>140</v>
      </c>
      <c r="EB4" s="70" t="s">
        <v>141</v>
      </c>
      <c r="EC4" s="70" t="s">
        <v>142</v>
      </c>
      <c r="ED4" s="70" t="s">
        <v>143</v>
      </c>
      <c r="EE4" s="70" t="s">
        <v>144</v>
      </c>
      <c r="EF4" s="70" t="s">
        <v>145</v>
      </c>
      <c r="EG4" s="70" t="s">
        <v>146</v>
      </c>
      <c r="EH4" s="70" t="s">
        <v>147</v>
      </c>
      <c r="EI4" s="70" t="s">
        <v>148</v>
      </c>
      <c r="EJ4" s="70" t="s">
        <v>149</v>
      </c>
      <c r="EK4" s="70" t="s">
        <v>150</v>
      </c>
      <c r="EL4" s="70" t="s">
        <v>151</v>
      </c>
      <c r="EM4" s="70" t="s">
        <v>152</v>
      </c>
      <c r="EN4" s="70" t="s">
        <v>153</v>
      </c>
      <c r="EO4" s="70" t="s">
        <v>154</v>
      </c>
      <c r="EP4" s="70" t="s">
        <v>155</v>
      </c>
      <c r="EQ4" s="70" t="s">
        <v>156</v>
      </c>
      <c r="ER4" s="70" t="s">
        <v>157</v>
      </c>
      <c r="ES4" s="70" t="s">
        <v>158</v>
      </c>
      <c r="ET4" s="70" t="s">
        <v>159</v>
      </c>
      <c r="EU4" s="70" t="s">
        <v>160</v>
      </c>
      <c r="EV4" s="70" t="s">
        <v>161</v>
      </c>
      <c r="EW4" s="70" t="s">
        <v>162</v>
      </c>
      <c r="EX4" s="70" t="s">
        <v>163</v>
      </c>
      <c r="EY4" s="70" t="s">
        <v>164</v>
      </c>
      <c r="EZ4" s="70" t="s">
        <v>165</v>
      </c>
      <c r="FA4" s="70" t="s">
        <v>166</v>
      </c>
      <c r="FB4" s="70" t="s">
        <v>167</v>
      </c>
      <c r="FC4" s="70" t="s">
        <v>168</v>
      </c>
      <c r="FD4" s="70" t="s">
        <v>169</v>
      </c>
      <c r="FE4" s="70" t="s">
        <v>170</v>
      </c>
      <c r="FF4" s="70" t="s">
        <v>171</v>
      </c>
      <c r="FG4" s="70" t="s">
        <v>172</v>
      </c>
      <c r="FH4" s="70" t="s">
        <v>173</v>
      </c>
      <c r="FI4" s="70" t="s">
        <v>174</v>
      </c>
      <c r="FJ4" s="70" t="s">
        <v>175</v>
      </c>
      <c r="FK4" s="70" t="s">
        <v>176</v>
      </c>
      <c r="FL4" s="70" t="s">
        <v>177</v>
      </c>
      <c r="FM4" s="70" t="s">
        <v>178</v>
      </c>
      <c r="FN4" s="70" t="s">
        <v>179</v>
      </c>
      <c r="FO4" s="70" t="s">
        <v>180</v>
      </c>
      <c r="FP4" s="70" t="s">
        <v>181</v>
      </c>
      <c r="FQ4" s="70" t="s">
        <v>182</v>
      </c>
      <c r="FR4" s="70" t="s">
        <v>183</v>
      </c>
      <c r="FS4" s="70" t="s">
        <v>184</v>
      </c>
      <c r="FT4" s="70" t="s">
        <v>185</v>
      </c>
      <c r="FU4" s="70" t="s">
        <v>186</v>
      </c>
      <c r="FV4" s="70" t="s">
        <v>187</v>
      </c>
      <c r="FW4" s="70" t="s">
        <v>188</v>
      </c>
      <c r="FX4" s="70" t="s">
        <v>189</v>
      </c>
      <c r="FY4" s="70" t="s">
        <v>190</v>
      </c>
      <c r="FZ4" s="70" t="s">
        <v>191</v>
      </c>
      <c r="GA4" s="70" t="s">
        <v>192</v>
      </c>
      <c r="GB4" s="70" t="s">
        <v>193</v>
      </c>
      <c r="GC4" s="70" t="s">
        <v>194</v>
      </c>
      <c r="GD4" s="70" t="s">
        <v>195</v>
      </c>
      <c r="GE4" s="70" t="s">
        <v>196</v>
      </c>
      <c r="GF4" s="70" t="s">
        <v>197</v>
      </c>
      <c r="GG4" s="70" t="s">
        <v>198</v>
      </c>
      <c r="GH4" s="70" t="s">
        <v>199</v>
      </c>
      <c r="GI4" s="70" t="s">
        <v>200</v>
      </c>
      <c r="GJ4" s="70" t="s">
        <v>201</v>
      </c>
      <c r="GK4" s="70" t="s">
        <v>202</v>
      </c>
      <c r="GL4" s="70" t="s">
        <v>203</v>
      </c>
      <c r="GM4" s="70" t="s">
        <v>204</v>
      </c>
      <c r="GN4" s="70" t="s">
        <v>205</v>
      </c>
      <c r="GO4" s="70" t="s">
        <v>206</v>
      </c>
      <c r="GP4" s="70" t="s">
        <v>207</v>
      </c>
      <c r="GQ4" s="70" t="s">
        <v>208</v>
      </c>
      <c r="GR4" s="70" t="s">
        <v>209</v>
      </c>
      <c r="GS4" s="70" t="s">
        <v>210</v>
      </c>
      <c r="GT4" s="70" t="s">
        <v>211</v>
      </c>
      <c r="GU4" s="70" t="s">
        <v>212</v>
      </c>
      <c r="GV4" s="70" t="s">
        <v>213</v>
      </c>
      <c r="GW4" s="70" t="s">
        <v>214</v>
      </c>
      <c r="GX4" s="70" t="s">
        <v>215</v>
      </c>
      <c r="GY4" s="70" t="s">
        <v>216</v>
      </c>
      <c r="GZ4" s="70" t="s">
        <v>217</v>
      </c>
      <c r="HA4" s="70" t="s">
        <v>218</v>
      </c>
      <c r="HB4" s="70" t="s">
        <v>219</v>
      </c>
      <c r="HC4" s="70" t="s">
        <v>220</v>
      </c>
      <c r="HD4" s="70" t="s">
        <v>221</v>
      </c>
      <c r="HE4" s="70" t="s">
        <v>222</v>
      </c>
      <c r="HF4" s="70" t="s">
        <v>223</v>
      </c>
      <c r="HG4" s="70" t="s">
        <v>224</v>
      </c>
      <c r="HH4" s="70" t="s">
        <v>225</v>
      </c>
      <c r="HI4" s="70" t="s">
        <v>226</v>
      </c>
      <c r="HJ4" s="70" t="s">
        <v>227</v>
      </c>
      <c r="HK4" s="70" t="s">
        <v>228</v>
      </c>
      <c r="HL4" s="70" t="s">
        <v>229</v>
      </c>
      <c r="HM4" s="70" t="s">
        <v>230</v>
      </c>
      <c r="HN4" s="70" t="s">
        <v>231</v>
      </c>
      <c r="HO4" s="70" t="s">
        <v>232</v>
      </c>
      <c r="HP4" s="70" t="s">
        <v>233</v>
      </c>
      <c r="HQ4" s="70" t="s">
        <v>234</v>
      </c>
      <c r="HR4" s="70" t="s">
        <v>235</v>
      </c>
      <c r="HS4" s="70" t="s">
        <v>236</v>
      </c>
      <c r="HT4" s="70" t="s">
        <v>237</v>
      </c>
      <c r="HU4" s="70" t="s">
        <v>238</v>
      </c>
      <c r="HV4" s="70" t="s">
        <v>239</v>
      </c>
      <c r="HW4" s="70" t="s">
        <v>240</v>
      </c>
      <c r="HX4" s="70" t="s">
        <v>241</v>
      </c>
      <c r="HY4" s="70" t="s">
        <v>242</v>
      </c>
      <c r="HZ4" s="70" t="s">
        <v>243</v>
      </c>
      <c r="IA4" s="70" t="s">
        <v>244</v>
      </c>
      <c r="IB4" s="70" t="s">
        <v>245</v>
      </c>
      <c r="IC4" s="70" t="s">
        <v>246</v>
      </c>
      <c r="ID4" s="70" t="s">
        <v>247</v>
      </c>
      <c r="IE4" s="70" t="s">
        <v>248</v>
      </c>
      <c r="IF4" s="70" t="s">
        <v>249</v>
      </c>
      <c r="IG4" s="70" t="s">
        <v>250</v>
      </c>
      <c r="IH4" s="70" t="s">
        <v>251</v>
      </c>
      <c r="II4" s="70" t="s">
        <v>252</v>
      </c>
      <c r="IJ4" s="70" t="s">
        <v>253</v>
      </c>
      <c r="IK4" s="70" t="s">
        <v>254</v>
      </c>
      <c r="IL4" s="70" t="s">
        <v>255</v>
      </c>
      <c r="IM4" s="70" t="s">
        <v>256</v>
      </c>
      <c r="IN4" s="70" t="s">
        <v>257</v>
      </c>
      <c r="IO4" s="70" t="s">
        <v>258</v>
      </c>
      <c r="IP4" s="70" t="s">
        <v>259</v>
      </c>
      <c r="IQ4" s="70" t="s">
        <v>260</v>
      </c>
      <c r="IR4" s="70" t="s">
        <v>261</v>
      </c>
      <c r="IS4" s="70" t="s">
        <v>262</v>
      </c>
      <c r="IT4" s="70" t="s">
        <v>263</v>
      </c>
      <c r="IU4" s="70" t="s">
        <v>264</v>
      </c>
      <c r="IV4" s="70" t="s">
        <v>265</v>
      </c>
      <c r="IW4" s="70" t="s">
        <v>266</v>
      </c>
      <c r="IX4" s="70" t="s">
        <v>267</v>
      </c>
      <c r="IY4" s="70" t="s">
        <v>268</v>
      </c>
      <c r="IZ4" s="70" t="s">
        <v>269</v>
      </c>
      <c r="JA4" s="70" t="s">
        <v>270</v>
      </c>
      <c r="JB4" s="70" t="s">
        <v>271</v>
      </c>
      <c r="JC4" s="70" t="s">
        <v>272</v>
      </c>
      <c r="JD4" s="70" t="s">
        <v>273</v>
      </c>
      <c r="JE4" s="70" t="s">
        <v>274</v>
      </c>
      <c r="JF4" s="70" t="s">
        <v>275</v>
      </c>
      <c r="JG4" s="70" t="s">
        <v>276</v>
      </c>
      <c r="JH4" s="70" t="s">
        <v>277</v>
      </c>
      <c r="JI4" s="70" t="s">
        <v>278</v>
      </c>
      <c r="JJ4" s="70" t="s">
        <v>279</v>
      </c>
      <c r="JK4" s="70" t="s">
        <v>280</v>
      </c>
      <c r="JL4" s="70" t="s">
        <v>281</v>
      </c>
      <c r="JM4" s="70" t="s">
        <v>282</v>
      </c>
      <c r="JN4" s="70" t="s">
        <v>283</v>
      </c>
      <c r="JO4" s="70" t="s">
        <v>284</v>
      </c>
      <c r="JP4" s="70" t="s">
        <v>285</v>
      </c>
      <c r="JQ4" s="70" t="s">
        <v>286</v>
      </c>
      <c r="JR4" s="70" t="s">
        <v>287</v>
      </c>
      <c r="JS4" s="70" t="s">
        <v>288</v>
      </c>
      <c r="JT4" s="70" t="s">
        <v>289</v>
      </c>
      <c r="JU4" s="70" t="s">
        <v>290</v>
      </c>
      <c r="JV4" s="70" t="s">
        <v>291</v>
      </c>
      <c r="JW4" s="70" t="s">
        <v>292</v>
      </c>
      <c r="JX4" s="70" t="s">
        <v>293</v>
      </c>
      <c r="JY4" s="70" t="s">
        <v>294</v>
      </c>
      <c r="JZ4" s="70" t="s">
        <v>295</v>
      </c>
      <c r="KA4" s="70" t="s">
        <v>296</v>
      </c>
      <c r="KB4" s="70" t="s">
        <v>297</v>
      </c>
      <c r="KC4" s="70" t="s">
        <v>298</v>
      </c>
      <c r="KD4" s="70" t="s">
        <v>299</v>
      </c>
      <c r="KE4" s="70" t="s">
        <v>300</v>
      </c>
      <c r="KF4" s="70" t="s">
        <v>301</v>
      </c>
      <c r="KG4" s="70" t="s">
        <v>302</v>
      </c>
      <c r="KH4" s="70" t="s">
        <v>303</v>
      </c>
      <c r="KI4" s="70" t="s">
        <v>304</v>
      </c>
      <c r="KJ4" s="70" t="s">
        <v>305</v>
      </c>
      <c r="KK4" s="70" t="s">
        <v>306</v>
      </c>
      <c r="KL4" s="70" t="s">
        <v>307</v>
      </c>
      <c r="KM4" s="70" t="s">
        <v>308</v>
      </c>
      <c r="KN4" s="70" t="s">
        <v>309</v>
      </c>
      <c r="KO4" s="70" t="s">
        <v>310</v>
      </c>
      <c r="KP4" s="70" t="s">
        <v>311</v>
      </c>
      <c r="KQ4" s="70" t="s">
        <v>312</v>
      </c>
      <c r="KR4" s="70" t="s">
        <v>313</v>
      </c>
      <c r="KS4" s="70" t="s">
        <v>314</v>
      </c>
      <c r="KT4" s="70" t="s">
        <v>315</v>
      </c>
      <c r="KU4" s="70" t="s">
        <v>316</v>
      </c>
      <c r="KV4" s="70" t="s">
        <v>317</v>
      </c>
      <c r="KW4" s="70" t="s">
        <v>318</v>
      </c>
      <c r="KX4" s="70" t="s">
        <v>319</v>
      </c>
      <c r="KY4" s="70" t="s">
        <v>320</v>
      </c>
      <c r="KZ4" s="70" t="s">
        <v>321</v>
      </c>
      <c r="LA4" s="70" t="s">
        <v>322</v>
      </c>
      <c r="LB4" s="70" t="s">
        <v>323</v>
      </c>
      <c r="LC4" s="70" t="s">
        <v>324</v>
      </c>
      <c r="LD4" s="70" t="s">
        <v>325</v>
      </c>
      <c r="LE4" s="70" t="s">
        <v>326</v>
      </c>
      <c r="LF4" s="70" t="s">
        <v>327</v>
      </c>
      <c r="LG4" s="70" t="s">
        <v>328</v>
      </c>
      <c r="LH4" s="70" t="s">
        <v>329</v>
      </c>
      <c r="LI4" s="70" t="s">
        <v>330</v>
      </c>
      <c r="LJ4" s="70" t="s">
        <v>331</v>
      </c>
      <c r="LK4" s="70" t="s">
        <v>332</v>
      </c>
      <c r="LL4" s="70" t="s">
        <v>333</v>
      </c>
      <c r="LM4" s="70" t="s">
        <v>334</v>
      </c>
      <c r="LN4" s="70" t="s">
        <v>335</v>
      </c>
      <c r="LO4" s="70" t="s">
        <v>336</v>
      </c>
      <c r="LP4" s="70" t="s">
        <v>337</v>
      </c>
      <c r="LQ4" s="70" t="s">
        <v>338</v>
      </c>
      <c r="LR4" s="70" t="s">
        <v>339</v>
      </c>
      <c r="LS4" s="70" t="s">
        <v>340</v>
      </c>
      <c r="LT4" s="70" t="s">
        <v>341</v>
      </c>
      <c r="LU4" s="70" t="s">
        <v>342</v>
      </c>
      <c r="LV4" s="70" t="s">
        <v>343</v>
      </c>
      <c r="LW4" s="70" t="s">
        <v>344</v>
      </c>
      <c r="LX4" s="70" t="s">
        <v>345</v>
      </c>
      <c r="LY4" s="70" t="s">
        <v>346</v>
      </c>
      <c r="LZ4" s="70" t="s">
        <v>347</v>
      </c>
      <c r="MA4" s="70" t="s">
        <v>348</v>
      </c>
      <c r="MB4" s="70" t="s">
        <v>349</v>
      </c>
      <c r="MC4" s="70" t="s">
        <v>350</v>
      </c>
      <c r="MD4" s="70" t="s">
        <v>351</v>
      </c>
      <c r="ME4" s="70" t="s">
        <v>352</v>
      </c>
      <c r="MF4" s="70" t="s">
        <v>353</v>
      </c>
      <c r="MG4" s="70" t="s">
        <v>354</v>
      </c>
      <c r="MH4" s="70" t="s">
        <v>355</v>
      </c>
      <c r="MI4" s="70" t="s">
        <v>356</v>
      </c>
      <c r="MJ4" s="70" t="s">
        <v>357</v>
      </c>
      <c r="MK4" s="70" t="s">
        <v>358</v>
      </c>
      <c r="ML4" s="70" t="s">
        <v>359</v>
      </c>
      <c r="MM4" s="70" t="s">
        <v>360</v>
      </c>
      <c r="MN4" s="70" t="s">
        <v>361</v>
      </c>
      <c r="MO4" s="70" t="s">
        <v>362</v>
      </c>
      <c r="MP4" s="70" t="s">
        <v>363</v>
      </c>
      <c r="MQ4" s="70" t="s">
        <v>364</v>
      </c>
      <c r="MR4" s="70" t="s">
        <v>365</v>
      </c>
      <c r="MS4" s="70" t="s">
        <v>366</v>
      </c>
      <c r="MT4" s="70" t="s">
        <v>367</v>
      </c>
      <c r="MU4" s="70" t="s">
        <v>368</v>
      </c>
      <c r="MV4" s="70" t="s">
        <v>369</v>
      </c>
      <c r="MW4" s="70" t="s">
        <v>370</v>
      </c>
      <c r="MX4" s="70" t="s">
        <v>371</v>
      </c>
      <c r="MY4" s="70" t="s">
        <v>372</v>
      </c>
      <c r="MZ4" s="70" t="s">
        <v>373</v>
      </c>
      <c r="NA4" s="70" t="s">
        <v>374</v>
      </c>
      <c r="NB4" s="70" t="s">
        <v>375</v>
      </c>
      <c r="NC4" s="70" t="s">
        <v>376</v>
      </c>
      <c r="ND4" s="70" t="s">
        <v>377</v>
      </c>
      <c r="NE4" s="70" t="s">
        <v>378</v>
      </c>
      <c r="NF4" s="70" t="s">
        <v>379</v>
      </c>
      <c r="NG4" s="70" t="s">
        <v>380</v>
      </c>
      <c r="NH4" s="70" t="s">
        <v>381</v>
      </c>
      <c r="NI4" s="70" t="s">
        <v>382</v>
      </c>
      <c r="NJ4" s="70" t="s">
        <v>383</v>
      </c>
      <c r="NK4" s="70" t="s">
        <v>384</v>
      </c>
      <c r="NL4" s="70" t="s">
        <v>385</v>
      </c>
      <c r="NM4" s="70" t="s">
        <v>386</v>
      </c>
      <c r="NN4" s="70" t="s">
        <v>387</v>
      </c>
      <c r="NO4" s="70" t="s">
        <v>388</v>
      </c>
      <c r="NP4" s="70" t="s">
        <v>389</v>
      </c>
      <c r="NQ4" s="70" t="s">
        <v>390</v>
      </c>
      <c r="NR4" s="70" t="s">
        <v>391</v>
      </c>
      <c r="NS4" s="70" t="s">
        <v>392</v>
      </c>
      <c r="NT4" s="70" t="s">
        <v>393</v>
      </c>
      <c r="NU4" s="70" t="s">
        <v>394</v>
      </c>
      <c r="NV4" s="70" t="s">
        <v>395</v>
      </c>
      <c r="NW4" s="70" t="s">
        <v>396</v>
      </c>
      <c r="NX4" s="70" t="s">
        <v>397</v>
      </c>
      <c r="NY4" s="70" t="s">
        <v>398</v>
      </c>
      <c r="NZ4" s="70" t="s">
        <v>399</v>
      </c>
      <c r="OA4" s="70" t="s">
        <v>400</v>
      </c>
      <c r="OB4" s="70" t="s">
        <v>401</v>
      </c>
      <c r="OC4" s="70" t="s">
        <v>402</v>
      </c>
      <c r="OD4" s="70" t="s">
        <v>403</v>
      </c>
      <c r="OE4" s="70" t="s">
        <v>404</v>
      </c>
      <c r="OF4" s="70" t="s">
        <v>405</v>
      </c>
      <c r="OG4" s="70" t="s">
        <v>406</v>
      </c>
      <c r="OH4" s="70" t="s">
        <v>407</v>
      </c>
      <c r="OI4" s="70" t="s">
        <v>408</v>
      </c>
      <c r="OJ4" s="70" t="s">
        <v>409</v>
      </c>
      <c r="OK4" s="70" t="s">
        <v>410</v>
      </c>
      <c r="OL4" s="70" t="s">
        <v>411</v>
      </c>
      <c r="OM4" s="70" t="s">
        <v>412</v>
      </c>
      <c r="ON4" s="70" t="s">
        <v>413</v>
      </c>
      <c r="OO4" s="70" t="s">
        <v>414</v>
      </c>
      <c r="OP4" s="70" t="s">
        <v>415</v>
      </c>
      <c r="OQ4" s="70" t="s">
        <v>416</v>
      </c>
      <c r="OR4" s="70" t="s">
        <v>417</v>
      </c>
      <c r="OS4" s="70" t="s">
        <v>418</v>
      </c>
      <c r="OT4" s="70" t="s">
        <v>419</v>
      </c>
      <c r="OU4" s="70" t="s">
        <v>420</v>
      </c>
      <c r="OV4" s="70" t="s">
        <v>421</v>
      </c>
      <c r="OW4" s="70" t="s">
        <v>422</v>
      </c>
      <c r="OX4" s="70" t="s">
        <v>423</v>
      </c>
      <c r="OY4" s="70" t="s">
        <v>424</v>
      </c>
      <c r="OZ4" s="70" t="s">
        <v>425</v>
      </c>
      <c r="PA4" s="70" t="s">
        <v>426</v>
      </c>
      <c r="PB4" s="70" t="s">
        <v>427</v>
      </c>
      <c r="PC4" s="70" t="s">
        <v>428</v>
      </c>
      <c r="PD4" s="70" t="s">
        <v>429</v>
      </c>
      <c r="PE4" s="70" t="s">
        <v>430</v>
      </c>
      <c r="PF4" s="70" t="s">
        <v>431</v>
      </c>
      <c r="PG4" s="70" t="s">
        <v>432</v>
      </c>
      <c r="PH4" s="70" t="s">
        <v>433</v>
      </c>
      <c r="PI4" s="70" t="s">
        <v>434</v>
      </c>
      <c r="PJ4" s="70" t="s">
        <v>435</v>
      </c>
      <c r="PK4" s="70" t="s">
        <v>436</v>
      </c>
      <c r="PL4" s="70" t="s">
        <v>437</v>
      </c>
      <c r="PM4" s="70" t="s">
        <v>438</v>
      </c>
      <c r="PN4" s="70" t="s">
        <v>439</v>
      </c>
      <c r="PO4" s="70" t="s">
        <v>440</v>
      </c>
      <c r="PP4" s="70" t="s">
        <v>441</v>
      </c>
      <c r="PQ4" s="70" t="s">
        <v>442</v>
      </c>
      <c r="PR4" s="70" t="s">
        <v>443</v>
      </c>
      <c r="PS4" s="70" t="s">
        <v>444</v>
      </c>
      <c r="PT4" s="70" t="s">
        <v>445</v>
      </c>
      <c r="PU4" s="70" t="s">
        <v>446</v>
      </c>
      <c r="PV4" s="70" t="s">
        <v>447</v>
      </c>
      <c r="PW4" s="70" t="s">
        <v>448</v>
      </c>
      <c r="PX4" s="70" t="s">
        <v>449</v>
      </c>
      <c r="PY4" s="70" t="s">
        <v>450</v>
      </c>
      <c r="PZ4" s="70" t="s">
        <v>451</v>
      </c>
      <c r="QA4" s="70" t="s">
        <v>452</v>
      </c>
      <c r="QB4" s="70" t="s">
        <v>453</v>
      </c>
      <c r="QC4" s="70" t="s">
        <v>454</v>
      </c>
      <c r="QD4" s="70" t="s">
        <v>455</v>
      </c>
      <c r="QE4" s="70" t="s">
        <v>456</v>
      </c>
      <c r="QF4" s="70" t="s">
        <v>457</v>
      </c>
      <c r="QG4" s="70" t="s">
        <v>458</v>
      </c>
      <c r="QH4" s="70" t="s">
        <v>459</v>
      </c>
      <c r="QI4" s="70" t="s">
        <v>460</v>
      </c>
      <c r="QJ4" s="70" t="s">
        <v>461</v>
      </c>
      <c r="QK4" s="70" t="s">
        <v>462</v>
      </c>
      <c r="QL4" s="70" t="s">
        <v>463</v>
      </c>
      <c r="QM4" s="70" t="s">
        <v>464</v>
      </c>
      <c r="QN4" s="70" t="s">
        <v>465</v>
      </c>
      <c r="QO4" s="70" t="s">
        <v>466</v>
      </c>
      <c r="QP4" s="70" t="s">
        <v>467</v>
      </c>
      <c r="QQ4" s="70" t="s">
        <v>468</v>
      </c>
      <c r="QR4" s="70" t="s">
        <v>469</v>
      </c>
      <c r="QS4" s="70" t="s">
        <v>470</v>
      </c>
      <c r="QT4" s="70" t="s">
        <v>471</v>
      </c>
      <c r="QU4" s="70" t="s">
        <v>472</v>
      </c>
      <c r="QV4" s="70" t="s">
        <v>473</v>
      </c>
      <c r="QW4" s="70" t="s">
        <v>474</v>
      </c>
      <c r="QX4" s="70" t="s">
        <v>475</v>
      </c>
      <c r="QY4" s="70" t="s">
        <v>476</v>
      </c>
      <c r="QZ4" s="70" t="s">
        <v>477</v>
      </c>
      <c r="RA4" s="70" t="s">
        <v>478</v>
      </c>
      <c r="RB4" s="70" t="s">
        <v>479</v>
      </c>
      <c r="RC4" s="70" t="s">
        <v>480</v>
      </c>
      <c r="RD4" s="70" t="s">
        <v>481</v>
      </c>
      <c r="RE4" s="70" t="s">
        <v>482</v>
      </c>
      <c r="RF4" s="70" t="s">
        <v>483</v>
      </c>
      <c r="RG4" s="70" t="s">
        <v>484</v>
      </c>
      <c r="RH4" s="70" t="s">
        <v>485</v>
      </c>
      <c r="RI4" s="70" t="s">
        <v>486</v>
      </c>
      <c r="RJ4" s="70" t="s">
        <v>487</v>
      </c>
      <c r="RK4" s="70" t="s">
        <v>488</v>
      </c>
      <c r="RL4" s="70" t="s">
        <v>489</v>
      </c>
      <c r="RM4" s="70" t="s">
        <v>490</v>
      </c>
      <c r="RN4" s="70" t="s">
        <v>491</v>
      </c>
      <c r="RO4" s="70" t="s">
        <v>492</v>
      </c>
      <c r="RP4" s="70" t="s">
        <v>493</v>
      </c>
      <c r="RQ4" s="70" t="s">
        <v>494</v>
      </c>
      <c r="RR4" s="70" t="s">
        <v>495</v>
      </c>
      <c r="RS4" s="70" t="s">
        <v>496</v>
      </c>
      <c r="RT4" s="70" t="s">
        <v>497</v>
      </c>
      <c r="RU4" s="70" t="s">
        <v>498</v>
      </c>
      <c r="RV4" s="70" t="s">
        <v>499</v>
      </c>
      <c r="RW4" s="70" t="s">
        <v>500</v>
      </c>
      <c r="RX4" s="70" t="s">
        <v>501</v>
      </c>
      <c r="RY4" s="70" t="s">
        <v>502</v>
      </c>
      <c r="RZ4" s="70" t="s">
        <v>503</v>
      </c>
      <c r="SA4" s="70" t="s">
        <v>504</v>
      </c>
      <c r="SB4" s="70" t="s">
        <v>505</v>
      </c>
      <c r="SC4" s="70" t="s">
        <v>506</v>
      </c>
      <c r="SD4" s="70" t="s">
        <v>507</v>
      </c>
      <c r="SE4" s="70" t="s">
        <v>508</v>
      </c>
      <c r="SF4" s="70" t="s">
        <v>509</v>
      </c>
      <c r="SG4" s="70" t="s">
        <v>510</v>
      </c>
      <c r="SH4" s="70" t="s">
        <v>511</v>
      </c>
      <c r="SI4" s="70" t="s">
        <v>512</v>
      </c>
      <c r="SJ4" s="70" t="s">
        <v>513</v>
      </c>
      <c r="SK4" s="5"/>
    </row>
    <row r="5" ht="14.25" customHeight="1">
      <c r="A5" s="69"/>
      <c r="B5" s="72" t="s">
        <v>4</v>
      </c>
      <c r="C5" s="72"/>
      <c r="D5" s="73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74"/>
      <c r="AY5" s="37"/>
      <c r="AZ5" s="74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5"/>
    </row>
    <row r="6" ht="14.25" customHeight="1">
      <c r="A6" s="75" t="s">
        <v>576</v>
      </c>
      <c r="B6" s="36" t="s">
        <v>577</v>
      </c>
      <c r="C6" s="76"/>
      <c r="D6" s="77">
        <f t="shared" ref="D6:D12" si="1">C6+SUM(E6:SJ6)</f>
        <v>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78"/>
      <c r="AY6" s="37"/>
      <c r="AZ6" s="78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79"/>
      <c r="SK6" s="5"/>
    </row>
    <row r="7" ht="14.25" customHeight="1">
      <c r="A7" s="80" t="s">
        <v>576</v>
      </c>
      <c r="B7" s="38" t="s">
        <v>578</v>
      </c>
      <c r="C7" s="81"/>
      <c r="D7" s="77">
        <f t="shared" si="1"/>
        <v>0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78"/>
      <c r="AY7" s="82"/>
      <c r="AZ7" s="78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Y7" s="82"/>
      <c r="FZ7" s="82"/>
      <c r="GA7" s="82"/>
      <c r="GB7" s="82"/>
      <c r="GC7" s="82"/>
      <c r="GD7" s="82"/>
      <c r="GE7" s="82"/>
      <c r="GF7" s="82"/>
      <c r="GG7" s="82"/>
      <c r="GH7" s="82"/>
      <c r="GI7" s="82"/>
      <c r="GJ7" s="82"/>
      <c r="GK7" s="82"/>
      <c r="GL7" s="82"/>
      <c r="GM7" s="82"/>
      <c r="GN7" s="82"/>
      <c r="GO7" s="82"/>
      <c r="GP7" s="82"/>
      <c r="GQ7" s="82"/>
      <c r="GR7" s="82"/>
      <c r="GS7" s="82"/>
      <c r="GT7" s="82"/>
      <c r="GU7" s="82"/>
      <c r="GV7" s="82"/>
      <c r="GW7" s="82"/>
      <c r="GX7" s="82"/>
      <c r="GY7" s="82"/>
      <c r="GZ7" s="82"/>
      <c r="HA7" s="82"/>
      <c r="HB7" s="82"/>
      <c r="HC7" s="82"/>
      <c r="HD7" s="82"/>
      <c r="HE7" s="82"/>
      <c r="HF7" s="82"/>
      <c r="HG7" s="82"/>
      <c r="HH7" s="82"/>
      <c r="HI7" s="82"/>
      <c r="HJ7" s="82"/>
      <c r="HK7" s="82"/>
      <c r="HL7" s="82"/>
      <c r="HM7" s="82"/>
      <c r="HN7" s="82"/>
      <c r="HO7" s="82"/>
      <c r="HP7" s="82"/>
      <c r="HQ7" s="82"/>
      <c r="HR7" s="82"/>
      <c r="HS7" s="82"/>
      <c r="HT7" s="82"/>
      <c r="HU7" s="82"/>
      <c r="HV7" s="82"/>
      <c r="HW7" s="82"/>
      <c r="HX7" s="82"/>
      <c r="HY7" s="82"/>
      <c r="HZ7" s="82"/>
      <c r="IA7" s="82"/>
      <c r="IB7" s="82"/>
      <c r="IC7" s="82"/>
      <c r="ID7" s="82"/>
      <c r="IE7" s="82"/>
      <c r="IF7" s="82"/>
      <c r="IG7" s="82"/>
      <c r="IH7" s="82"/>
      <c r="II7" s="82"/>
      <c r="IJ7" s="82"/>
      <c r="IK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IV7" s="82"/>
      <c r="IW7" s="82"/>
      <c r="IX7" s="82"/>
      <c r="IY7" s="82"/>
      <c r="IZ7" s="82"/>
      <c r="JA7" s="82"/>
      <c r="JB7" s="82"/>
      <c r="JC7" s="82"/>
      <c r="JD7" s="82"/>
      <c r="JE7" s="82"/>
      <c r="JF7" s="82"/>
      <c r="JG7" s="82"/>
      <c r="JH7" s="82"/>
      <c r="JI7" s="82"/>
      <c r="JJ7" s="82"/>
      <c r="JK7" s="82"/>
      <c r="JL7" s="82"/>
      <c r="JM7" s="82"/>
      <c r="JN7" s="82"/>
      <c r="JO7" s="82"/>
      <c r="JP7" s="82"/>
      <c r="JQ7" s="82"/>
      <c r="JR7" s="82"/>
      <c r="JS7" s="82"/>
      <c r="JT7" s="82"/>
      <c r="JU7" s="82"/>
      <c r="JV7" s="82"/>
      <c r="JW7" s="82"/>
      <c r="JX7" s="82"/>
      <c r="JY7" s="82"/>
      <c r="JZ7" s="82"/>
      <c r="KA7" s="82"/>
      <c r="KB7" s="82"/>
      <c r="KC7" s="82"/>
      <c r="KD7" s="82"/>
      <c r="KE7" s="82"/>
      <c r="KF7" s="82"/>
      <c r="KG7" s="82"/>
      <c r="KH7" s="82"/>
      <c r="KI7" s="82"/>
      <c r="KJ7" s="82"/>
      <c r="KK7" s="82"/>
      <c r="KL7" s="82"/>
      <c r="KM7" s="82"/>
      <c r="KN7" s="82"/>
      <c r="KO7" s="82"/>
      <c r="KP7" s="82"/>
      <c r="KQ7" s="82"/>
      <c r="KR7" s="82"/>
      <c r="KS7" s="82"/>
      <c r="KT7" s="82"/>
      <c r="KU7" s="82"/>
      <c r="KV7" s="82"/>
      <c r="KW7" s="82"/>
      <c r="KX7" s="82"/>
      <c r="KY7" s="82"/>
      <c r="KZ7" s="82"/>
      <c r="LA7" s="82"/>
      <c r="LB7" s="82"/>
      <c r="LC7" s="82"/>
      <c r="LD7" s="82"/>
      <c r="LE7" s="82"/>
      <c r="LF7" s="82"/>
      <c r="LG7" s="82"/>
      <c r="LH7" s="82"/>
      <c r="LI7" s="82"/>
      <c r="LJ7" s="82"/>
      <c r="LK7" s="82"/>
      <c r="LL7" s="82"/>
      <c r="LM7" s="82"/>
      <c r="LN7" s="82"/>
      <c r="LO7" s="82"/>
      <c r="LP7" s="82"/>
      <c r="LQ7" s="82"/>
      <c r="LR7" s="82"/>
      <c r="LS7" s="82"/>
      <c r="LT7" s="82"/>
      <c r="LU7" s="82"/>
      <c r="LV7" s="82"/>
      <c r="LW7" s="82"/>
      <c r="LX7" s="82"/>
      <c r="LY7" s="82"/>
      <c r="LZ7" s="82"/>
      <c r="MA7" s="82"/>
      <c r="MB7" s="82"/>
      <c r="MC7" s="82"/>
      <c r="MD7" s="82"/>
      <c r="ME7" s="82"/>
      <c r="MF7" s="82"/>
      <c r="MG7" s="82"/>
      <c r="MH7" s="82"/>
      <c r="MI7" s="82"/>
      <c r="MJ7" s="82"/>
      <c r="MK7" s="82"/>
      <c r="ML7" s="82"/>
      <c r="MM7" s="82"/>
      <c r="MN7" s="82"/>
      <c r="MO7" s="82"/>
      <c r="MP7" s="82"/>
      <c r="MQ7" s="82"/>
      <c r="MR7" s="82"/>
      <c r="MS7" s="82"/>
      <c r="MT7" s="82"/>
      <c r="MU7" s="82"/>
      <c r="MV7" s="82"/>
      <c r="MW7" s="82"/>
      <c r="MX7" s="82"/>
      <c r="MY7" s="82"/>
      <c r="MZ7" s="82"/>
      <c r="NA7" s="82"/>
      <c r="NB7" s="82"/>
      <c r="NC7" s="82"/>
      <c r="ND7" s="82"/>
      <c r="NE7" s="82"/>
      <c r="NF7" s="82"/>
      <c r="NG7" s="82"/>
      <c r="NH7" s="82"/>
      <c r="NI7" s="82"/>
      <c r="NJ7" s="82"/>
      <c r="NK7" s="82"/>
      <c r="NL7" s="82"/>
      <c r="NM7" s="82"/>
      <c r="NN7" s="82"/>
      <c r="NO7" s="82"/>
      <c r="NP7" s="82"/>
      <c r="NQ7" s="82"/>
      <c r="NR7" s="82"/>
      <c r="NS7" s="82"/>
      <c r="NT7" s="82"/>
      <c r="NU7" s="82"/>
      <c r="NV7" s="82"/>
      <c r="NW7" s="82"/>
      <c r="NX7" s="82"/>
      <c r="NY7" s="82"/>
      <c r="NZ7" s="82"/>
      <c r="OA7" s="82"/>
      <c r="OB7" s="82"/>
      <c r="OC7" s="82"/>
      <c r="OD7" s="82"/>
      <c r="OE7" s="82"/>
      <c r="OF7" s="82"/>
      <c r="OG7" s="82"/>
      <c r="OH7" s="82"/>
      <c r="OI7" s="82"/>
      <c r="OJ7" s="82"/>
      <c r="OK7" s="82"/>
      <c r="OL7" s="82"/>
      <c r="OM7" s="82"/>
      <c r="ON7" s="82"/>
      <c r="OO7" s="82"/>
      <c r="OP7" s="82"/>
      <c r="OQ7" s="82"/>
      <c r="OR7" s="82"/>
      <c r="OS7" s="82"/>
      <c r="OT7" s="82"/>
      <c r="OU7" s="82"/>
      <c r="OV7" s="82"/>
      <c r="OW7" s="82"/>
      <c r="OX7" s="82"/>
      <c r="OY7" s="82"/>
      <c r="OZ7" s="82"/>
      <c r="PA7" s="82"/>
      <c r="PB7" s="82"/>
      <c r="PC7" s="82"/>
      <c r="PD7" s="82"/>
      <c r="PE7" s="82"/>
      <c r="PF7" s="82"/>
      <c r="PG7" s="82"/>
      <c r="PH7" s="82"/>
      <c r="PI7" s="82"/>
      <c r="PJ7" s="82"/>
      <c r="PK7" s="82"/>
      <c r="PL7" s="82"/>
      <c r="PM7" s="82"/>
      <c r="PN7" s="82"/>
      <c r="PO7" s="82"/>
      <c r="PP7" s="82"/>
      <c r="PQ7" s="82"/>
      <c r="PR7" s="82"/>
      <c r="PS7" s="82"/>
      <c r="PT7" s="82"/>
      <c r="PU7" s="82"/>
      <c r="PV7" s="82"/>
      <c r="PW7" s="82"/>
      <c r="PX7" s="82"/>
      <c r="PY7" s="82"/>
      <c r="PZ7" s="82"/>
      <c r="QA7" s="82"/>
      <c r="QB7" s="82"/>
      <c r="QC7" s="82"/>
      <c r="QD7" s="82"/>
      <c r="QE7" s="82"/>
      <c r="QF7" s="82"/>
      <c r="QG7" s="82"/>
      <c r="QH7" s="82"/>
      <c r="QI7" s="82"/>
      <c r="QJ7" s="82"/>
      <c r="QK7" s="82"/>
      <c r="QL7" s="82"/>
      <c r="QM7" s="82"/>
      <c r="QN7" s="82"/>
      <c r="QO7" s="82"/>
      <c r="QP7" s="82"/>
      <c r="QQ7" s="82"/>
      <c r="QR7" s="82"/>
      <c r="QS7" s="82"/>
      <c r="QT7" s="82"/>
      <c r="QU7" s="82"/>
      <c r="QV7" s="82"/>
      <c r="QW7" s="82"/>
      <c r="QX7" s="82"/>
      <c r="QY7" s="82"/>
      <c r="QZ7" s="82"/>
      <c r="RA7" s="82"/>
      <c r="RB7" s="82"/>
      <c r="RC7" s="82"/>
      <c r="RD7" s="82"/>
      <c r="RE7" s="82"/>
      <c r="RF7" s="82"/>
      <c r="RG7" s="82"/>
      <c r="RH7" s="82"/>
      <c r="RI7" s="82"/>
      <c r="RJ7" s="82"/>
      <c r="RK7" s="82"/>
      <c r="RL7" s="82"/>
      <c r="RM7" s="82"/>
      <c r="RN7" s="82"/>
      <c r="RO7" s="82"/>
      <c r="RP7" s="82"/>
      <c r="RQ7" s="82"/>
      <c r="RR7" s="82"/>
      <c r="RS7" s="82"/>
      <c r="RT7" s="82"/>
      <c r="RU7" s="82"/>
      <c r="RV7" s="82"/>
      <c r="RW7" s="82"/>
      <c r="RX7" s="82"/>
      <c r="RY7" s="82"/>
      <c r="RZ7" s="82"/>
      <c r="SA7" s="82"/>
      <c r="SB7" s="82"/>
      <c r="SC7" s="82"/>
      <c r="SD7" s="82"/>
      <c r="SE7" s="82"/>
      <c r="SF7" s="82"/>
      <c r="SG7" s="82"/>
      <c r="SH7" s="82"/>
      <c r="SI7" s="82"/>
      <c r="SJ7" s="83"/>
      <c r="SK7" s="5"/>
    </row>
    <row r="8" ht="14.25" customHeight="1">
      <c r="A8" s="84" t="s">
        <v>576</v>
      </c>
      <c r="B8" s="29" t="s">
        <v>579</v>
      </c>
      <c r="C8" s="85"/>
      <c r="D8" s="77">
        <f t="shared" si="1"/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78"/>
      <c r="AY8" s="30"/>
      <c r="AZ8" s="78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86"/>
      <c r="SK8" s="5"/>
    </row>
    <row r="9" ht="14.25" customHeight="1">
      <c r="A9" s="84" t="s">
        <v>576</v>
      </c>
      <c r="B9" s="29" t="s">
        <v>580</v>
      </c>
      <c r="C9" s="85"/>
      <c r="D9" s="77">
        <f t="shared" si="1"/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78"/>
      <c r="AY9" s="30"/>
      <c r="AZ9" s="78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86"/>
      <c r="SK9" s="5"/>
    </row>
    <row r="10" ht="14.25" customHeight="1">
      <c r="A10" s="84" t="s">
        <v>576</v>
      </c>
      <c r="B10" s="29" t="s">
        <v>581</v>
      </c>
      <c r="C10" s="85"/>
      <c r="D10" s="77">
        <f t="shared" si="1"/>
        <v>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78"/>
      <c r="AY10" s="30"/>
      <c r="AZ10" s="78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86"/>
      <c r="SK10" s="5"/>
    </row>
    <row r="11" ht="14.25" customHeight="1">
      <c r="A11" s="84" t="s">
        <v>576</v>
      </c>
      <c r="B11" s="29" t="s">
        <v>582</v>
      </c>
      <c r="C11" s="85"/>
      <c r="D11" s="77">
        <f t="shared" si="1"/>
        <v>6194.64</v>
      </c>
      <c r="E11" s="30"/>
      <c r="F11" s="30"/>
      <c r="G11" s="30">
        <v>-125.0</v>
      </c>
      <c r="H11" s="30">
        <v>-279.8</v>
      </c>
      <c r="I11" s="30">
        <v>40523.54</v>
      </c>
      <c r="J11" s="30">
        <v>1996.95</v>
      </c>
      <c r="K11" s="30">
        <v>17.36</v>
      </c>
      <c r="L11" s="30"/>
      <c r="M11" s="30">
        <v>-1997.0</v>
      </c>
      <c r="N11" s="30">
        <v>-100.7</v>
      </c>
      <c r="O11" s="30">
        <v>-31.68</v>
      </c>
      <c r="P11" s="30">
        <v>-1377.0</v>
      </c>
      <c r="Q11" s="30">
        <v>-346.53</v>
      </c>
      <c r="R11" s="30">
        <v>-2.64</v>
      </c>
      <c r="S11" s="30">
        <v>150.0</v>
      </c>
      <c r="T11" s="30">
        <v>-346.53</v>
      </c>
      <c r="U11" s="30">
        <v>-92.5</v>
      </c>
      <c r="V11" s="30">
        <v>-95.5</v>
      </c>
      <c r="W11" s="30">
        <v>-3000.0</v>
      </c>
      <c r="X11" s="30">
        <v>1500.0</v>
      </c>
      <c r="Y11" s="30">
        <v>300.0</v>
      </c>
      <c r="Z11" s="30">
        <v>335.0</v>
      </c>
      <c r="AA11" s="30">
        <v>-2257.97</v>
      </c>
      <c r="AB11" s="30">
        <v>-991.1</v>
      </c>
      <c r="AC11" s="30">
        <v>450.0</v>
      </c>
      <c r="AD11" s="30">
        <v>-7.92</v>
      </c>
      <c r="AE11" s="30">
        <v>-504.0</v>
      </c>
      <c r="AF11" s="30">
        <v>-934.0</v>
      </c>
      <c r="AG11" s="30">
        <v>-125.0</v>
      </c>
      <c r="AH11" s="30">
        <v>-1099.0</v>
      </c>
      <c r="AI11" s="30">
        <v>-4500.0</v>
      </c>
      <c r="AJ11" s="30">
        <v>-600.5</v>
      </c>
      <c r="AK11" s="30">
        <v>-81.7</v>
      </c>
      <c r="AL11" s="30">
        <v>-298.49</v>
      </c>
      <c r="AM11" s="30">
        <v>350.0</v>
      </c>
      <c r="AN11" s="30">
        <v>3500.0</v>
      </c>
      <c r="AO11" s="87">
        <v>400.0</v>
      </c>
      <c r="AP11" s="30">
        <v>-100.7</v>
      </c>
      <c r="AQ11" s="30">
        <v>-95.5</v>
      </c>
      <c r="AR11" s="30">
        <v>-100.7</v>
      </c>
      <c r="AS11" s="30">
        <v>-793.9</v>
      </c>
      <c r="AT11" s="30"/>
      <c r="AU11" s="30"/>
      <c r="AV11" s="87">
        <v>4200.0</v>
      </c>
      <c r="AW11" s="30">
        <v>-278.8</v>
      </c>
      <c r="AX11" s="88">
        <v>-125.0</v>
      </c>
      <c r="AY11" s="30">
        <v>-1111.05</v>
      </c>
      <c r="AZ11" s="88">
        <v>-93.4</v>
      </c>
      <c r="BA11" s="87">
        <v>200.0</v>
      </c>
      <c r="BB11" s="87">
        <v>4550.0</v>
      </c>
      <c r="BC11" s="87">
        <v>-679.0</v>
      </c>
      <c r="BD11" s="87">
        <v>-86.0</v>
      </c>
      <c r="BE11" s="87">
        <v>-200.7</v>
      </c>
      <c r="BF11" s="87">
        <v>-489.8</v>
      </c>
      <c r="BG11" s="89">
        <v>-7335.0</v>
      </c>
      <c r="BH11" s="87">
        <v>-135.8</v>
      </c>
      <c r="BI11" s="87">
        <v>-2743.25</v>
      </c>
      <c r="BJ11" s="87">
        <v>-125.0</v>
      </c>
      <c r="BK11" s="87">
        <v>-102.0</v>
      </c>
      <c r="BL11" s="87">
        <v>-125.0</v>
      </c>
      <c r="BM11" s="87">
        <v>-6400.0</v>
      </c>
      <c r="BN11" s="87">
        <v>-2505.3</v>
      </c>
      <c r="BO11" s="87">
        <v>1800.0</v>
      </c>
      <c r="BP11" s="87">
        <v>-78.0</v>
      </c>
      <c r="BQ11" s="87">
        <v>-457.6</v>
      </c>
      <c r="BR11" s="87">
        <v>3200.0</v>
      </c>
      <c r="BS11" s="87">
        <v>-139.0</v>
      </c>
      <c r="BT11" s="87">
        <v>-4871.6</v>
      </c>
      <c r="BU11" s="87">
        <v>-1954.45</v>
      </c>
      <c r="BV11" s="87">
        <v>500.0</v>
      </c>
      <c r="BW11" s="87">
        <v>-2199.6</v>
      </c>
      <c r="BX11" s="87">
        <v>-3200.0</v>
      </c>
      <c r="BY11" s="87">
        <v>-137.0</v>
      </c>
      <c r="BZ11" s="87">
        <v>-930.0</v>
      </c>
      <c r="CA11" s="87">
        <v>-990.5</v>
      </c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86"/>
      <c r="SK11" s="5"/>
    </row>
    <row r="12" ht="14.25" customHeight="1">
      <c r="A12" s="84" t="s">
        <v>576</v>
      </c>
      <c r="B12" s="29" t="s">
        <v>583</v>
      </c>
      <c r="C12" s="85"/>
      <c r="D12" s="77">
        <f t="shared" si="1"/>
        <v>0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9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86"/>
      <c r="SK12" s="5"/>
    </row>
    <row r="13" ht="14.25" customHeight="1">
      <c r="A13" s="69"/>
      <c r="B13" s="72" t="s">
        <v>7</v>
      </c>
      <c r="C13" s="91"/>
      <c r="D13" s="9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5"/>
    </row>
    <row r="14" ht="14.25" customHeight="1">
      <c r="A14" s="75" t="s">
        <v>584</v>
      </c>
      <c r="B14" s="36" t="s">
        <v>585</v>
      </c>
      <c r="C14" s="76"/>
      <c r="D14" s="77">
        <f t="shared" ref="D14:D17" si="2">C14+SUM(E14:SJ14)</f>
        <v>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79"/>
      <c r="SK14" s="5"/>
    </row>
    <row r="15" ht="14.25" customHeight="1">
      <c r="A15" s="84" t="s">
        <v>584</v>
      </c>
      <c r="B15" s="29" t="s">
        <v>586</v>
      </c>
      <c r="C15" s="85"/>
      <c r="D15" s="77">
        <f t="shared" si="2"/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86"/>
      <c r="SK15" s="5"/>
    </row>
    <row r="16" ht="14.25" customHeight="1">
      <c r="A16" s="93" t="s">
        <v>584</v>
      </c>
      <c r="B16" s="94" t="s">
        <v>587</v>
      </c>
      <c r="C16" s="95"/>
      <c r="D16" s="77">
        <f t="shared" si="2"/>
        <v>0</v>
      </c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6"/>
      <c r="DZ16" s="96"/>
      <c r="EA16" s="96"/>
      <c r="EB16" s="96"/>
      <c r="EC16" s="96"/>
      <c r="ED16" s="96"/>
      <c r="EE16" s="96"/>
      <c r="EF16" s="96"/>
      <c r="EG16" s="96"/>
      <c r="EH16" s="96"/>
      <c r="EI16" s="96"/>
      <c r="EJ16" s="96"/>
      <c r="EK16" s="96"/>
      <c r="EL16" s="96"/>
      <c r="EM16" s="96"/>
      <c r="EN16" s="96"/>
      <c r="EO16" s="96"/>
      <c r="EP16" s="96"/>
      <c r="EQ16" s="96"/>
      <c r="ER16" s="96"/>
      <c r="ES16" s="96"/>
      <c r="ET16" s="96"/>
      <c r="EU16" s="96"/>
      <c r="EV16" s="96"/>
      <c r="EW16" s="96"/>
      <c r="EX16" s="96"/>
      <c r="EY16" s="96"/>
      <c r="EZ16" s="96"/>
      <c r="FA16" s="96"/>
      <c r="FB16" s="96"/>
      <c r="FC16" s="96"/>
      <c r="FD16" s="96"/>
      <c r="FE16" s="96"/>
      <c r="FF16" s="96"/>
      <c r="FG16" s="96"/>
      <c r="FH16" s="96"/>
      <c r="FI16" s="96"/>
      <c r="FJ16" s="96"/>
      <c r="FK16" s="96"/>
      <c r="FL16" s="96"/>
      <c r="FM16" s="96"/>
      <c r="FN16" s="96"/>
      <c r="FO16" s="96"/>
      <c r="FP16" s="96"/>
      <c r="FQ16" s="96"/>
      <c r="FR16" s="96"/>
      <c r="FS16" s="96"/>
      <c r="FT16" s="96"/>
      <c r="FU16" s="96"/>
      <c r="FV16" s="96"/>
      <c r="FW16" s="96"/>
      <c r="FX16" s="96"/>
      <c r="FY16" s="96"/>
      <c r="FZ16" s="96"/>
      <c r="GA16" s="96"/>
      <c r="GB16" s="96"/>
      <c r="GC16" s="96"/>
      <c r="GD16" s="96"/>
      <c r="GE16" s="96"/>
      <c r="GF16" s="96"/>
      <c r="GG16" s="96"/>
      <c r="GH16" s="96"/>
      <c r="GI16" s="96"/>
      <c r="GJ16" s="96"/>
      <c r="GK16" s="96"/>
      <c r="GL16" s="96"/>
      <c r="GM16" s="96"/>
      <c r="GN16" s="96"/>
      <c r="GO16" s="96"/>
      <c r="GP16" s="96"/>
      <c r="GQ16" s="96"/>
      <c r="GR16" s="96"/>
      <c r="GS16" s="96"/>
      <c r="GT16" s="96"/>
      <c r="GU16" s="96"/>
      <c r="GV16" s="96"/>
      <c r="GW16" s="96"/>
      <c r="GX16" s="96"/>
      <c r="GY16" s="96"/>
      <c r="GZ16" s="96"/>
      <c r="HA16" s="96"/>
      <c r="HB16" s="96"/>
      <c r="HC16" s="96"/>
      <c r="HD16" s="96"/>
      <c r="HE16" s="96"/>
      <c r="HF16" s="96"/>
      <c r="HG16" s="96"/>
      <c r="HH16" s="96"/>
      <c r="HI16" s="96"/>
      <c r="HJ16" s="96"/>
      <c r="HK16" s="96"/>
      <c r="HL16" s="96"/>
      <c r="HM16" s="96"/>
      <c r="HN16" s="96"/>
      <c r="HO16" s="96"/>
      <c r="HP16" s="96"/>
      <c r="HQ16" s="96"/>
      <c r="HR16" s="96"/>
      <c r="HS16" s="96"/>
      <c r="HT16" s="96"/>
      <c r="HU16" s="96"/>
      <c r="HV16" s="96"/>
      <c r="HW16" s="96"/>
      <c r="HX16" s="96"/>
      <c r="HY16" s="96"/>
      <c r="HZ16" s="96"/>
      <c r="IA16" s="96"/>
      <c r="IB16" s="96"/>
      <c r="IC16" s="96"/>
      <c r="ID16" s="96"/>
      <c r="IE16" s="96"/>
      <c r="IF16" s="96"/>
      <c r="IG16" s="96"/>
      <c r="IH16" s="96"/>
      <c r="II16" s="96"/>
      <c r="IJ16" s="96"/>
      <c r="IK16" s="96"/>
      <c r="IL16" s="96"/>
      <c r="IM16" s="96"/>
      <c r="IN16" s="96"/>
      <c r="IO16" s="96"/>
      <c r="IP16" s="96"/>
      <c r="IQ16" s="96"/>
      <c r="IR16" s="96"/>
      <c r="IS16" s="96"/>
      <c r="IT16" s="96"/>
      <c r="IU16" s="96"/>
      <c r="IV16" s="96"/>
      <c r="IW16" s="96"/>
      <c r="IX16" s="96"/>
      <c r="IY16" s="96"/>
      <c r="IZ16" s="96"/>
      <c r="JA16" s="96"/>
      <c r="JB16" s="96"/>
      <c r="JC16" s="96"/>
      <c r="JD16" s="96"/>
      <c r="JE16" s="96"/>
      <c r="JF16" s="96"/>
      <c r="JG16" s="96"/>
      <c r="JH16" s="96"/>
      <c r="JI16" s="96"/>
      <c r="JJ16" s="96"/>
      <c r="JK16" s="96"/>
      <c r="JL16" s="96"/>
      <c r="JM16" s="96"/>
      <c r="JN16" s="96"/>
      <c r="JO16" s="96"/>
      <c r="JP16" s="96"/>
      <c r="JQ16" s="96"/>
      <c r="JR16" s="96"/>
      <c r="JS16" s="96"/>
      <c r="JT16" s="96"/>
      <c r="JU16" s="96"/>
      <c r="JV16" s="96"/>
      <c r="JW16" s="96"/>
      <c r="JX16" s="96"/>
      <c r="JY16" s="96"/>
      <c r="JZ16" s="96"/>
      <c r="KA16" s="96"/>
      <c r="KB16" s="96"/>
      <c r="KC16" s="96"/>
      <c r="KD16" s="96"/>
      <c r="KE16" s="96"/>
      <c r="KF16" s="96"/>
      <c r="KG16" s="96"/>
      <c r="KH16" s="96"/>
      <c r="KI16" s="96"/>
      <c r="KJ16" s="96"/>
      <c r="KK16" s="96"/>
      <c r="KL16" s="96"/>
      <c r="KM16" s="96"/>
      <c r="KN16" s="96"/>
      <c r="KO16" s="96"/>
      <c r="KP16" s="96"/>
      <c r="KQ16" s="96"/>
      <c r="KR16" s="96"/>
      <c r="KS16" s="96"/>
      <c r="KT16" s="96"/>
      <c r="KU16" s="96"/>
      <c r="KV16" s="96"/>
      <c r="KW16" s="96"/>
      <c r="KX16" s="96"/>
      <c r="KY16" s="96"/>
      <c r="KZ16" s="96"/>
      <c r="LA16" s="96"/>
      <c r="LB16" s="96"/>
      <c r="LC16" s="96"/>
      <c r="LD16" s="96"/>
      <c r="LE16" s="96"/>
      <c r="LF16" s="96"/>
      <c r="LG16" s="96"/>
      <c r="LH16" s="96"/>
      <c r="LI16" s="96"/>
      <c r="LJ16" s="96"/>
      <c r="LK16" s="96"/>
      <c r="LL16" s="96"/>
      <c r="LM16" s="96"/>
      <c r="LN16" s="96"/>
      <c r="LO16" s="96"/>
      <c r="LP16" s="96"/>
      <c r="LQ16" s="96"/>
      <c r="LR16" s="96"/>
      <c r="LS16" s="96"/>
      <c r="LT16" s="96"/>
      <c r="LU16" s="96"/>
      <c r="LV16" s="96"/>
      <c r="LW16" s="96"/>
      <c r="LX16" s="96"/>
      <c r="LY16" s="96"/>
      <c r="LZ16" s="96"/>
      <c r="MA16" s="96"/>
      <c r="MB16" s="96"/>
      <c r="MC16" s="96"/>
      <c r="MD16" s="96"/>
      <c r="ME16" s="96"/>
      <c r="MF16" s="96"/>
      <c r="MG16" s="96"/>
      <c r="MH16" s="96"/>
      <c r="MI16" s="96"/>
      <c r="MJ16" s="96"/>
      <c r="MK16" s="96"/>
      <c r="ML16" s="96"/>
      <c r="MM16" s="96"/>
      <c r="MN16" s="96"/>
      <c r="MO16" s="96"/>
      <c r="MP16" s="96"/>
      <c r="MQ16" s="96"/>
      <c r="MR16" s="96"/>
      <c r="MS16" s="96"/>
      <c r="MT16" s="96"/>
      <c r="MU16" s="96"/>
      <c r="MV16" s="96"/>
      <c r="MW16" s="96"/>
      <c r="MX16" s="96"/>
      <c r="MY16" s="96"/>
      <c r="MZ16" s="96"/>
      <c r="NA16" s="96"/>
      <c r="NB16" s="96"/>
      <c r="NC16" s="96"/>
      <c r="ND16" s="96"/>
      <c r="NE16" s="96"/>
      <c r="NF16" s="96"/>
      <c r="NG16" s="96"/>
      <c r="NH16" s="96"/>
      <c r="NI16" s="96"/>
      <c r="NJ16" s="96"/>
      <c r="NK16" s="96"/>
      <c r="NL16" s="96"/>
      <c r="NM16" s="96"/>
      <c r="NN16" s="96"/>
      <c r="NO16" s="96"/>
      <c r="NP16" s="96"/>
      <c r="NQ16" s="96"/>
      <c r="NR16" s="96"/>
      <c r="NS16" s="96"/>
      <c r="NT16" s="96"/>
      <c r="NU16" s="96"/>
      <c r="NV16" s="96"/>
      <c r="NW16" s="96"/>
      <c r="NX16" s="96"/>
      <c r="NY16" s="96"/>
      <c r="NZ16" s="96"/>
      <c r="OA16" s="96"/>
      <c r="OB16" s="96"/>
      <c r="OC16" s="96"/>
      <c r="OD16" s="96"/>
      <c r="OE16" s="96"/>
      <c r="OF16" s="96"/>
      <c r="OG16" s="96"/>
      <c r="OH16" s="96"/>
      <c r="OI16" s="96"/>
      <c r="OJ16" s="96"/>
      <c r="OK16" s="96"/>
      <c r="OL16" s="96"/>
      <c r="OM16" s="96"/>
      <c r="ON16" s="96"/>
      <c r="OO16" s="96"/>
      <c r="OP16" s="96"/>
      <c r="OQ16" s="96"/>
      <c r="OR16" s="96"/>
      <c r="OS16" s="96"/>
      <c r="OT16" s="96"/>
      <c r="OU16" s="96"/>
      <c r="OV16" s="96"/>
      <c r="OW16" s="96"/>
      <c r="OX16" s="96"/>
      <c r="OY16" s="96"/>
      <c r="OZ16" s="96"/>
      <c r="PA16" s="96"/>
      <c r="PB16" s="96"/>
      <c r="PC16" s="96"/>
      <c r="PD16" s="96"/>
      <c r="PE16" s="96"/>
      <c r="PF16" s="96"/>
      <c r="PG16" s="96"/>
      <c r="PH16" s="96"/>
      <c r="PI16" s="96"/>
      <c r="PJ16" s="96"/>
      <c r="PK16" s="96"/>
      <c r="PL16" s="96"/>
      <c r="PM16" s="96"/>
      <c r="PN16" s="96"/>
      <c r="PO16" s="96"/>
      <c r="PP16" s="96"/>
      <c r="PQ16" s="96"/>
      <c r="PR16" s="96"/>
      <c r="PS16" s="96"/>
      <c r="PT16" s="96"/>
      <c r="PU16" s="96"/>
      <c r="PV16" s="96"/>
      <c r="PW16" s="96"/>
      <c r="PX16" s="96"/>
      <c r="PY16" s="96"/>
      <c r="PZ16" s="96"/>
      <c r="QA16" s="96"/>
      <c r="QB16" s="96"/>
      <c r="QC16" s="96"/>
      <c r="QD16" s="96"/>
      <c r="QE16" s="96"/>
      <c r="QF16" s="96"/>
      <c r="QG16" s="96"/>
      <c r="QH16" s="96"/>
      <c r="QI16" s="96"/>
      <c r="QJ16" s="96"/>
      <c r="QK16" s="96"/>
      <c r="QL16" s="96"/>
      <c r="QM16" s="96"/>
      <c r="QN16" s="96"/>
      <c r="QO16" s="96"/>
      <c r="QP16" s="96"/>
      <c r="QQ16" s="96"/>
      <c r="QR16" s="96"/>
      <c r="QS16" s="96"/>
      <c r="QT16" s="96"/>
      <c r="QU16" s="96"/>
      <c r="QV16" s="96"/>
      <c r="QW16" s="96"/>
      <c r="QX16" s="96"/>
      <c r="QY16" s="96"/>
      <c r="QZ16" s="96"/>
      <c r="RA16" s="96"/>
      <c r="RB16" s="96"/>
      <c r="RC16" s="96"/>
      <c r="RD16" s="96"/>
      <c r="RE16" s="96"/>
      <c r="RF16" s="96"/>
      <c r="RG16" s="96"/>
      <c r="RH16" s="96"/>
      <c r="RI16" s="96"/>
      <c r="RJ16" s="96"/>
      <c r="RK16" s="96"/>
      <c r="RL16" s="96"/>
      <c r="RM16" s="96"/>
      <c r="RN16" s="96"/>
      <c r="RO16" s="96"/>
      <c r="RP16" s="96"/>
      <c r="RQ16" s="96"/>
      <c r="RR16" s="96"/>
      <c r="RS16" s="96"/>
      <c r="RT16" s="96"/>
      <c r="RU16" s="96"/>
      <c r="RV16" s="96"/>
      <c r="RW16" s="96"/>
      <c r="RX16" s="96"/>
      <c r="RY16" s="96"/>
      <c r="RZ16" s="96"/>
      <c r="SA16" s="96"/>
      <c r="SB16" s="96"/>
      <c r="SC16" s="96"/>
      <c r="SD16" s="96"/>
      <c r="SE16" s="96"/>
      <c r="SF16" s="96"/>
      <c r="SG16" s="96"/>
      <c r="SH16" s="96"/>
      <c r="SI16" s="96"/>
      <c r="SJ16" s="97"/>
      <c r="SK16" s="5"/>
    </row>
    <row r="17" ht="14.25" customHeight="1">
      <c r="A17" s="98" t="s">
        <v>584</v>
      </c>
      <c r="B17" s="99" t="s">
        <v>588</v>
      </c>
      <c r="C17" s="100"/>
      <c r="D17" s="77">
        <f t="shared" si="2"/>
        <v>0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  <c r="CS17" s="101"/>
      <c r="CT17" s="101"/>
      <c r="CU17" s="101"/>
      <c r="CV17" s="101"/>
      <c r="CW17" s="101"/>
      <c r="CX17" s="101"/>
      <c r="CY17" s="101"/>
      <c r="CZ17" s="101"/>
      <c r="DA17" s="101"/>
      <c r="DB17" s="101"/>
      <c r="DC17" s="101"/>
      <c r="DD17" s="101"/>
      <c r="DE17" s="101"/>
      <c r="DF17" s="101"/>
      <c r="DG17" s="101"/>
      <c r="DH17" s="101"/>
      <c r="DI17" s="101"/>
      <c r="DJ17" s="101"/>
      <c r="DK17" s="101"/>
      <c r="DL17" s="101"/>
      <c r="DM17" s="101"/>
      <c r="DN17" s="101"/>
      <c r="DO17" s="101"/>
      <c r="DP17" s="101"/>
      <c r="DQ17" s="101"/>
      <c r="DR17" s="101"/>
      <c r="DS17" s="101"/>
      <c r="DT17" s="101"/>
      <c r="DU17" s="101"/>
      <c r="DV17" s="101"/>
      <c r="DW17" s="101"/>
      <c r="DX17" s="101"/>
      <c r="DY17" s="101"/>
      <c r="DZ17" s="101"/>
      <c r="EA17" s="101"/>
      <c r="EB17" s="101"/>
      <c r="EC17" s="101"/>
      <c r="ED17" s="101"/>
      <c r="EE17" s="101"/>
      <c r="EF17" s="101"/>
      <c r="EG17" s="101"/>
      <c r="EH17" s="101"/>
      <c r="EI17" s="101"/>
      <c r="EJ17" s="101"/>
      <c r="EK17" s="101"/>
      <c r="EL17" s="101"/>
      <c r="EM17" s="101"/>
      <c r="EN17" s="101"/>
      <c r="EO17" s="101"/>
      <c r="EP17" s="101"/>
      <c r="EQ17" s="101"/>
      <c r="ER17" s="101"/>
      <c r="ES17" s="101"/>
      <c r="ET17" s="101"/>
      <c r="EU17" s="101"/>
      <c r="EV17" s="101"/>
      <c r="EW17" s="101"/>
      <c r="EX17" s="101"/>
      <c r="EY17" s="101"/>
      <c r="EZ17" s="101"/>
      <c r="FA17" s="101"/>
      <c r="FB17" s="101"/>
      <c r="FC17" s="101"/>
      <c r="FD17" s="101"/>
      <c r="FE17" s="101"/>
      <c r="FF17" s="101"/>
      <c r="FG17" s="101"/>
      <c r="FH17" s="101"/>
      <c r="FI17" s="101"/>
      <c r="FJ17" s="101"/>
      <c r="FK17" s="101"/>
      <c r="FL17" s="101"/>
      <c r="FM17" s="101"/>
      <c r="FN17" s="101"/>
      <c r="FO17" s="101"/>
      <c r="FP17" s="101"/>
      <c r="FQ17" s="101"/>
      <c r="FR17" s="101"/>
      <c r="FS17" s="101"/>
      <c r="FT17" s="101"/>
      <c r="FU17" s="101"/>
      <c r="FV17" s="101"/>
      <c r="FW17" s="101"/>
      <c r="FX17" s="101"/>
      <c r="FY17" s="101"/>
      <c r="FZ17" s="101"/>
      <c r="GA17" s="101"/>
      <c r="GB17" s="101"/>
      <c r="GC17" s="101"/>
      <c r="GD17" s="101"/>
      <c r="GE17" s="101"/>
      <c r="GF17" s="101"/>
      <c r="GG17" s="101"/>
      <c r="GH17" s="101"/>
      <c r="GI17" s="101"/>
      <c r="GJ17" s="101"/>
      <c r="GK17" s="101"/>
      <c r="GL17" s="101"/>
      <c r="GM17" s="101"/>
      <c r="GN17" s="101"/>
      <c r="GO17" s="101"/>
      <c r="GP17" s="101"/>
      <c r="GQ17" s="101"/>
      <c r="GR17" s="101"/>
      <c r="GS17" s="101"/>
      <c r="GT17" s="101"/>
      <c r="GU17" s="101"/>
      <c r="GV17" s="101"/>
      <c r="GW17" s="101"/>
      <c r="GX17" s="101"/>
      <c r="GY17" s="101"/>
      <c r="GZ17" s="101"/>
      <c r="HA17" s="101"/>
      <c r="HB17" s="101"/>
      <c r="HC17" s="101"/>
      <c r="HD17" s="101"/>
      <c r="HE17" s="101"/>
      <c r="HF17" s="101"/>
      <c r="HG17" s="101"/>
      <c r="HH17" s="101"/>
      <c r="HI17" s="101"/>
      <c r="HJ17" s="101"/>
      <c r="HK17" s="101"/>
      <c r="HL17" s="101"/>
      <c r="HM17" s="101"/>
      <c r="HN17" s="101"/>
      <c r="HO17" s="101"/>
      <c r="HP17" s="101"/>
      <c r="HQ17" s="101"/>
      <c r="HR17" s="101"/>
      <c r="HS17" s="101"/>
      <c r="HT17" s="101"/>
      <c r="HU17" s="101"/>
      <c r="HV17" s="101"/>
      <c r="HW17" s="101"/>
      <c r="HX17" s="101"/>
      <c r="HY17" s="101"/>
      <c r="HZ17" s="101"/>
      <c r="IA17" s="101"/>
      <c r="IB17" s="101"/>
      <c r="IC17" s="101"/>
      <c r="ID17" s="101"/>
      <c r="IE17" s="101"/>
      <c r="IF17" s="101"/>
      <c r="IG17" s="101"/>
      <c r="IH17" s="101"/>
      <c r="II17" s="101"/>
      <c r="IJ17" s="101"/>
      <c r="IK17" s="101"/>
      <c r="IL17" s="101"/>
      <c r="IM17" s="101"/>
      <c r="IN17" s="101"/>
      <c r="IO17" s="101"/>
      <c r="IP17" s="101"/>
      <c r="IQ17" s="101"/>
      <c r="IR17" s="101"/>
      <c r="IS17" s="101"/>
      <c r="IT17" s="101"/>
      <c r="IU17" s="101"/>
      <c r="IV17" s="101"/>
      <c r="IW17" s="101"/>
      <c r="IX17" s="101"/>
      <c r="IY17" s="101"/>
      <c r="IZ17" s="101"/>
      <c r="JA17" s="101"/>
      <c r="JB17" s="101"/>
      <c r="JC17" s="101"/>
      <c r="JD17" s="101"/>
      <c r="JE17" s="101"/>
      <c r="JF17" s="101"/>
      <c r="JG17" s="101"/>
      <c r="JH17" s="101"/>
      <c r="JI17" s="101"/>
      <c r="JJ17" s="101"/>
      <c r="JK17" s="101"/>
      <c r="JL17" s="101"/>
      <c r="JM17" s="101"/>
      <c r="JN17" s="101"/>
      <c r="JO17" s="101"/>
      <c r="JP17" s="101"/>
      <c r="JQ17" s="101"/>
      <c r="JR17" s="101"/>
      <c r="JS17" s="101"/>
      <c r="JT17" s="101"/>
      <c r="JU17" s="101"/>
      <c r="JV17" s="101"/>
      <c r="JW17" s="101"/>
      <c r="JX17" s="101"/>
      <c r="JY17" s="101"/>
      <c r="JZ17" s="101"/>
      <c r="KA17" s="101"/>
      <c r="KB17" s="101"/>
      <c r="KC17" s="101"/>
      <c r="KD17" s="101"/>
      <c r="KE17" s="101"/>
      <c r="KF17" s="101"/>
      <c r="KG17" s="101"/>
      <c r="KH17" s="101"/>
      <c r="KI17" s="101"/>
      <c r="KJ17" s="101"/>
      <c r="KK17" s="101"/>
      <c r="KL17" s="101"/>
      <c r="KM17" s="101"/>
      <c r="KN17" s="101"/>
      <c r="KO17" s="101"/>
      <c r="KP17" s="101"/>
      <c r="KQ17" s="101"/>
      <c r="KR17" s="101"/>
      <c r="KS17" s="101"/>
      <c r="KT17" s="101"/>
      <c r="KU17" s="101"/>
      <c r="KV17" s="101"/>
      <c r="KW17" s="101"/>
      <c r="KX17" s="101"/>
      <c r="KY17" s="101"/>
      <c r="KZ17" s="101"/>
      <c r="LA17" s="101"/>
      <c r="LB17" s="101"/>
      <c r="LC17" s="101"/>
      <c r="LD17" s="101"/>
      <c r="LE17" s="101"/>
      <c r="LF17" s="101"/>
      <c r="LG17" s="101"/>
      <c r="LH17" s="101"/>
      <c r="LI17" s="101"/>
      <c r="LJ17" s="101"/>
      <c r="LK17" s="101"/>
      <c r="LL17" s="101"/>
      <c r="LM17" s="101"/>
      <c r="LN17" s="101"/>
      <c r="LO17" s="101"/>
      <c r="LP17" s="101"/>
      <c r="LQ17" s="101"/>
      <c r="LR17" s="101"/>
      <c r="LS17" s="101"/>
      <c r="LT17" s="101"/>
      <c r="LU17" s="101"/>
      <c r="LV17" s="101"/>
      <c r="LW17" s="101"/>
      <c r="LX17" s="101"/>
      <c r="LY17" s="101"/>
      <c r="LZ17" s="101"/>
      <c r="MA17" s="101"/>
      <c r="MB17" s="101"/>
      <c r="MC17" s="101"/>
      <c r="MD17" s="101"/>
      <c r="ME17" s="101"/>
      <c r="MF17" s="101"/>
      <c r="MG17" s="101"/>
      <c r="MH17" s="101"/>
      <c r="MI17" s="101"/>
      <c r="MJ17" s="101"/>
      <c r="MK17" s="101"/>
      <c r="ML17" s="101"/>
      <c r="MM17" s="101"/>
      <c r="MN17" s="101"/>
      <c r="MO17" s="101"/>
      <c r="MP17" s="101"/>
      <c r="MQ17" s="101"/>
      <c r="MR17" s="101"/>
      <c r="MS17" s="101"/>
      <c r="MT17" s="101"/>
      <c r="MU17" s="101"/>
      <c r="MV17" s="101"/>
      <c r="MW17" s="101"/>
      <c r="MX17" s="101"/>
      <c r="MY17" s="101"/>
      <c r="MZ17" s="101"/>
      <c r="NA17" s="101"/>
      <c r="NB17" s="101"/>
      <c r="NC17" s="101"/>
      <c r="ND17" s="101"/>
      <c r="NE17" s="101"/>
      <c r="NF17" s="101"/>
      <c r="NG17" s="101"/>
      <c r="NH17" s="101"/>
      <c r="NI17" s="101"/>
      <c r="NJ17" s="101"/>
      <c r="NK17" s="101"/>
      <c r="NL17" s="101"/>
      <c r="NM17" s="101"/>
      <c r="NN17" s="101"/>
      <c r="NO17" s="101"/>
      <c r="NP17" s="101"/>
      <c r="NQ17" s="101"/>
      <c r="NR17" s="101"/>
      <c r="NS17" s="101"/>
      <c r="NT17" s="101"/>
      <c r="NU17" s="101"/>
      <c r="NV17" s="101"/>
      <c r="NW17" s="101"/>
      <c r="NX17" s="101"/>
      <c r="NY17" s="101"/>
      <c r="NZ17" s="101"/>
      <c r="OA17" s="101"/>
      <c r="OB17" s="101"/>
      <c r="OC17" s="101"/>
      <c r="OD17" s="101"/>
      <c r="OE17" s="101"/>
      <c r="OF17" s="101"/>
      <c r="OG17" s="101"/>
      <c r="OH17" s="101"/>
      <c r="OI17" s="101"/>
      <c r="OJ17" s="101"/>
      <c r="OK17" s="101"/>
      <c r="OL17" s="101"/>
      <c r="OM17" s="101"/>
      <c r="ON17" s="101"/>
      <c r="OO17" s="101"/>
      <c r="OP17" s="101"/>
      <c r="OQ17" s="101"/>
      <c r="OR17" s="101"/>
      <c r="OS17" s="101"/>
      <c r="OT17" s="101"/>
      <c r="OU17" s="101"/>
      <c r="OV17" s="101"/>
      <c r="OW17" s="101"/>
      <c r="OX17" s="101"/>
      <c r="OY17" s="101"/>
      <c r="OZ17" s="101"/>
      <c r="PA17" s="101"/>
      <c r="PB17" s="101"/>
      <c r="PC17" s="101"/>
      <c r="PD17" s="101"/>
      <c r="PE17" s="101"/>
      <c r="PF17" s="101"/>
      <c r="PG17" s="101"/>
      <c r="PH17" s="101"/>
      <c r="PI17" s="101"/>
      <c r="PJ17" s="101"/>
      <c r="PK17" s="101"/>
      <c r="PL17" s="101"/>
      <c r="PM17" s="101"/>
      <c r="PN17" s="101"/>
      <c r="PO17" s="101"/>
      <c r="PP17" s="101"/>
      <c r="PQ17" s="101"/>
      <c r="PR17" s="101"/>
      <c r="PS17" s="101"/>
      <c r="PT17" s="101"/>
      <c r="PU17" s="101"/>
      <c r="PV17" s="101"/>
      <c r="PW17" s="101"/>
      <c r="PX17" s="101"/>
      <c r="PY17" s="101"/>
      <c r="PZ17" s="101"/>
      <c r="QA17" s="101"/>
      <c r="QB17" s="101"/>
      <c r="QC17" s="101"/>
      <c r="QD17" s="101"/>
      <c r="QE17" s="101"/>
      <c r="QF17" s="101"/>
      <c r="QG17" s="101"/>
      <c r="QH17" s="101"/>
      <c r="QI17" s="101"/>
      <c r="QJ17" s="101"/>
      <c r="QK17" s="101"/>
      <c r="QL17" s="101"/>
      <c r="QM17" s="101"/>
      <c r="QN17" s="101"/>
      <c r="QO17" s="101"/>
      <c r="QP17" s="101"/>
      <c r="QQ17" s="101"/>
      <c r="QR17" s="101"/>
      <c r="QS17" s="101"/>
      <c r="QT17" s="101"/>
      <c r="QU17" s="101"/>
      <c r="QV17" s="101"/>
      <c r="QW17" s="101"/>
      <c r="QX17" s="101"/>
      <c r="QY17" s="101"/>
      <c r="QZ17" s="101"/>
      <c r="RA17" s="101"/>
      <c r="RB17" s="101"/>
      <c r="RC17" s="101"/>
      <c r="RD17" s="101"/>
      <c r="RE17" s="101"/>
      <c r="RF17" s="101"/>
      <c r="RG17" s="101"/>
      <c r="RH17" s="101"/>
      <c r="RI17" s="101"/>
      <c r="RJ17" s="101"/>
      <c r="RK17" s="101"/>
      <c r="RL17" s="101"/>
      <c r="RM17" s="101"/>
      <c r="RN17" s="101"/>
      <c r="RO17" s="101"/>
      <c r="RP17" s="101"/>
      <c r="RQ17" s="101"/>
      <c r="RR17" s="101"/>
      <c r="RS17" s="101"/>
      <c r="RT17" s="101"/>
      <c r="RU17" s="101"/>
      <c r="RV17" s="101"/>
      <c r="RW17" s="101"/>
      <c r="RX17" s="101"/>
      <c r="RY17" s="101"/>
      <c r="RZ17" s="101"/>
      <c r="SA17" s="101"/>
      <c r="SB17" s="101"/>
      <c r="SC17" s="101"/>
      <c r="SD17" s="101"/>
      <c r="SE17" s="101"/>
      <c r="SF17" s="101"/>
      <c r="SG17" s="101"/>
      <c r="SH17" s="101"/>
      <c r="SI17" s="101"/>
      <c r="SJ17" s="102"/>
      <c r="SK17" s="5"/>
    </row>
    <row r="18" ht="14.25" customHeight="1">
      <c r="A18" s="69"/>
      <c r="B18" s="103" t="s">
        <v>589</v>
      </c>
      <c r="C18" s="104"/>
      <c r="D18" s="105"/>
      <c r="E18" s="103" t="s">
        <v>14</v>
      </c>
      <c r="F18" s="103" t="s">
        <v>15</v>
      </c>
      <c r="G18" s="103" t="s">
        <v>16</v>
      </c>
      <c r="H18" s="103" t="s">
        <v>17</v>
      </c>
      <c r="I18" s="103" t="s">
        <v>18</v>
      </c>
      <c r="J18" s="103" t="s">
        <v>19</v>
      </c>
      <c r="K18" s="103" t="s">
        <v>20</v>
      </c>
      <c r="L18" s="103" t="s">
        <v>21</v>
      </c>
      <c r="M18" s="103" t="s">
        <v>22</v>
      </c>
      <c r="N18" s="103" t="s">
        <v>23</v>
      </c>
      <c r="O18" s="103" t="s">
        <v>24</v>
      </c>
      <c r="P18" s="103" t="s">
        <v>25</v>
      </c>
      <c r="Q18" s="103" t="s">
        <v>26</v>
      </c>
      <c r="R18" s="103" t="s">
        <v>27</v>
      </c>
      <c r="S18" s="103" t="s">
        <v>28</v>
      </c>
      <c r="T18" s="103" t="s">
        <v>29</v>
      </c>
      <c r="U18" s="103" t="s">
        <v>30</v>
      </c>
      <c r="V18" s="103" t="s">
        <v>31</v>
      </c>
      <c r="W18" s="103" t="s">
        <v>32</v>
      </c>
      <c r="X18" s="103" t="s">
        <v>33</v>
      </c>
      <c r="Y18" s="103" t="s">
        <v>34</v>
      </c>
      <c r="Z18" s="103" t="s">
        <v>35</v>
      </c>
      <c r="AA18" s="103" t="s">
        <v>36</v>
      </c>
      <c r="AB18" s="103" t="s">
        <v>37</v>
      </c>
      <c r="AC18" s="103" t="s">
        <v>38</v>
      </c>
      <c r="AD18" s="103" t="s">
        <v>39</v>
      </c>
      <c r="AE18" s="103" t="s">
        <v>40</v>
      </c>
      <c r="AF18" s="103" t="s">
        <v>41</v>
      </c>
      <c r="AG18" s="103" t="s">
        <v>42</v>
      </c>
      <c r="AH18" s="103" t="s">
        <v>43</v>
      </c>
      <c r="AI18" s="103" t="s">
        <v>44</v>
      </c>
      <c r="AJ18" s="103" t="s">
        <v>45</v>
      </c>
      <c r="AK18" s="103" t="s">
        <v>46</v>
      </c>
      <c r="AL18" s="103" t="s">
        <v>47</v>
      </c>
      <c r="AM18" s="103" t="s">
        <v>48</v>
      </c>
      <c r="AN18" s="103" t="s">
        <v>49</v>
      </c>
      <c r="AO18" s="103" t="s">
        <v>50</v>
      </c>
      <c r="AP18" s="103" t="s">
        <v>51</v>
      </c>
      <c r="AQ18" s="103" t="s">
        <v>52</v>
      </c>
      <c r="AR18" s="103" t="s">
        <v>53</v>
      </c>
      <c r="AS18" s="103" t="s">
        <v>54</v>
      </c>
      <c r="AT18" s="103" t="s">
        <v>55</v>
      </c>
      <c r="AU18" s="103" t="s">
        <v>56</v>
      </c>
      <c r="AV18" s="103" t="s">
        <v>57</v>
      </c>
      <c r="AW18" s="103" t="s">
        <v>58</v>
      </c>
      <c r="AX18" s="103" t="s">
        <v>59</v>
      </c>
      <c r="AY18" s="103" t="s">
        <v>60</v>
      </c>
      <c r="AZ18" s="103" t="s">
        <v>61</v>
      </c>
      <c r="BA18" s="103" t="s">
        <v>62</v>
      </c>
      <c r="BB18" s="103" t="s">
        <v>63</v>
      </c>
      <c r="BC18" s="103"/>
      <c r="BD18" s="103" t="s">
        <v>65</v>
      </c>
      <c r="BE18" s="103" t="s">
        <v>66</v>
      </c>
      <c r="BF18" s="103" t="s">
        <v>67</v>
      </c>
      <c r="BG18" s="103" t="s">
        <v>68</v>
      </c>
      <c r="BH18" s="103" t="s">
        <v>69</v>
      </c>
      <c r="BI18" s="103" t="s">
        <v>70</v>
      </c>
      <c r="BJ18" s="103" t="s">
        <v>71</v>
      </c>
      <c r="BK18" s="103" t="s">
        <v>72</v>
      </c>
      <c r="BL18" s="103" t="s">
        <v>73</v>
      </c>
      <c r="BM18" s="103" t="s">
        <v>74</v>
      </c>
      <c r="BN18" s="103" t="s">
        <v>75</v>
      </c>
      <c r="BO18" s="103" t="s">
        <v>76</v>
      </c>
      <c r="BP18" s="103" t="s">
        <v>77</v>
      </c>
      <c r="BQ18" s="103" t="s">
        <v>78</v>
      </c>
      <c r="BR18" s="103" t="s">
        <v>79</v>
      </c>
      <c r="BS18" s="103" t="s">
        <v>80</v>
      </c>
      <c r="BT18" s="103" t="s">
        <v>81</v>
      </c>
      <c r="BU18" s="103" t="s">
        <v>82</v>
      </c>
      <c r="BV18" s="103" t="s">
        <v>83</v>
      </c>
      <c r="BW18" s="103" t="s">
        <v>84</v>
      </c>
      <c r="BX18" s="103" t="s">
        <v>85</v>
      </c>
      <c r="BY18" s="103" t="s">
        <v>86</v>
      </c>
      <c r="BZ18" s="103" t="s">
        <v>87</v>
      </c>
      <c r="CA18" s="103" t="s">
        <v>88</v>
      </c>
      <c r="CB18" s="103" t="s">
        <v>89</v>
      </c>
      <c r="CC18" s="103" t="s">
        <v>90</v>
      </c>
      <c r="CD18" s="103" t="s">
        <v>91</v>
      </c>
      <c r="CE18" s="103" t="s">
        <v>92</v>
      </c>
      <c r="CF18" s="103" t="s">
        <v>93</v>
      </c>
      <c r="CG18" s="103" t="s">
        <v>94</v>
      </c>
      <c r="CH18" s="103" t="s">
        <v>95</v>
      </c>
      <c r="CI18" s="103" t="s">
        <v>96</v>
      </c>
      <c r="CJ18" s="103" t="s">
        <v>97</v>
      </c>
      <c r="CK18" s="103" t="s">
        <v>98</v>
      </c>
      <c r="CL18" s="103" t="s">
        <v>99</v>
      </c>
      <c r="CM18" s="103" t="s">
        <v>100</v>
      </c>
      <c r="CN18" s="103" t="s">
        <v>101</v>
      </c>
      <c r="CO18" s="103" t="s">
        <v>102</v>
      </c>
      <c r="CP18" s="103" t="s">
        <v>103</v>
      </c>
      <c r="CQ18" s="103" t="s">
        <v>104</v>
      </c>
      <c r="CR18" s="103" t="s">
        <v>105</v>
      </c>
      <c r="CS18" s="103" t="s">
        <v>106</v>
      </c>
      <c r="CT18" s="103" t="s">
        <v>107</v>
      </c>
      <c r="CU18" s="103" t="s">
        <v>108</v>
      </c>
      <c r="CV18" s="103" t="s">
        <v>109</v>
      </c>
      <c r="CW18" s="103" t="s">
        <v>110</v>
      </c>
      <c r="CX18" s="103" t="s">
        <v>111</v>
      </c>
      <c r="CY18" s="103" t="s">
        <v>112</v>
      </c>
      <c r="CZ18" s="103" t="s">
        <v>113</v>
      </c>
      <c r="DA18" s="103" t="s">
        <v>114</v>
      </c>
      <c r="DB18" s="103" t="s">
        <v>115</v>
      </c>
      <c r="DC18" s="103" t="s">
        <v>116</v>
      </c>
      <c r="DD18" s="103" t="s">
        <v>117</v>
      </c>
      <c r="DE18" s="103" t="s">
        <v>118</v>
      </c>
      <c r="DF18" s="103" t="s">
        <v>119</v>
      </c>
      <c r="DG18" s="103" t="s">
        <v>120</v>
      </c>
      <c r="DH18" s="103" t="s">
        <v>121</v>
      </c>
      <c r="DI18" s="103" t="s">
        <v>122</v>
      </c>
      <c r="DJ18" s="103" t="s">
        <v>123</v>
      </c>
      <c r="DK18" s="103" t="s">
        <v>124</v>
      </c>
      <c r="DL18" s="103" t="s">
        <v>125</v>
      </c>
      <c r="DM18" s="103" t="s">
        <v>126</v>
      </c>
      <c r="DN18" s="103" t="s">
        <v>127</v>
      </c>
      <c r="DO18" s="103" t="s">
        <v>128</v>
      </c>
      <c r="DP18" s="103" t="s">
        <v>129</v>
      </c>
      <c r="DQ18" s="103" t="s">
        <v>130</v>
      </c>
      <c r="DR18" s="103" t="s">
        <v>131</v>
      </c>
      <c r="DS18" s="103" t="s">
        <v>132</v>
      </c>
      <c r="DT18" s="103" t="s">
        <v>133</v>
      </c>
      <c r="DU18" s="103" t="s">
        <v>134</v>
      </c>
      <c r="DV18" s="103" t="s">
        <v>135</v>
      </c>
      <c r="DW18" s="103" t="s">
        <v>136</v>
      </c>
      <c r="DX18" s="103" t="s">
        <v>137</v>
      </c>
      <c r="DY18" s="103" t="s">
        <v>138</v>
      </c>
      <c r="DZ18" s="103" t="s">
        <v>139</v>
      </c>
      <c r="EA18" s="103" t="s">
        <v>140</v>
      </c>
      <c r="EB18" s="103" t="s">
        <v>141</v>
      </c>
      <c r="EC18" s="103" t="s">
        <v>142</v>
      </c>
      <c r="ED18" s="103" t="s">
        <v>143</v>
      </c>
      <c r="EE18" s="103" t="s">
        <v>144</v>
      </c>
      <c r="EF18" s="103" t="s">
        <v>145</v>
      </c>
      <c r="EG18" s="103" t="s">
        <v>146</v>
      </c>
      <c r="EH18" s="103" t="s">
        <v>147</v>
      </c>
      <c r="EI18" s="103" t="s">
        <v>148</v>
      </c>
      <c r="EJ18" s="103" t="s">
        <v>149</v>
      </c>
      <c r="EK18" s="103" t="s">
        <v>150</v>
      </c>
      <c r="EL18" s="103" t="s">
        <v>151</v>
      </c>
      <c r="EM18" s="103" t="s">
        <v>152</v>
      </c>
      <c r="EN18" s="103" t="s">
        <v>153</v>
      </c>
      <c r="EO18" s="103" t="s">
        <v>154</v>
      </c>
      <c r="EP18" s="103" t="s">
        <v>155</v>
      </c>
      <c r="EQ18" s="103" t="s">
        <v>156</v>
      </c>
      <c r="ER18" s="103" t="s">
        <v>157</v>
      </c>
      <c r="ES18" s="103" t="s">
        <v>158</v>
      </c>
      <c r="ET18" s="103" t="s">
        <v>159</v>
      </c>
      <c r="EU18" s="103" t="s">
        <v>160</v>
      </c>
      <c r="EV18" s="103" t="s">
        <v>161</v>
      </c>
      <c r="EW18" s="103" t="s">
        <v>162</v>
      </c>
      <c r="EX18" s="103" t="s">
        <v>163</v>
      </c>
      <c r="EY18" s="103" t="s">
        <v>164</v>
      </c>
      <c r="EZ18" s="103" t="s">
        <v>165</v>
      </c>
      <c r="FA18" s="103" t="s">
        <v>166</v>
      </c>
      <c r="FB18" s="103" t="s">
        <v>167</v>
      </c>
      <c r="FC18" s="103" t="s">
        <v>168</v>
      </c>
      <c r="FD18" s="103" t="s">
        <v>169</v>
      </c>
      <c r="FE18" s="103" t="s">
        <v>170</v>
      </c>
      <c r="FF18" s="103" t="s">
        <v>171</v>
      </c>
      <c r="FG18" s="103" t="s">
        <v>172</v>
      </c>
      <c r="FH18" s="103" t="s">
        <v>173</v>
      </c>
      <c r="FI18" s="103" t="s">
        <v>174</v>
      </c>
      <c r="FJ18" s="103" t="s">
        <v>175</v>
      </c>
      <c r="FK18" s="103" t="s">
        <v>176</v>
      </c>
      <c r="FL18" s="103" t="s">
        <v>177</v>
      </c>
      <c r="FM18" s="103" t="s">
        <v>178</v>
      </c>
      <c r="FN18" s="103" t="s">
        <v>179</v>
      </c>
      <c r="FO18" s="103" t="s">
        <v>180</v>
      </c>
      <c r="FP18" s="103" t="s">
        <v>181</v>
      </c>
      <c r="FQ18" s="103" t="s">
        <v>182</v>
      </c>
      <c r="FR18" s="103" t="s">
        <v>183</v>
      </c>
      <c r="FS18" s="103" t="s">
        <v>184</v>
      </c>
      <c r="FT18" s="103" t="s">
        <v>185</v>
      </c>
      <c r="FU18" s="103" t="s">
        <v>186</v>
      </c>
      <c r="FV18" s="103" t="s">
        <v>187</v>
      </c>
      <c r="FW18" s="103" t="s">
        <v>188</v>
      </c>
      <c r="FX18" s="103" t="s">
        <v>189</v>
      </c>
      <c r="FY18" s="103" t="s">
        <v>190</v>
      </c>
      <c r="FZ18" s="103" t="s">
        <v>191</v>
      </c>
      <c r="GA18" s="103" t="s">
        <v>192</v>
      </c>
      <c r="GB18" s="103" t="s">
        <v>193</v>
      </c>
      <c r="GC18" s="103" t="s">
        <v>194</v>
      </c>
      <c r="GD18" s="103" t="s">
        <v>195</v>
      </c>
      <c r="GE18" s="103" t="s">
        <v>196</v>
      </c>
      <c r="GF18" s="103" t="s">
        <v>197</v>
      </c>
      <c r="GG18" s="103" t="s">
        <v>198</v>
      </c>
      <c r="GH18" s="103" t="s">
        <v>199</v>
      </c>
      <c r="GI18" s="103" t="s">
        <v>200</v>
      </c>
      <c r="GJ18" s="103" t="s">
        <v>201</v>
      </c>
      <c r="GK18" s="103" t="s">
        <v>202</v>
      </c>
      <c r="GL18" s="103" t="s">
        <v>203</v>
      </c>
      <c r="GM18" s="103" t="s">
        <v>204</v>
      </c>
      <c r="GN18" s="103" t="s">
        <v>205</v>
      </c>
      <c r="GO18" s="103" t="s">
        <v>206</v>
      </c>
      <c r="GP18" s="103" t="s">
        <v>207</v>
      </c>
      <c r="GQ18" s="103" t="s">
        <v>208</v>
      </c>
      <c r="GR18" s="103" t="s">
        <v>209</v>
      </c>
      <c r="GS18" s="103" t="s">
        <v>210</v>
      </c>
      <c r="GT18" s="103" t="s">
        <v>211</v>
      </c>
      <c r="GU18" s="103" t="s">
        <v>212</v>
      </c>
      <c r="GV18" s="103" t="s">
        <v>213</v>
      </c>
      <c r="GW18" s="103" t="s">
        <v>214</v>
      </c>
      <c r="GX18" s="103" t="s">
        <v>215</v>
      </c>
      <c r="GY18" s="103" t="s">
        <v>216</v>
      </c>
      <c r="GZ18" s="103" t="s">
        <v>217</v>
      </c>
      <c r="HA18" s="103" t="s">
        <v>218</v>
      </c>
      <c r="HB18" s="103" t="s">
        <v>219</v>
      </c>
      <c r="HC18" s="103" t="s">
        <v>220</v>
      </c>
      <c r="HD18" s="103" t="s">
        <v>221</v>
      </c>
      <c r="HE18" s="103" t="s">
        <v>222</v>
      </c>
      <c r="HF18" s="103" t="s">
        <v>223</v>
      </c>
      <c r="HG18" s="103" t="s">
        <v>224</v>
      </c>
      <c r="HH18" s="103" t="s">
        <v>225</v>
      </c>
      <c r="HI18" s="103" t="s">
        <v>226</v>
      </c>
      <c r="HJ18" s="103" t="s">
        <v>227</v>
      </c>
      <c r="HK18" s="103" t="s">
        <v>228</v>
      </c>
      <c r="HL18" s="103" t="s">
        <v>229</v>
      </c>
      <c r="HM18" s="103" t="s">
        <v>230</v>
      </c>
      <c r="HN18" s="103" t="s">
        <v>231</v>
      </c>
      <c r="HO18" s="103" t="s">
        <v>232</v>
      </c>
      <c r="HP18" s="103" t="s">
        <v>233</v>
      </c>
      <c r="HQ18" s="103" t="s">
        <v>234</v>
      </c>
      <c r="HR18" s="103" t="s">
        <v>235</v>
      </c>
      <c r="HS18" s="103" t="s">
        <v>236</v>
      </c>
      <c r="HT18" s="103" t="s">
        <v>237</v>
      </c>
      <c r="HU18" s="103" t="s">
        <v>238</v>
      </c>
      <c r="HV18" s="103" t="s">
        <v>239</v>
      </c>
      <c r="HW18" s="103" t="s">
        <v>240</v>
      </c>
      <c r="HX18" s="103" t="s">
        <v>241</v>
      </c>
      <c r="HY18" s="103" t="s">
        <v>242</v>
      </c>
      <c r="HZ18" s="103" t="s">
        <v>243</v>
      </c>
      <c r="IA18" s="103" t="s">
        <v>244</v>
      </c>
      <c r="IB18" s="103" t="s">
        <v>245</v>
      </c>
      <c r="IC18" s="103" t="s">
        <v>246</v>
      </c>
      <c r="ID18" s="103" t="s">
        <v>247</v>
      </c>
      <c r="IE18" s="103" t="s">
        <v>248</v>
      </c>
      <c r="IF18" s="103" t="s">
        <v>249</v>
      </c>
      <c r="IG18" s="103" t="s">
        <v>250</v>
      </c>
      <c r="IH18" s="103" t="s">
        <v>251</v>
      </c>
      <c r="II18" s="103" t="s">
        <v>252</v>
      </c>
      <c r="IJ18" s="103" t="s">
        <v>253</v>
      </c>
      <c r="IK18" s="103" t="s">
        <v>254</v>
      </c>
      <c r="IL18" s="103" t="s">
        <v>255</v>
      </c>
      <c r="IM18" s="103" t="s">
        <v>256</v>
      </c>
      <c r="IN18" s="103" t="s">
        <v>257</v>
      </c>
      <c r="IO18" s="103" t="s">
        <v>258</v>
      </c>
      <c r="IP18" s="103" t="s">
        <v>259</v>
      </c>
      <c r="IQ18" s="103" t="s">
        <v>260</v>
      </c>
      <c r="IR18" s="103" t="s">
        <v>261</v>
      </c>
      <c r="IS18" s="103" t="s">
        <v>262</v>
      </c>
      <c r="IT18" s="103" t="s">
        <v>263</v>
      </c>
      <c r="IU18" s="103" t="s">
        <v>264</v>
      </c>
      <c r="IV18" s="103" t="s">
        <v>265</v>
      </c>
      <c r="IW18" s="103" t="s">
        <v>266</v>
      </c>
      <c r="IX18" s="103" t="s">
        <v>267</v>
      </c>
      <c r="IY18" s="103" t="s">
        <v>268</v>
      </c>
      <c r="IZ18" s="103" t="s">
        <v>269</v>
      </c>
      <c r="JA18" s="103" t="s">
        <v>270</v>
      </c>
      <c r="JB18" s="103" t="s">
        <v>271</v>
      </c>
      <c r="JC18" s="103" t="s">
        <v>272</v>
      </c>
      <c r="JD18" s="103" t="s">
        <v>273</v>
      </c>
      <c r="JE18" s="103" t="s">
        <v>274</v>
      </c>
      <c r="JF18" s="103" t="s">
        <v>275</v>
      </c>
      <c r="JG18" s="103" t="s">
        <v>276</v>
      </c>
      <c r="JH18" s="103" t="s">
        <v>277</v>
      </c>
      <c r="JI18" s="103" t="s">
        <v>278</v>
      </c>
      <c r="JJ18" s="103" t="s">
        <v>279</v>
      </c>
      <c r="JK18" s="103" t="s">
        <v>280</v>
      </c>
      <c r="JL18" s="103" t="s">
        <v>281</v>
      </c>
      <c r="JM18" s="103" t="s">
        <v>282</v>
      </c>
      <c r="JN18" s="103" t="s">
        <v>283</v>
      </c>
      <c r="JO18" s="103" t="s">
        <v>284</v>
      </c>
      <c r="JP18" s="103" t="s">
        <v>285</v>
      </c>
      <c r="JQ18" s="103" t="s">
        <v>286</v>
      </c>
      <c r="JR18" s="103" t="s">
        <v>287</v>
      </c>
      <c r="JS18" s="103" t="s">
        <v>288</v>
      </c>
      <c r="JT18" s="103" t="s">
        <v>289</v>
      </c>
      <c r="JU18" s="103" t="s">
        <v>290</v>
      </c>
      <c r="JV18" s="103" t="s">
        <v>291</v>
      </c>
      <c r="JW18" s="103" t="s">
        <v>292</v>
      </c>
      <c r="JX18" s="103" t="s">
        <v>293</v>
      </c>
      <c r="JY18" s="103" t="s">
        <v>294</v>
      </c>
      <c r="JZ18" s="103" t="s">
        <v>295</v>
      </c>
      <c r="KA18" s="103" t="s">
        <v>296</v>
      </c>
      <c r="KB18" s="103" t="s">
        <v>297</v>
      </c>
      <c r="KC18" s="103" t="s">
        <v>298</v>
      </c>
      <c r="KD18" s="103" t="s">
        <v>299</v>
      </c>
      <c r="KE18" s="103" t="s">
        <v>300</v>
      </c>
      <c r="KF18" s="103" t="s">
        <v>301</v>
      </c>
      <c r="KG18" s="103" t="s">
        <v>302</v>
      </c>
      <c r="KH18" s="103" t="s">
        <v>303</v>
      </c>
      <c r="KI18" s="103" t="s">
        <v>304</v>
      </c>
      <c r="KJ18" s="103" t="s">
        <v>305</v>
      </c>
      <c r="KK18" s="103" t="s">
        <v>306</v>
      </c>
      <c r="KL18" s="103" t="s">
        <v>307</v>
      </c>
      <c r="KM18" s="103" t="s">
        <v>308</v>
      </c>
      <c r="KN18" s="103" t="s">
        <v>309</v>
      </c>
      <c r="KO18" s="103" t="s">
        <v>310</v>
      </c>
      <c r="KP18" s="103" t="s">
        <v>311</v>
      </c>
      <c r="KQ18" s="103" t="s">
        <v>312</v>
      </c>
      <c r="KR18" s="103" t="s">
        <v>313</v>
      </c>
      <c r="KS18" s="103" t="s">
        <v>314</v>
      </c>
      <c r="KT18" s="103" t="s">
        <v>315</v>
      </c>
      <c r="KU18" s="103" t="s">
        <v>316</v>
      </c>
      <c r="KV18" s="103" t="s">
        <v>317</v>
      </c>
      <c r="KW18" s="103" t="s">
        <v>318</v>
      </c>
      <c r="KX18" s="103" t="s">
        <v>319</v>
      </c>
      <c r="KY18" s="103" t="s">
        <v>320</v>
      </c>
      <c r="KZ18" s="103" t="s">
        <v>321</v>
      </c>
      <c r="LA18" s="103" t="s">
        <v>322</v>
      </c>
      <c r="LB18" s="103" t="s">
        <v>323</v>
      </c>
      <c r="LC18" s="103" t="s">
        <v>324</v>
      </c>
      <c r="LD18" s="103" t="s">
        <v>325</v>
      </c>
      <c r="LE18" s="103" t="s">
        <v>326</v>
      </c>
      <c r="LF18" s="103" t="s">
        <v>327</v>
      </c>
      <c r="LG18" s="103" t="s">
        <v>328</v>
      </c>
      <c r="LH18" s="103" t="s">
        <v>329</v>
      </c>
      <c r="LI18" s="103" t="s">
        <v>330</v>
      </c>
      <c r="LJ18" s="103" t="s">
        <v>331</v>
      </c>
      <c r="LK18" s="103" t="s">
        <v>332</v>
      </c>
      <c r="LL18" s="103" t="s">
        <v>333</v>
      </c>
      <c r="LM18" s="103" t="s">
        <v>334</v>
      </c>
      <c r="LN18" s="103" t="s">
        <v>335</v>
      </c>
      <c r="LO18" s="103" t="s">
        <v>336</v>
      </c>
      <c r="LP18" s="103" t="s">
        <v>337</v>
      </c>
      <c r="LQ18" s="103" t="s">
        <v>338</v>
      </c>
      <c r="LR18" s="103" t="s">
        <v>339</v>
      </c>
      <c r="LS18" s="103" t="s">
        <v>340</v>
      </c>
      <c r="LT18" s="103" t="s">
        <v>341</v>
      </c>
      <c r="LU18" s="103" t="s">
        <v>342</v>
      </c>
      <c r="LV18" s="103" t="s">
        <v>343</v>
      </c>
      <c r="LW18" s="103" t="s">
        <v>344</v>
      </c>
      <c r="LX18" s="103" t="s">
        <v>345</v>
      </c>
      <c r="LY18" s="103" t="s">
        <v>346</v>
      </c>
      <c r="LZ18" s="103" t="s">
        <v>347</v>
      </c>
      <c r="MA18" s="103" t="s">
        <v>348</v>
      </c>
      <c r="MB18" s="103" t="s">
        <v>349</v>
      </c>
      <c r="MC18" s="103" t="s">
        <v>350</v>
      </c>
      <c r="MD18" s="103" t="s">
        <v>351</v>
      </c>
      <c r="ME18" s="103" t="s">
        <v>352</v>
      </c>
      <c r="MF18" s="103" t="s">
        <v>353</v>
      </c>
      <c r="MG18" s="103" t="s">
        <v>354</v>
      </c>
      <c r="MH18" s="103" t="s">
        <v>355</v>
      </c>
      <c r="MI18" s="103" t="s">
        <v>356</v>
      </c>
      <c r="MJ18" s="103" t="s">
        <v>357</v>
      </c>
      <c r="MK18" s="103" t="s">
        <v>358</v>
      </c>
      <c r="ML18" s="103" t="s">
        <v>359</v>
      </c>
      <c r="MM18" s="103" t="s">
        <v>360</v>
      </c>
      <c r="MN18" s="103" t="s">
        <v>361</v>
      </c>
      <c r="MO18" s="103" t="s">
        <v>362</v>
      </c>
      <c r="MP18" s="103" t="s">
        <v>363</v>
      </c>
      <c r="MQ18" s="103" t="s">
        <v>364</v>
      </c>
      <c r="MR18" s="103" t="s">
        <v>365</v>
      </c>
      <c r="MS18" s="103" t="s">
        <v>366</v>
      </c>
      <c r="MT18" s="103" t="s">
        <v>367</v>
      </c>
      <c r="MU18" s="103" t="s">
        <v>368</v>
      </c>
      <c r="MV18" s="103" t="s">
        <v>369</v>
      </c>
      <c r="MW18" s="103" t="s">
        <v>370</v>
      </c>
      <c r="MX18" s="103" t="s">
        <v>371</v>
      </c>
      <c r="MY18" s="103" t="s">
        <v>372</v>
      </c>
      <c r="MZ18" s="103" t="s">
        <v>373</v>
      </c>
      <c r="NA18" s="103" t="s">
        <v>374</v>
      </c>
      <c r="NB18" s="103" t="s">
        <v>375</v>
      </c>
      <c r="NC18" s="103" t="s">
        <v>376</v>
      </c>
      <c r="ND18" s="103" t="s">
        <v>377</v>
      </c>
      <c r="NE18" s="103" t="s">
        <v>378</v>
      </c>
      <c r="NF18" s="103" t="s">
        <v>379</v>
      </c>
      <c r="NG18" s="103" t="s">
        <v>380</v>
      </c>
      <c r="NH18" s="103" t="s">
        <v>381</v>
      </c>
      <c r="NI18" s="103" t="s">
        <v>382</v>
      </c>
      <c r="NJ18" s="103" t="s">
        <v>383</v>
      </c>
      <c r="NK18" s="103" t="s">
        <v>384</v>
      </c>
      <c r="NL18" s="103" t="s">
        <v>385</v>
      </c>
      <c r="NM18" s="103" t="s">
        <v>386</v>
      </c>
      <c r="NN18" s="103" t="s">
        <v>387</v>
      </c>
      <c r="NO18" s="103" t="s">
        <v>388</v>
      </c>
      <c r="NP18" s="103" t="s">
        <v>389</v>
      </c>
      <c r="NQ18" s="103" t="s">
        <v>390</v>
      </c>
      <c r="NR18" s="103" t="s">
        <v>391</v>
      </c>
      <c r="NS18" s="103" t="s">
        <v>392</v>
      </c>
      <c r="NT18" s="103" t="s">
        <v>393</v>
      </c>
      <c r="NU18" s="103" t="s">
        <v>394</v>
      </c>
      <c r="NV18" s="103" t="s">
        <v>395</v>
      </c>
      <c r="NW18" s="103" t="s">
        <v>396</v>
      </c>
      <c r="NX18" s="103" t="s">
        <v>397</v>
      </c>
      <c r="NY18" s="103" t="s">
        <v>398</v>
      </c>
      <c r="NZ18" s="103" t="s">
        <v>399</v>
      </c>
      <c r="OA18" s="103" t="s">
        <v>400</v>
      </c>
      <c r="OB18" s="103" t="s">
        <v>401</v>
      </c>
      <c r="OC18" s="103" t="s">
        <v>402</v>
      </c>
      <c r="OD18" s="103" t="s">
        <v>403</v>
      </c>
      <c r="OE18" s="103" t="s">
        <v>404</v>
      </c>
      <c r="OF18" s="103" t="s">
        <v>405</v>
      </c>
      <c r="OG18" s="103" t="s">
        <v>406</v>
      </c>
      <c r="OH18" s="103" t="s">
        <v>407</v>
      </c>
      <c r="OI18" s="103" t="s">
        <v>408</v>
      </c>
      <c r="OJ18" s="103" t="s">
        <v>409</v>
      </c>
      <c r="OK18" s="103" t="s">
        <v>410</v>
      </c>
      <c r="OL18" s="103" t="s">
        <v>411</v>
      </c>
      <c r="OM18" s="103" t="s">
        <v>412</v>
      </c>
      <c r="ON18" s="103" t="s">
        <v>413</v>
      </c>
      <c r="OO18" s="103" t="s">
        <v>414</v>
      </c>
      <c r="OP18" s="103" t="s">
        <v>415</v>
      </c>
      <c r="OQ18" s="103" t="s">
        <v>416</v>
      </c>
      <c r="OR18" s="103" t="s">
        <v>417</v>
      </c>
      <c r="OS18" s="103" t="s">
        <v>418</v>
      </c>
      <c r="OT18" s="103" t="s">
        <v>419</v>
      </c>
      <c r="OU18" s="103" t="s">
        <v>420</v>
      </c>
      <c r="OV18" s="103" t="s">
        <v>421</v>
      </c>
      <c r="OW18" s="103" t="s">
        <v>422</v>
      </c>
      <c r="OX18" s="103" t="s">
        <v>423</v>
      </c>
      <c r="OY18" s="103" t="s">
        <v>424</v>
      </c>
      <c r="OZ18" s="103" t="s">
        <v>425</v>
      </c>
      <c r="PA18" s="103" t="s">
        <v>426</v>
      </c>
      <c r="PB18" s="103" t="s">
        <v>427</v>
      </c>
      <c r="PC18" s="103" t="s">
        <v>428</v>
      </c>
      <c r="PD18" s="103" t="s">
        <v>429</v>
      </c>
      <c r="PE18" s="103" t="s">
        <v>430</v>
      </c>
      <c r="PF18" s="103" t="s">
        <v>431</v>
      </c>
      <c r="PG18" s="103" t="s">
        <v>432</v>
      </c>
      <c r="PH18" s="103" t="s">
        <v>433</v>
      </c>
      <c r="PI18" s="103" t="s">
        <v>434</v>
      </c>
      <c r="PJ18" s="103" t="s">
        <v>435</v>
      </c>
      <c r="PK18" s="103" t="s">
        <v>436</v>
      </c>
      <c r="PL18" s="103" t="s">
        <v>437</v>
      </c>
      <c r="PM18" s="103" t="s">
        <v>438</v>
      </c>
      <c r="PN18" s="103" t="s">
        <v>439</v>
      </c>
      <c r="PO18" s="103" t="s">
        <v>440</v>
      </c>
      <c r="PP18" s="103" t="s">
        <v>441</v>
      </c>
      <c r="PQ18" s="103" t="s">
        <v>442</v>
      </c>
      <c r="PR18" s="103" t="s">
        <v>443</v>
      </c>
      <c r="PS18" s="103" t="s">
        <v>444</v>
      </c>
      <c r="PT18" s="103" t="s">
        <v>445</v>
      </c>
      <c r="PU18" s="103" t="s">
        <v>446</v>
      </c>
      <c r="PV18" s="103" t="s">
        <v>447</v>
      </c>
      <c r="PW18" s="103" t="s">
        <v>448</v>
      </c>
      <c r="PX18" s="103" t="s">
        <v>449</v>
      </c>
      <c r="PY18" s="103" t="s">
        <v>450</v>
      </c>
      <c r="PZ18" s="103" t="s">
        <v>451</v>
      </c>
      <c r="QA18" s="103" t="s">
        <v>452</v>
      </c>
      <c r="QB18" s="103" t="s">
        <v>453</v>
      </c>
      <c r="QC18" s="103" t="s">
        <v>454</v>
      </c>
      <c r="QD18" s="103" t="s">
        <v>455</v>
      </c>
      <c r="QE18" s="103" t="s">
        <v>456</v>
      </c>
      <c r="QF18" s="103" t="s">
        <v>457</v>
      </c>
      <c r="QG18" s="103" t="s">
        <v>458</v>
      </c>
      <c r="QH18" s="103" t="s">
        <v>459</v>
      </c>
      <c r="QI18" s="103" t="s">
        <v>460</v>
      </c>
      <c r="QJ18" s="103" t="s">
        <v>461</v>
      </c>
      <c r="QK18" s="103" t="s">
        <v>462</v>
      </c>
      <c r="QL18" s="103" t="s">
        <v>463</v>
      </c>
      <c r="QM18" s="103" t="s">
        <v>464</v>
      </c>
      <c r="QN18" s="103" t="s">
        <v>465</v>
      </c>
      <c r="QO18" s="103" t="s">
        <v>466</v>
      </c>
      <c r="QP18" s="103" t="s">
        <v>467</v>
      </c>
      <c r="QQ18" s="103" t="s">
        <v>468</v>
      </c>
      <c r="QR18" s="103" t="s">
        <v>469</v>
      </c>
      <c r="QS18" s="103" t="s">
        <v>470</v>
      </c>
      <c r="QT18" s="103" t="s">
        <v>471</v>
      </c>
      <c r="QU18" s="103" t="s">
        <v>472</v>
      </c>
      <c r="QV18" s="103" t="s">
        <v>473</v>
      </c>
      <c r="QW18" s="103" t="s">
        <v>474</v>
      </c>
      <c r="QX18" s="103" t="s">
        <v>475</v>
      </c>
      <c r="QY18" s="103" t="s">
        <v>476</v>
      </c>
      <c r="QZ18" s="103" t="s">
        <v>477</v>
      </c>
      <c r="RA18" s="103" t="s">
        <v>478</v>
      </c>
      <c r="RB18" s="103" t="s">
        <v>479</v>
      </c>
      <c r="RC18" s="103" t="s">
        <v>480</v>
      </c>
      <c r="RD18" s="103" t="s">
        <v>481</v>
      </c>
      <c r="RE18" s="103" t="s">
        <v>482</v>
      </c>
      <c r="RF18" s="103" t="s">
        <v>483</v>
      </c>
      <c r="RG18" s="103" t="s">
        <v>484</v>
      </c>
      <c r="RH18" s="103" t="s">
        <v>485</v>
      </c>
      <c r="RI18" s="103" t="s">
        <v>486</v>
      </c>
      <c r="RJ18" s="103" t="s">
        <v>487</v>
      </c>
      <c r="RK18" s="103" t="s">
        <v>488</v>
      </c>
      <c r="RL18" s="103" t="s">
        <v>489</v>
      </c>
      <c r="RM18" s="103" t="s">
        <v>490</v>
      </c>
      <c r="RN18" s="103" t="s">
        <v>491</v>
      </c>
      <c r="RO18" s="103" t="s">
        <v>492</v>
      </c>
      <c r="RP18" s="103" t="s">
        <v>493</v>
      </c>
      <c r="RQ18" s="103" t="s">
        <v>494</v>
      </c>
      <c r="RR18" s="103" t="s">
        <v>495</v>
      </c>
      <c r="RS18" s="103" t="s">
        <v>496</v>
      </c>
      <c r="RT18" s="103" t="s">
        <v>497</v>
      </c>
      <c r="RU18" s="103" t="s">
        <v>498</v>
      </c>
      <c r="RV18" s="103" t="s">
        <v>499</v>
      </c>
      <c r="RW18" s="103" t="s">
        <v>500</v>
      </c>
      <c r="RX18" s="103" t="s">
        <v>501</v>
      </c>
      <c r="RY18" s="103" t="s">
        <v>502</v>
      </c>
      <c r="RZ18" s="103" t="s">
        <v>503</v>
      </c>
      <c r="SA18" s="103" t="s">
        <v>504</v>
      </c>
      <c r="SB18" s="103" t="s">
        <v>505</v>
      </c>
      <c r="SC18" s="103" t="s">
        <v>506</v>
      </c>
      <c r="SD18" s="103" t="s">
        <v>507</v>
      </c>
      <c r="SE18" s="103" t="s">
        <v>508</v>
      </c>
      <c r="SF18" s="103" t="s">
        <v>509</v>
      </c>
      <c r="SG18" s="103" t="s">
        <v>510</v>
      </c>
      <c r="SH18" s="103" t="s">
        <v>511</v>
      </c>
      <c r="SI18" s="103" t="s">
        <v>512</v>
      </c>
      <c r="SJ18" s="103" t="s">
        <v>513</v>
      </c>
      <c r="SK18" s="5"/>
    </row>
    <row r="19" ht="14.25" customHeight="1">
      <c r="A19" s="69"/>
      <c r="B19" s="106" t="s">
        <v>3</v>
      </c>
      <c r="C19" s="107"/>
      <c r="D19" s="108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X19" s="37"/>
      <c r="IY19" s="37"/>
      <c r="IZ19" s="37"/>
      <c r="JA19" s="37"/>
      <c r="JB19" s="37"/>
      <c r="JC19" s="37"/>
      <c r="JD19" s="37"/>
      <c r="JE19" s="37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7"/>
      <c r="JR19" s="37"/>
      <c r="JS19" s="37"/>
      <c r="JT19" s="37"/>
      <c r="JU19" s="37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37"/>
      <c r="KN19" s="37"/>
      <c r="KO19" s="37"/>
      <c r="KP19" s="37"/>
      <c r="KQ19" s="37"/>
      <c r="KR19" s="37"/>
      <c r="KS19" s="37"/>
      <c r="KT19" s="37"/>
      <c r="KU19" s="37"/>
      <c r="KV19" s="37"/>
      <c r="KW19" s="37"/>
      <c r="KX19" s="37"/>
      <c r="KY19" s="37"/>
      <c r="KZ19" s="37"/>
      <c r="LA19" s="37"/>
      <c r="LB19" s="37"/>
      <c r="LC19" s="37"/>
      <c r="LD19" s="37"/>
      <c r="LE19" s="37"/>
      <c r="LF19" s="37"/>
      <c r="LG19" s="37"/>
      <c r="LH19" s="37"/>
      <c r="LI19" s="37"/>
      <c r="LJ19" s="37"/>
      <c r="LK19" s="37"/>
      <c r="LL19" s="37"/>
      <c r="LM19" s="37"/>
      <c r="LN19" s="37"/>
      <c r="LO19" s="37"/>
      <c r="LP19" s="37"/>
      <c r="LQ19" s="37"/>
      <c r="LR19" s="37"/>
      <c r="LS19" s="37"/>
      <c r="LT19" s="37"/>
      <c r="LU19" s="37"/>
      <c r="LV19" s="37"/>
      <c r="LW19" s="37"/>
      <c r="LX19" s="37"/>
      <c r="LY19" s="37"/>
      <c r="LZ19" s="37"/>
      <c r="MA19" s="37"/>
      <c r="MB19" s="37"/>
      <c r="MC19" s="37"/>
      <c r="MD19" s="37"/>
      <c r="ME19" s="37"/>
      <c r="MF19" s="37"/>
      <c r="MG19" s="37"/>
      <c r="MH19" s="37"/>
      <c r="MI19" s="37"/>
      <c r="MJ19" s="37"/>
      <c r="MK19" s="37"/>
      <c r="ML19" s="37"/>
      <c r="MM19" s="37"/>
      <c r="MN19" s="37"/>
      <c r="MO19" s="37"/>
      <c r="MP19" s="37"/>
      <c r="MQ19" s="37"/>
      <c r="MR19" s="37"/>
      <c r="MS19" s="37"/>
      <c r="MT19" s="37"/>
      <c r="MU19" s="37"/>
      <c r="MV19" s="37"/>
      <c r="MW19" s="37"/>
      <c r="MX19" s="37"/>
      <c r="MY19" s="37"/>
      <c r="MZ19" s="37"/>
      <c r="NA19" s="37"/>
      <c r="NB19" s="37"/>
      <c r="NC19" s="37"/>
      <c r="ND19" s="37"/>
      <c r="NE19" s="37"/>
      <c r="NF19" s="37"/>
      <c r="NG19" s="37"/>
      <c r="NH19" s="37"/>
      <c r="NI19" s="37"/>
      <c r="NJ19" s="37"/>
      <c r="NK19" s="37"/>
      <c r="NL19" s="37"/>
      <c r="NM19" s="37"/>
      <c r="NN19" s="37"/>
      <c r="NO19" s="37"/>
      <c r="NP19" s="37"/>
      <c r="NQ19" s="37"/>
      <c r="NR19" s="37"/>
      <c r="NS19" s="37"/>
      <c r="NT19" s="37"/>
      <c r="NU19" s="37"/>
      <c r="NV19" s="37"/>
      <c r="NW19" s="37"/>
      <c r="NX19" s="37"/>
      <c r="NY19" s="37"/>
      <c r="NZ19" s="37"/>
      <c r="OA19" s="37"/>
      <c r="OB19" s="37"/>
      <c r="OC19" s="37"/>
      <c r="OD19" s="37"/>
      <c r="OE19" s="37"/>
      <c r="OF19" s="37"/>
      <c r="OG19" s="37"/>
      <c r="OH19" s="37"/>
      <c r="OI19" s="37"/>
      <c r="OJ19" s="37"/>
      <c r="OK19" s="37"/>
      <c r="OL19" s="37"/>
      <c r="OM19" s="37"/>
      <c r="ON19" s="37"/>
      <c r="OO19" s="37"/>
      <c r="OP19" s="37"/>
      <c r="OQ19" s="37"/>
      <c r="OR19" s="37"/>
      <c r="OS19" s="37"/>
      <c r="OT19" s="37"/>
      <c r="OU19" s="37"/>
      <c r="OV19" s="37"/>
      <c r="OW19" s="37"/>
      <c r="OX19" s="37"/>
      <c r="OY19" s="37"/>
      <c r="OZ19" s="37"/>
      <c r="PA19" s="37"/>
      <c r="PB19" s="37"/>
      <c r="PC19" s="37"/>
      <c r="PD19" s="37"/>
      <c r="PE19" s="37"/>
      <c r="PF19" s="37"/>
      <c r="PG19" s="37"/>
      <c r="PH19" s="37"/>
      <c r="PI19" s="37"/>
      <c r="PJ19" s="37"/>
      <c r="PK19" s="37"/>
      <c r="PL19" s="37"/>
      <c r="PM19" s="37"/>
      <c r="PN19" s="37"/>
      <c r="PO19" s="37"/>
      <c r="PP19" s="37"/>
      <c r="PQ19" s="37"/>
      <c r="PR19" s="37"/>
      <c r="PS19" s="37"/>
      <c r="PT19" s="37"/>
      <c r="PU19" s="37"/>
      <c r="PV19" s="37"/>
      <c r="PW19" s="37"/>
      <c r="PX19" s="37"/>
      <c r="PY19" s="37"/>
      <c r="PZ19" s="37"/>
      <c r="QA19" s="37"/>
      <c r="QB19" s="37"/>
      <c r="QC19" s="37"/>
      <c r="QD19" s="37"/>
      <c r="QE19" s="37"/>
      <c r="QF19" s="37"/>
      <c r="QG19" s="37"/>
      <c r="QH19" s="37"/>
      <c r="QI19" s="37"/>
      <c r="QJ19" s="37"/>
      <c r="QK19" s="37"/>
      <c r="QL19" s="37"/>
      <c r="QM19" s="37"/>
      <c r="QN19" s="37"/>
      <c r="QO19" s="37"/>
      <c r="QP19" s="37"/>
      <c r="QQ19" s="37"/>
      <c r="QR19" s="37"/>
      <c r="QS19" s="37"/>
      <c r="QT19" s="37"/>
      <c r="QU19" s="37"/>
      <c r="QV19" s="37"/>
      <c r="QW19" s="37"/>
      <c r="QX19" s="37"/>
      <c r="QY19" s="37"/>
      <c r="QZ19" s="37"/>
      <c r="RA19" s="37"/>
      <c r="RB19" s="37"/>
      <c r="RC19" s="37"/>
      <c r="RD19" s="37"/>
      <c r="RE19" s="37"/>
      <c r="RF19" s="37"/>
      <c r="RG19" s="37"/>
      <c r="RH19" s="37"/>
      <c r="RI19" s="37"/>
      <c r="RJ19" s="37"/>
      <c r="RK19" s="37"/>
      <c r="RL19" s="37"/>
      <c r="RM19" s="37"/>
      <c r="RN19" s="37"/>
      <c r="RO19" s="37"/>
      <c r="RP19" s="37"/>
      <c r="RQ19" s="37"/>
      <c r="RR19" s="37"/>
      <c r="RS19" s="37"/>
      <c r="RT19" s="37"/>
      <c r="RU19" s="37"/>
      <c r="RV19" s="37"/>
      <c r="RW19" s="37"/>
      <c r="RX19" s="37"/>
      <c r="RY19" s="37"/>
      <c r="RZ19" s="37"/>
      <c r="SA19" s="37"/>
      <c r="SB19" s="37"/>
      <c r="SC19" s="37"/>
      <c r="SD19" s="37"/>
      <c r="SE19" s="37"/>
      <c r="SF19" s="37"/>
      <c r="SG19" s="37"/>
      <c r="SH19" s="37"/>
      <c r="SI19" s="37"/>
      <c r="SJ19" s="37"/>
      <c r="SK19" s="5"/>
    </row>
    <row r="20" ht="14.25" customHeight="1">
      <c r="A20" s="75" t="s">
        <v>584</v>
      </c>
      <c r="B20" s="109" t="s">
        <v>590</v>
      </c>
      <c r="C20" s="76"/>
      <c r="D20" s="77">
        <f t="shared" ref="D20:D27" si="3">C20+SUM(E20:SJ20)</f>
        <v>0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79"/>
      <c r="SK20" s="5"/>
    </row>
    <row r="21" ht="14.25" customHeight="1">
      <c r="A21" s="84" t="s">
        <v>584</v>
      </c>
      <c r="B21" s="110" t="s">
        <v>591</v>
      </c>
      <c r="C21" s="85"/>
      <c r="D21" s="77">
        <f t="shared" si="3"/>
        <v>-4150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>
        <v>-150.0</v>
      </c>
      <c r="T21" s="30"/>
      <c r="U21" s="30"/>
      <c r="V21" s="30"/>
      <c r="W21" s="30"/>
      <c r="X21" s="30"/>
      <c r="Y21" s="30">
        <v>-300.0</v>
      </c>
      <c r="Z21" s="30"/>
      <c r="AA21" s="30"/>
      <c r="AB21" s="30"/>
      <c r="AC21" s="30">
        <v>-450.0</v>
      </c>
      <c r="AD21" s="30"/>
      <c r="AE21" s="30"/>
      <c r="AF21" s="30"/>
      <c r="AG21" s="30"/>
      <c r="AH21" s="30"/>
      <c r="AI21" s="30"/>
      <c r="AJ21" s="30"/>
      <c r="AK21" s="30"/>
      <c r="AL21" s="30"/>
      <c r="AM21" s="30">
        <v>-350.0</v>
      </c>
      <c r="AN21" s="30"/>
      <c r="AO21" s="87">
        <v>-400.0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87">
        <v>-200.0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87">
        <v>-1800.0</v>
      </c>
      <c r="BP21" s="30"/>
      <c r="BQ21" s="30"/>
      <c r="BR21" s="30"/>
      <c r="BS21" s="30"/>
      <c r="BT21" s="30"/>
      <c r="BU21" s="30"/>
      <c r="BV21" s="87">
        <v>-500.0</v>
      </c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0"/>
      <c r="NK21" s="30"/>
      <c r="NL21" s="30"/>
      <c r="NM21" s="30"/>
      <c r="NN21" s="30"/>
      <c r="NO21" s="30"/>
      <c r="NP21" s="30"/>
      <c r="NQ21" s="30"/>
      <c r="NR21" s="30"/>
      <c r="NS21" s="30"/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  <c r="QJ21" s="30"/>
      <c r="QK21" s="30"/>
      <c r="QL21" s="30"/>
      <c r="QM21" s="30"/>
      <c r="QN21" s="30"/>
      <c r="QO21" s="30"/>
      <c r="QP21" s="30"/>
      <c r="QQ21" s="30"/>
      <c r="QR21" s="30"/>
      <c r="QS21" s="30"/>
      <c r="QT21" s="30"/>
      <c r="QU21" s="30"/>
      <c r="QV21" s="30"/>
      <c r="QW21" s="30"/>
      <c r="QX21" s="30"/>
      <c r="QY21" s="30"/>
      <c r="QZ21" s="30"/>
      <c r="RA21" s="30"/>
      <c r="RB21" s="30"/>
      <c r="RC21" s="30"/>
      <c r="RD21" s="30"/>
      <c r="RE21" s="30"/>
      <c r="RF21" s="30"/>
      <c r="RG21" s="30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/>
      <c r="RV21" s="30"/>
      <c r="RW21" s="30"/>
      <c r="RX21" s="30"/>
      <c r="RY21" s="30"/>
      <c r="RZ21" s="30"/>
      <c r="SA21" s="30"/>
      <c r="SB21" s="30"/>
      <c r="SC21" s="30"/>
      <c r="SD21" s="30"/>
      <c r="SE21" s="30"/>
      <c r="SF21" s="30"/>
      <c r="SG21" s="30"/>
      <c r="SH21" s="30"/>
      <c r="SI21" s="30"/>
      <c r="SJ21" s="86"/>
      <c r="SK21" s="5"/>
    </row>
    <row r="22" ht="14.25" customHeight="1">
      <c r="A22" s="84" t="s">
        <v>584</v>
      </c>
      <c r="B22" s="110" t="s">
        <v>592</v>
      </c>
      <c r="C22" s="85"/>
      <c r="D22" s="77">
        <f t="shared" si="3"/>
        <v>-13750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>
        <v>-1500.0</v>
      </c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>
        <v>-3500.0</v>
      </c>
      <c r="AO22" s="30"/>
      <c r="AP22" s="30"/>
      <c r="AQ22" s="30"/>
      <c r="AR22" s="30"/>
      <c r="AS22" s="30"/>
      <c r="AT22" s="30"/>
      <c r="AU22" s="30"/>
      <c r="AV22" s="87">
        <v>-4200.0</v>
      </c>
      <c r="AW22" s="30"/>
      <c r="AX22" s="30"/>
      <c r="AY22" s="30"/>
      <c r="AZ22" s="30"/>
      <c r="BA22" s="30"/>
      <c r="BB22" s="87">
        <v>-4550.0</v>
      </c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86"/>
      <c r="SK22" s="5"/>
    </row>
    <row r="23" ht="14.25" customHeight="1">
      <c r="A23" s="84" t="s">
        <v>584</v>
      </c>
      <c r="B23" s="111" t="s">
        <v>593</v>
      </c>
      <c r="C23" s="85"/>
      <c r="D23" s="77">
        <f t="shared" si="3"/>
        <v>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86"/>
      <c r="SK23" s="5"/>
    </row>
    <row r="24" ht="14.25" customHeight="1">
      <c r="A24" s="84" t="s">
        <v>584</v>
      </c>
      <c r="B24" s="29" t="s">
        <v>594</v>
      </c>
      <c r="C24" s="85"/>
      <c r="D24" s="77">
        <f t="shared" si="3"/>
        <v>-42520.49</v>
      </c>
      <c r="E24" s="30"/>
      <c r="F24" s="30"/>
      <c r="G24" s="30"/>
      <c r="H24" s="30"/>
      <c r="I24" s="87">
        <v>-40523.54</v>
      </c>
      <c r="J24" s="30">
        <v>-1996.95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86"/>
      <c r="SK24" s="5"/>
    </row>
    <row r="25" ht="14.25" customHeight="1">
      <c r="A25" s="84" t="s">
        <v>584</v>
      </c>
      <c r="B25" s="29" t="s">
        <v>595</v>
      </c>
      <c r="C25" s="85"/>
      <c r="D25" s="77">
        <f t="shared" si="3"/>
        <v>0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86"/>
      <c r="SK25" s="5"/>
    </row>
    <row r="26" ht="14.25" customHeight="1">
      <c r="A26" s="84" t="s">
        <v>584</v>
      </c>
      <c r="B26" s="110" t="s">
        <v>596</v>
      </c>
      <c r="C26" s="85"/>
      <c r="D26" s="77">
        <f t="shared" si="3"/>
        <v>-352.36</v>
      </c>
      <c r="E26" s="30"/>
      <c r="F26" s="30"/>
      <c r="G26" s="30"/>
      <c r="H26" s="30"/>
      <c r="I26" s="30"/>
      <c r="J26" s="30"/>
      <c r="K26" s="30">
        <v>-17.36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>
        <v>-335.0</v>
      </c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87">
        <v>-3200.0</v>
      </c>
      <c r="BS26" s="30"/>
      <c r="BT26" s="30"/>
      <c r="BU26" s="30"/>
      <c r="BV26" s="30"/>
      <c r="BW26" s="30"/>
      <c r="BX26" s="112">
        <v>3200.0</v>
      </c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86"/>
      <c r="SK26" s="5"/>
    </row>
    <row r="27" ht="14.25" customHeight="1">
      <c r="A27" s="98" t="s">
        <v>584</v>
      </c>
      <c r="B27" s="113" t="s">
        <v>597</v>
      </c>
      <c r="C27" s="95"/>
      <c r="D27" s="114">
        <f t="shared" si="3"/>
        <v>0</v>
      </c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6"/>
      <c r="DU27" s="96"/>
      <c r="DV27" s="96"/>
      <c r="DW27" s="96"/>
      <c r="DX27" s="96"/>
      <c r="DY27" s="96"/>
      <c r="DZ27" s="96"/>
      <c r="EA27" s="96"/>
      <c r="EB27" s="96"/>
      <c r="EC27" s="96"/>
      <c r="ED27" s="96"/>
      <c r="EE27" s="96"/>
      <c r="EF27" s="96"/>
      <c r="EG27" s="96"/>
      <c r="EH27" s="96"/>
      <c r="EI27" s="96"/>
      <c r="EJ27" s="96"/>
      <c r="EK27" s="96"/>
      <c r="EL27" s="96"/>
      <c r="EM27" s="96"/>
      <c r="EN27" s="96"/>
      <c r="EO27" s="96"/>
      <c r="EP27" s="96"/>
      <c r="EQ27" s="96"/>
      <c r="ER27" s="96"/>
      <c r="ES27" s="96"/>
      <c r="ET27" s="96"/>
      <c r="EU27" s="96"/>
      <c r="EV27" s="96"/>
      <c r="EW27" s="96"/>
      <c r="EX27" s="96"/>
      <c r="EY27" s="96"/>
      <c r="EZ27" s="96"/>
      <c r="FA27" s="96"/>
      <c r="FB27" s="96"/>
      <c r="FC27" s="96"/>
      <c r="FD27" s="96"/>
      <c r="FE27" s="96"/>
      <c r="FF27" s="96"/>
      <c r="FG27" s="96"/>
      <c r="FH27" s="96"/>
      <c r="FI27" s="96"/>
      <c r="FJ27" s="96"/>
      <c r="FK27" s="96"/>
      <c r="FL27" s="96"/>
      <c r="FM27" s="96"/>
      <c r="FN27" s="96"/>
      <c r="FO27" s="96"/>
      <c r="FP27" s="96"/>
      <c r="FQ27" s="96"/>
      <c r="FR27" s="96"/>
      <c r="FS27" s="96"/>
      <c r="FT27" s="96"/>
      <c r="FU27" s="96"/>
      <c r="FV27" s="96"/>
      <c r="FW27" s="96"/>
      <c r="FX27" s="96"/>
      <c r="FY27" s="96"/>
      <c r="FZ27" s="96"/>
      <c r="GA27" s="96"/>
      <c r="GB27" s="96"/>
      <c r="GC27" s="96"/>
      <c r="GD27" s="96"/>
      <c r="GE27" s="96"/>
      <c r="GF27" s="96"/>
      <c r="GG27" s="96"/>
      <c r="GH27" s="96"/>
      <c r="GI27" s="96"/>
      <c r="GJ27" s="96"/>
      <c r="GK27" s="96"/>
      <c r="GL27" s="96"/>
      <c r="GM27" s="96"/>
      <c r="GN27" s="96"/>
      <c r="GO27" s="96"/>
      <c r="GP27" s="96"/>
      <c r="GQ27" s="96"/>
      <c r="GR27" s="96"/>
      <c r="GS27" s="96"/>
      <c r="GT27" s="96"/>
      <c r="GU27" s="96"/>
      <c r="GV27" s="96"/>
      <c r="GW27" s="96"/>
      <c r="GX27" s="96"/>
      <c r="GY27" s="96"/>
      <c r="GZ27" s="96"/>
      <c r="HA27" s="96"/>
      <c r="HB27" s="96"/>
      <c r="HC27" s="96"/>
      <c r="HD27" s="96"/>
      <c r="HE27" s="96"/>
      <c r="HF27" s="96"/>
      <c r="HG27" s="96"/>
      <c r="HH27" s="96"/>
      <c r="HI27" s="96"/>
      <c r="HJ27" s="96"/>
      <c r="HK27" s="96"/>
      <c r="HL27" s="96"/>
      <c r="HM27" s="96"/>
      <c r="HN27" s="96"/>
      <c r="HO27" s="96"/>
      <c r="HP27" s="96"/>
      <c r="HQ27" s="96"/>
      <c r="HR27" s="96"/>
      <c r="HS27" s="96"/>
      <c r="HT27" s="96"/>
      <c r="HU27" s="96"/>
      <c r="HV27" s="96"/>
      <c r="HW27" s="96"/>
      <c r="HX27" s="96"/>
      <c r="HY27" s="96"/>
      <c r="HZ27" s="96"/>
      <c r="IA27" s="96"/>
      <c r="IB27" s="96"/>
      <c r="IC27" s="96"/>
      <c r="ID27" s="96"/>
      <c r="IE27" s="96"/>
      <c r="IF27" s="96"/>
      <c r="IG27" s="96"/>
      <c r="IH27" s="96"/>
      <c r="II27" s="96"/>
      <c r="IJ27" s="96"/>
      <c r="IK27" s="96"/>
      <c r="IL27" s="96"/>
      <c r="IM27" s="96"/>
      <c r="IN27" s="96"/>
      <c r="IO27" s="96"/>
      <c r="IP27" s="96"/>
      <c r="IQ27" s="96"/>
      <c r="IR27" s="96"/>
      <c r="IS27" s="96"/>
      <c r="IT27" s="96"/>
      <c r="IU27" s="96"/>
      <c r="IV27" s="96"/>
      <c r="IW27" s="96"/>
      <c r="IX27" s="96"/>
      <c r="IY27" s="96"/>
      <c r="IZ27" s="96"/>
      <c r="JA27" s="96"/>
      <c r="JB27" s="96"/>
      <c r="JC27" s="96"/>
      <c r="JD27" s="96"/>
      <c r="JE27" s="96"/>
      <c r="JF27" s="96"/>
      <c r="JG27" s="96"/>
      <c r="JH27" s="96"/>
      <c r="JI27" s="96"/>
      <c r="JJ27" s="96"/>
      <c r="JK27" s="96"/>
      <c r="JL27" s="96"/>
      <c r="JM27" s="96"/>
      <c r="JN27" s="96"/>
      <c r="JO27" s="96"/>
      <c r="JP27" s="96"/>
      <c r="JQ27" s="96"/>
      <c r="JR27" s="96"/>
      <c r="JS27" s="96"/>
      <c r="JT27" s="96"/>
      <c r="JU27" s="96"/>
      <c r="JV27" s="96"/>
      <c r="JW27" s="96"/>
      <c r="JX27" s="96"/>
      <c r="JY27" s="96"/>
      <c r="JZ27" s="96"/>
      <c r="KA27" s="96"/>
      <c r="KB27" s="96"/>
      <c r="KC27" s="96"/>
      <c r="KD27" s="96"/>
      <c r="KE27" s="96"/>
      <c r="KF27" s="96"/>
      <c r="KG27" s="96"/>
      <c r="KH27" s="96"/>
      <c r="KI27" s="96"/>
      <c r="KJ27" s="96"/>
      <c r="KK27" s="96"/>
      <c r="KL27" s="96"/>
      <c r="KM27" s="96"/>
      <c r="KN27" s="96"/>
      <c r="KO27" s="96"/>
      <c r="KP27" s="96"/>
      <c r="KQ27" s="96"/>
      <c r="KR27" s="96"/>
      <c r="KS27" s="96"/>
      <c r="KT27" s="96"/>
      <c r="KU27" s="96"/>
      <c r="KV27" s="96"/>
      <c r="KW27" s="96"/>
      <c r="KX27" s="96"/>
      <c r="KY27" s="96"/>
      <c r="KZ27" s="96"/>
      <c r="LA27" s="96"/>
      <c r="LB27" s="96"/>
      <c r="LC27" s="96"/>
      <c r="LD27" s="96"/>
      <c r="LE27" s="96"/>
      <c r="LF27" s="96"/>
      <c r="LG27" s="96"/>
      <c r="LH27" s="96"/>
      <c r="LI27" s="96"/>
      <c r="LJ27" s="96"/>
      <c r="LK27" s="96"/>
      <c r="LL27" s="96"/>
      <c r="LM27" s="96"/>
      <c r="LN27" s="96"/>
      <c r="LO27" s="96"/>
      <c r="LP27" s="96"/>
      <c r="LQ27" s="96"/>
      <c r="LR27" s="96"/>
      <c r="LS27" s="96"/>
      <c r="LT27" s="96"/>
      <c r="LU27" s="96"/>
      <c r="LV27" s="96"/>
      <c r="LW27" s="96"/>
      <c r="LX27" s="96"/>
      <c r="LY27" s="96"/>
      <c r="LZ27" s="96"/>
      <c r="MA27" s="96"/>
      <c r="MB27" s="96"/>
      <c r="MC27" s="96"/>
      <c r="MD27" s="96"/>
      <c r="ME27" s="96"/>
      <c r="MF27" s="96"/>
      <c r="MG27" s="96"/>
      <c r="MH27" s="96"/>
      <c r="MI27" s="96"/>
      <c r="MJ27" s="96"/>
      <c r="MK27" s="96"/>
      <c r="ML27" s="96"/>
      <c r="MM27" s="96"/>
      <c r="MN27" s="96"/>
      <c r="MO27" s="96"/>
      <c r="MP27" s="96"/>
      <c r="MQ27" s="96"/>
      <c r="MR27" s="96"/>
      <c r="MS27" s="96"/>
      <c r="MT27" s="96"/>
      <c r="MU27" s="96"/>
      <c r="MV27" s="96"/>
      <c r="MW27" s="96"/>
      <c r="MX27" s="96"/>
      <c r="MY27" s="96"/>
      <c r="MZ27" s="96"/>
      <c r="NA27" s="96"/>
      <c r="NB27" s="96"/>
      <c r="NC27" s="96"/>
      <c r="ND27" s="96"/>
      <c r="NE27" s="96"/>
      <c r="NF27" s="96"/>
      <c r="NG27" s="96"/>
      <c r="NH27" s="96"/>
      <c r="NI27" s="96"/>
      <c r="NJ27" s="96"/>
      <c r="NK27" s="96"/>
      <c r="NL27" s="96"/>
      <c r="NM27" s="96"/>
      <c r="NN27" s="96"/>
      <c r="NO27" s="96"/>
      <c r="NP27" s="96"/>
      <c r="NQ27" s="96"/>
      <c r="NR27" s="96"/>
      <c r="NS27" s="96"/>
      <c r="NT27" s="96"/>
      <c r="NU27" s="96"/>
      <c r="NV27" s="96"/>
      <c r="NW27" s="96"/>
      <c r="NX27" s="96"/>
      <c r="NY27" s="96"/>
      <c r="NZ27" s="96"/>
      <c r="OA27" s="96"/>
      <c r="OB27" s="96"/>
      <c r="OC27" s="96"/>
      <c r="OD27" s="96"/>
      <c r="OE27" s="96"/>
      <c r="OF27" s="96"/>
      <c r="OG27" s="96"/>
      <c r="OH27" s="96"/>
      <c r="OI27" s="96"/>
      <c r="OJ27" s="96"/>
      <c r="OK27" s="96"/>
      <c r="OL27" s="96"/>
      <c r="OM27" s="96"/>
      <c r="ON27" s="96"/>
      <c r="OO27" s="96"/>
      <c r="OP27" s="96"/>
      <c r="OQ27" s="96"/>
      <c r="OR27" s="96"/>
      <c r="OS27" s="96"/>
      <c r="OT27" s="96"/>
      <c r="OU27" s="96"/>
      <c r="OV27" s="96"/>
      <c r="OW27" s="96"/>
      <c r="OX27" s="96"/>
      <c r="OY27" s="96"/>
      <c r="OZ27" s="96"/>
      <c r="PA27" s="96"/>
      <c r="PB27" s="96"/>
      <c r="PC27" s="96"/>
      <c r="PD27" s="96"/>
      <c r="PE27" s="96"/>
      <c r="PF27" s="96"/>
      <c r="PG27" s="96"/>
      <c r="PH27" s="96"/>
      <c r="PI27" s="96"/>
      <c r="PJ27" s="96"/>
      <c r="PK27" s="96"/>
      <c r="PL27" s="96"/>
      <c r="PM27" s="96"/>
      <c r="PN27" s="96"/>
      <c r="PO27" s="96"/>
      <c r="PP27" s="96"/>
      <c r="PQ27" s="96"/>
      <c r="PR27" s="96"/>
      <c r="PS27" s="96"/>
      <c r="PT27" s="96"/>
      <c r="PU27" s="96"/>
      <c r="PV27" s="96"/>
      <c r="PW27" s="96"/>
      <c r="PX27" s="96"/>
      <c r="PY27" s="96"/>
      <c r="PZ27" s="96"/>
      <c r="QA27" s="96"/>
      <c r="QB27" s="96"/>
      <c r="QC27" s="96"/>
      <c r="QD27" s="96"/>
      <c r="QE27" s="96"/>
      <c r="QF27" s="96"/>
      <c r="QG27" s="96"/>
      <c r="QH27" s="96"/>
      <c r="QI27" s="96"/>
      <c r="QJ27" s="96"/>
      <c r="QK27" s="96"/>
      <c r="QL27" s="96"/>
      <c r="QM27" s="96"/>
      <c r="QN27" s="96"/>
      <c r="QO27" s="96"/>
      <c r="QP27" s="96"/>
      <c r="QQ27" s="96"/>
      <c r="QR27" s="96"/>
      <c r="QS27" s="96"/>
      <c r="QT27" s="96"/>
      <c r="QU27" s="96"/>
      <c r="QV27" s="96"/>
      <c r="QW27" s="96"/>
      <c r="QX27" s="96"/>
      <c r="QY27" s="96"/>
      <c r="QZ27" s="96"/>
      <c r="RA27" s="96"/>
      <c r="RB27" s="96"/>
      <c r="RC27" s="96"/>
      <c r="RD27" s="96"/>
      <c r="RE27" s="96"/>
      <c r="RF27" s="96"/>
      <c r="RG27" s="96"/>
      <c r="RH27" s="96"/>
      <c r="RI27" s="96"/>
      <c r="RJ27" s="96"/>
      <c r="RK27" s="96"/>
      <c r="RL27" s="96"/>
      <c r="RM27" s="96"/>
      <c r="RN27" s="96"/>
      <c r="RO27" s="96"/>
      <c r="RP27" s="96"/>
      <c r="RQ27" s="96"/>
      <c r="RR27" s="96"/>
      <c r="RS27" s="96"/>
      <c r="RT27" s="96"/>
      <c r="RU27" s="96"/>
      <c r="RV27" s="96"/>
      <c r="RW27" s="96"/>
      <c r="RX27" s="96"/>
      <c r="RY27" s="96"/>
      <c r="RZ27" s="96"/>
      <c r="SA27" s="96"/>
      <c r="SB27" s="96"/>
      <c r="SC27" s="96"/>
      <c r="SD27" s="96"/>
      <c r="SE27" s="96"/>
      <c r="SF27" s="96"/>
      <c r="SG27" s="96"/>
      <c r="SH27" s="96"/>
      <c r="SI27" s="96"/>
      <c r="SJ27" s="97"/>
      <c r="SK27" s="5"/>
    </row>
    <row r="28" ht="14.25" customHeight="1">
      <c r="A28" s="69"/>
      <c r="B28" s="115" t="s">
        <v>8</v>
      </c>
      <c r="C28" s="116"/>
      <c r="D28" s="11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5"/>
    </row>
    <row r="29" ht="14.25" customHeight="1">
      <c r="A29" s="75" t="s">
        <v>576</v>
      </c>
      <c r="B29" s="38" t="s">
        <v>598</v>
      </c>
      <c r="C29" s="81"/>
      <c r="D29" s="77">
        <f t="shared" ref="D29:D61" si="4">C29+SUM(E29:SJ29)</f>
        <v>0</v>
      </c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82"/>
      <c r="FK29" s="82"/>
      <c r="FL29" s="82"/>
      <c r="FM29" s="82"/>
      <c r="FN29" s="82"/>
      <c r="FO29" s="82"/>
      <c r="FP29" s="82"/>
      <c r="FQ29" s="82"/>
      <c r="FR29" s="82"/>
      <c r="FS29" s="82"/>
      <c r="FT29" s="82"/>
      <c r="FU29" s="82"/>
      <c r="FV29" s="82"/>
      <c r="FW29" s="82"/>
      <c r="FX29" s="82"/>
      <c r="FY29" s="82"/>
      <c r="FZ29" s="82"/>
      <c r="GA29" s="82"/>
      <c r="GB29" s="82"/>
      <c r="GC29" s="82"/>
      <c r="GD29" s="82"/>
      <c r="GE29" s="82"/>
      <c r="GF29" s="82"/>
      <c r="GG29" s="82"/>
      <c r="GH29" s="82"/>
      <c r="GI29" s="82"/>
      <c r="GJ29" s="82"/>
      <c r="GK29" s="82"/>
      <c r="GL29" s="82"/>
      <c r="GM29" s="82"/>
      <c r="GN29" s="82"/>
      <c r="GO29" s="82"/>
      <c r="GP29" s="82"/>
      <c r="GQ29" s="82"/>
      <c r="GR29" s="82"/>
      <c r="GS29" s="82"/>
      <c r="GT29" s="82"/>
      <c r="GU29" s="82"/>
      <c r="GV29" s="82"/>
      <c r="GW29" s="82"/>
      <c r="GX29" s="82"/>
      <c r="GY29" s="82"/>
      <c r="GZ29" s="82"/>
      <c r="HA29" s="82"/>
      <c r="HB29" s="82"/>
      <c r="HC29" s="82"/>
      <c r="HD29" s="82"/>
      <c r="HE29" s="82"/>
      <c r="HF29" s="82"/>
      <c r="HG29" s="82"/>
      <c r="HH29" s="82"/>
      <c r="HI29" s="82"/>
      <c r="HJ29" s="82"/>
      <c r="HK29" s="82"/>
      <c r="HL29" s="82"/>
      <c r="HM29" s="82"/>
      <c r="HN29" s="82"/>
      <c r="HO29" s="82"/>
      <c r="HP29" s="82"/>
      <c r="HQ29" s="82"/>
      <c r="HR29" s="82"/>
      <c r="HS29" s="82"/>
      <c r="HT29" s="82"/>
      <c r="HU29" s="82"/>
      <c r="HV29" s="82"/>
      <c r="HW29" s="82"/>
      <c r="HX29" s="82"/>
      <c r="HY29" s="82"/>
      <c r="HZ29" s="82"/>
      <c r="IA29" s="82"/>
      <c r="IB29" s="82"/>
      <c r="IC29" s="82"/>
      <c r="ID29" s="82"/>
      <c r="IE29" s="82"/>
      <c r="IF29" s="82"/>
      <c r="IG29" s="82"/>
      <c r="IH29" s="82"/>
      <c r="II29" s="82"/>
      <c r="IJ29" s="82"/>
      <c r="IK29" s="82"/>
      <c r="IL29" s="82"/>
      <c r="IM29" s="82"/>
      <c r="IN29" s="82"/>
      <c r="IO29" s="82"/>
      <c r="IP29" s="82"/>
      <c r="IQ29" s="82"/>
      <c r="IR29" s="82"/>
      <c r="IS29" s="82"/>
      <c r="IT29" s="82"/>
      <c r="IU29" s="82"/>
      <c r="IV29" s="82"/>
      <c r="IW29" s="82"/>
      <c r="IX29" s="82"/>
      <c r="IY29" s="82"/>
      <c r="IZ29" s="82"/>
      <c r="JA29" s="82"/>
      <c r="JB29" s="82"/>
      <c r="JC29" s="82"/>
      <c r="JD29" s="82"/>
      <c r="JE29" s="82"/>
      <c r="JF29" s="82"/>
      <c r="JG29" s="82"/>
      <c r="JH29" s="82"/>
      <c r="JI29" s="82"/>
      <c r="JJ29" s="82"/>
      <c r="JK29" s="82"/>
      <c r="JL29" s="82"/>
      <c r="JM29" s="82"/>
      <c r="JN29" s="82"/>
      <c r="JO29" s="82"/>
      <c r="JP29" s="82"/>
      <c r="JQ29" s="82"/>
      <c r="JR29" s="82"/>
      <c r="JS29" s="82"/>
      <c r="JT29" s="82"/>
      <c r="JU29" s="82"/>
      <c r="JV29" s="82"/>
      <c r="JW29" s="82"/>
      <c r="JX29" s="82"/>
      <c r="JY29" s="82"/>
      <c r="JZ29" s="82"/>
      <c r="KA29" s="82"/>
      <c r="KB29" s="82"/>
      <c r="KC29" s="82"/>
      <c r="KD29" s="82"/>
      <c r="KE29" s="82"/>
      <c r="KF29" s="82"/>
      <c r="KG29" s="82"/>
      <c r="KH29" s="82"/>
      <c r="KI29" s="82"/>
      <c r="KJ29" s="82"/>
      <c r="KK29" s="82"/>
      <c r="KL29" s="82"/>
      <c r="KM29" s="82"/>
      <c r="KN29" s="82"/>
      <c r="KO29" s="82"/>
      <c r="KP29" s="82"/>
      <c r="KQ29" s="82"/>
      <c r="KR29" s="82"/>
      <c r="KS29" s="82"/>
      <c r="KT29" s="82"/>
      <c r="KU29" s="82"/>
      <c r="KV29" s="82"/>
      <c r="KW29" s="82"/>
      <c r="KX29" s="82"/>
      <c r="KY29" s="82"/>
      <c r="KZ29" s="82"/>
      <c r="LA29" s="82"/>
      <c r="LB29" s="82"/>
      <c r="LC29" s="82"/>
      <c r="LD29" s="82"/>
      <c r="LE29" s="82"/>
      <c r="LF29" s="82"/>
      <c r="LG29" s="82"/>
      <c r="LH29" s="82"/>
      <c r="LI29" s="82"/>
      <c r="LJ29" s="82"/>
      <c r="LK29" s="82"/>
      <c r="LL29" s="82"/>
      <c r="LM29" s="82"/>
      <c r="LN29" s="82"/>
      <c r="LO29" s="82"/>
      <c r="LP29" s="82"/>
      <c r="LQ29" s="82"/>
      <c r="LR29" s="82"/>
      <c r="LS29" s="82"/>
      <c r="LT29" s="82"/>
      <c r="LU29" s="82"/>
      <c r="LV29" s="82"/>
      <c r="LW29" s="82"/>
      <c r="LX29" s="82"/>
      <c r="LY29" s="82"/>
      <c r="LZ29" s="82"/>
      <c r="MA29" s="82"/>
      <c r="MB29" s="82"/>
      <c r="MC29" s="82"/>
      <c r="MD29" s="82"/>
      <c r="ME29" s="82"/>
      <c r="MF29" s="82"/>
      <c r="MG29" s="82"/>
      <c r="MH29" s="82"/>
      <c r="MI29" s="82"/>
      <c r="MJ29" s="82"/>
      <c r="MK29" s="82"/>
      <c r="ML29" s="82"/>
      <c r="MM29" s="82"/>
      <c r="MN29" s="82"/>
      <c r="MO29" s="82"/>
      <c r="MP29" s="82"/>
      <c r="MQ29" s="82"/>
      <c r="MR29" s="82"/>
      <c r="MS29" s="82"/>
      <c r="MT29" s="82"/>
      <c r="MU29" s="82"/>
      <c r="MV29" s="82"/>
      <c r="MW29" s="82"/>
      <c r="MX29" s="82"/>
      <c r="MY29" s="82"/>
      <c r="MZ29" s="82"/>
      <c r="NA29" s="82"/>
      <c r="NB29" s="82"/>
      <c r="NC29" s="82"/>
      <c r="ND29" s="82"/>
      <c r="NE29" s="82"/>
      <c r="NF29" s="82"/>
      <c r="NG29" s="82"/>
      <c r="NH29" s="82"/>
      <c r="NI29" s="82"/>
      <c r="NJ29" s="82"/>
      <c r="NK29" s="82"/>
      <c r="NL29" s="82"/>
      <c r="NM29" s="82"/>
      <c r="NN29" s="82"/>
      <c r="NO29" s="82"/>
      <c r="NP29" s="82"/>
      <c r="NQ29" s="82"/>
      <c r="NR29" s="82"/>
      <c r="NS29" s="82"/>
      <c r="NT29" s="82"/>
      <c r="NU29" s="82"/>
      <c r="NV29" s="82"/>
      <c r="NW29" s="82"/>
      <c r="NX29" s="82"/>
      <c r="NY29" s="82"/>
      <c r="NZ29" s="82"/>
      <c r="OA29" s="82"/>
      <c r="OB29" s="82"/>
      <c r="OC29" s="82"/>
      <c r="OD29" s="82"/>
      <c r="OE29" s="82"/>
      <c r="OF29" s="82"/>
      <c r="OG29" s="82"/>
      <c r="OH29" s="82"/>
      <c r="OI29" s="82"/>
      <c r="OJ29" s="82"/>
      <c r="OK29" s="82"/>
      <c r="OL29" s="82"/>
      <c r="OM29" s="82"/>
      <c r="ON29" s="82"/>
      <c r="OO29" s="82"/>
      <c r="OP29" s="82"/>
      <c r="OQ29" s="82"/>
      <c r="OR29" s="82"/>
      <c r="OS29" s="82"/>
      <c r="OT29" s="82"/>
      <c r="OU29" s="82"/>
      <c r="OV29" s="82"/>
      <c r="OW29" s="82"/>
      <c r="OX29" s="82"/>
      <c r="OY29" s="82"/>
      <c r="OZ29" s="82"/>
      <c r="PA29" s="82"/>
      <c r="PB29" s="82"/>
      <c r="PC29" s="82"/>
      <c r="PD29" s="82"/>
      <c r="PE29" s="82"/>
      <c r="PF29" s="82"/>
      <c r="PG29" s="82"/>
      <c r="PH29" s="82"/>
      <c r="PI29" s="82"/>
      <c r="PJ29" s="82"/>
      <c r="PK29" s="82"/>
      <c r="PL29" s="82"/>
      <c r="PM29" s="82"/>
      <c r="PN29" s="82"/>
      <c r="PO29" s="82"/>
      <c r="PP29" s="82"/>
      <c r="PQ29" s="82"/>
      <c r="PR29" s="82"/>
      <c r="PS29" s="82"/>
      <c r="PT29" s="82"/>
      <c r="PU29" s="82"/>
      <c r="PV29" s="82"/>
      <c r="PW29" s="82"/>
      <c r="PX29" s="82"/>
      <c r="PY29" s="82"/>
      <c r="PZ29" s="82"/>
      <c r="QA29" s="82"/>
      <c r="QB29" s="82"/>
      <c r="QC29" s="82"/>
      <c r="QD29" s="82"/>
      <c r="QE29" s="82"/>
      <c r="QF29" s="82"/>
      <c r="QG29" s="82"/>
      <c r="QH29" s="82"/>
      <c r="QI29" s="82"/>
      <c r="QJ29" s="82"/>
      <c r="QK29" s="82"/>
      <c r="QL29" s="82"/>
      <c r="QM29" s="82"/>
      <c r="QN29" s="82"/>
      <c r="QO29" s="82"/>
      <c r="QP29" s="82"/>
      <c r="QQ29" s="82"/>
      <c r="QR29" s="82"/>
      <c r="QS29" s="82"/>
      <c r="QT29" s="82"/>
      <c r="QU29" s="82"/>
      <c r="QV29" s="82"/>
      <c r="QW29" s="82"/>
      <c r="QX29" s="82"/>
      <c r="QY29" s="82"/>
      <c r="QZ29" s="82"/>
      <c r="RA29" s="82"/>
      <c r="RB29" s="82"/>
      <c r="RC29" s="82"/>
      <c r="RD29" s="82"/>
      <c r="RE29" s="82"/>
      <c r="RF29" s="82"/>
      <c r="RG29" s="82"/>
      <c r="RH29" s="82"/>
      <c r="RI29" s="82"/>
      <c r="RJ29" s="82"/>
      <c r="RK29" s="82"/>
      <c r="RL29" s="82"/>
      <c r="RM29" s="82"/>
      <c r="RN29" s="82"/>
      <c r="RO29" s="82"/>
      <c r="RP29" s="82"/>
      <c r="RQ29" s="82"/>
      <c r="RR29" s="82"/>
      <c r="RS29" s="82"/>
      <c r="RT29" s="82"/>
      <c r="RU29" s="82"/>
      <c r="RV29" s="82"/>
      <c r="RW29" s="82"/>
      <c r="RX29" s="82"/>
      <c r="RY29" s="82"/>
      <c r="RZ29" s="82"/>
      <c r="SA29" s="82"/>
      <c r="SB29" s="82"/>
      <c r="SC29" s="82"/>
      <c r="SD29" s="82"/>
      <c r="SE29" s="82"/>
      <c r="SF29" s="82"/>
      <c r="SG29" s="82"/>
      <c r="SH29" s="82"/>
      <c r="SI29" s="82"/>
      <c r="SJ29" s="83"/>
      <c r="SK29" s="5"/>
    </row>
    <row r="30" ht="14.25" customHeight="1">
      <c r="A30" s="80" t="s">
        <v>576</v>
      </c>
      <c r="B30" s="38" t="s">
        <v>599</v>
      </c>
      <c r="C30" s="81"/>
      <c r="D30" s="77">
        <f t="shared" si="4"/>
        <v>0</v>
      </c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2"/>
      <c r="FX30" s="82"/>
      <c r="FY30" s="82"/>
      <c r="FZ30" s="82"/>
      <c r="GA30" s="82"/>
      <c r="GB30" s="82"/>
      <c r="GC30" s="82"/>
      <c r="GD30" s="82"/>
      <c r="GE30" s="82"/>
      <c r="GF30" s="82"/>
      <c r="GG30" s="82"/>
      <c r="GH30" s="82"/>
      <c r="GI30" s="82"/>
      <c r="GJ30" s="82"/>
      <c r="GK30" s="82"/>
      <c r="GL30" s="82"/>
      <c r="GM30" s="82"/>
      <c r="GN30" s="82"/>
      <c r="GO30" s="82"/>
      <c r="GP30" s="82"/>
      <c r="GQ30" s="82"/>
      <c r="GR30" s="82"/>
      <c r="GS30" s="82"/>
      <c r="GT30" s="82"/>
      <c r="GU30" s="82"/>
      <c r="GV30" s="82"/>
      <c r="GW30" s="82"/>
      <c r="GX30" s="82"/>
      <c r="GY30" s="82"/>
      <c r="GZ30" s="82"/>
      <c r="HA30" s="82"/>
      <c r="HB30" s="82"/>
      <c r="HC30" s="82"/>
      <c r="HD30" s="82"/>
      <c r="HE30" s="82"/>
      <c r="HF30" s="82"/>
      <c r="HG30" s="82"/>
      <c r="HH30" s="82"/>
      <c r="HI30" s="82"/>
      <c r="HJ30" s="82"/>
      <c r="HK30" s="82"/>
      <c r="HL30" s="82"/>
      <c r="HM30" s="82"/>
      <c r="HN30" s="82"/>
      <c r="HO30" s="82"/>
      <c r="HP30" s="82"/>
      <c r="HQ30" s="82"/>
      <c r="HR30" s="82"/>
      <c r="HS30" s="82"/>
      <c r="HT30" s="82"/>
      <c r="HU30" s="82"/>
      <c r="HV30" s="82"/>
      <c r="HW30" s="82"/>
      <c r="HX30" s="82"/>
      <c r="HY30" s="82"/>
      <c r="HZ30" s="82"/>
      <c r="IA30" s="82"/>
      <c r="IB30" s="82"/>
      <c r="IC30" s="82"/>
      <c r="ID30" s="82"/>
      <c r="IE30" s="82"/>
      <c r="IF30" s="82"/>
      <c r="IG30" s="82"/>
      <c r="IH30" s="82"/>
      <c r="II30" s="82"/>
      <c r="IJ30" s="82"/>
      <c r="IK30" s="82"/>
      <c r="IL30" s="82"/>
      <c r="IM30" s="82"/>
      <c r="IN30" s="82"/>
      <c r="IO30" s="82"/>
      <c r="IP30" s="82"/>
      <c r="IQ30" s="82"/>
      <c r="IR30" s="82"/>
      <c r="IS30" s="82"/>
      <c r="IT30" s="82"/>
      <c r="IU30" s="82"/>
      <c r="IV30" s="82"/>
      <c r="IW30" s="82"/>
      <c r="IX30" s="82"/>
      <c r="IY30" s="82"/>
      <c r="IZ30" s="82"/>
      <c r="JA30" s="82"/>
      <c r="JB30" s="82"/>
      <c r="JC30" s="82"/>
      <c r="JD30" s="82"/>
      <c r="JE30" s="82"/>
      <c r="JF30" s="82"/>
      <c r="JG30" s="82"/>
      <c r="JH30" s="82"/>
      <c r="JI30" s="82"/>
      <c r="JJ30" s="82"/>
      <c r="JK30" s="82"/>
      <c r="JL30" s="82"/>
      <c r="JM30" s="82"/>
      <c r="JN30" s="82"/>
      <c r="JO30" s="82"/>
      <c r="JP30" s="82"/>
      <c r="JQ30" s="82"/>
      <c r="JR30" s="82"/>
      <c r="JS30" s="82"/>
      <c r="JT30" s="82"/>
      <c r="JU30" s="82"/>
      <c r="JV30" s="82"/>
      <c r="JW30" s="82"/>
      <c r="JX30" s="82"/>
      <c r="JY30" s="82"/>
      <c r="JZ30" s="82"/>
      <c r="KA30" s="82"/>
      <c r="KB30" s="82"/>
      <c r="KC30" s="82"/>
      <c r="KD30" s="82"/>
      <c r="KE30" s="82"/>
      <c r="KF30" s="82"/>
      <c r="KG30" s="82"/>
      <c r="KH30" s="82"/>
      <c r="KI30" s="82"/>
      <c r="KJ30" s="82"/>
      <c r="KK30" s="82"/>
      <c r="KL30" s="82"/>
      <c r="KM30" s="82"/>
      <c r="KN30" s="82"/>
      <c r="KO30" s="82"/>
      <c r="KP30" s="82"/>
      <c r="KQ30" s="82"/>
      <c r="KR30" s="82"/>
      <c r="KS30" s="82"/>
      <c r="KT30" s="82"/>
      <c r="KU30" s="82"/>
      <c r="KV30" s="82"/>
      <c r="KW30" s="82"/>
      <c r="KX30" s="82"/>
      <c r="KY30" s="82"/>
      <c r="KZ30" s="82"/>
      <c r="LA30" s="82"/>
      <c r="LB30" s="82"/>
      <c r="LC30" s="82"/>
      <c r="LD30" s="82"/>
      <c r="LE30" s="82"/>
      <c r="LF30" s="82"/>
      <c r="LG30" s="82"/>
      <c r="LH30" s="82"/>
      <c r="LI30" s="82"/>
      <c r="LJ30" s="82"/>
      <c r="LK30" s="82"/>
      <c r="LL30" s="82"/>
      <c r="LM30" s="82"/>
      <c r="LN30" s="82"/>
      <c r="LO30" s="82"/>
      <c r="LP30" s="82"/>
      <c r="LQ30" s="82"/>
      <c r="LR30" s="82"/>
      <c r="LS30" s="82"/>
      <c r="LT30" s="82"/>
      <c r="LU30" s="82"/>
      <c r="LV30" s="82"/>
      <c r="LW30" s="82"/>
      <c r="LX30" s="82"/>
      <c r="LY30" s="82"/>
      <c r="LZ30" s="82"/>
      <c r="MA30" s="82"/>
      <c r="MB30" s="82"/>
      <c r="MC30" s="82"/>
      <c r="MD30" s="82"/>
      <c r="ME30" s="82"/>
      <c r="MF30" s="82"/>
      <c r="MG30" s="82"/>
      <c r="MH30" s="82"/>
      <c r="MI30" s="82"/>
      <c r="MJ30" s="82"/>
      <c r="MK30" s="82"/>
      <c r="ML30" s="82"/>
      <c r="MM30" s="82"/>
      <c r="MN30" s="82"/>
      <c r="MO30" s="82"/>
      <c r="MP30" s="82"/>
      <c r="MQ30" s="82"/>
      <c r="MR30" s="82"/>
      <c r="MS30" s="82"/>
      <c r="MT30" s="82"/>
      <c r="MU30" s="82"/>
      <c r="MV30" s="82"/>
      <c r="MW30" s="82"/>
      <c r="MX30" s="82"/>
      <c r="MY30" s="82"/>
      <c r="MZ30" s="82"/>
      <c r="NA30" s="82"/>
      <c r="NB30" s="82"/>
      <c r="NC30" s="82"/>
      <c r="ND30" s="82"/>
      <c r="NE30" s="82"/>
      <c r="NF30" s="82"/>
      <c r="NG30" s="82"/>
      <c r="NH30" s="82"/>
      <c r="NI30" s="82"/>
      <c r="NJ30" s="82"/>
      <c r="NK30" s="82"/>
      <c r="NL30" s="82"/>
      <c r="NM30" s="82"/>
      <c r="NN30" s="82"/>
      <c r="NO30" s="82"/>
      <c r="NP30" s="82"/>
      <c r="NQ30" s="82"/>
      <c r="NR30" s="82"/>
      <c r="NS30" s="82"/>
      <c r="NT30" s="82"/>
      <c r="NU30" s="82"/>
      <c r="NV30" s="82"/>
      <c r="NW30" s="82"/>
      <c r="NX30" s="82"/>
      <c r="NY30" s="82"/>
      <c r="NZ30" s="82"/>
      <c r="OA30" s="82"/>
      <c r="OB30" s="82"/>
      <c r="OC30" s="82"/>
      <c r="OD30" s="82"/>
      <c r="OE30" s="82"/>
      <c r="OF30" s="82"/>
      <c r="OG30" s="82"/>
      <c r="OH30" s="82"/>
      <c r="OI30" s="82"/>
      <c r="OJ30" s="82"/>
      <c r="OK30" s="82"/>
      <c r="OL30" s="82"/>
      <c r="OM30" s="82"/>
      <c r="ON30" s="82"/>
      <c r="OO30" s="82"/>
      <c r="OP30" s="82"/>
      <c r="OQ30" s="82"/>
      <c r="OR30" s="82"/>
      <c r="OS30" s="82"/>
      <c r="OT30" s="82"/>
      <c r="OU30" s="82"/>
      <c r="OV30" s="82"/>
      <c r="OW30" s="82"/>
      <c r="OX30" s="82"/>
      <c r="OY30" s="82"/>
      <c r="OZ30" s="82"/>
      <c r="PA30" s="82"/>
      <c r="PB30" s="82"/>
      <c r="PC30" s="82"/>
      <c r="PD30" s="82"/>
      <c r="PE30" s="82"/>
      <c r="PF30" s="82"/>
      <c r="PG30" s="82"/>
      <c r="PH30" s="82"/>
      <c r="PI30" s="82"/>
      <c r="PJ30" s="82"/>
      <c r="PK30" s="82"/>
      <c r="PL30" s="82"/>
      <c r="PM30" s="82"/>
      <c r="PN30" s="82"/>
      <c r="PO30" s="82"/>
      <c r="PP30" s="82"/>
      <c r="PQ30" s="82"/>
      <c r="PR30" s="82"/>
      <c r="PS30" s="82"/>
      <c r="PT30" s="82"/>
      <c r="PU30" s="82"/>
      <c r="PV30" s="82"/>
      <c r="PW30" s="82"/>
      <c r="PX30" s="82"/>
      <c r="PY30" s="82"/>
      <c r="PZ30" s="82"/>
      <c r="QA30" s="82"/>
      <c r="QB30" s="82"/>
      <c r="QC30" s="82"/>
      <c r="QD30" s="82"/>
      <c r="QE30" s="82"/>
      <c r="QF30" s="82"/>
      <c r="QG30" s="82"/>
      <c r="QH30" s="82"/>
      <c r="QI30" s="82"/>
      <c r="QJ30" s="82"/>
      <c r="QK30" s="82"/>
      <c r="QL30" s="82"/>
      <c r="QM30" s="82"/>
      <c r="QN30" s="82"/>
      <c r="QO30" s="82"/>
      <c r="QP30" s="82"/>
      <c r="QQ30" s="82"/>
      <c r="QR30" s="82"/>
      <c r="QS30" s="82"/>
      <c r="QT30" s="82"/>
      <c r="QU30" s="82"/>
      <c r="QV30" s="82"/>
      <c r="QW30" s="82"/>
      <c r="QX30" s="82"/>
      <c r="QY30" s="82"/>
      <c r="QZ30" s="82"/>
      <c r="RA30" s="82"/>
      <c r="RB30" s="82"/>
      <c r="RC30" s="82"/>
      <c r="RD30" s="82"/>
      <c r="RE30" s="82"/>
      <c r="RF30" s="82"/>
      <c r="RG30" s="82"/>
      <c r="RH30" s="82"/>
      <c r="RI30" s="82"/>
      <c r="RJ30" s="82"/>
      <c r="RK30" s="82"/>
      <c r="RL30" s="82"/>
      <c r="RM30" s="82"/>
      <c r="RN30" s="82"/>
      <c r="RO30" s="82"/>
      <c r="RP30" s="82"/>
      <c r="RQ30" s="82"/>
      <c r="RR30" s="82"/>
      <c r="RS30" s="82"/>
      <c r="RT30" s="82"/>
      <c r="RU30" s="82"/>
      <c r="RV30" s="82"/>
      <c r="RW30" s="82"/>
      <c r="RX30" s="82"/>
      <c r="RY30" s="82"/>
      <c r="RZ30" s="82"/>
      <c r="SA30" s="82"/>
      <c r="SB30" s="82"/>
      <c r="SC30" s="82"/>
      <c r="SD30" s="82"/>
      <c r="SE30" s="82"/>
      <c r="SF30" s="82"/>
      <c r="SG30" s="82"/>
      <c r="SH30" s="82"/>
      <c r="SI30" s="82"/>
      <c r="SJ30" s="83"/>
      <c r="SK30" s="5"/>
    </row>
    <row r="31" ht="14.25" customHeight="1">
      <c r="A31" s="80" t="s">
        <v>576</v>
      </c>
      <c r="B31" s="38" t="s">
        <v>600</v>
      </c>
      <c r="C31" s="81"/>
      <c r="D31" s="77">
        <f t="shared" si="4"/>
        <v>0</v>
      </c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2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  <c r="FE31" s="82"/>
      <c r="FF31" s="82"/>
      <c r="FG31" s="82"/>
      <c r="FH31" s="82"/>
      <c r="FI31" s="82"/>
      <c r="FJ31" s="82"/>
      <c r="FK31" s="82"/>
      <c r="FL31" s="82"/>
      <c r="FM31" s="82"/>
      <c r="FN31" s="82"/>
      <c r="FO31" s="82"/>
      <c r="FP31" s="82"/>
      <c r="FQ31" s="82"/>
      <c r="FR31" s="82"/>
      <c r="FS31" s="82"/>
      <c r="FT31" s="82"/>
      <c r="FU31" s="82"/>
      <c r="FV31" s="82"/>
      <c r="FW31" s="82"/>
      <c r="FX31" s="82"/>
      <c r="FY31" s="82"/>
      <c r="FZ31" s="82"/>
      <c r="GA31" s="82"/>
      <c r="GB31" s="82"/>
      <c r="GC31" s="82"/>
      <c r="GD31" s="82"/>
      <c r="GE31" s="82"/>
      <c r="GF31" s="82"/>
      <c r="GG31" s="82"/>
      <c r="GH31" s="82"/>
      <c r="GI31" s="82"/>
      <c r="GJ31" s="82"/>
      <c r="GK31" s="82"/>
      <c r="GL31" s="82"/>
      <c r="GM31" s="82"/>
      <c r="GN31" s="82"/>
      <c r="GO31" s="82"/>
      <c r="GP31" s="82"/>
      <c r="GQ31" s="82"/>
      <c r="GR31" s="82"/>
      <c r="GS31" s="82"/>
      <c r="GT31" s="82"/>
      <c r="GU31" s="82"/>
      <c r="GV31" s="82"/>
      <c r="GW31" s="82"/>
      <c r="GX31" s="82"/>
      <c r="GY31" s="82"/>
      <c r="GZ31" s="82"/>
      <c r="HA31" s="82"/>
      <c r="HB31" s="82"/>
      <c r="HC31" s="82"/>
      <c r="HD31" s="82"/>
      <c r="HE31" s="82"/>
      <c r="HF31" s="82"/>
      <c r="HG31" s="82"/>
      <c r="HH31" s="82"/>
      <c r="HI31" s="82"/>
      <c r="HJ31" s="82"/>
      <c r="HK31" s="82"/>
      <c r="HL31" s="82"/>
      <c r="HM31" s="82"/>
      <c r="HN31" s="82"/>
      <c r="HO31" s="82"/>
      <c r="HP31" s="82"/>
      <c r="HQ31" s="82"/>
      <c r="HR31" s="82"/>
      <c r="HS31" s="82"/>
      <c r="HT31" s="82"/>
      <c r="HU31" s="82"/>
      <c r="HV31" s="82"/>
      <c r="HW31" s="82"/>
      <c r="HX31" s="82"/>
      <c r="HY31" s="82"/>
      <c r="HZ31" s="82"/>
      <c r="IA31" s="82"/>
      <c r="IB31" s="82"/>
      <c r="IC31" s="82"/>
      <c r="ID31" s="82"/>
      <c r="IE31" s="82"/>
      <c r="IF31" s="82"/>
      <c r="IG31" s="82"/>
      <c r="IH31" s="82"/>
      <c r="II31" s="82"/>
      <c r="IJ31" s="82"/>
      <c r="IK31" s="82"/>
      <c r="IL31" s="82"/>
      <c r="IM31" s="82"/>
      <c r="IN31" s="82"/>
      <c r="IO31" s="82"/>
      <c r="IP31" s="82"/>
      <c r="IQ31" s="82"/>
      <c r="IR31" s="82"/>
      <c r="IS31" s="82"/>
      <c r="IT31" s="82"/>
      <c r="IU31" s="82"/>
      <c r="IV31" s="82"/>
      <c r="IW31" s="82"/>
      <c r="IX31" s="82"/>
      <c r="IY31" s="82"/>
      <c r="IZ31" s="82"/>
      <c r="JA31" s="82"/>
      <c r="JB31" s="82"/>
      <c r="JC31" s="82"/>
      <c r="JD31" s="82"/>
      <c r="JE31" s="82"/>
      <c r="JF31" s="82"/>
      <c r="JG31" s="82"/>
      <c r="JH31" s="82"/>
      <c r="JI31" s="82"/>
      <c r="JJ31" s="82"/>
      <c r="JK31" s="82"/>
      <c r="JL31" s="82"/>
      <c r="JM31" s="82"/>
      <c r="JN31" s="82"/>
      <c r="JO31" s="82"/>
      <c r="JP31" s="82"/>
      <c r="JQ31" s="82"/>
      <c r="JR31" s="82"/>
      <c r="JS31" s="82"/>
      <c r="JT31" s="82"/>
      <c r="JU31" s="82"/>
      <c r="JV31" s="82"/>
      <c r="JW31" s="82"/>
      <c r="JX31" s="82"/>
      <c r="JY31" s="82"/>
      <c r="JZ31" s="82"/>
      <c r="KA31" s="82"/>
      <c r="KB31" s="82"/>
      <c r="KC31" s="82"/>
      <c r="KD31" s="82"/>
      <c r="KE31" s="82"/>
      <c r="KF31" s="82"/>
      <c r="KG31" s="82"/>
      <c r="KH31" s="82"/>
      <c r="KI31" s="82"/>
      <c r="KJ31" s="82"/>
      <c r="KK31" s="82"/>
      <c r="KL31" s="82"/>
      <c r="KM31" s="82"/>
      <c r="KN31" s="82"/>
      <c r="KO31" s="82"/>
      <c r="KP31" s="82"/>
      <c r="KQ31" s="82"/>
      <c r="KR31" s="82"/>
      <c r="KS31" s="82"/>
      <c r="KT31" s="82"/>
      <c r="KU31" s="82"/>
      <c r="KV31" s="82"/>
      <c r="KW31" s="82"/>
      <c r="KX31" s="82"/>
      <c r="KY31" s="82"/>
      <c r="KZ31" s="82"/>
      <c r="LA31" s="82"/>
      <c r="LB31" s="82"/>
      <c r="LC31" s="82"/>
      <c r="LD31" s="82"/>
      <c r="LE31" s="82"/>
      <c r="LF31" s="82"/>
      <c r="LG31" s="82"/>
      <c r="LH31" s="82"/>
      <c r="LI31" s="82"/>
      <c r="LJ31" s="82"/>
      <c r="LK31" s="82"/>
      <c r="LL31" s="82"/>
      <c r="LM31" s="82"/>
      <c r="LN31" s="82"/>
      <c r="LO31" s="82"/>
      <c r="LP31" s="82"/>
      <c r="LQ31" s="82"/>
      <c r="LR31" s="82"/>
      <c r="LS31" s="82"/>
      <c r="LT31" s="82"/>
      <c r="LU31" s="82"/>
      <c r="LV31" s="82"/>
      <c r="LW31" s="82"/>
      <c r="LX31" s="82"/>
      <c r="LY31" s="82"/>
      <c r="LZ31" s="82"/>
      <c r="MA31" s="82"/>
      <c r="MB31" s="82"/>
      <c r="MC31" s="82"/>
      <c r="MD31" s="82"/>
      <c r="ME31" s="82"/>
      <c r="MF31" s="82"/>
      <c r="MG31" s="82"/>
      <c r="MH31" s="82"/>
      <c r="MI31" s="82"/>
      <c r="MJ31" s="82"/>
      <c r="MK31" s="82"/>
      <c r="ML31" s="82"/>
      <c r="MM31" s="82"/>
      <c r="MN31" s="82"/>
      <c r="MO31" s="82"/>
      <c r="MP31" s="82"/>
      <c r="MQ31" s="82"/>
      <c r="MR31" s="82"/>
      <c r="MS31" s="82"/>
      <c r="MT31" s="82"/>
      <c r="MU31" s="82"/>
      <c r="MV31" s="82"/>
      <c r="MW31" s="82"/>
      <c r="MX31" s="82"/>
      <c r="MY31" s="82"/>
      <c r="MZ31" s="82"/>
      <c r="NA31" s="82"/>
      <c r="NB31" s="82"/>
      <c r="NC31" s="82"/>
      <c r="ND31" s="82"/>
      <c r="NE31" s="82"/>
      <c r="NF31" s="82"/>
      <c r="NG31" s="82"/>
      <c r="NH31" s="82"/>
      <c r="NI31" s="82"/>
      <c r="NJ31" s="82"/>
      <c r="NK31" s="82"/>
      <c r="NL31" s="82"/>
      <c r="NM31" s="82"/>
      <c r="NN31" s="82"/>
      <c r="NO31" s="82"/>
      <c r="NP31" s="82"/>
      <c r="NQ31" s="82"/>
      <c r="NR31" s="82"/>
      <c r="NS31" s="82"/>
      <c r="NT31" s="82"/>
      <c r="NU31" s="82"/>
      <c r="NV31" s="82"/>
      <c r="NW31" s="82"/>
      <c r="NX31" s="82"/>
      <c r="NY31" s="82"/>
      <c r="NZ31" s="82"/>
      <c r="OA31" s="82"/>
      <c r="OB31" s="82"/>
      <c r="OC31" s="82"/>
      <c r="OD31" s="82"/>
      <c r="OE31" s="82"/>
      <c r="OF31" s="82"/>
      <c r="OG31" s="82"/>
      <c r="OH31" s="82"/>
      <c r="OI31" s="82"/>
      <c r="OJ31" s="82"/>
      <c r="OK31" s="82"/>
      <c r="OL31" s="82"/>
      <c r="OM31" s="82"/>
      <c r="ON31" s="82"/>
      <c r="OO31" s="82"/>
      <c r="OP31" s="82"/>
      <c r="OQ31" s="82"/>
      <c r="OR31" s="82"/>
      <c r="OS31" s="82"/>
      <c r="OT31" s="82"/>
      <c r="OU31" s="82"/>
      <c r="OV31" s="82"/>
      <c r="OW31" s="82"/>
      <c r="OX31" s="82"/>
      <c r="OY31" s="82"/>
      <c r="OZ31" s="82"/>
      <c r="PA31" s="82"/>
      <c r="PB31" s="82"/>
      <c r="PC31" s="82"/>
      <c r="PD31" s="82"/>
      <c r="PE31" s="82"/>
      <c r="PF31" s="82"/>
      <c r="PG31" s="82"/>
      <c r="PH31" s="82"/>
      <c r="PI31" s="82"/>
      <c r="PJ31" s="82"/>
      <c r="PK31" s="82"/>
      <c r="PL31" s="82"/>
      <c r="PM31" s="82"/>
      <c r="PN31" s="82"/>
      <c r="PO31" s="82"/>
      <c r="PP31" s="82"/>
      <c r="PQ31" s="82"/>
      <c r="PR31" s="82"/>
      <c r="PS31" s="82"/>
      <c r="PT31" s="82"/>
      <c r="PU31" s="82"/>
      <c r="PV31" s="82"/>
      <c r="PW31" s="82"/>
      <c r="PX31" s="82"/>
      <c r="PY31" s="82"/>
      <c r="PZ31" s="82"/>
      <c r="QA31" s="82"/>
      <c r="QB31" s="82"/>
      <c r="QC31" s="82"/>
      <c r="QD31" s="82"/>
      <c r="QE31" s="82"/>
      <c r="QF31" s="82"/>
      <c r="QG31" s="82"/>
      <c r="QH31" s="82"/>
      <c r="QI31" s="82"/>
      <c r="QJ31" s="82"/>
      <c r="QK31" s="82"/>
      <c r="QL31" s="82"/>
      <c r="QM31" s="82"/>
      <c r="QN31" s="82"/>
      <c r="QO31" s="82"/>
      <c r="QP31" s="82"/>
      <c r="QQ31" s="82"/>
      <c r="QR31" s="82"/>
      <c r="QS31" s="82"/>
      <c r="QT31" s="82"/>
      <c r="QU31" s="82"/>
      <c r="QV31" s="82"/>
      <c r="QW31" s="82"/>
      <c r="QX31" s="82"/>
      <c r="QY31" s="82"/>
      <c r="QZ31" s="82"/>
      <c r="RA31" s="82"/>
      <c r="RB31" s="82"/>
      <c r="RC31" s="82"/>
      <c r="RD31" s="82"/>
      <c r="RE31" s="82"/>
      <c r="RF31" s="82"/>
      <c r="RG31" s="82"/>
      <c r="RH31" s="82"/>
      <c r="RI31" s="82"/>
      <c r="RJ31" s="82"/>
      <c r="RK31" s="82"/>
      <c r="RL31" s="82"/>
      <c r="RM31" s="82"/>
      <c r="RN31" s="82"/>
      <c r="RO31" s="82"/>
      <c r="RP31" s="82"/>
      <c r="RQ31" s="82"/>
      <c r="RR31" s="82"/>
      <c r="RS31" s="82"/>
      <c r="RT31" s="82"/>
      <c r="RU31" s="82"/>
      <c r="RV31" s="82"/>
      <c r="RW31" s="82"/>
      <c r="RX31" s="82"/>
      <c r="RY31" s="82"/>
      <c r="RZ31" s="82"/>
      <c r="SA31" s="82"/>
      <c r="SB31" s="82"/>
      <c r="SC31" s="82"/>
      <c r="SD31" s="82"/>
      <c r="SE31" s="82"/>
      <c r="SF31" s="82"/>
      <c r="SG31" s="82"/>
      <c r="SH31" s="82"/>
      <c r="SI31" s="82"/>
      <c r="SJ31" s="83"/>
      <c r="SK31" s="5"/>
    </row>
    <row r="32" ht="14.25" customHeight="1">
      <c r="A32" s="84" t="s">
        <v>576</v>
      </c>
      <c r="B32" s="29" t="s">
        <v>601</v>
      </c>
      <c r="C32" s="85"/>
      <c r="D32" s="77">
        <f t="shared" si="4"/>
        <v>0</v>
      </c>
      <c r="E32" s="8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/>
      <c r="QC32" s="30"/>
      <c r="QD32" s="30"/>
      <c r="QE32" s="30"/>
      <c r="QF32" s="30"/>
      <c r="QG32" s="30"/>
      <c r="QH32" s="30"/>
      <c r="QI32" s="30"/>
      <c r="QJ32" s="30"/>
      <c r="QK32" s="30"/>
      <c r="QL32" s="30"/>
      <c r="QM32" s="30"/>
      <c r="QN32" s="30"/>
      <c r="QO32" s="30"/>
      <c r="QP32" s="30"/>
      <c r="QQ32" s="30"/>
      <c r="QR32" s="30"/>
      <c r="QS32" s="30"/>
      <c r="QT32" s="30"/>
      <c r="QU32" s="30"/>
      <c r="QV32" s="30"/>
      <c r="QW32" s="30"/>
      <c r="QX32" s="30"/>
      <c r="QY32" s="30"/>
      <c r="QZ32" s="30"/>
      <c r="RA32" s="30"/>
      <c r="RB32" s="30"/>
      <c r="RC32" s="30"/>
      <c r="RD32" s="30"/>
      <c r="RE32" s="30"/>
      <c r="RF32" s="30"/>
      <c r="RG32" s="30"/>
      <c r="RH32" s="30"/>
      <c r="RI32" s="30"/>
      <c r="RJ32" s="30"/>
      <c r="RK32" s="30"/>
      <c r="RL32" s="30"/>
      <c r="RM32" s="30"/>
      <c r="RN32" s="30"/>
      <c r="RO32" s="30"/>
      <c r="RP32" s="30"/>
      <c r="RQ32" s="30"/>
      <c r="RR32" s="30"/>
      <c r="RS32" s="30"/>
      <c r="RT32" s="30"/>
      <c r="RU32" s="30"/>
      <c r="RV32" s="30"/>
      <c r="RW32" s="30"/>
      <c r="RX32" s="30"/>
      <c r="RY32" s="30"/>
      <c r="RZ32" s="30"/>
      <c r="SA32" s="30"/>
      <c r="SB32" s="30"/>
      <c r="SC32" s="30"/>
      <c r="SD32" s="30"/>
      <c r="SE32" s="30"/>
      <c r="SF32" s="30"/>
      <c r="SG32" s="30"/>
      <c r="SH32" s="30"/>
      <c r="SI32" s="30"/>
      <c r="SJ32" s="86"/>
      <c r="SK32" s="5"/>
    </row>
    <row r="33" ht="14.25" customHeight="1">
      <c r="A33" s="84" t="s">
        <v>576</v>
      </c>
      <c r="B33" s="29" t="s">
        <v>602</v>
      </c>
      <c r="C33" s="85"/>
      <c r="D33" s="77">
        <f t="shared" si="4"/>
        <v>0</v>
      </c>
      <c r="E33" s="8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30"/>
      <c r="KX33" s="30"/>
      <c r="KY33" s="30"/>
      <c r="KZ33" s="30"/>
      <c r="LA33" s="30"/>
      <c r="LB33" s="30"/>
      <c r="LC33" s="30"/>
      <c r="LD33" s="30"/>
      <c r="LE33" s="30"/>
      <c r="LF33" s="30"/>
      <c r="LG33" s="30"/>
      <c r="LH33" s="30"/>
      <c r="LI33" s="30"/>
      <c r="LJ33" s="30"/>
      <c r="LK33" s="30"/>
      <c r="LL33" s="30"/>
      <c r="LM33" s="30"/>
      <c r="LN33" s="30"/>
      <c r="LO33" s="30"/>
      <c r="LP33" s="30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/>
      <c r="MF33" s="30"/>
      <c r="MG33" s="30"/>
      <c r="MH33" s="30"/>
      <c r="MI33" s="30"/>
      <c r="MJ33" s="30"/>
      <c r="MK33" s="30"/>
      <c r="ML33" s="30"/>
      <c r="MM33" s="30"/>
      <c r="MN33" s="30"/>
      <c r="MO33" s="30"/>
      <c r="MP33" s="30"/>
      <c r="MQ33" s="30"/>
      <c r="MR33" s="30"/>
      <c r="MS33" s="30"/>
      <c r="MT33" s="30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H33" s="30"/>
      <c r="NI33" s="30"/>
      <c r="NJ33" s="30"/>
      <c r="NK33" s="30"/>
      <c r="NL33" s="30"/>
      <c r="NM33" s="30"/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/>
      <c r="QC33" s="30"/>
      <c r="QD33" s="30"/>
      <c r="QE33" s="30"/>
      <c r="QF33" s="30"/>
      <c r="QG33" s="30"/>
      <c r="QH33" s="30"/>
      <c r="QI33" s="30"/>
      <c r="QJ33" s="30"/>
      <c r="QK33" s="30"/>
      <c r="QL33" s="30"/>
      <c r="QM33" s="30"/>
      <c r="QN33" s="30"/>
      <c r="QO33" s="30"/>
      <c r="QP33" s="30"/>
      <c r="QQ33" s="30"/>
      <c r="QR33" s="30"/>
      <c r="QS33" s="30"/>
      <c r="QT33" s="30"/>
      <c r="QU33" s="30"/>
      <c r="QV33" s="30"/>
      <c r="QW33" s="30"/>
      <c r="QX33" s="30"/>
      <c r="QY33" s="30"/>
      <c r="QZ33" s="30"/>
      <c r="RA33" s="30"/>
      <c r="RB33" s="30"/>
      <c r="RC33" s="30"/>
      <c r="RD33" s="30"/>
      <c r="RE33" s="30"/>
      <c r="RF33" s="30"/>
      <c r="RG33" s="30"/>
      <c r="RH33" s="30"/>
      <c r="RI33" s="30"/>
      <c r="RJ33" s="30"/>
      <c r="RK33" s="30"/>
      <c r="RL33" s="30"/>
      <c r="RM33" s="30"/>
      <c r="RN33" s="30"/>
      <c r="RO33" s="30"/>
      <c r="RP33" s="30"/>
      <c r="RQ33" s="30"/>
      <c r="RR33" s="30"/>
      <c r="RS33" s="30"/>
      <c r="RT33" s="30"/>
      <c r="RU33" s="30"/>
      <c r="RV33" s="30"/>
      <c r="RW33" s="30"/>
      <c r="RX33" s="30"/>
      <c r="RY33" s="30"/>
      <c r="RZ33" s="30"/>
      <c r="SA33" s="30"/>
      <c r="SB33" s="30"/>
      <c r="SC33" s="30"/>
      <c r="SD33" s="30"/>
      <c r="SE33" s="30"/>
      <c r="SF33" s="30"/>
      <c r="SG33" s="30"/>
      <c r="SH33" s="30"/>
      <c r="SI33" s="30"/>
      <c r="SJ33" s="86"/>
      <c r="SK33" s="5"/>
    </row>
    <row r="34" ht="14.25" customHeight="1">
      <c r="A34" s="84" t="s">
        <v>576</v>
      </c>
      <c r="B34" s="29" t="s">
        <v>603</v>
      </c>
      <c r="C34" s="85"/>
      <c r="D34" s="77">
        <f t="shared" si="4"/>
        <v>0</v>
      </c>
      <c r="E34" s="8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0"/>
      <c r="KX34" s="30"/>
      <c r="KY34" s="30"/>
      <c r="KZ34" s="30"/>
      <c r="LA34" s="30"/>
      <c r="LB34" s="30"/>
      <c r="LC34" s="30"/>
      <c r="LD34" s="30"/>
      <c r="LE34" s="30"/>
      <c r="LF34" s="30"/>
      <c r="LG34" s="30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30"/>
      <c r="MZ34" s="30"/>
      <c r="NA34" s="30"/>
      <c r="NB34" s="30"/>
      <c r="NC34" s="30"/>
      <c r="ND34" s="30"/>
      <c r="NE34" s="30"/>
      <c r="NF34" s="30"/>
      <c r="NG34" s="30"/>
      <c r="NH34" s="30"/>
      <c r="NI34" s="30"/>
      <c r="NJ34" s="30"/>
      <c r="NK34" s="30"/>
      <c r="NL34" s="30"/>
      <c r="NM34" s="30"/>
      <c r="NN34" s="30"/>
      <c r="NO34" s="30"/>
      <c r="NP34" s="30"/>
      <c r="NQ34" s="30"/>
      <c r="NR34" s="30"/>
      <c r="NS34" s="30"/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/>
      <c r="QC34" s="30"/>
      <c r="QD34" s="30"/>
      <c r="QE34" s="30"/>
      <c r="QF34" s="30"/>
      <c r="QG34" s="30"/>
      <c r="QH34" s="30"/>
      <c r="QI34" s="30"/>
      <c r="QJ34" s="30"/>
      <c r="QK34" s="30"/>
      <c r="QL34" s="30"/>
      <c r="QM34" s="30"/>
      <c r="QN34" s="30"/>
      <c r="QO34" s="30"/>
      <c r="QP34" s="30"/>
      <c r="QQ34" s="30"/>
      <c r="QR34" s="30"/>
      <c r="QS34" s="30"/>
      <c r="QT34" s="30"/>
      <c r="QU34" s="30"/>
      <c r="QV34" s="30"/>
      <c r="QW34" s="30"/>
      <c r="QX34" s="30"/>
      <c r="QY34" s="30"/>
      <c r="QZ34" s="30"/>
      <c r="RA34" s="30"/>
      <c r="RB34" s="30"/>
      <c r="RC34" s="30"/>
      <c r="RD34" s="30"/>
      <c r="RE34" s="30"/>
      <c r="RF34" s="30"/>
      <c r="RG34" s="30"/>
      <c r="RH34" s="30"/>
      <c r="RI34" s="30"/>
      <c r="RJ34" s="30"/>
      <c r="RK34" s="30"/>
      <c r="RL34" s="30"/>
      <c r="RM34" s="30"/>
      <c r="RN34" s="30"/>
      <c r="RO34" s="30"/>
      <c r="RP34" s="30"/>
      <c r="RQ34" s="30"/>
      <c r="RR34" s="30"/>
      <c r="RS34" s="30"/>
      <c r="RT34" s="30"/>
      <c r="RU34" s="30"/>
      <c r="RV34" s="30"/>
      <c r="RW34" s="30"/>
      <c r="RX34" s="30"/>
      <c r="RY34" s="30"/>
      <c r="RZ34" s="30"/>
      <c r="SA34" s="30"/>
      <c r="SB34" s="30"/>
      <c r="SC34" s="30"/>
      <c r="SD34" s="82"/>
      <c r="SE34" s="30"/>
      <c r="SF34" s="30"/>
      <c r="SG34" s="30"/>
      <c r="SH34" s="30"/>
      <c r="SI34" s="30"/>
      <c r="SJ34" s="86"/>
      <c r="SK34" s="5"/>
    </row>
    <row r="35" ht="14.25" customHeight="1">
      <c r="A35" s="84" t="s">
        <v>576</v>
      </c>
      <c r="B35" s="29" t="s">
        <v>604</v>
      </c>
      <c r="C35" s="85"/>
      <c r="D35" s="77">
        <f t="shared" si="4"/>
        <v>0</v>
      </c>
      <c r="E35" s="8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0"/>
      <c r="MF35" s="30"/>
      <c r="MG35" s="30"/>
      <c r="MH35" s="30"/>
      <c r="MI35" s="30"/>
      <c r="MJ35" s="30"/>
      <c r="MK35" s="30"/>
      <c r="ML35" s="30"/>
      <c r="MM35" s="30"/>
      <c r="MN35" s="30"/>
      <c r="MO35" s="30"/>
      <c r="MP35" s="30"/>
      <c r="MQ35" s="30"/>
      <c r="MR35" s="30"/>
      <c r="MS35" s="30"/>
      <c r="MT35" s="30"/>
      <c r="MU35" s="30"/>
      <c r="MV35" s="30"/>
      <c r="MW35" s="30"/>
      <c r="MX35" s="30"/>
      <c r="MY35" s="30"/>
      <c r="MZ35" s="30"/>
      <c r="NA35" s="30"/>
      <c r="NB35" s="30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/>
      <c r="QC35" s="30"/>
      <c r="QD35" s="30"/>
      <c r="QE35" s="30"/>
      <c r="QF35" s="30"/>
      <c r="QG35" s="30"/>
      <c r="QH35" s="30"/>
      <c r="QI35" s="30"/>
      <c r="QJ35" s="30"/>
      <c r="QK35" s="30"/>
      <c r="QL35" s="30"/>
      <c r="QM35" s="30"/>
      <c r="QN35" s="30"/>
      <c r="QO35" s="30"/>
      <c r="QP35" s="30"/>
      <c r="QQ35" s="30"/>
      <c r="QR35" s="30"/>
      <c r="QS35" s="30"/>
      <c r="QT35" s="30"/>
      <c r="QU35" s="30"/>
      <c r="QV35" s="30"/>
      <c r="QW35" s="30"/>
      <c r="QX35" s="30"/>
      <c r="QY35" s="30"/>
      <c r="QZ35" s="30"/>
      <c r="RA35" s="30"/>
      <c r="RB35" s="30"/>
      <c r="RC35" s="30"/>
      <c r="RD35" s="30"/>
      <c r="RE35" s="30"/>
      <c r="RF35" s="30"/>
      <c r="RG35" s="30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82"/>
      <c r="SE35" s="30"/>
      <c r="SF35" s="30"/>
      <c r="SG35" s="30"/>
      <c r="SH35" s="30"/>
      <c r="SI35" s="30"/>
      <c r="SJ35" s="86"/>
      <c r="SK35" s="5"/>
    </row>
    <row r="36" ht="14.25" customHeight="1">
      <c r="A36" s="84" t="s">
        <v>576</v>
      </c>
      <c r="B36" s="29" t="s">
        <v>605</v>
      </c>
      <c r="C36" s="85"/>
      <c r="D36" s="77">
        <f t="shared" si="4"/>
        <v>0</v>
      </c>
      <c r="E36" s="8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82"/>
      <c r="SE36" s="30"/>
      <c r="SF36" s="30"/>
      <c r="SG36" s="30"/>
      <c r="SH36" s="30"/>
      <c r="SI36" s="30"/>
      <c r="SJ36" s="86"/>
      <c r="SK36" s="5"/>
    </row>
    <row r="37" ht="14.25" customHeight="1">
      <c r="A37" s="84" t="s">
        <v>576</v>
      </c>
      <c r="B37" s="29" t="s">
        <v>606</v>
      </c>
      <c r="C37" s="85"/>
      <c r="D37" s="77">
        <f t="shared" si="4"/>
        <v>2603.2</v>
      </c>
      <c r="E37" s="8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>
        <v>600.5</v>
      </c>
      <c r="AK37" s="30"/>
      <c r="AL37" s="30"/>
      <c r="AM37" s="30"/>
      <c r="AN37" s="30"/>
      <c r="AO37" s="30"/>
      <c r="AP37" s="30"/>
      <c r="AQ37" s="30"/>
      <c r="AR37" s="30"/>
      <c r="AS37" s="30">
        <v>793.9</v>
      </c>
      <c r="AT37" s="30"/>
      <c r="AU37" s="30"/>
      <c r="AV37" s="30"/>
      <c r="AW37" s="30">
        <v>278.8</v>
      </c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118">
        <v>930.0</v>
      </c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/>
      <c r="QC37" s="30"/>
      <c r="QD37" s="30"/>
      <c r="QE37" s="30"/>
      <c r="QF37" s="30"/>
      <c r="QG37" s="30"/>
      <c r="QH37" s="30"/>
      <c r="QI37" s="30"/>
      <c r="QJ37" s="30"/>
      <c r="QK37" s="30"/>
      <c r="QL37" s="30"/>
      <c r="QM37" s="30"/>
      <c r="QN37" s="30"/>
      <c r="QO37" s="30"/>
      <c r="QP37" s="30"/>
      <c r="QQ37" s="30"/>
      <c r="QR37" s="30"/>
      <c r="QS37" s="30"/>
      <c r="QT37" s="30"/>
      <c r="QU37" s="30"/>
      <c r="QV37" s="30"/>
      <c r="QW37" s="30"/>
      <c r="QX37" s="30"/>
      <c r="QY37" s="30"/>
      <c r="QZ37" s="30"/>
      <c r="RA37" s="30"/>
      <c r="RB37" s="30"/>
      <c r="RC37" s="30"/>
      <c r="RD37" s="30"/>
      <c r="RE37" s="30"/>
      <c r="RF37" s="30"/>
      <c r="RG37" s="30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86"/>
      <c r="SK37" s="5"/>
    </row>
    <row r="38" ht="14.25" customHeight="1">
      <c r="A38" s="84" t="s">
        <v>576</v>
      </c>
      <c r="B38" s="29" t="s">
        <v>607</v>
      </c>
      <c r="C38" s="85"/>
      <c r="D38" s="77">
        <f t="shared" si="4"/>
        <v>6400</v>
      </c>
      <c r="E38" s="8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87">
        <v>6400.0</v>
      </c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86"/>
      <c r="SK38" s="5"/>
    </row>
    <row r="39" ht="14.25" customHeight="1">
      <c r="A39" s="84" t="s">
        <v>576</v>
      </c>
      <c r="B39" s="29" t="s">
        <v>608</v>
      </c>
      <c r="C39" s="85"/>
      <c r="D39" s="77">
        <f t="shared" si="4"/>
        <v>17501.1</v>
      </c>
      <c r="E39" s="82"/>
      <c r="F39" s="30"/>
      <c r="G39" s="30"/>
      <c r="H39" s="30"/>
      <c r="I39" s="30"/>
      <c r="J39" s="30"/>
      <c r="K39" s="30"/>
      <c r="L39" s="30"/>
      <c r="M39" s="30"/>
      <c r="N39" s="30"/>
      <c r="O39" s="119"/>
      <c r="P39" s="30">
        <v>1377.0</v>
      </c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>
        <v>1099.0</v>
      </c>
      <c r="AI39" s="30">
        <v>4500.0</v>
      </c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89">
        <v>7335.0</v>
      </c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87">
        <v>2199.6</v>
      </c>
      <c r="BX39" s="30"/>
      <c r="BY39" s="30"/>
      <c r="BZ39" s="30"/>
      <c r="CA39" s="87">
        <v>990.5</v>
      </c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0"/>
      <c r="KX39" s="30"/>
      <c r="KY39" s="30"/>
      <c r="KZ39" s="30"/>
      <c r="LA39" s="30"/>
      <c r="LB39" s="30"/>
      <c r="LC39" s="30"/>
      <c r="LD39" s="30"/>
      <c r="LE39" s="30"/>
      <c r="LF39" s="30"/>
      <c r="LG39" s="30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V39" s="30"/>
      <c r="LW39" s="30"/>
      <c r="LX39" s="30"/>
      <c r="LY39" s="30"/>
      <c r="LZ39" s="30"/>
      <c r="MA39" s="30"/>
      <c r="MB39" s="30"/>
      <c r="MC39" s="30"/>
      <c r="MD39" s="30"/>
      <c r="ME39" s="30"/>
      <c r="MF39" s="30"/>
      <c r="MG39" s="30"/>
      <c r="MH39" s="30"/>
      <c r="MI39" s="30"/>
      <c r="MJ39" s="30"/>
      <c r="MK39" s="30"/>
      <c r="ML39" s="30"/>
      <c r="MM39" s="30"/>
      <c r="MN39" s="30"/>
      <c r="MO39" s="30"/>
      <c r="MP39" s="30"/>
      <c r="MQ39" s="30"/>
      <c r="MR39" s="30"/>
      <c r="MS39" s="30"/>
      <c r="MT39" s="30"/>
      <c r="MU39" s="30"/>
      <c r="MV39" s="30"/>
      <c r="MW39" s="30"/>
      <c r="MX39" s="30"/>
      <c r="MY39" s="30"/>
      <c r="MZ39" s="30"/>
      <c r="NA39" s="30"/>
      <c r="NB39" s="30"/>
      <c r="NC39" s="30"/>
      <c r="ND39" s="30"/>
      <c r="NE39" s="30"/>
      <c r="NF39" s="30"/>
      <c r="NG39" s="30"/>
      <c r="NH39" s="30"/>
      <c r="NI39" s="30"/>
      <c r="NJ39" s="30"/>
      <c r="NK39" s="30"/>
      <c r="NL39" s="30"/>
      <c r="NM39" s="30"/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/>
      <c r="QC39" s="30"/>
      <c r="QD39" s="30"/>
      <c r="QE39" s="30"/>
      <c r="QF39" s="30"/>
      <c r="QG39" s="30"/>
      <c r="QH39" s="30"/>
      <c r="QI39" s="30"/>
      <c r="QJ39" s="30"/>
      <c r="QK39" s="30"/>
      <c r="QL39" s="30"/>
      <c r="QM39" s="30"/>
      <c r="QN39" s="30"/>
      <c r="QO39" s="30"/>
      <c r="QP39" s="30"/>
      <c r="QQ39" s="30"/>
      <c r="QR39" s="30"/>
      <c r="QS39" s="30"/>
      <c r="QT39" s="30"/>
      <c r="QU39" s="30"/>
      <c r="QV39" s="30"/>
      <c r="QW39" s="30"/>
      <c r="QX39" s="30"/>
      <c r="QY39" s="30"/>
      <c r="QZ39" s="30"/>
      <c r="RA39" s="30"/>
      <c r="RB39" s="30"/>
      <c r="RC39" s="30"/>
      <c r="RD39" s="30"/>
      <c r="RE39" s="30"/>
      <c r="RF39" s="30"/>
      <c r="RG39" s="30"/>
      <c r="RH39" s="30"/>
      <c r="RI39" s="30"/>
      <c r="RJ39" s="30"/>
      <c r="RK39" s="30"/>
      <c r="RL39" s="30"/>
      <c r="RM39" s="30"/>
      <c r="RN39" s="30"/>
      <c r="RO39" s="30"/>
      <c r="RP39" s="30"/>
      <c r="RQ39" s="30"/>
      <c r="RR39" s="30"/>
      <c r="RS39" s="30"/>
      <c r="RT39" s="30"/>
      <c r="RU39" s="30"/>
      <c r="RV39" s="30"/>
      <c r="RW39" s="30"/>
      <c r="RX39" s="30"/>
      <c r="RY39" s="30"/>
      <c r="RZ39" s="30"/>
      <c r="SA39" s="30"/>
      <c r="SB39" s="30"/>
      <c r="SC39" s="30"/>
      <c r="SD39" s="82"/>
      <c r="SE39" s="30"/>
      <c r="SF39" s="30"/>
      <c r="SG39" s="30"/>
      <c r="SH39" s="30"/>
      <c r="SI39" s="30"/>
      <c r="SJ39" s="86"/>
      <c r="SK39" s="5"/>
    </row>
    <row r="40" ht="14.25" customHeight="1">
      <c r="A40" s="84" t="s">
        <v>576</v>
      </c>
      <c r="B40" s="29" t="s">
        <v>609</v>
      </c>
      <c r="C40" s="85"/>
      <c r="D40" s="77">
        <f t="shared" si="4"/>
        <v>0</v>
      </c>
      <c r="E40" s="82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  <c r="QI40" s="30"/>
      <c r="QJ40" s="30"/>
      <c r="QK40" s="30"/>
      <c r="QL40" s="30"/>
      <c r="QM40" s="30"/>
      <c r="QN40" s="30"/>
      <c r="QO40" s="30"/>
      <c r="QP40" s="30"/>
      <c r="QQ40" s="30"/>
      <c r="QR40" s="30"/>
      <c r="QS40" s="30"/>
      <c r="QT40" s="30"/>
      <c r="QU40" s="30"/>
      <c r="QV40" s="30"/>
      <c r="QW40" s="30"/>
      <c r="QX40" s="30"/>
      <c r="QY40" s="30"/>
      <c r="QZ40" s="30"/>
      <c r="RA40" s="30"/>
      <c r="RB40" s="30"/>
      <c r="RC40" s="30"/>
      <c r="RD40" s="30"/>
      <c r="RE40" s="30"/>
      <c r="RF40" s="30"/>
      <c r="RG40" s="30"/>
      <c r="RH40" s="30"/>
      <c r="RI40" s="30"/>
      <c r="RJ40" s="30"/>
      <c r="RK40" s="30"/>
      <c r="RL40" s="30"/>
      <c r="RM40" s="30"/>
      <c r="RN40" s="30"/>
      <c r="RO40" s="30"/>
      <c r="RP40" s="30"/>
      <c r="RQ40" s="30"/>
      <c r="RR40" s="30"/>
      <c r="RS40" s="30"/>
      <c r="RT40" s="30"/>
      <c r="RU40" s="30"/>
      <c r="RV40" s="30"/>
      <c r="RW40" s="30"/>
      <c r="RX40" s="30"/>
      <c r="RY40" s="30"/>
      <c r="RZ40" s="30"/>
      <c r="SA40" s="30"/>
      <c r="SB40" s="30"/>
      <c r="SC40" s="30"/>
      <c r="SD40" s="82"/>
      <c r="SE40" s="30"/>
      <c r="SF40" s="30"/>
      <c r="SG40" s="30"/>
      <c r="SH40" s="30"/>
      <c r="SI40" s="30"/>
      <c r="SJ40" s="86"/>
      <c r="SK40" s="5"/>
    </row>
    <row r="41" ht="14.25" customHeight="1">
      <c r="A41" s="84" t="s">
        <v>576</v>
      </c>
      <c r="B41" s="29" t="s">
        <v>610</v>
      </c>
      <c r="C41" s="85"/>
      <c r="D41" s="77">
        <f t="shared" si="4"/>
        <v>0</v>
      </c>
      <c r="E41" s="82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  <c r="QI41" s="30"/>
      <c r="QJ41" s="30"/>
      <c r="QK41" s="30"/>
      <c r="QL41" s="30"/>
      <c r="QM41" s="30"/>
      <c r="QN41" s="30"/>
      <c r="QO41" s="30"/>
      <c r="QP41" s="30"/>
      <c r="QQ41" s="30"/>
      <c r="QR41" s="30"/>
      <c r="QS41" s="30"/>
      <c r="QT41" s="30"/>
      <c r="QU41" s="30"/>
      <c r="QV41" s="30"/>
      <c r="QW41" s="30"/>
      <c r="QX41" s="30"/>
      <c r="QY41" s="30"/>
      <c r="QZ41" s="30"/>
      <c r="RA41" s="30"/>
      <c r="RB41" s="30"/>
      <c r="RC41" s="30"/>
      <c r="RD41" s="30"/>
      <c r="RE41" s="30"/>
      <c r="RF41" s="30"/>
      <c r="RG41" s="30"/>
      <c r="RH41" s="30"/>
      <c r="RI41" s="30"/>
      <c r="RJ41" s="30"/>
      <c r="RK41" s="30"/>
      <c r="RL41" s="30"/>
      <c r="RM41" s="30"/>
      <c r="RN41" s="30"/>
      <c r="RO41" s="30"/>
      <c r="RP41" s="30"/>
      <c r="RQ41" s="30"/>
      <c r="RR41" s="30"/>
      <c r="RS41" s="30"/>
      <c r="RT41" s="30"/>
      <c r="RU41" s="30"/>
      <c r="RV41" s="30"/>
      <c r="RW41" s="30"/>
      <c r="RX41" s="30"/>
      <c r="RY41" s="30"/>
      <c r="RZ41" s="30"/>
      <c r="SA41" s="30"/>
      <c r="SB41" s="30"/>
      <c r="SC41" s="30"/>
      <c r="SD41" s="82"/>
      <c r="SE41" s="30"/>
      <c r="SF41" s="30"/>
      <c r="SG41" s="30"/>
      <c r="SH41" s="30"/>
      <c r="SI41" s="30"/>
      <c r="SJ41" s="86"/>
      <c r="SK41" s="5"/>
    </row>
    <row r="42" ht="14.25" customHeight="1">
      <c r="A42" s="84" t="s">
        <v>576</v>
      </c>
      <c r="B42" s="29" t="s">
        <v>611</v>
      </c>
      <c r="C42" s="85"/>
      <c r="D42" s="77">
        <f t="shared" si="4"/>
        <v>0</v>
      </c>
      <c r="E42" s="82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  <c r="QI42" s="30"/>
      <c r="QJ42" s="30"/>
      <c r="QK42" s="30"/>
      <c r="QL42" s="30"/>
      <c r="QM42" s="30"/>
      <c r="QN42" s="30"/>
      <c r="QO42" s="30"/>
      <c r="QP42" s="30"/>
      <c r="QQ42" s="30"/>
      <c r="QR42" s="30"/>
      <c r="QS42" s="30"/>
      <c r="QT42" s="30"/>
      <c r="QU42" s="30"/>
      <c r="QV42" s="30"/>
      <c r="QW42" s="30"/>
      <c r="QX42" s="30"/>
      <c r="QY42" s="30"/>
      <c r="QZ42" s="30"/>
      <c r="RA42" s="30"/>
      <c r="RB42" s="30"/>
      <c r="RC42" s="30"/>
      <c r="RD42" s="30"/>
      <c r="RE42" s="30"/>
      <c r="RF42" s="30"/>
      <c r="RG42" s="30"/>
      <c r="RH42" s="30"/>
      <c r="RI42" s="30"/>
      <c r="RJ42" s="30"/>
      <c r="RK42" s="30"/>
      <c r="RL42" s="30"/>
      <c r="RM42" s="30"/>
      <c r="RN42" s="30"/>
      <c r="RO42" s="30"/>
      <c r="RP42" s="30"/>
      <c r="RQ42" s="30"/>
      <c r="RR42" s="30"/>
      <c r="RS42" s="30"/>
      <c r="RT42" s="30"/>
      <c r="RU42" s="30"/>
      <c r="RV42" s="30"/>
      <c r="RW42" s="30"/>
      <c r="RX42" s="30"/>
      <c r="RY42" s="30"/>
      <c r="RZ42" s="30"/>
      <c r="SA42" s="30"/>
      <c r="SB42" s="30"/>
      <c r="SC42" s="30"/>
      <c r="SD42" s="30"/>
      <c r="SE42" s="30"/>
      <c r="SF42" s="30"/>
      <c r="SG42" s="30"/>
      <c r="SH42" s="30"/>
      <c r="SI42" s="30"/>
      <c r="SJ42" s="86"/>
      <c r="SK42" s="5"/>
    </row>
    <row r="43" ht="14.25" customHeight="1">
      <c r="A43" s="84" t="s">
        <v>576</v>
      </c>
      <c r="B43" s="29" t="s">
        <v>612</v>
      </c>
      <c r="C43" s="85"/>
      <c r="D43" s="77">
        <f t="shared" si="4"/>
        <v>0</v>
      </c>
      <c r="E43" s="82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  <c r="QI43" s="30"/>
      <c r="QJ43" s="30"/>
      <c r="QK43" s="30"/>
      <c r="QL43" s="30"/>
      <c r="QM43" s="30"/>
      <c r="QN43" s="30"/>
      <c r="QO43" s="30"/>
      <c r="QP43" s="30"/>
      <c r="QQ43" s="30"/>
      <c r="QR43" s="30"/>
      <c r="QS43" s="30"/>
      <c r="QT43" s="30"/>
      <c r="QU43" s="30"/>
      <c r="QV43" s="30"/>
      <c r="QW43" s="30"/>
      <c r="QX43" s="30"/>
      <c r="QY43" s="30"/>
      <c r="QZ43" s="30"/>
      <c r="RA43" s="30"/>
      <c r="RB43" s="30"/>
      <c r="RC43" s="30"/>
      <c r="RD43" s="30"/>
      <c r="RE43" s="30"/>
      <c r="RF43" s="30"/>
      <c r="RG43" s="30"/>
      <c r="RH43" s="30"/>
      <c r="RI43" s="30"/>
      <c r="RJ43" s="30"/>
      <c r="RK43" s="30"/>
      <c r="RL43" s="30"/>
      <c r="RM43" s="30"/>
      <c r="RN43" s="30"/>
      <c r="RO43" s="30"/>
      <c r="RP43" s="30"/>
      <c r="RQ43" s="30"/>
      <c r="RR43" s="30"/>
      <c r="RS43" s="30"/>
      <c r="RT43" s="30"/>
      <c r="RU43" s="30"/>
      <c r="RV43" s="30"/>
      <c r="RW43" s="30"/>
      <c r="RX43" s="30"/>
      <c r="RY43" s="30"/>
      <c r="RZ43" s="30"/>
      <c r="SA43" s="30"/>
      <c r="SB43" s="30"/>
      <c r="SC43" s="30"/>
      <c r="SD43" s="30"/>
      <c r="SE43" s="30"/>
      <c r="SF43" s="30"/>
      <c r="SG43" s="30"/>
      <c r="SH43" s="30"/>
      <c r="SI43" s="30"/>
      <c r="SJ43" s="86"/>
      <c r="SK43" s="5"/>
    </row>
    <row r="44" ht="14.25" customHeight="1">
      <c r="A44" s="84" t="s">
        <v>576</v>
      </c>
      <c r="B44" s="29" t="s">
        <v>613</v>
      </c>
      <c r="C44" s="85"/>
      <c r="D44" s="77">
        <f t="shared" si="4"/>
        <v>346.53</v>
      </c>
      <c r="E44" s="82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>
        <v>346.53</v>
      </c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  <c r="QI44" s="30"/>
      <c r="QJ44" s="30"/>
      <c r="QK44" s="30"/>
      <c r="QL44" s="30"/>
      <c r="QM44" s="30"/>
      <c r="QN44" s="30"/>
      <c r="QO44" s="30"/>
      <c r="QP44" s="30"/>
      <c r="QQ44" s="30"/>
      <c r="QR44" s="30"/>
      <c r="QS44" s="30"/>
      <c r="QT44" s="30"/>
      <c r="QU44" s="30"/>
      <c r="QV44" s="30"/>
      <c r="QW44" s="30"/>
      <c r="QX44" s="30"/>
      <c r="QY44" s="30"/>
      <c r="QZ44" s="30"/>
      <c r="RA44" s="30"/>
      <c r="RB44" s="30"/>
      <c r="RC44" s="30"/>
      <c r="RD44" s="30"/>
      <c r="RE44" s="30"/>
      <c r="RF44" s="30"/>
      <c r="RG44" s="30"/>
      <c r="RH44" s="30"/>
      <c r="RI44" s="30"/>
      <c r="RJ44" s="30"/>
      <c r="RK44" s="30"/>
      <c r="RL44" s="30"/>
      <c r="RM44" s="30"/>
      <c r="RN44" s="30"/>
      <c r="RO44" s="30"/>
      <c r="RP44" s="30"/>
      <c r="RQ44" s="30"/>
      <c r="RR44" s="30"/>
      <c r="RS44" s="30"/>
      <c r="RT44" s="30"/>
      <c r="RU44" s="30"/>
      <c r="RV44" s="30"/>
      <c r="RW44" s="30"/>
      <c r="RX44" s="30"/>
      <c r="RY44" s="30"/>
      <c r="RZ44" s="30"/>
      <c r="SA44" s="30"/>
      <c r="SB44" s="30"/>
      <c r="SC44" s="30"/>
      <c r="SD44" s="82"/>
      <c r="SE44" s="30"/>
      <c r="SF44" s="30"/>
      <c r="SG44" s="30"/>
      <c r="SH44" s="30"/>
      <c r="SI44" s="30"/>
      <c r="SJ44" s="86"/>
      <c r="SK44" s="5"/>
    </row>
    <row r="45" ht="14.25" customHeight="1">
      <c r="A45" s="84" t="s">
        <v>576</v>
      </c>
      <c r="B45" s="29" t="s">
        <v>614</v>
      </c>
      <c r="C45" s="85"/>
      <c r="D45" s="77">
        <f t="shared" si="4"/>
        <v>0</v>
      </c>
      <c r="E45" s="82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  <c r="QI45" s="30"/>
      <c r="QJ45" s="30"/>
      <c r="QK45" s="30"/>
      <c r="QL45" s="30"/>
      <c r="QM45" s="30"/>
      <c r="QN45" s="30"/>
      <c r="QO45" s="30"/>
      <c r="QP45" s="30"/>
      <c r="QQ45" s="30"/>
      <c r="QR45" s="30"/>
      <c r="QS45" s="30"/>
      <c r="QT45" s="30"/>
      <c r="QU45" s="30"/>
      <c r="QV45" s="30"/>
      <c r="QW45" s="30"/>
      <c r="QX45" s="30"/>
      <c r="QY45" s="30"/>
      <c r="QZ45" s="30"/>
      <c r="RA45" s="30"/>
      <c r="RB45" s="30"/>
      <c r="RC45" s="30"/>
      <c r="RD45" s="30"/>
      <c r="RE45" s="30"/>
      <c r="RF45" s="30"/>
      <c r="RG45" s="30"/>
      <c r="RH45" s="30"/>
      <c r="RI45" s="30"/>
      <c r="RJ45" s="30"/>
      <c r="RK45" s="30"/>
      <c r="RL45" s="30"/>
      <c r="RM45" s="30"/>
      <c r="RN45" s="30"/>
      <c r="RO45" s="30"/>
      <c r="RP45" s="30"/>
      <c r="RQ45" s="30"/>
      <c r="RR45" s="30"/>
      <c r="RS45" s="30"/>
      <c r="RT45" s="30"/>
      <c r="RU45" s="30"/>
      <c r="RV45" s="30"/>
      <c r="RW45" s="30"/>
      <c r="RX45" s="30"/>
      <c r="RY45" s="30"/>
      <c r="RZ45" s="30"/>
      <c r="SA45" s="30"/>
      <c r="SB45" s="30"/>
      <c r="SC45" s="30"/>
      <c r="SD45" s="82"/>
      <c r="SE45" s="30"/>
      <c r="SF45" s="30"/>
      <c r="SG45" s="30"/>
      <c r="SH45" s="30"/>
      <c r="SI45" s="30"/>
      <c r="SJ45" s="86"/>
      <c r="SK45" s="5"/>
    </row>
    <row r="46" ht="14.25" customHeight="1">
      <c r="A46" s="84" t="s">
        <v>576</v>
      </c>
      <c r="B46" s="29" t="s">
        <v>615</v>
      </c>
      <c r="C46" s="85"/>
      <c r="D46" s="77">
        <f t="shared" si="4"/>
        <v>24869.52</v>
      </c>
      <c r="E46" s="82"/>
      <c r="F46" s="30"/>
      <c r="G46" s="30">
        <v>125.0</v>
      </c>
      <c r="H46" s="30">
        <v>279.8</v>
      </c>
      <c r="I46" s="30"/>
      <c r="J46" s="30"/>
      <c r="K46" s="30"/>
      <c r="L46" s="30"/>
      <c r="M46" s="30">
        <v>1997.0</v>
      </c>
      <c r="N46" s="30">
        <v>100.7</v>
      </c>
      <c r="O46" s="30"/>
      <c r="P46" s="30"/>
      <c r="Q46" s="30"/>
      <c r="R46" s="30"/>
      <c r="S46" s="30"/>
      <c r="T46" s="30"/>
      <c r="U46" s="30"/>
      <c r="V46" s="30"/>
      <c r="W46" s="30">
        <v>3000.0</v>
      </c>
      <c r="X46" s="30"/>
      <c r="Y46" s="30"/>
      <c r="Z46" s="30"/>
      <c r="AA46" s="30">
        <v>2257.97</v>
      </c>
      <c r="AB46" s="30"/>
      <c r="AC46" s="30"/>
      <c r="AD46" s="30"/>
      <c r="AE46" s="30">
        <v>504.0</v>
      </c>
      <c r="AF46" s="30">
        <v>943.0</v>
      </c>
      <c r="AG46" s="30"/>
      <c r="AH46" s="30"/>
      <c r="AI46" s="30"/>
      <c r="AJ46" s="30"/>
      <c r="AK46" s="30">
        <v>81.7</v>
      </c>
      <c r="AL46" s="30"/>
      <c r="AM46" s="30"/>
      <c r="AN46" s="30"/>
      <c r="AO46" s="30"/>
      <c r="AP46" s="30">
        <v>100.7</v>
      </c>
      <c r="AQ46" s="30"/>
      <c r="AR46" s="30">
        <v>100.7</v>
      </c>
      <c r="AS46" s="30"/>
      <c r="AT46" s="30"/>
      <c r="AU46" s="30"/>
      <c r="AV46" s="30"/>
      <c r="AW46" s="30"/>
      <c r="AX46" s="30"/>
      <c r="AY46" s="30">
        <v>1111.05</v>
      </c>
      <c r="AZ46" s="30">
        <v>93.4</v>
      </c>
      <c r="BA46" s="30"/>
      <c r="BB46" s="30"/>
      <c r="BC46" s="87">
        <v>679.0</v>
      </c>
      <c r="BD46" s="30"/>
      <c r="BE46" s="87">
        <v>200.7</v>
      </c>
      <c r="BF46" s="89">
        <v>489.8</v>
      </c>
      <c r="BG46" s="30"/>
      <c r="BH46" s="120">
        <v>135.8</v>
      </c>
      <c r="BI46" s="87">
        <v>2743.25</v>
      </c>
      <c r="BJ46" s="30"/>
      <c r="BK46" s="30"/>
      <c r="BL46" s="30"/>
      <c r="BM46" s="30"/>
      <c r="BN46" s="87">
        <v>2505.3</v>
      </c>
      <c r="BO46" s="30"/>
      <c r="BP46" s="30"/>
      <c r="BQ46" s="87">
        <v>457.6</v>
      </c>
      <c r="BR46" s="30"/>
      <c r="BS46" s="30"/>
      <c r="BT46" s="112">
        <v>4871.6</v>
      </c>
      <c r="BU46" s="112">
        <v>1954.45</v>
      </c>
      <c r="BV46" s="30"/>
      <c r="BW46" s="30"/>
      <c r="BX46" s="30"/>
      <c r="BY46" s="89">
        <v>137.0</v>
      </c>
      <c r="BZ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  <c r="QI46" s="30"/>
      <c r="QJ46" s="30"/>
      <c r="QK46" s="30"/>
      <c r="QL46" s="30"/>
      <c r="QM46" s="30"/>
      <c r="QN46" s="30"/>
      <c r="QO46" s="30"/>
      <c r="QP46" s="30"/>
      <c r="QQ46" s="30"/>
      <c r="QR46" s="30"/>
      <c r="QS46" s="30"/>
      <c r="QT46" s="30"/>
      <c r="QU46" s="30"/>
      <c r="QV46" s="30"/>
      <c r="QW46" s="30"/>
      <c r="QX46" s="30"/>
      <c r="QY46" s="30"/>
      <c r="QZ46" s="30"/>
      <c r="RA46" s="30"/>
      <c r="RB46" s="30"/>
      <c r="RC46" s="30"/>
      <c r="RD46" s="30"/>
      <c r="RE46" s="30"/>
      <c r="RF46" s="30"/>
      <c r="RG46" s="30"/>
      <c r="RH46" s="30"/>
      <c r="RI46" s="30"/>
      <c r="RJ46" s="30"/>
      <c r="RK46" s="30"/>
      <c r="RL46" s="30"/>
      <c r="RM46" s="30"/>
      <c r="RN46" s="30"/>
      <c r="RO46" s="30"/>
      <c r="RP46" s="30"/>
      <c r="RQ46" s="30"/>
      <c r="RR46" s="30"/>
      <c r="RS46" s="30"/>
      <c r="RT46" s="30"/>
      <c r="RU46" s="30"/>
      <c r="RV46" s="30"/>
      <c r="RW46" s="30"/>
      <c r="RX46" s="30"/>
      <c r="RY46" s="30"/>
      <c r="RZ46" s="30"/>
      <c r="SA46" s="30"/>
      <c r="SB46" s="30"/>
      <c r="SC46" s="30"/>
      <c r="SD46" s="82"/>
      <c r="SE46" s="30"/>
      <c r="SF46" s="30"/>
      <c r="SG46" s="30"/>
      <c r="SH46" s="30"/>
      <c r="SI46" s="30"/>
      <c r="SJ46" s="86"/>
      <c r="SK46" s="5"/>
    </row>
    <row r="47" ht="14.25" customHeight="1">
      <c r="A47" s="84" t="s">
        <v>576</v>
      </c>
      <c r="B47" s="29" t="s">
        <v>616</v>
      </c>
      <c r="C47" s="85"/>
      <c r="D47" s="77">
        <f t="shared" si="4"/>
        <v>0</v>
      </c>
      <c r="E47" s="82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87"/>
      <c r="BD47" s="30"/>
      <c r="BE47" s="87"/>
      <c r="BF47" s="9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9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0"/>
      <c r="NX47" s="30"/>
      <c r="NY47" s="30"/>
      <c r="NZ47" s="30"/>
      <c r="OA47" s="30"/>
      <c r="OB47" s="30"/>
      <c r="OC47" s="30"/>
      <c r="OD47" s="30"/>
      <c r="OE47" s="30"/>
      <c r="OF47" s="30"/>
      <c r="OG47" s="30"/>
      <c r="OH47" s="30"/>
      <c r="OI47" s="30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0"/>
      <c r="OU47" s="30"/>
      <c r="OV47" s="30"/>
      <c r="OW47" s="30"/>
      <c r="OX47" s="30"/>
      <c r="OY47" s="30"/>
      <c r="OZ47" s="30"/>
      <c r="PA47" s="30"/>
      <c r="PB47" s="30"/>
      <c r="PC47" s="30"/>
      <c r="PD47" s="30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  <c r="QH47" s="30"/>
      <c r="QI47" s="30"/>
      <c r="QJ47" s="30"/>
      <c r="QK47" s="30"/>
      <c r="QL47" s="30"/>
      <c r="QM47" s="30"/>
      <c r="QN47" s="30"/>
      <c r="QO47" s="30"/>
      <c r="QP47" s="30"/>
      <c r="QQ47" s="30"/>
      <c r="QR47" s="30"/>
      <c r="QS47" s="30"/>
      <c r="QT47" s="30"/>
      <c r="QU47" s="30"/>
      <c r="QV47" s="30"/>
      <c r="QW47" s="30"/>
      <c r="QX47" s="30"/>
      <c r="QY47" s="30"/>
      <c r="QZ47" s="30"/>
      <c r="RA47" s="30"/>
      <c r="RB47" s="30"/>
      <c r="RC47" s="30"/>
      <c r="RD47" s="30"/>
      <c r="RE47" s="30"/>
      <c r="RF47" s="30"/>
      <c r="RG47" s="30"/>
      <c r="RH47" s="30"/>
      <c r="RI47" s="30"/>
      <c r="RJ47" s="30"/>
      <c r="RK47" s="30"/>
      <c r="RL47" s="30"/>
      <c r="RM47" s="30"/>
      <c r="RN47" s="30"/>
      <c r="RO47" s="30"/>
      <c r="RP47" s="30"/>
      <c r="RQ47" s="30"/>
      <c r="RR47" s="30"/>
      <c r="RS47" s="30"/>
      <c r="RT47" s="30"/>
      <c r="RU47" s="30"/>
      <c r="RV47" s="30"/>
      <c r="RW47" s="30"/>
      <c r="RX47" s="30"/>
      <c r="RY47" s="30"/>
      <c r="RZ47" s="30"/>
      <c r="SA47" s="30"/>
      <c r="SB47" s="30"/>
      <c r="SC47" s="30"/>
      <c r="SD47" s="30"/>
      <c r="SE47" s="30"/>
      <c r="SF47" s="30"/>
      <c r="SG47" s="30"/>
      <c r="SH47" s="30"/>
      <c r="SI47" s="30"/>
      <c r="SJ47" s="86"/>
      <c r="SK47" s="5"/>
    </row>
    <row r="48" ht="14.25" customHeight="1">
      <c r="A48" s="84" t="s">
        <v>576</v>
      </c>
      <c r="B48" s="29" t="s">
        <v>617</v>
      </c>
      <c r="C48" s="85"/>
      <c r="D48" s="77">
        <f t="shared" si="4"/>
        <v>1630.1</v>
      </c>
      <c r="E48" s="82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>
        <v>991.1</v>
      </c>
      <c r="AC48" s="30"/>
      <c r="AD48" s="30"/>
      <c r="AE48" s="30"/>
      <c r="AF48" s="30"/>
      <c r="AG48" s="30">
        <v>125.0</v>
      </c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>
        <v>125.0</v>
      </c>
      <c r="AY48" s="30"/>
      <c r="AZ48" s="30"/>
      <c r="BA48" s="30"/>
      <c r="BB48" s="30"/>
      <c r="BC48" s="30"/>
      <c r="BD48" s="30"/>
      <c r="BE48" s="30"/>
      <c r="BF48" s="30"/>
      <c r="BH48" s="30"/>
      <c r="BI48" s="30"/>
      <c r="BJ48" s="87">
        <v>125.0</v>
      </c>
      <c r="BK48" s="30"/>
      <c r="BL48" s="87">
        <v>125.0</v>
      </c>
      <c r="BM48" s="30"/>
      <c r="BN48" s="30"/>
      <c r="BO48" s="30"/>
      <c r="BP48" s="30"/>
      <c r="BQ48" s="30"/>
      <c r="BR48" s="30"/>
      <c r="BS48" s="87">
        <v>139.0</v>
      </c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86"/>
      <c r="SK48" s="5"/>
    </row>
    <row r="49" ht="14.25" customHeight="1">
      <c r="A49" s="84" t="s">
        <v>576</v>
      </c>
      <c r="B49" s="29" t="s">
        <v>618</v>
      </c>
      <c r="C49" s="85"/>
      <c r="D49" s="77">
        <f t="shared" si="4"/>
        <v>0</v>
      </c>
      <c r="E49" s="82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0"/>
      <c r="KX49" s="30"/>
      <c r="KY49" s="30"/>
      <c r="KZ49" s="30"/>
      <c r="LA49" s="30"/>
      <c r="LB49" s="30"/>
      <c r="LC49" s="30"/>
      <c r="LD49" s="30"/>
      <c r="LE49" s="30"/>
      <c r="LF49" s="30"/>
      <c r="LG49" s="30"/>
      <c r="LH49" s="30"/>
      <c r="LI49" s="30"/>
      <c r="LJ49" s="30"/>
      <c r="LK49" s="30"/>
      <c r="LL49" s="30"/>
      <c r="LM49" s="30"/>
      <c r="LN49" s="30"/>
      <c r="LO49" s="30"/>
      <c r="LP49" s="30"/>
      <c r="LQ49" s="30"/>
      <c r="LR49" s="30"/>
      <c r="LS49" s="30"/>
      <c r="LT49" s="30"/>
      <c r="LU49" s="30"/>
      <c r="LV49" s="30"/>
      <c r="LW49" s="30"/>
      <c r="LX49" s="30"/>
      <c r="LY49" s="30"/>
      <c r="LZ49" s="30"/>
      <c r="MA49" s="30"/>
      <c r="MB49" s="30"/>
      <c r="MC49" s="30"/>
      <c r="MD49" s="30"/>
      <c r="ME49" s="30"/>
      <c r="MF49" s="30"/>
      <c r="MG49" s="30"/>
      <c r="MH49" s="30"/>
      <c r="MI49" s="30"/>
      <c r="MJ49" s="30"/>
      <c r="MK49" s="30"/>
      <c r="ML49" s="30"/>
      <c r="MM49" s="30"/>
      <c r="MN49" s="30"/>
      <c r="MO49" s="30"/>
      <c r="MP49" s="30"/>
      <c r="MQ49" s="30"/>
      <c r="MR49" s="30"/>
      <c r="MS49" s="30"/>
      <c r="MT49" s="30"/>
      <c r="MU49" s="30"/>
      <c r="MV49" s="30"/>
      <c r="MW49" s="30"/>
      <c r="MX49" s="30"/>
      <c r="MY49" s="30"/>
      <c r="MZ49" s="30"/>
      <c r="NA49" s="30"/>
      <c r="NB49" s="30"/>
      <c r="NC49" s="30"/>
      <c r="ND49" s="30"/>
      <c r="NE49" s="30"/>
      <c r="NF49" s="30"/>
      <c r="NG49" s="30"/>
      <c r="NH49" s="30"/>
      <c r="NI49" s="30"/>
      <c r="NJ49" s="30"/>
      <c r="NK49" s="30"/>
      <c r="NL49" s="30"/>
      <c r="NM49" s="30"/>
      <c r="NN49" s="30"/>
      <c r="NO49" s="30"/>
      <c r="NP49" s="30"/>
      <c r="NQ49" s="30"/>
      <c r="NR49" s="30"/>
      <c r="NS49" s="30"/>
      <c r="NT49" s="30"/>
      <c r="NU49" s="30"/>
      <c r="NV49" s="30"/>
      <c r="NW49" s="30"/>
      <c r="NX49" s="30"/>
      <c r="NY49" s="30"/>
      <c r="NZ49" s="30"/>
      <c r="OA49" s="30"/>
      <c r="OB49" s="30"/>
      <c r="OC49" s="30"/>
      <c r="OD49" s="30"/>
      <c r="OE49" s="30"/>
      <c r="OF49" s="30"/>
      <c r="OG49" s="30"/>
      <c r="OH49" s="30"/>
      <c r="OI49" s="30"/>
      <c r="OJ49" s="30"/>
      <c r="OK49" s="30"/>
      <c r="OL49" s="30"/>
      <c r="OM49" s="30"/>
      <c r="ON49" s="30"/>
      <c r="OO49" s="30"/>
      <c r="OP49" s="30"/>
      <c r="OQ49" s="30"/>
      <c r="OR49" s="30"/>
      <c r="OS49" s="30"/>
      <c r="OT49" s="30"/>
      <c r="OU49" s="30"/>
      <c r="OV49" s="30"/>
      <c r="OW49" s="30"/>
      <c r="OX49" s="30"/>
      <c r="OY49" s="30"/>
      <c r="OZ49" s="30"/>
      <c r="PA49" s="30"/>
      <c r="PB49" s="30"/>
      <c r="PC49" s="30"/>
      <c r="PD49" s="30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S49" s="30"/>
      <c r="PT49" s="30"/>
      <c r="PU49" s="30"/>
      <c r="PV49" s="30"/>
      <c r="PW49" s="30"/>
      <c r="PX49" s="30"/>
      <c r="PY49" s="30"/>
      <c r="PZ49" s="30"/>
      <c r="QA49" s="30"/>
      <c r="QB49" s="30"/>
      <c r="QC49" s="30"/>
      <c r="QD49" s="30"/>
      <c r="QE49" s="30"/>
      <c r="QF49" s="30"/>
      <c r="QG49" s="30"/>
      <c r="QH49" s="30"/>
      <c r="QI49" s="30"/>
      <c r="QJ49" s="30"/>
      <c r="QK49" s="30"/>
      <c r="QL49" s="30"/>
      <c r="QM49" s="30"/>
      <c r="QN49" s="30"/>
      <c r="QO49" s="30"/>
      <c r="QP49" s="30"/>
      <c r="QQ49" s="30"/>
      <c r="QR49" s="30"/>
      <c r="QS49" s="30"/>
      <c r="QT49" s="30"/>
      <c r="QU49" s="30"/>
      <c r="QV49" s="30"/>
      <c r="QW49" s="30"/>
      <c r="QX49" s="30"/>
      <c r="QY49" s="30"/>
      <c r="QZ49" s="30"/>
      <c r="RA49" s="30"/>
      <c r="RB49" s="30"/>
      <c r="RC49" s="30"/>
      <c r="RD49" s="30"/>
      <c r="RE49" s="30"/>
      <c r="RF49" s="30"/>
      <c r="RG49" s="30"/>
      <c r="RH49" s="30"/>
      <c r="RI49" s="30"/>
      <c r="RJ49" s="30"/>
      <c r="RK49" s="30"/>
      <c r="RL49" s="30"/>
      <c r="RM49" s="30"/>
      <c r="RN49" s="30"/>
      <c r="RO49" s="30"/>
      <c r="RP49" s="30"/>
      <c r="RQ49" s="30"/>
      <c r="RR49" s="30"/>
      <c r="RS49" s="30"/>
      <c r="RT49" s="30"/>
      <c r="RU49" s="30"/>
      <c r="RV49" s="30"/>
      <c r="RW49" s="30"/>
      <c r="RX49" s="30"/>
      <c r="RY49" s="30"/>
      <c r="RZ49" s="30"/>
      <c r="SA49" s="30"/>
      <c r="SB49" s="30"/>
      <c r="SC49" s="30"/>
      <c r="SD49" s="82"/>
      <c r="SE49" s="30"/>
      <c r="SF49" s="30"/>
      <c r="SG49" s="30"/>
      <c r="SH49" s="30"/>
      <c r="SI49" s="30"/>
      <c r="SJ49" s="86"/>
      <c r="SK49" s="5"/>
    </row>
    <row r="50" ht="14.25" customHeight="1">
      <c r="A50" s="84" t="s">
        <v>576</v>
      </c>
      <c r="B50" s="29" t="s">
        <v>619</v>
      </c>
      <c r="C50" s="85"/>
      <c r="D50" s="77">
        <f t="shared" si="4"/>
        <v>0</v>
      </c>
      <c r="E50" s="82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KZ50" s="30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/>
      <c r="MB50" s="30"/>
      <c r="MC50" s="30"/>
      <c r="MD50" s="30"/>
      <c r="ME50" s="30"/>
      <c r="MF50" s="30"/>
      <c r="MG50" s="30"/>
      <c r="MH50" s="30"/>
      <c r="MI50" s="30"/>
      <c r="MJ50" s="30"/>
      <c r="MK50" s="30"/>
      <c r="ML50" s="30"/>
      <c r="MM50" s="30"/>
      <c r="MN50" s="30"/>
      <c r="MO50" s="30"/>
      <c r="MP50" s="30"/>
      <c r="MQ50" s="30"/>
      <c r="MR50" s="30"/>
      <c r="MS50" s="30"/>
      <c r="MT50" s="30"/>
      <c r="MU50" s="30"/>
      <c r="MV50" s="30"/>
      <c r="MW50" s="30"/>
      <c r="MX50" s="30"/>
      <c r="MY50" s="30"/>
      <c r="MZ50" s="30"/>
      <c r="NA50" s="30"/>
      <c r="NB50" s="30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/>
      <c r="OD50" s="30"/>
      <c r="OE50" s="30"/>
      <c r="OF50" s="30"/>
      <c r="OG50" s="30"/>
      <c r="OH50" s="30"/>
      <c r="OI50" s="30"/>
      <c r="OJ50" s="30"/>
      <c r="OK50" s="30"/>
      <c r="OL50" s="30"/>
      <c r="OM50" s="30"/>
      <c r="ON50" s="30"/>
      <c r="OO50" s="30"/>
      <c r="OP50" s="30"/>
      <c r="OQ50" s="30"/>
      <c r="OR50" s="30"/>
      <c r="OS50" s="30"/>
      <c r="OT50" s="30"/>
      <c r="OU50" s="30"/>
      <c r="OV50" s="30"/>
      <c r="OW50" s="30"/>
      <c r="OX50" s="30"/>
      <c r="OY50" s="30"/>
      <c r="OZ50" s="30"/>
      <c r="PA50" s="30"/>
      <c r="PB50" s="30"/>
      <c r="PC50" s="30"/>
      <c r="PD50" s="30"/>
      <c r="PE50" s="30"/>
      <c r="PF50" s="30"/>
      <c r="PG50" s="30"/>
      <c r="PH50" s="30"/>
      <c r="PI50" s="30"/>
      <c r="PJ50" s="30"/>
      <c r="PK50" s="30"/>
      <c r="PL50" s="30"/>
      <c r="PM50" s="30"/>
      <c r="PN50" s="30"/>
      <c r="PO50" s="30"/>
      <c r="PP50" s="30"/>
      <c r="PQ50" s="30"/>
      <c r="PR50" s="30"/>
      <c r="PS50" s="30"/>
      <c r="PT50" s="30"/>
      <c r="PU50" s="30"/>
      <c r="PV50" s="30"/>
      <c r="PW50" s="30"/>
      <c r="PX50" s="30"/>
      <c r="PY50" s="30"/>
      <c r="PZ50" s="30"/>
      <c r="QA50" s="30"/>
      <c r="QB50" s="30"/>
      <c r="QC50" s="30"/>
      <c r="QD50" s="30"/>
      <c r="QE50" s="30"/>
      <c r="QF50" s="30"/>
      <c r="QG50" s="30"/>
      <c r="QH50" s="30"/>
      <c r="QI50" s="30"/>
      <c r="QJ50" s="30"/>
      <c r="QK50" s="30"/>
      <c r="QL50" s="30"/>
      <c r="QM50" s="30"/>
      <c r="QN50" s="30"/>
      <c r="QO50" s="30"/>
      <c r="QP50" s="30"/>
      <c r="QQ50" s="30"/>
      <c r="QR50" s="30"/>
      <c r="QS50" s="30"/>
      <c r="QT50" s="30"/>
      <c r="QU50" s="30"/>
      <c r="QV50" s="30"/>
      <c r="QW50" s="30"/>
      <c r="QX50" s="30"/>
      <c r="QY50" s="30"/>
      <c r="QZ50" s="30"/>
      <c r="RA50" s="30"/>
      <c r="RB50" s="30"/>
      <c r="RC50" s="30"/>
      <c r="RD50" s="30"/>
      <c r="RE50" s="30"/>
      <c r="RF50" s="30"/>
      <c r="RG50" s="30"/>
      <c r="RH50" s="30"/>
      <c r="RI50" s="30"/>
      <c r="RJ50" s="30"/>
      <c r="RK50" s="30"/>
      <c r="RL50" s="30"/>
      <c r="RM50" s="30"/>
      <c r="RN50" s="30"/>
      <c r="RO50" s="30"/>
      <c r="RP50" s="30"/>
      <c r="RQ50" s="30"/>
      <c r="RR50" s="30"/>
      <c r="RS50" s="30"/>
      <c r="RT50" s="30"/>
      <c r="RU50" s="30"/>
      <c r="RV50" s="30"/>
      <c r="RW50" s="30"/>
      <c r="RX50" s="30"/>
      <c r="RY50" s="30"/>
      <c r="RZ50" s="30"/>
      <c r="SA50" s="30"/>
      <c r="SB50" s="30"/>
      <c r="SC50" s="30"/>
      <c r="SD50" s="82"/>
      <c r="SE50" s="30"/>
      <c r="SF50" s="30"/>
      <c r="SG50" s="30"/>
      <c r="SH50" s="30"/>
      <c r="SI50" s="30"/>
      <c r="SJ50" s="86"/>
      <c r="SK50" s="5"/>
    </row>
    <row r="51" ht="14.25" customHeight="1">
      <c r="A51" s="84" t="s">
        <v>576</v>
      </c>
      <c r="B51" s="29" t="s">
        <v>620</v>
      </c>
      <c r="C51" s="85"/>
      <c r="D51" s="77">
        <f t="shared" si="4"/>
        <v>0</v>
      </c>
      <c r="E51" s="82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0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KZ51" s="30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0"/>
      <c r="LT51" s="30"/>
      <c r="LU51" s="30"/>
      <c r="LV51" s="30"/>
      <c r="LW51" s="30"/>
      <c r="LX51" s="30"/>
      <c r="LY51" s="30"/>
      <c r="LZ51" s="30"/>
      <c r="MA51" s="30"/>
      <c r="MB51" s="30"/>
      <c r="MC51" s="30"/>
      <c r="MD51" s="30"/>
      <c r="ME51" s="30"/>
      <c r="MF51" s="30"/>
      <c r="MG51" s="30"/>
      <c r="MH51" s="30"/>
      <c r="MI51" s="30"/>
      <c r="MJ51" s="30"/>
      <c r="MK51" s="30"/>
      <c r="ML51" s="30"/>
      <c r="MM51" s="30"/>
      <c r="MN51" s="30"/>
      <c r="MO51" s="30"/>
      <c r="MP51" s="30"/>
      <c r="MQ51" s="30"/>
      <c r="MR51" s="30"/>
      <c r="MS51" s="30"/>
      <c r="MT51" s="30"/>
      <c r="MU51" s="30"/>
      <c r="MV51" s="30"/>
      <c r="MW51" s="30"/>
      <c r="MX51" s="30"/>
      <c r="MY51" s="30"/>
      <c r="MZ51" s="30"/>
      <c r="NA51" s="30"/>
      <c r="NB51" s="30"/>
      <c r="NC51" s="30"/>
      <c r="ND51" s="30"/>
      <c r="NE51" s="30"/>
      <c r="NF51" s="30"/>
      <c r="NG51" s="30"/>
      <c r="NH51" s="30"/>
      <c r="NI51" s="30"/>
      <c r="NJ51" s="30"/>
      <c r="NK51" s="30"/>
      <c r="NL51" s="30"/>
      <c r="NM51" s="30"/>
      <c r="NN51" s="30"/>
      <c r="NO51" s="30"/>
      <c r="NP51" s="30"/>
      <c r="NQ51" s="30"/>
      <c r="NR51" s="30"/>
      <c r="NS51" s="30"/>
      <c r="NT51" s="30"/>
      <c r="NU51" s="30"/>
      <c r="NV51" s="30"/>
      <c r="NW51" s="30"/>
      <c r="NX51" s="30"/>
      <c r="NY51" s="30"/>
      <c r="NZ51" s="30"/>
      <c r="OA51" s="30"/>
      <c r="OB51" s="30"/>
      <c r="OC51" s="30"/>
      <c r="OD51" s="30"/>
      <c r="OE51" s="30"/>
      <c r="OF51" s="30"/>
      <c r="OG51" s="30"/>
      <c r="OH51" s="30"/>
      <c r="OI51" s="30"/>
      <c r="OJ51" s="30"/>
      <c r="OK51" s="30"/>
      <c r="OL51" s="30"/>
      <c r="OM51" s="30"/>
      <c r="ON51" s="30"/>
      <c r="OO51" s="30"/>
      <c r="OP51" s="30"/>
      <c r="OQ51" s="30"/>
      <c r="OR51" s="30"/>
      <c r="OS51" s="30"/>
      <c r="OT51" s="30"/>
      <c r="OU51" s="30"/>
      <c r="OV51" s="30"/>
      <c r="OW51" s="30"/>
      <c r="OX51" s="30"/>
      <c r="OY51" s="30"/>
      <c r="OZ51" s="30"/>
      <c r="PA51" s="30"/>
      <c r="PB51" s="30"/>
      <c r="PC51" s="30"/>
      <c r="PD51" s="30"/>
      <c r="PE51" s="30"/>
      <c r="PF51" s="30"/>
      <c r="PG51" s="30"/>
      <c r="PH51" s="30"/>
      <c r="PI51" s="30"/>
      <c r="PJ51" s="30"/>
      <c r="PK51" s="30"/>
      <c r="PL51" s="30"/>
      <c r="PM51" s="30"/>
      <c r="PN51" s="30"/>
      <c r="PO51" s="30"/>
      <c r="PP51" s="30"/>
      <c r="PQ51" s="30"/>
      <c r="PR51" s="30"/>
      <c r="PS51" s="30"/>
      <c r="PT51" s="30"/>
      <c r="PU51" s="30"/>
      <c r="PV51" s="30"/>
      <c r="PW51" s="30"/>
      <c r="PX51" s="30"/>
      <c r="PY51" s="30"/>
      <c r="PZ51" s="30"/>
      <c r="QA51" s="30"/>
      <c r="QB51" s="30"/>
      <c r="QC51" s="30"/>
      <c r="QD51" s="30"/>
      <c r="QE51" s="30"/>
      <c r="QF51" s="30"/>
      <c r="QG51" s="30"/>
      <c r="QH51" s="30"/>
      <c r="QI51" s="30"/>
      <c r="QJ51" s="30"/>
      <c r="QK51" s="30"/>
      <c r="QL51" s="30"/>
      <c r="QM51" s="30"/>
      <c r="QN51" s="30"/>
      <c r="QO51" s="30"/>
      <c r="QP51" s="30"/>
      <c r="QQ51" s="30"/>
      <c r="QR51" s="30"/>
      <c r="QS51" s="30"/>
      <c r="QT51" s="30"/>
      <c r="QU51" s="30"/>
      <c r="QV51" s="30"/>
      <c r="QW51" s="30"/>
      <c r="QX51" s="30"/>
      <c r="QY51" s="30"/>
      <c r="QZ51" s="30"/>
      <c r="RA51" s="30"/>
      <c r="RB51" s="30"/>
      <c r="RC51" s="30"/>
      <c r="RD51" s="30"/>
      <c r="RE51" s="30"/>
      <c r="RF51" s="30"/>
      <c r="RG51" s="30"/>
      <c r="RH51" s="30"/>
      <c r="RI51" s="30"/>
      <c r="RJ51" s="30"/>
      <c r="RK51" s="30"/>
      <c r="RL51" s="30"/>
      <c r="RM51" s="30"/>
      <c r="RN51" s="30"/>
      <c r="RO51" s="30"/>
      <c r="RP51" s="30"/>
      <c r="RQ51" s="30"/>
      <c r="RR51" s="30"/>
      <c r="RS51" s="30"/>
      <c r="RT51" s="30"/>
      <c r="RU51" s="30"/>
      <c r="RV51" s="30"/>
      <c r="RW51" s="30"/>
      <c r="RX51" s="30"/>
      <c r="RY51" s="30"/>
      <c r="RZ51" s="30"/>
      <c r="SA51" s="30"/>
      <c r="SB51" s="30"/>
      <c r="SC51" s="30"/>
      <c r="SD51" s="82"/>
      <c r="SE51" s="30"/>
      <c r="SF51" s="30"/>
      <c r="SG51" s="30"/>
      <c r="SH51" s="30"/>
      <c r="SI51" s="30"/>
      <c r="SJ51" s="86"/>
      <c r="SK51" s="5"/>
    </row>
    <row r="52" ht="14.25" customHeight="1">
      <c r="A52" s="84" t="s">
        <v>576</v>
      </c>
      <c r="B52" s="29" t="s">
        <v>621</v>
      </c>
      <c r="C52" s="85"/>
      <c r="D52" s="77">
        <f t="shared" si="4"/>
        <v>0</v>
      </c>
      <c r="E52" s="82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/>
      <c r="KF52" s="30"/>
      <c r="KG52" s="30"/>
      <c r="KH52" s="30"/>
      <c r="KI52" s="30"/>
      <c r="KJ52" s="30"/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30"/>
      <c r="KX52" s="30"/>
      <c r="KY52" s="30"/>
      <c r="KZ52" s="30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0"/>
      <c r="LT52" s="30"/>
      <c r="LU52" s="30"/>
      <c r="LV52" s="30"/>
      <c r="LW52" s="30"/>
      <c r="LX52" s="30"/>
      <c r="LY52" s="30"/>
      <c r="LZ52" s="30"/>
      <c r="MA52" s="30"/>
      <c r="MB52" s="30"/>
      <c r="MC52" s="30"/>
      <c r="MD52" s="30"/>
      <c r="ME52" s="30"/>
      <c r="MF52" s="30"/>
      <c r="MG52" s="30"/>
      <c r="MH52" s="30"/>
      <c r="MI52" s="30"/>
      <c r="MJ52" s="30"/>
      <c r="MK52" s="30"/>
      <c r="ML52" s="30"/>
      <c r="MM52" s="30"/>
      <c r="MN52" s="30"/>
      <c r="MO52" s="30"/>
      <c r="MP52" s="30"/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/>
      <c r="NE52" s="30"/>
      <c r="NF52" s="30"/>
      <c r="NG52" s="30"/>
      <c r="NH52" s="30"/>
      <c r="NI52" s="30"/>
      <c r="NJ52" s="30"/>
      <c r="NK52" s="30"/>
      <c r="NL52" s="30"/>
      <c r="NM52" s="30"/>
      <c r="NN52" s="30"/>
      <c r="NO52" s="30"/>
      <c r="NP52" s="30"/>
      <c r="NQ52" s="30"/>
      <c r="NR52" s="30"/>
      <c r="NS52" s="30"/>
      <c r="NT52" s="30"/>
      <c r="NU52" s="30"/>
      <c r="NV52" s="30"/>
      <c r="NW52" s="30"/>
      <c r="NX52" s="30"/>
      <c r="NY52" s="30"/>
      <c r="NZ52" s="30"/>
      <c r="OA52" s="30"/>
      <c r="OB52" s="30"/>
      <c r="OC52" s="30"/>
      <c r="OD52" s="30"/>
      <c r="OE52" s="30"/>
      <c r="OF52" s="30"/>
      <c r="OG52" s="30"/>
      <c r="OH52" s="30"/>
      <c r="OI52" s="30"/>
      <c r="OJ52" s="30"/>
      <c r="OK52" s="30"/>
      <c r="OL52" s="30"/>
      <c r="OM52" s="30"/>
      <c r="ON52" s="30"/>
      <c r="OO52" s="30"/>
      <c r="OP52" s="30"/>
      <c r="OQ52" s="30"/>
      <c r="OR52" s="30"/>
      <c r="OS52" s="30"/>
      <c r="OT52" s="30"/>
      <c r="OU52" s="30"/>
      <c r="OV52" s="30"/>
      <c r="OW52" s="30"/>
      <c r="OX52" s="30"/>
      <c r="OY52" s="30"/>
      <c r="OZ52" s="30"/>
      <c r="PA52" s="30"/>
      <c r="PB52" s="30"/>
      <c r="PC52" s="30"/>
      <c r="PD52" s="30"/>
      <c r="PE52" s="30"/>
      <c r="PF52" s="30"/>
      <c r="PG52" s="30"/>
      <c r="PH52" s="30"/>
      <c r="PI52" s="30"/>
      <c r="PJ52" s="30"/>
      <c r="PK52" s="30"/>
      <c r="PL52" s="30"/>
      <c r="PM52" s="30"/>
      <c r="PN52" s="30"/>
      <c r="PO52" s="30"/>
      <c r="PP52" s="30"/>
      <c r="PQ52" s="30"/>
      <c r="PR52" s="30"/>
      <c r="PS52" s="30"/>
      <c r="PT52" s="30"/>
      <c r="PU52" s="30"/>
      <c r="PV52" s="30"/>
      <c r="PW52" s="30"/>
      <c r="PX52" s="30"/>
      <c r="PY52" s="30"/>
      <c r="PZ52" s="30"/>
      <c r="QA52" s="30"/>
      <c r="QB52" s="30"/>
      <c r="QC52" s="30"/>
      <c r="QD52" s="30"/>
      <c r="QE52" s="30"/>
      <c r="QF52" s="30"/>
      <c r="QG52" s="30"/>
      <c r="QH52" s="30"/>
      <c r="QI52" s="30"/>
      <c r="QJ52" s="30"/>
      <c r="QK52" s="30"/>
      <c r="QL52" s="30"/>
      <c r="QM52" s="30"/>
      <c r="QN52" s="30"/>
      <c r="QO52" s="30"/>
      <c r="QP52" s="30"/>
      <c r="QQ52" s="30"/>
      <c r="QR52" s="30"/>
      <c r="QS52" s="30"/>
      <c r="QT52" s="30"/>
      <c r="QU52" s="30"/>
      <c r="QV52" s="30"/>
      <c r="QW52" s="30"/>
      <c r="QX52" s="30"/>
      <c r="QY52" s="30"/>
      <c r="QZ52" s="30"/>
      <c r="RA52" s="30"/>
      <c r="RB52" s="30"/>
      <c r="RC52" s="30"/>
      <c r="RD52" s="30"/>
      <c r="RE52" s="30"/>
      <c r="RF52" s="30"/>
      <c r="RG52" s="30"/>
      <c r="RH52" s="30"/>
      <c r="RI52" s="30"/>
      <c r="RJ52" s="30"/>
      <c r="RK52" s="30"/>
      <c r="RL52" s="30"/>
      <c r="RM52" s="30"/>
      <c r="RN52" s="30"/>
      <c r="RO52" s="30"/>
      <c r="RP52" s="30"/>
      <c r="RQ52" s="30"/>
      <c r="RR52" s="30"/>
      <c r="RS52" s="30"/>
      <c r="RT52" s="30"/>
      <c r="RU52" s="30"/>
      <c r="RV52" s="30"/>
      <c r="RW52" s="30"/>
      <c r="RX52" s="30"/>
      <c r="RY52" s="30"/>
      <c r="RZ52" s="30"/>
      <c r="SA52" s="30"/>
      <c r="SB52" s="30"/>
      <c r="SC52" s="30"/>
      <c r="SD52" s="30"/>
      <c r="SE52" s="30"/>
      <c r="SF52" s="30"/>
      <c r="SG52" s="30"/>
      <c r="SH52" s="30"/>
      <c r="SI52" s="30"/>
      <c r="SJ52" s="86"/>
      <c r="SK52" s="5"/>
    </row>
    <row r="53" ht="14.25" customHeight="1">
      <c r="A53" s="84" t="s">
        <v>576</v>
      </c>
      <c r="B53" s="29" t="s">
        <v>622</v>
      </c>
      <c r="C53" s="85"/>
      <c r="D53" s="77">
        <f t="shared" si="4"/>
        <v>0</v>
      </c>
      <c r="E53" s="8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0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V53" s="30"/>
      <c r="LW53" s="30"/>
      <c r="LX53" s="30"/>
      <c r="LY53" s="30"/>
      <c r="LZ53" s="30"/>
      <c r="MA53" s="30"/>
      <c r="MB53" s="30"/>
      <c r="MC53" s="30"/>
      <c r="MD53" s="30"/>
      <c r="ME53" s="30"/>
      <c r="MF53" s="30"/>
      <c r="MG53" s="30"/>
      <c r="MH53" s="30"/>
      <c r="MI53" s="30"/>
      <c r="MJ53" s="30"/>
      <c r="MK53" s="30"/>
      <c r="ML53" s="30"/>
      <c r="MM53" s="30"/>
      <c r="MN53" s="30"/>
      <c r="MO53" s="30"/>
      <c r="MP53" s="30"/>
      <c r="MQ53" s="30"/>
      <c r="MR53" s="30"/>
      <c r="MS53" s="30"/>
      <c r="MT53" s="30"/>
      <c r="MU53" s="30"/>
      <c r="MV53" s="30"/>
      <c r="MW53" s="30"/>
      <c r="MX53" s="30"/>
      <c r="MY53" s="30"/>
      <c r="MZ53" s="30"/>
      <c r="NA53" s="30"/>
      <c r="NB53" s="30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0"/>
      <c r="NX53" s="30"/>
      <c r="NY53" s="30"/>
      <c r="NZ53" s="30"/>
      <c r="OA53" s="30"/>
      <c r="OB53" s="30"/>
      <c r="OC53" s="30"/>
      <c r="OD53" s="30"/>
      <c r="OE53" s="30"/>
      <c r="OF53" s="30"/>
      <c r="OG53" s="30"/>
      <c r="OH53" s="30"/>
      <c r="OI53" s="30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0"/>
      <c r="OU53" s="30"/>
      <c r="OV53" s="30"/>
      <c r="OW53" s="30"/>
      <c r="OX53" s="30"/>
      <c r="OY53" s="30"/>
      <c r="OZ53" s="30"/>
      <c r="PA53" s="30"/>
      <c r="PB53" s="30"/>
      <c r="PC53" s="30"/>
      <c r="PD53" s="30"/>
      <c r="PE53" s="30"/>
      <c r="PF53" s="30"/>
      <c r="PG53" s="30"/>
      <c r="PH53" s="30"/>
      <c r="PI53" s="30"/>
      <c r="PJ53" s="30"/>
      <c r="PK53" s="30"/>
      <c r="PL53" s="30"/>
      <c r="PM53" s="30"/>
      <c r="PN53" s="30"/>
      <c r="PO53" s="30"/>
      <c r="PP53" s="30"/>
      <c r="PQ53" s="30"/>
      <c r="PR53" s="30"/>
      <c r="PS53" s="30"/>
      <c r="PT53" s="30"/>
      <c r="PU53" s="30"/>
      <c r="PV53" s="30"/>
      <c r="PW53" s="30"/>
      <c r="PX53" s="30"/>
      <c r="PY53" s="30"/>
      <c r="PZ53" s="30"/>
      <c r="QA53" s="30"/>
      <c r="QB53" s="30"/>
      <c r="QC53" s="30"/>
      <c r="QD53" s="30"/>
      <c r="QE53" s="30"/>
      <c r="QF53" s="30"/>
      <c r="QG53" s="30"/>
      <c r="QH53" s="30"/>
      <c r="QI53" s="30"/>
      <c r="QJ53" s="30"/>
      <c r="QK53" s="30"/>
      <c r="QL53" s="30"/>
      <c r="QM53" s="30"/>
      <c r="QN53" s="30"/>
      <c r="QO53" s="30"/>
      <c r="QP53" s="30"/>
      <c r="QQ53" s="30"/>
      <c r="QR53" s="30"/>
      <c r="QS53" s="30"/>
      <c r="QT53" s="30"/>
      <c r="QU53" s="30"/>
      <c r="QV53" s="30"/>
      <c r="QW53" s="30"/>
      <c r="QX53" s="30"/>
      <c r="QY53" s="30"/>
      <c r="QZ53" s="30"/>
      <c r="RA53" s="30"/>
      <c r="RB53" s="30"/>
      <c r="RC53" s="30"/>
      <c r="RD53" s="30"/>
      <c r="RE53" s="30"/>
      <c r="RF53" s="30"/>
      <c r="RG53" s="30"/>
      <c r="RH53" s="30"/>
      <c r="RI53" s="30"/>
      <c r="RJ53" s="30"/>
      <c r="RK53" s="30"/>
      <c r="RL53" s="30"/>
      <c r="RM53" s="30"/>
      <c r="RN53" s="30"/>
      <c r="RO53" s="30"/>
      <c r="RP53" s="30"/>
      <c r="RQ53" s="30"/>
      <c r="RR53" s="30"/>
      <c r="RS53" s="30"/>
      <c r="RT53" s="30"/>
      <c r="RU53" s="30"/>
      <c r="RV53" s="30"/>
      <c r="RW53" s="30"/>
      <c r="RX53" s="30"/>
      <c r="RY53" s="30"/>
      <c r="RZ53" s="30"/>
      <c r="SA53" s="30"/>
      <c r="SB53" s="30"/>
      <c r="SC53" s="30"/>
      <c r="SD53" s="30"/>
      <c r="SE53" s="30"/>
      <c r="SF53" s="30"/>
      <c r="SG53" s="30"/>
      <c r="SH53" s="30"/>
      <c r="SI53" s="30"/>
      <c r="SJ53" s="86"/>
      <c r="SK53" s="5"/>
    </row>
    <row r="54" ht="14.25" customHeight="1">
      <c r="A54" s="84" t="s">
        <v>576</v>
      </c>
      <c r="B54" s="29" t="s">
        <v>623</v>
      </c>
      <c r="C54" s="85"/>
      <c r="D54" s="77">
        <f t="shared" si="4"/>
        <v>0</v>
      </c>
      <c r="E54" s="8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/>
      <c r="KF54" s="30"/>
      <c r="KG54" s="30"/>
      <c r="KH54" s="30"/>
      <c r="KI54" s="30"/>
      <c r="KJ54" s="30"/>
      <c r="KK54" s="30"/>
      <c r="KL54" s="30"/>
      <c r="KM54" s="30"/>
      <c r="KN54" s="30"/>
      <c r="KO54" s="30"/>
      <c r="KP54" s="30"/>
      <c r="KQ54" s="30"/>
      <c r="KR54" s="30"/>
      <c r="KS54" s="30"/>
      <c r="KT54" s="30"/>
      <c r="KU54" s="30"/>
      <c r="KV54" s="30"/>
      <c r="KW54" s="30"/>
      <c r="KX54" s="30"/>
      <c r="KY54" s="30"/>
      <c r="KZ54" s="30"/>
      <c r="LA54" s="30"/>
      <c r="LB54" s="30"/>
      <c r="LC54" s="30"/>
      <c r="LD54" s="30"/>
      <c r="LE54" s="30"/>
      <c r="LF54" s="30"/>
      <c r="LG54" s="30"/>
      <c r="LH54" s="30"/>
      <c r="LI54" s="30"/>
      <c r="LJ54" s="30"/>
      <c r="LK54" s="30"/>
      <c r="LL54" s="30"/>
      <c r="LM54" s="30"/>
      <c r="LN54" s="30"/>
      <c r="LO54" s="30"/>
      <c r="LP54" s="30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/>
      <c r="MF54" s="30"/>
      <c r="MG54" s="30"/>
      <c r="MH54" s="30"/>
      <c r="MI54" s="30"/>
      <c r="MJ54" s="30"/>
      <c r="MK54" s="30"/>
      <c r="ML54" s="30"/>
      <c r="MM54" s="30"/>
      <c r="MN54" s="30"/>
      <c r="MO54" s="30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/>
      <c r="NE54" s="30"/>
      <c r="NF54" s="30"/>
      <c r="NG54" s="30"/>
      <c r="NH54" s="30"/>
      <c r="NI54" s="30"/>
      <c r="NJ54" s="30"/>
      <c r="NK54" s="30"/>
      <c r="NL54" s="30"/>
      <c r="NM54" s="30"/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/>
      <c r="OD54" s="30"/>
      <c r="OE54" s="30"/>
      <c r="OF54" s="30"/>
      <c r="OG54" s="30"/>
      <c r="OH54" s="30"/>
      <c r="OI54" s="30"/>
      <c r="OJ54" s="30"/>
      <c r="OK54" s="30"/>
      <c r="OL54" s="30"/>
      <c r="OM54" s="30"/>
      <c r="ON54" s="30"/>
      <c r="OO54" s="30"/>
      <c r="OP54" s="30"/>
      <c r="OQ54" s="30"/>
      <c r="OR54" s="30"/>
      <c r="OS54" s="30"/>
      <c r="OT54" s="30"/>
      <c r="OU54" s="30"/>
      <c r="OV54" s="30"/>
      <c r="OW54" s="30"/>
      <c r="OX54" s="30"/>
      <c r="OY54" s="30"/>
      <c r="OZ54" s="30"/>
      <c r="PA54" s="30"/>
      <c r="PB54" s="30"/>
      <c r="PC54" s="30"/>
      <c r="PD54" s="30"/>
      <c r="PE54" s="30"/>
      <c r="PF54" s="30"/>
      <c r="PG54" s="30"/>
      <c r="PH54" s="30"/>
      <c r="PI54" s="30"/>
      <c r="PJ54" s="30"/>
      <c r="PK54" s="30"/>
      <c r="PL54" s="30"/>
      <c r="PM54" s="30"/>
      <c r="PN54" s="30"/>
      <c r="PO54" s="30"/>
      <c r="PP54" s="30"/>
      <c r="PQ54" s="30"/>
      <c r="PR54" s="30"/>
      <c r="PS54" s="30"/>
      <c r="PT54" s="30"/>
      <c r="PU54" s="30"/>
      <c r="PV54" s="30"/>
      <c r="PW54" s="30"/>
      <c r="PX54" s="30"/>
      <c r="PY54" s="30"/>
      <c r="PZ54" s="30"/>
      <c r="QA54" s="30"/>
      <c r="QB54" s="30"/>
      <c r="QC54" s="30"/>
      <c r="QD54" s="30"/>
      <c r="QE54" s="30"/>
      <c r="QF54" s="30"/>
      <c r="QG54" s="30"/>
      <c r="QH54" s="30"/>
      <c r="QI54" s="30"/>
      <c r="QJ54" s="30"/>
      <c r="QK54" s="30"/>
      <c r="QL54" s="30"/>
      <c r="QM54" s="30"/>
      <c r="QN54" s="30"/>
      <c r="QO54" s="30"/>
      <c r="QP54" s="30"/>
      <c r="QQ54" s="30"/>
      <c r="QR54" s="30"/>
      <c r="QS54" s="30"/>
      <c r="QT54" s="30"/>
      <c r="QU54" s="30"/>
      <c r="QV54" s="30"/>
      <c r="QW54" s="30"/>
      <c r="QX54" s="30"/>
      <c r="QY54" s="30"/>
      <c r="QZ54" s="30"/>
      <c r="RA54" s="30"/>
      <c r="RB54" s="30"/>
      <c r="RC54" s="30"/>
      <c r="RD54" s="30"/>
      <c r="RE54" s="30"/>
      <c r="RF54" s="30"/>
      <c r="RG54" s="30"/>
      <c r="RH54" s="30"/>
      <c r="RI54" s="30"/>
      <c r="RJ54" s="30"/>
      <c r="RK54" s="30"/>
      <c r="RL54" s="30"/>
      <c r="RM54" s="30"/>
      <c r="RN54" s="30"/>
      <c r="RO54" s="30"/>
      <c r="RP54" s="30"/>
      <c r="RQ54" s="30"/>
      <c r="RR54" s="30"/>
      <c r="RS54" s="30"/>
      <c r="RT54" s="30"/>
      <c r="RU54" s="30"/>
      <c r="RV54" s="30"/>
      <c r="RW54" s="30"/>
      <c r="RX54" s="30"/>
      <c r="RY54" s="30"/>
      <c r="RZ54" s="30"/>
      <c r="SA54" s="30"/>
      <c r="SB54" s="30"/>
      <c r="SC54" s="30"/>
      <c r="SD54" s="82"/>
      <c r="SE54" s="30"/>
      <c r="SF54" s="30"/>
      <c r="SG54" s="30"/>
      <c r="SH54" s="30"/>
      <c r="SI54" s="30"/>
      <c r="SJ54" s="86"/>
      <c r="SK54" s="5"/>
    </row>
    <row r="55" ht="14.25" customHeight="1">
      <c r="A55" s="84" t="s">
        <v>576</v>
      </c>
      <c r="B55" s="29" t="s">
        <v>624</v>
      </c>
      <c r="C55" s="85"/>
      <c r="D55" s="77">
        <f t="shared" si="4"/>
        <v>0</v>
      </c>
      <c r="E55" s="82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30"/>
      <c r="JV55" s="30"/>
      <c r="JW55" s="30"/>
      <c r="JX55" s="30"/>
      <c r="JY55" s="30"/>
      <c r="JZ55" s="30"/>
      <c r="KA55" s="30"/>
      <c r="KB55" s="30"/>
      <c r="KC55" s="30"/>
      <c r="KD55" s="30"/>
      <c r="KE55" s="30"/>
      <c r="KF55" s="30"/>
      <c r="KG55" s="30"/>
      <c r="KH55" s="30"/>
      <c r="KI55" s="30"/>
      <c r="KJ55" s="30"/>
      <c r="KK55" s="30"/>
      <c r="KL55" s="30"/>
      <c r="KM55" s="30"/>
      <c r="KN55" s="30"/>
      <c r="KO55" s="30"/>
      <c r="KP55" s="30"/>
      <c r="KQ55" s="30"/>
      <c r="KR55" s="30"/>
      <c r="KS55" s="30"/>
      <c r="KT55" s="30"/>
      <c r="KU55" s="30"/>
      <c r="KV55" s="30"/>
      <c r="KW55" s="30"/>
      <c r="KX55" s="30"/>
      <c r="KY55" s="30"/>
      <c r="KZ55" s="30"/>
      <c r="LA55" s="30"/>
      <c r="LB55" s="30"/>
      <c r="LC55" s="30"/>
      <c r="LD55" s="30"/>
      <c r="LE55" s="30"/>
      <c r="LF55" s="30"/>
      <c r="LG55" s="30"/>
      <c r="LH55" s="30"/>
      <c r="LI55" s="30"/>
      <c r="LJ55" s="30"/>
      <c r="LK55" s="30"/>
      <c r="LL55" s="30"/>
      <c r="LM55" s="30"/>
      <c r="LN55" s="30"/>
      <c r="LO55" s="30"/>
      <c r="LP55" s="30"/>
      <c r="LQ55" s="30"/>
      <c r="LR55" s="30"/>
      <c r="LS55" s="30"/>
      <c r="LT55" s="30"/>
      <c r="LU55" s="30"/>
      <c r="LV55" s="30"/>
      <c r="LW55" s="30"/>
      <c r="LX55" s="30"/>
      <c r="LY55" s="30"/>
      <c r="LZ55" s="30"/>
      <c r="MA55" s="30"/>
      <c r="MB55" s="30"/>
      <c r="MC55" s="30"/>
      <c r="MD55" s="30"/>
      <c r="ME55" s="30"/>
      <c r="MF55" s="30"/>
      <c r="MG55" s="30"/>
      <c r="MH55" s="30"/>
      <c r="MI55" s="30"/>
      <c r="MJ55" s="30"/>
      <c r="MK55" s="30"/>
      <c r="ML55" s="30"/>
      <c r="MM55" s="30"/>
      <c r="MN55" s="30"/>
      <c r="MO55" s="30"/>
      <c r="MP55" s="30"/>
      <c r="MQ55" s="30"/>
      <c r="MR55" s="30"/>
      <c r="MS55" s="30"/>
      <c r="MT55" s="30"/>
      <c r="MU55" s="30"/>
      <c r="MV55" s="30"/>
      <c r="MW55" s="30"/>
      <c r="MX55" s="30"/>
      <c r="MY55" s="30"/>
      <c r="MZ55" s="30"/>
      <c r="NA55" s="30"/>
      <c r="NB55" s="30"/>
      <c r="NC55" s="30"/>
      <c r="ND55" s="30"/>
      <c r="NE55" s="30"/>
      <c r="NF55" s="30"/>
      <c r="NG55" s="30"/>
      <c r="NH55" s="30"/>
      <c r="NI55" s="30"/>
      <c r="NJ55" s="30"/>
      <c r="NK55" s="30"/>
      <c r="NL55" s="30"/>
      <c r="NM55" s="30"/>
      <c r="NN55" s="30"/>
      <c r="NO55" s="30"/>
      <c r="NP55" s="30"/>
      <c r="NQ55" s="30"/>
      <c r="NR55" s="30"/>
      <c r="NS55" s="30"/>
      <c r="NT55" s="30"/>
      <c r="NU55" s="30"/>
      <c r="NV55" s="30"/>
      <c r="NW55" s="30"/>
      <c r="NX55" s="30"/>
      <c r="NY55" s="30"/>
      <c r="NZ55" s="30"/>
      <c r="OA55" s="30"/>
      <c r="OB55" s="30"/>
      <c r="OC55" s="30"/>
      <c r="OD55" s="30"/>
      <c r="OE55" s="30"/>
      <c r="OF55" s="30"/>
      <c r="OG55" s="30"/>
      <c r="OH55" s="30"/>
      <c r="OI55" s="30"/>
      <c r="OJ55" s="30"/>
      <c r="OK55" s="30"/>
      <c r="OL55" s="30"/>
      <c r="OM55" s="30"/>
      <c r="ON55" s="30"/>
      <c r="OO55" s="30"/>
      <c r="OP55" s="30"/>
      <c r="OQ55" s="30"/>
      <c r="OR55" s="30"/>
      <c r="OS55" s="30"/>
      <c r="OT55" s="30"/>
      <c r="OU55" s="30"/>
      <c r="OV55" s="30"/>
      <c r="OW55" s="30"/>
      <c r="OX55" s="30"/>
      <c r="OY55" s="30"/>
      <c r="OZ55" s="30"/>
      <c r="PA55" s="30"/>
      <c r="PB55" s="30"/>
      <c r="PC55" s="30"/>
      <c r="PD55" s="30"/>
      <c r="PE55" s="30"/>
      <c r="PF55" s="30"/>
      <c r="PG55" s="30"/>
      <c r="PH55" s="30"/>
      <c r="PI55" s="30"/>
      <c r="PJ55" s="30"/>
      <c r="PK55" s="30"/>
      <c r="PL55" s="30"/>
      <c r="PM55" s="30"/>
      <c r="PN55" s="30"/>
      <c r="PO55" s="30"/>
      <c r="PP55" s="30"/>
      <c r="PQ55" s="30"/>
      <c r="PR55" s="30"/>
      <c r="PS55" s="30"/>
      <c r="PT55" s="30"/>
      <c r="PU55" s="30"/>
      <c r="PV55" s="30"/>
      <c r="PW55" s="30"/>
      <c r="PX55" s="30"/>
      <c r="PY55" s="30"/>
      <c r="PZ55" s="30"/>
      <c r="QA55" s="30"/>
      <c r="QB55" s="30"/>
      <c r="QC55" s="30"/>
      <c r="QD55" s="30"/>
      <c r="QE55" s="30"/>
      <c r="QF55" s="30"/>
      <c r="QG55" s="30"/>
      <c r="QH55" s="30"/>
      <c r="QI55" s="30"/>
      <c r="QJ55" s="30"/>
      <c r="QK55" s="30"/>
      <c r="QL55" s="30"/>
      <c r="QM55" s="30"/>
      <c r="QN55" s="30"/>
      <c r="QO55" s="30"/>
      <c r="QP55" s="30"/>
      <c r="QQ55" s="30"/>
      <c r="QR55" s="30"/>
      <c r="QS55" s="30"/>
      <c r="QT55" s="30"/>
      <c r="QU55" s="30"/>
      <c r="QV55" s="30"/>
      <c r="QW55" s="30"/>
      <c r="QX55" s="30"/>
      <c r="QY55" s="30"/>
      <c r="QZ55" s="30"/>
      <c r="RA55" s="30"/>
      <c r="RB55" s="30"/>
      <c r="RC55" s="30"/>
      <c r="RD55" s="30"/>
      <c r="RE55" s="30"/>
      <c r="RF55" s="30"/>
      <c r="RG55" s="30"/>
      <c r="RH55" s="30"/>
      <c r="RI55" s="30"/>
      <c r="RJ55" s="30"/>
      <c r="RK55" s="30"/>
      <c r="RL55" s="30"/>
      <c r="RM55" s="30"/>
      <c r="RN55" s="30"/>
      <c r="RO55" s="30"/>
      <c r="RP55" s="30"/>
      <c r="RQ55" s="30"/>
      <c r="RR55" s="30"/>
      <c r="RS55" s="30"/>
      <c r="RT55" s="30"/>
      <c r="RU55" s="30"/>
      <c r="RV55" s="30"/>
      <c r="RW55" s="30"/>
      <c r="RX55" s="30"/>
      <c r="RY55" s="30"/>
      <c r="RZ55" s="30"/>
      <c r="SA55" s="30"/>
      <c r="SB55" s="30"/>
      <c r="SC55" s="30"/>
      <c r="SD55" s="82"/>
      <c r="SE55" s="30"/>
      <c r="SF55" s="30"/>
      <c r="SG55" s="30"/>
      <c r="SH55" s="30"/>
      <c r="SI55" s="30"/>
      <c r="SJ55" s="86"/>
      <c r="SK55" s="5"/>
    </row>
    <row r="56" ht="14.25" customHeight="1">
      <c r="A56" s="84" t="s">
        <v>576</v>
      </c>
      <c r="B56" s="29" t="s">
        <v>625</v>
      </c>
      <c r="C56" s="85"/>
      <c r="D56" s="77">
        <f t="shared" si="4"/>
        <v>0</v>
      </c>
      <c r="E56" s="8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/>
      <c r="KF56" s="30"/>
      <c r="KG56" s="30"/>
      <c r="KH56" s="30"/>
      <c r="KI56" s="30"/>
      <c r="KJ56" s="30"/>
      <c r="KK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30"/>
      <c r="KX56" s="30"/>
      <c r="KY56" s="30"/>
      <c r="KZ56" s="30"/>
      <c r="LA56" s="30"/>
      <c r="LB56" s="30"/>
      <c r="LC56" s="30"/>
      <c r="LD56" s="30"/>
      <c r="LE56" s="30"/>
      <c r="LF56" s="30"/>
      <c r="LG56" s="30"/>
      <c r="LH56" s="30"/>
      <c r="LI56" s="30"/>
      <c r="LJ56" s="30"/>
      <c r="LK56" s="30"/>
      <c r="LL56" s="30"/>
      <c r="LM56" s="30"/>
      <c r="LN56" s="30"/>
      <c r="LO56" s="30"/>
      <c r="LP56" s="30"/>
      <c r="LQ56" s="30"/>
      <c r="LR56" s="30"/>
      <c r="LS56" s="30"/>
      <c r="LT56" s="30"/>
      <c r="LU56" s="30"/>
      <c r="LV56" s="30"/>
      <c r="LW56" s="30"/>
      <c r="LX56" s="30"/>
      <c r="LY56" s="30"/>
      <c r="LZ56" s="30"/>
      <c r="MA56" s="30"/>
      <c r="MB56" s="30"/>
      <c r="MC56" s="30"/>
      <c r="MD56" s="30"/>
      <c r="ME56" s="30"/>
      <c r="MF56" s="30"/>
      <c r="MG56" s="30"/>
      <c r="MH56" s="30"/>
      <c r="MI56" s="30"/>
      <c r="MJ56" s="30"/>
      <c r="MK56" s="30"/>
      <c r="ML56" s="30"/>
      <c r="MM56" s="30"/>
      <c r="MN56" s="30"/>
      <c r="MO56" s="30"/>
      <c r="MP56" s="30"/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/>
      <c r="ND56" s="30"/>
      <c r="NE56" s="30"/>
      <c r="NF56" s="30"/>
      <c r="NG56" s="30"/>
      <c r="NH56" s="30"/>
      <c r="NI56" s="30"/>
      <c r="NJ56" s="30"/>
      <c r="NK56" s="30"/>
      <c r="NL56" s="30"/>
      <c r="NM56" s="30"/>
      <c r="NN56" s="30"/>
      <c r="NO56" s="30"/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/>
      <c r="OD56" s="30"/>
      <c r="OE56" s="30"/>
      <c r="OF56" s="30"/>
      <c r="OG56" s="30"/>
      <c r="OH56" s="30"/>
      <c r="OI56" s="30"/>
      <c r="OJ56" s="30"/>
      <c r="OK56" s="30"/>
      <c r="OL56" s="30"/>
      <c r="OM56" s="30"/>
      <c r="ON56" s="30"/>
      <c r="OO56" s="30"/>
      <c r="OP56" s="30"/>
      <c r="OQ56" s="30"/>
      <c r="OR56" s="30"/>
      <c r="OS56" s="30"/>
      <c r="OT56" s="30"/>
      <c r="OU56" s="30"/>
      <c r="OV56" s="30"/>
      <c r="OW56" s="30"/>
      <c r="OX56" s="30"/>
      <c r="OY56" s="30"/>
      <c r="OZ56" s="30"/>
      <c r="PA56" s="30"/>
      <c r="PB56" s="30"/>
      <c r="PC56" s="30"/>
      <c r="PD56" s="30"/>
      <c r="PE56" s="30"/>
      <c r="PF56" s="30"/>
      <c r="PG56" s="30"/>
      <c r="PH56" s="30"/>
      <c r="PI56" s="30"/>
      <c r="PJ56" s="30"/>
      <c r="PK56" s="30"/>
      <c r="PL56" s="30"/>
      <c r="PM56" s="30"/>
      <c r="PN56" s="30"/>
      <c r="PO56" s="30"/>
      <c r="PP56" s="30"/>
      <c r="PQ56" s="30"/>
      <c r="PR56" s="30"/>
      <c r="PS56" s="30"/>
      <c r="PT56" s="30"/>
      <c r="PU56" s="30"/>
      <c r="PV56" s="30"/>
      <c r="PW56" s="30"/>
      <c r="PX56" s="30"/>
      <c r="PY56" s="30"/>
      <c r="PZ56" s="30"/>
      <c r="QA56" s="30"/>
      <c r="QB56" s="30"/>
      <c r="QC56" s="30"/>
      <c r="QD56" s="30"/>
      <c r="QE56" s="30"/>
      <c r="QF56" s="30"/>
      <c r="QG56" s="30"/>
      <c r="QH56" s="30"/>
      <c r="QI56" s="30"/>
      <c r="QJ56" s="30"/>
      <c r="QK56" s="30"/>
      <c r="QL56" s="30"/>
      <c r="QM56" s="30"/>
      <c r="QN56" s="30"/>
      <c r="QO56" s="30"/>
      <c r="QP56" s="30"/>
      <c r="QQ56" s="30"/>
      <c r="QR56" s="30"/>
      <c r="QS56" s="30"/>
      <c r="QT56" s="30"/>
      <c r="QU56" s="30"/>
      <c r="QV56" s="30"/>
      <c r="QW56" s="30"/>
      <c r="QX56" s="30"/>
      <c r="QY56" s="30"/>
      <c r="QZ56" s="30"/>
      <c r="RA56" s="30"/>
      <c r="RB56" s="30"/>
      <c r="RC56" s="30"/>
      <c r="RD56" s="30"/>
      <c r="RE56" s="30"/>
      <c r="RF56" s="30"/>
      <c r="RG56" s="30"/>
      <c r="RH56" s="30"/>
      <c r="RI56" s="30"/>
      <c r="RJ56" s="30"/>
      <c r="RK56" s="30"/>
      <c r="RL56" s="30"/>
      <c r="RM56" s="30"/>
      <c r="RN56" s="30"/>
      <c r="RO56" s="30"/>
      <c r="RP56" s="30"/>
      <c r="RQ56" s="30"/>
      <c r="RR56" s="30"/>
      <c r="RS56" s="30"/>
      <c r="RT56" s="30"/>
      <c r="RU56" s="30"/>
      <c r="RV56" s="30"/>
      <c r="RW56" s="30"/>
      <c r="RX56" s="30"/>
      <c r="RY56" s="30"/>
      <c r="RZ56" s="30"/>
      <c r="SA56" s="30"/>
      <c r="SB56" s="30"/>
      <c r="SC56" s="30"/>
      <c r="SD56" s="82"/>
      <c r="SE56" s="30"/>
      <c r="SF56" s="30"/>
      <c r="SG56" s="30"/>
      <c r="SH56" s="30"/>
      <c r="SI56" s="30"/>
      <c r="SJ56" s="86"/>
      <c r="SK56" s="5"/>
    </row>
    <row r="57" ht="14.25" customHeight="1">
      <c r="A57" s="84" t="s">
        <v>576</v>
      </c>
      <c r="B57" s="29" t="s">
        <v>626</v>
      </c>
      <c r="C57" s="85"/>
      <c r="D57" s="77">
        <f t="shared" si="4"/>
        <v>0</v>
      </c>
      <c r="E57" s="82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0"/>
      <c r="IZ57" s="30"/>
      <c r="JA57" s="30"/>
      <c r="JB57" s="30"/>
      <c r="JC57" s="30"/>
      <c r="JD57" s="30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30"/>
      <c r="JV57" s="30"/>
      <c r="JW57" s="30"/>
      <c r="JX57" s="30"/>
      <c r="JY57" s="30"/>
      <c r="JZ57" s="30"/>
      <c r="KA57" s="30"/>
      <c r="KB57" s="30"/>
      <c r="KC57" s="30"/>
      <c r="KD57" s="30"/>
      <c r="KE57" s="30"/>
      <c r="KF57" s="30"/>
      <c r="KG57" s="30"/>
      <c r="KH57" s="30"/>
      <c r="KI57" s="30"/>
      <c r="KJ57" s="30"/>
      <c r="KK57" s="30"/>
      <c r="KL57" s="30"/>
      <c r="KM57" s="30"/>
      <c r="KN57" s="30"/>
      <c r="KO57" s="30"/>
      <c r="KP57" s="30"/>
      <c r="KQ57" s="30"/>
      <c r="KR57" s="30"/>
      <c r="KS57" s="30"/>
      <c r="KT57" s="30"/>
      <c r="KU57" s="30"/>
      <c r="KV57" s="30"/>
      <c r="KW57" s="30"/>
      <c r="KX57" s="30"/>
      <c r="KY57" s="30"/>
      <c r="KZ57" s="30"/>
      <c r="LA57" s="30"/>
      <c r="LB57" s="30"/>
      <c r="LC57" s="30"/>
      <c r="LD57" s="30"/>
      <c r="LE57" s="30"/>
      <c r="LF57" s="30"/>
      <c r="LG57" s="30"/>
      <c r="LH57" s="30"/>
      <c r="LI57" s="30"/>
      <c r="LJ57" s="30"/>
      <c r="LK57" s="30"/>
      <c r="LL57" s="30"/>
      <c r="LM57" s="30"/>
      <c r="LN57" s="30"/>
      <c r="LO57" s="30"/>
      <c r="LP57" s="30"/>
      <c r="LQ57" s="30"/>
      <c r="LR57" s="30"/>
      <c r="LS57" s="30"/>
      <c r="LT57" s="30"/>
      <c r="LU57" s="30"/>
      <c r="LV57" s="30"/>
      <c r="LW57" s="30"/>
      <c r="LX57" s="30"/>
      <c r="LY57" s="30"/>
      <c r="LZ57" s="30"/>
      <c r="MA57" s="30"/>
      <c r="MB57" s="30"/>
      <c r="MC57" s="30"/>
      <c r="MD57" s="30"/>
      <c r="ME57" s="30"/>
      <c r="MF57" s="30"/>
      <c r="MG57" s="30"/>
      <c r="MH57" s="30"/>
      <c r="MI57" s="30"/>
      <c r="MJ57" s="30"/>
      <c r="MK57" s="30"/>
      <c r="ML57" s="30"/>
      <c r="MM57" s="30"/>
      <c r="MN57" s="30"/>
      <c r="MO57" s="30"/>
      <c r="MP57" s="30"/>
      <c r="MQ57" s="30"/>
      <c r="MR57" s="30"/>
      <c r="MS57" s="30"/>
      <c r="MT57" s="30"/>
      <c r="MU57" s="30"/>
      <c r="MV57" s="30"/>
      <c r="MW57" s="30"/>
      <c r="MX57" s="30"/>
      <c r="MY57" s="30"/>
      <c r="MZ57" s="30"/>
      <c r="NA57" s="30"/>
      <c r="NB57" s="30"/>
      <c r="NC57" s="30"/>
      <c r="ND57" s="30"/>
      <c r="NE57" s="30"/>
      <c r="NF57" s="30"/>
      <c r="NG57" s="30"/>
      <c r="NH57" s="30"/>
      <c r="NI57" s="30"/>
      <c r="NJ57" s="30"/>
      <c r="NK57" s="30"/>
      <c r="NL57" s="30"/>
      <c r="NM57" s="30"/>
      <c r="NN57" s="30"/>
      <c r="NO57" s="30"/>
      <c r="NP57" s="30"/>
      <c r="NQ57" s="30"/>
      <c r="NR57" s="30"/>
      <c r="NS57" s="30"/>
      <c r="NT57" s="30"/>
      <c r="NU57" s="30"/>
      <c r="NV57" s="30"/>
      <c r="NW57" s="30"/>
      <c r="NX57" s="30"/>
      <c r="NY57" s="30"/>
      <c r="NZ57" s="30"/>
      <c r="OA57" s="30"/>
      <c r="OB57" s="30"/>
      <c r="OC57" s="30"/>
      <c r="OD57" s="30"/>
      <c r="OE57" s="30"/>
      <c r="OF57" s="30"/>
      <c r="OG57" s="30"/>
      <c r="OH57" s="30"/>
      <c r="OI57" s="30"/>
      <c r="OJ57" s="30"/>
      <c r="OK57" s="30"/>
      <c r="OL57" s="30"/>
      <c r="OM57" s="30"/>
      <c r="ON57" s="30"/>
      <c r="OO57" s="30"/>
      <c r="OP57" s="30"/>
      <c r="OQ57" s="30"/>
      <c r="OR57" s="30"/>
      <c r="OS57" s="30"/>
      <c r="OT57" s="30"/>
      <c r="OU57" s="30"/>
      <c r="OV57" s="30"/>
      <c r="OW57" s="30"/>
      <c r="OX57" s="30"/>
      <c r="OY57" s="30"/>
      <c r="OZ57" s="30"/>
      <c r="PA57" s="30"/>
      <c r="PB57" s="30"/>
      <c r="PC57" s="30"/>
      <c r="PD57" s="30"/>
      <c r="PE57" s="30"/>
      <c r="PF57" s="30"/>
      <c r="PG57" s="30"/>
      <c r="PH57" s="30"/>
      <c r="PI57" s="30"/>
      <c r="PJ57" s="30"/>
      <c r="PK57" s="30"/>
      <c r="PL57" s="30"/>
      <c r="PM57" s="30"/>
      <c r="PN57" s="30"/>
      <c r="PO57" s="30"/>
      <c r="PP57" s="30"/>
      <c r="PQ57" s="30"/>
      <c r="PR57" s="30"/>
      <c r="PS57" s="30"/>
      <c r="PT57" s="30"/>
      <c r="PU57" s="30"/>
      <c r="PV57" s="30"/>
      <c r="PW57" s="30"/>
      <c r="PX57" s="30"/>
      <c r="PY57" s="30"/>
      <c r="PZ57" s="30"/>
      <c r="QA57" s="30"/>
      <c r="QB57" s="30"/>
      <c r="QC57" s="30"/>
      <c r="QD57" s="30"/>
      <c r="QE57" s="30"/>
      <c r="QF57" s="30"/>
      <c r="QG57" s="30"/>
      <c r="QH57" s="30"/>
      <c r="QI57" s="30"/>
      <c r="QJ57" s="30"/>
      <c r="QK57" s="30"/>
      <c r="QL57" s="30"/>
      <c r="QM57" s="30"/>
      <c r="QN57" s="30"/>
      <c r="QO57" s="30"/>
      <c r="QP57" s="30"/>
      <c r="QQ57" s="30"/>
      <c r="QR57" s="30"/>
      <c r="QS57" s="30"/>
      <c r="QT57" s="30"/>
      <c r="QU57" s="30"/>
      <c r="QV57" s="30"/>
      <c r="QW57" s="30"/>
      <c r="QX57" s="30"/>
      <c r="QY57" s="30"/>
      <c r="QZ57" s="30"/>
      <c r="RA57" s="30"/>
      <c r="RB57" s="30"/>
      <c r="RC57" s="30"/>
      <c r="RD57" s="30"/>
      <c r="RE57" s="30"/>
      <c r="RF57" s="30"/>
      <c r="RG57" s="30"/>
      <c r="RH57" s="30"/>
      <c r="RI57" s="30"/>
      <c r="RJ57" s="30"/>
      <c r="RK57" s="30"/>
      <c r="RL57" s="30"/>
      <c r="RM57" s="30"/>
      <c r="RN57" s="30"/>
      <c r="RO57" s="30"/>
      <c r="RP57" s="30"/>
      <c r="RQ57" s="30"/>
      <c r="RR57" s="30"/>
      <c r="RS57" s="30"/>
      <c r="RT57" s="30"/>
      <c r="RU57" s="30"/>
      <c r="RV57" s="30"/>
      <c r="RW57" s="30"/>
      <c r="RX57" s="30"/>
      <c r="RY57" s="30"/>
      <c r="RZ57" s="30"/>
      <c r="SA57" s="30"/>
      <c r="SB57" s="30"/>
      <c r="SC57" s="30"/>
      <c r="SD57" s="30"/>
      <c r="SE57" s="30"/>
      <c r="SF57" s="30"/>
      <c r="SG57" s="30"/>
      <c r="SH57" s="30"/>
      <c r="SI57" s="30"/>
      <c r="SJ57" s="86"/>
      <c r="SK57" s="5"/>
    </row>
    <row r="58" ht="14.25" customHeight="1">
      <c r="A58" s="84" t="s">
        <v>576</v>
      </c>
      <c r="B58" s="29" t="s">
        <v>627</v>
      </c>
      <c r="C58" s="85"/>
      <c r="D58" s="77">
        <f t="shared" si="4"/>
        <v>842.77</v>
      </c>
      <c r="E58" s="82"/>
      <c r="F58" s="30"/>
      <c r="G58" s="30"/>
      <c r="H58" s="30"/>
      <c r="I58" s="30"/>
      <c r="J58" s="30"/>
      <c r="K58" s="30"/>
      <c r="L58" s="30"/>
      <c r="M58" s="30"/>
      <c r="N58" s="30"/>
      <c r="O58" s="30">
        <v>31.68</v>
      </c>
      <c r="P58" s="30"/>
      <c r="Q58" s="30"/>
      <c r="R58" s="30">
        <v>2.64</v>
      </c>
      <c r="S58" s="30"/>
      <c r="T58" s="30">
        <v>346.53</v>
      </c>
      <c r="U58" s="30">
        <v>92.5</v>
      </c>
      <c r="V58" s="30">
        <v>95.5</v>
      </c>
      <c r="W58" s="30"/>
      <c r="X58" s="30"/>
      <c r="Y58" s="30"/>
      <c r="Z58" s="30"/>
      <c r="AA58" s="30"/>
      <c r="AB58" s="30"/>
      <c r="AC58" s="30"/>
      <c r="AD58" s="30">
        <v>7.92</v>
      </c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87">
        <v>86.0</v>
      </c>
      <c r="BE58" s="30"/>
      <c r="BF58" s="30"/>
      <c r="BG58" s="30"/>
      <c r="BH58" s="30"/>
      <c r="BI58" s="30"/>
      <c r="BJ58" s="30"/>
      <c r="BK58" s="121">
        <v>102.0</v>
      </c>
      <c r="BL58" s="30"/>
      <c r="BM58" s="30"/>
      <c r="BN58" s="30"/>
      <c r="BO58" s="30"/>
      <c r="BP58" s="87">
        <v>78.0</v>
      </c>
      <c r="BQ58" s="87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  <c r="IY58" s="30"/>
      <c r="IZ58" s="30"/>
      <c r="JA58" s="30"/>
      <c r="JB58" s="30"/>
      <c r="JC58" s="30"/>
      <c r="JD58" s="30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/>
      <c r="KF58" s="30"/>
      <c r="KG58" s="30"/>
      <c r="KH58" s="30"/>
      <c r="KI58" s="30"/>
      <c r="KJ58" s="30"/>
      <c r="KK58" s="30"/>
      <c r="KL58" s="30"/>
      <c r="KM58" s="30"/>
      <c r="KN58" s="30"/>
      <c r="KO58" s="30"/>
      <c r="KP58" s="30"/>
      <c r="KQ58" s="30"/>
      <c r="KR58" s="30"/>
      <c r="KS58" s="30"/>
      <c r="KT58" s="30"/>
      <c r="KU58" s="30"/>
      <c r="KV58" s="30"/>
      <c r="KW58" s="30"/>
      <c r="KX58" s="30"/>
      <c r="KY58" s="30"/>
      <c r="KZ58" s="30"/>
      <c r="LA58" s="30"/>
      <c r="LB58" s="30"/>
      <c r="LC58" s="30"/>
      <c r="LD58" s="30"/>
      <c r="LE58" s="30"/>
      <c r="LF58" s="30"/>
      <c r="LG58" s="30"/>
      <c r="LH58" s="30"/>
      <c r="LI58" s="30"/>
      <c r="LJ58" s="30"/>
      <c r="LK58" s="30"/>
      <c r="LL58" s="30"/>
      <c r="LM58" s="30"/>
      <c r="LN58" s="30"/>
      <c r="LO58" s="30"/>
      <c r="LP58" s="30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/>
      <c r="MF58" s="30"/>
      <c r="MG58" s="30"/>
      <c r="MH58" s="30"/>
      <c r="MI58" s="30"/>
      <c r="MJ58" s="30"/>
      <c r="MK58" s="30"/>
      <c r="ML58" s="30"/>
      <c r="MM58" s="30"/>
      <c r="MN58" s="30"/>
      <c r="MO58" s="30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/>
      <c r="NE58" s="30"/>
      <c r="NF58" s="30"/>
      <c r="NG58" s="30"/>
      <c r="NH58" s="30"/>
      <c r="NI58" s="30"/>
      <c r="NJ58" s="30"/>
      <c r="NK58" s="30"/>
      <c r="NL58" s="30"/>
      <c r="NM58" s="30"/>
      <c r="NN58" s="30"/>
      <c r="NO58" s="30"/>
      <c r="NP58" s="30"/>
      <c r="NQ58" s="30"/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/>
      <c r="OD58" s="30"/>
      <c r="OE58" s="30"/>
      <c r="OF58" s="30"/>
      <c r="OG58" s="30"/>
      <c r="OH58" s="30"/>
      <c r="OI58" s="30"/>
      <c r="OJ58" s="30"/>
      <c r="OK58" s="30"/>
      <c r="OL58" s="30"/>
      <c r="OM58" s="30"/>
      <c r="ON58" s="30"/>
      <c r="OO58" s="30"/>
      <c r="OP58" s="30"/>
      <c r="OQ58" s="30"/>
      <c r="OR58" s="30"/>
      <c r="OS58" s="30"/>
      <c r="OT58" s="30"/>
      <c r="OU58" s="30"/>
      <c r="OV58" s="30"/>
      <c r="OW58" s="30"/>
      <c r="OX58" s="30"/>
      <c r="OY58" s="30"/>
      <c r="OZ58" s="30"/>
      <c r="PA58" s="30"/>
      <c r="PB58" s="30"/>
      <c r="PC58" s="30"/>
      <c r="PD58" s="30"/>
      <c r="PE58" s="30"/>
      <c r="PF58" s="30"/>
      <c r="PG58" s="30"/>
      <c r="PH58" s="30"/>
      <c r="PI58" s="30"/>
      <c r="PJ58" s="30"/>
      <c r="PK58" s="30"/>
      <c r="PL58" s="30"/>
      <c r="PM58" s="30"/>
      <c r="PN58" s="30"/>
      <c r="PO58" s="30"/>
      <c r="PP58" s="30"/>
      <c r="PQ58" s="30"/>
      <c r="PR58" s="30"/>
      <c r="PS58" s="30"/>
      <c r="PT58" s="30"/>
      <c r="PU58" s="30"/>
      <c r="PV58" s="30"/>
      <c r="PW58" s="30"/>
      <c r="PX58" s="30"/>
      <c r="PY58" s="30"/>
      <c r="PZ58" s="30"/>
      <c r="QA58" s="30"/>
      <c r="QB58" s="30"/>
      <c r="QC58" s="30"/>
      <c r="QD58" s="30"/>
      <c r="QE58" s="30"/>
      <c r="QF58" s="30"/>
      <c r="QG58" s="30"/>
      <c r="QH58" s="30"/>
      <c r="QI58" s="30"/>
      <c r="QJ58" s="30"/>
      <c r="QK58" s="30"/>
      <c r="QL58" s="30"/>
      <c r="QM58" s="30"/>
      <c r="QN58" s="30"/>
      <c r="QO58" s="30"/>
      <c r="QP58" s="30"/>
      <c r="QQ58" s="30"/>
      <c r="QR58" s="30"/>
      <c r="QS58" s="30"/>
      <c r="QT58" s="30"/>
      <c r="QU58" s="30"/>
      <c r="QV58" s="30"/>
      <c r="QW58" s="30"/>
      <c r="QX58" s="30"/>
      <c r="QY58" s="30"/>
      <c r="QZ58" s="30"/>
      <c r="RA58" s="30"/>
      <c r="RB58" s="30"/>
      <c r="RC58" s="30"/>
      <c r="RD58" s="30"/>
      <c r="RE58" s="30"/>
      <c r="RF58" s="30"/>
      <c r="RG58" s="30"/>
      <c r="RH58" s="30"/>
      <c r="RI58" s="30"/>
      <c r="RJ58" s="30"/>
      <c r="RK58" s="30"/>
      <c r="RL58" s="30"/>
      <c r="RM58" s="30"/>
      <c r="RN58" s="30"/>
      <c r="RO58" s="30"/>
      <c r="RP58" s="30"/>
      <c r="RQ58" s="30"/>
      <c r="RR58" s="30"/>
      <c r="RS58" s="30"/>
      <c r="RT58" s="30"/>
      <c r="RU58" s="30"/>
      <c r="RV58" s="30"/>
      <c r="RW58" s="30"/>
      <c r="RX58" s="30"/>
      <c r="RY58" s="30"/>
      <c r="RZ58" s="30"/>
      <c r="SA58" s="30"/>
      <c r="SB58" s="30"/>
      <c r="SC58" s="30"/>
      <c r="SD58" s="30"/>
      <c r="SE58" s="30"/>
      <c r="SF58" s="30"/>
      <c r="SG58" s="30"/>
      <c r="SH58" s="30"/>
      <c r="SI58" s="30"/>
      <c r="SJ58" s="86"/>
      <c r="SK58" s="5"/>
    </row>
    <row r="59" ht="14.25" customHeight="1">
      <c r="A59" s="84" t="s">
        <v>576</v>
      </c>
      <c r="B59" s="29" t="s">
        <v>628</v>
      </c>
      <c r="C59" s="85"/>
      <c r="D59" s="77">
        <f t="shared" si="4"/>
        <v>0</v>
      </c>
      <c r="E59" s="82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  <c r="IY59" s="30"/>
      <c r="IZ59" s="30"/>
      <c r="JA59" s="30"/>
      <c r="JB59" s="30"/>
      <c r="JC59" s="30"/>
      <c r="JD59" s="30"/>
      <c r="JE59" s="30"/>
      <c r="JF59" s="30"/>
      <c r="JG59" s="30"/>
      <c r="JH59" s="30"/>
      <c r="JI59" s="30"/>
      <c r="JJ59" s="30"/>
      <c r="JK59" s="30"/>
      <c r="JL59" s="30"/>
      <c r="JM59" s="30"/>
      <c r="JN59" s="30"/>
      <c r="JO59" s="30"/>
      <c r="JP59" s="30"/>
      <c r="JQ59" s="30"/>
      <c r="JR59" s="30"/>
      <c r="JS59" s="30"/>
      <c r="JT59" s="30"/>
      <c r="JU59" s="30"/>
      <c r="JV59" s="30"/>
      <c r="JW59" s="30"/>
      <c r="JX59" s="30"/>
      <c r="JY59" s="30"/>
      <c r="JZ59" s="30"/>
      <c r="KA59" s="30"/>
      <c r="KB59" s="30"/>
      <c r="KC59" s="30"/>
      <c r="KD59" s="30"/>
      <c r="KE59" s="30"/>
      <c r="KF59" s="30"/>
      <c r="KG59" s="30"/>
      <c r="KH59" s="30"/>
      <c r="KI59" s="30"/>
      <c r="KJ59" s="30"/>
      <c r="KK59" s="30"/>
      <c r="KL59" s="30"/>
      <c r="KM59" s="30"/>
      <c r="KN59" s="30"/>
      <c r="KO59" s="30"/>
      <c r="KP59" s="30"/>
      <c r="KQ59" s="30"/>
      <c r="KR59" s="30"/>
      <c r="KS59" s="30"/>
      <c r="KT59" s="30"/>
      <c r="KU59" s="30"/>
      <c r="KV59" s="30"/>
      <c r="KW59" s="30"/>
      <c r="KX59" s="30"/>
      <c r="KY59" s="30"/>
      <c r="KZ59" s="30"/>
      <c r="LA59" s="30"/>
      <c r="LB59" s="30"/>
      <c r="LC59" s="30"/>
      <c r="LD59" s="30"/>
      <c r="LE59" s="30"/>
      <c r="LF59" s="30"/>
      <c r="LG59" s="30"/>
      <c r="LH59" s="30"/>
      <c r="LI59" s="30"/>
      <c r="LJ59" s="30"/>
      <c r="LK59" s="30"/>
      <c r="LL59" s="30"/>
      <c r="LM59" s="30"/>
      <c r="LN59" s="30"/>
      <c r="LO59" s="30"/>
      <c r="LP59" s="30"/>
      <c r="LQ59" s="30"/>
      <c r="LR59" s="30"/>
      <c r="LS59" s="30"/>
      <c r="LT59" s="30"/>
      <c r="LU59" s="30"/>
      <c r="LV59" s="30"/>
      <c r="LW59" s="30"/>
      <c r="LX59" s="30"/>
      <c r="LY59" s="30"/>
      <c r="LZ59" s="30"/>
      <c r="MA59" s="30"/>
      <c r="MB59" s="30"/>
      <c r="MC59" s="30"/>
      <c r="MD59" s="30"/>
      <c r="ME59" s="30"/>
      <c r="MF59" s="30"/>
      <c r="MG59" s="30"/>
      <c r="MH59" s="30"/>
      <c r="MI59" s="30"/>
      <c r="MJ59" s="30"/>
      <c r="MK59" s="30"/>
      <c r="ML59" s="30"/>
      <c r="MM59" s="30"/>
      <c r="MN59" s="30"/>
      <c r="MO59" s="30"/>
      <c r="MP59" s="30"/>
      <c r="MQ59" s="30"/>
      <c r="MR59" s="30"/>
      <c r="MS59" s="30"/>
      <c r="MT59" s="30"/>
      <c r="MU59" s="30"/>
      <c r="MV59" s="30"/>
      <c r="MW59" s="30"/>
      <c r="MX59" s="30"/>
      <c r="MY59" s="30"/>
      <c r="MZ59" s="30"/>
      <c r="NA59" s="30"/>
      <c r="NB59" s="30"/>
      <c r="NC59" s="30"/>
      <c r="ND59" s="30"/>
      <c r="NE59" s="30"/>
      <c r="NF59" s="30"/>
      <c r="NG59" s="30"/>
      <c r="NH59" s="30"/>
      <c r="NI59" s="30"/>
      <c r="NJ59" s="30"/>
      <c r="NK59" s="30"/>
      <c r="NL59" s="30"/>
      <c r="NM59" s="30"/>
      <c r="NN59" s="30"/>
      <c r="NO59" s="30"/>
      <c r="NP59" s="30"/>
      <c r="NQ59" s="30"/>
      <c r="NR59" s="30"/>
      <c r="NS59" s="30"/>
      <c r="NT59" s="30"/>
      <c r="NU59" s="30"/>
      <c r="NV59" s="30"/>
      <c r="NW59" s="30"/>
      <c r="NX59" s="30"/>
      <c r="NY59" s="30"/>
      <c r="NZ59" s="30"/>
      <c r="OA59" s="30"/>
      <c r="OB59" s="30"/>
      <c r="OC59" s="30"/>
      <c r="OD59" s="30"/>
      <c r="OE59" s="30"/>
      <c r="OF59" s="30"/>
      <c r="OG59" s="30"/>
      <c r="OH59" s="30"/>
      <c r="OI59" s="30"/>
      <c r="OJ59" s="30"/>
      <c r="OK59" s="30"/>
      <c r="OL59" s="30"/>
      <c r="OM59" s="30"/>
      <c r="ON59" s="30"/>
      <c r="OO59" s="30"/>
      <c r="OP59" s="30"/>
      <c r="OQ59" s="30"/>
      <c r="OR59" s="30"/>
      <c r="OS59" s="30"/>
      <c r="OT59" s="30"/>
      <c r="OU59" s="30"/>
      <c r="OV59" s="30"/>
      <c r="OW59" s="30"/>
      <c r="OX59" s="30"/>
      <c r="OY59" s="30"/>
      <c r="OZ59" s="30"/>
      <c r="PA59" s="30"/>
      <c r="PB59" s="30"/>
      <c r="PC59" s="30"/>
      <c r="PD59" s="30"/>
      <c r="PE59" s="30"/>
      <c r="PF59" s="30"/>
      <c r="PG59" s="30"/>
      <c r="PH59" s="30"/>
      <c r="PI59" s="30"/>
      <c r="PJ59" s="30"/>
      <c r="PK59" s="30"/>
      <c r="PL59" s="30"/>
      <c r="PM59" s="30"/>
      <c r="PN59" s="30"/>
      <c r="PO59" s="30"/>
      <c r="PP59" s="30"/>
      <c r="PQ59" s="30"/>
      <c r="PR59" s="30"/>
      <c r="PS59" s="30"/>
      <c r="PT59" s="30"/>
      <c r="PU59" s="30"/>
      <c r="PV59" s="30"/>
      <c r="PW59" s="30"/>
      <c r="PX59" s="30"/>
      <c r="PY59" s="30"/>
      <c r="PZ59" s="30"/>
      <c r="QA59" s="30"/>
      <c r="QB59" s="30"/>
      <c r="QC59" s="30"/>
      <c r="QD59" s="30"/>
      <c r="QE59" s="30"/>
      <c r="QF59" s="30"/>
      <c r="QG59" s="30"/>
      <c r="QH59" s="30"/>
      <c r="QI59" s="30"/>
      <c r="QJ59" s="30"/>
      <c r="QK59" s="30"/>
      <c r="QL59" s="30"/>
      <c r="QM59" s="30"/>
      <c r="QN59" s="30"/>
      <c r="QO59" s="30"/>
      <c r="QP59" s="30"/>
      <c r="QQ59" s="30"/>
      <c r="QR59" s="30"/>
      <c r="QS59" s="30"/>
      <c r="QT59" s="30"/>
      <c r="QU59" s="30"/>
      <c r="QV59" s="30"/>
      <c r="QW59" s="30"/>
      <c r="QX59" s="30"/>
      <c r="QY59" s="30"/>
      <c r="QZ59" s="30"/>
      <c r="RA59" s="30"/>
      <c r="RB59" s="30"/>
      <c r="RC59" s="30"/>
      <c r="RD59" s="30"/>
      <c r="RE59" s="30"/>
      <c r="RF59" s="30"/>
      <c r="RG59" s="30"/>
      <c r="RH59" s="30"/>
      <c r="RI59" s="30"/>
      <c r="RJ59" s="30"/>
      <c r="RK59" s="30"/>
      <c r="RL59" s="30"/>
      <c r="RM59" s="30"/>
      <c r="RN59" s="30"/>
      <c r="RO59" s="30"/>
      <c r="RP59" s="30"/>
      <c r="RQ59" s="30"/>
      <c r="RR59" s="30"/>
      <c r="RS59" s="30"/>
      <c r="RT59" s="30"/>
      <c r="RU59" s="30"/>
      <c r="RV59" s="30"/>
      <c r="RW59" s="30"/>
      <c r="RX59" s="30"/>
      <c r="RY59" s="30"/>
      <c r="RZ59" s="30"/>
      <c r="SA59" s="30"/>
      <c r="SB59" s="30"/>
      <c r="SC59" s="30"/>
      <c r="SD59" s="82"/>
      <c r="SE59" s="30"/>
      <c r="SF59" s="30"/>
      <c r="SG59" s="30"/>
      <c r="SH59" s="30"/>
      <c r="SI59" s="30"/>
      <c r="SJ59" s="86"/>
      <c r="SK59" s="5"/>
    </row>
    <row r="60" ht="14.25" customHeight="1">
      <c r="A60" s="84" t="s">
        <v>576</v>
      </c>
      <c r="B60" s="29" t="s">
        <v>629</v>
      </c>
      <c r="C60" s="85"/>
      <c r="D60" s="77">
        <f t="shared" si="4"/>
        <v>0</v>
      </c>
      <c r="E60" s="82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0"/>
      <c r="KX60" s="30"/>
      <c r="KY60" s="30"/>
      <c r="KZ60" s="30"/>
      <c r="LA60" s="30"/>
      <c r="LB60" s="30"/>
      <c r="LC60" s="30"/>
      <c r="LD60" s="30"/>
      <c r="LE60" s="30"/>
      <c r="LF60" s="30"/>
      <c r="LG60" s="30"/>
      <c r="LH60" s="30"/>
      <c r="LI60" s="30"/>
      <c r="LJ60" s="30"/>
      <c r="LK60" s="30"/>
      <c r="LL60" s="30"/>
      <c r="LM60" s="30"/>
      <c r="LN60" s="30"/>
      <c r="LO60" s="30"/>
      <c r="LP60" s="30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/>
      <c r="MF60" s="30"/>
      <c r="MG60" s="30"/>
      <c r="MH60" s="30"/>
      <c r="MI60" s="30"/>
      <c r="MJ60" s="30"/>
      <c r="MK60" s="30"/>
      <c r="ML60" s="30"/>
      <c r="MM60" s="30"/>
      <c r="MN60" s="30"/>
      <c r="MO60" s="30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/>
      <c r="NE60" s="30"/>
      <c r="NF60" s="30"/>
      <c r="NG60" s="30"/>
      <c r="NH60" s="30"/>
      <c r="NI60" s="30"/>
      <c r="NJ60" s="30"/>
      <c r="NK60" s="30"/>
      <c r="NL60" s="30"/>
      <c r="NM60" s="30"/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/>
      <c r="OD60" s="30"/>
      <c r="OE60" s="30"/>
      <c r="OF60" s="30"/>
      <c r="OG60" s="30"/>
      <c r="OH60" s="30"/>
      <c r="OI60" s="30"/>
      <c r="OJ60" s="30"/>
      <c r="OK60" s="30"/>
      <c r="OL60" s="30"/>
      <c r="OM60" s="30"/>
      <c r="ON60" s="30"/>
      <c r="OO60" s="30"/>
      <c r="OP60" s="30"/>
      <c r="OQ60" s="30"/>
      <c r="OR60" s="30"/>
      <c r="OS60" s="30"/>
      <c r="OT60" s="30"/>
      <c r="OU60" s="30"/>
      <c r="OV60" s="30"/>
      <c r="OW60" s="30"/>
      <c r="OX60" s="30"/>
      <c r="OY60" s="30"/>
      <c r="OZ60" s="30"/>
      <c r="PA60" s="30"/>
      <c r="PB60" s="30"/>
      <c r="PC60" s="30"/>
      <c r="PD60" s="30"/>
      <c r="PE60" s="30"/>
      <c r="PF60" s="30"/>
      <c r="PG60" s="30"/>
      <c r="PH60" s="30"/>
      <c r="PI60" s="30"/>
      <c r="PJ60" s="30"/>
      <c r="PK60" s="30"/>
      <c r="PL60" s="30"/>
      <c r="PM60" s="30"/>
      <c r="PN60" s="30"/>
      <c r="PO60" s="30"/>
      <c r="PP60" s="30"/>
      <c r="PQ60" s="30"/>
      <c r="PR60" s="30"/>
      <c r="PS60" s="30"/>
      <c r="PT60" s="30"/>
      <c r="PU60" s="30"/>
      <c r="PV60" s="30"/>
      <c r="PW60" s="30"/>
      <c r="PX60" s="30"/>
      <c r="PY60" s="30"/>
      <c r="PZ60" s="30"/>
      <c r="QA60" s="30"/>
      <c r="QB60" s="30"/>
      <c r="QC60" s="30"/>
      <c r="QD60" s="30"/>
      <c r="QE60" s="30"/>
      <c r="QF60" s="30"/>
      <c r="QG60" s="30"/>
      <c r="QH60" s="30"/>
      <c r="QI60" s="30"/>
      <c r="QJ60" s="30"/>
      <c r="QK60" s="30"/>
      <c r="QL60" s="30"/>
      <c r="QM60" s="30"/>
      <c r="QN60" s="30"/>
      <c r="QO60" s="30"/>
      <c r="QP60" s="30"/>
      <c r="QQ60" s="30"/>
      <c r="QR60" s="30"/>
      <c r="QS60" s="30"/>
      <c r="QT60" s="30"/>
      <c r="QU60" s="30"/>
      <c r="QV60" s="30"/>
      <c r="QW60" s="30"/>
      <c r="QX60" s="30"/>
      <c r="QY60" s="30"/>
      <c r="QZ60" s="30"/>
      <c r="RA60" s="30"/>
      <c r="RB60" s="30"/>
      <c r="RC60" s="30"/>
      <c r="RD60" s="30"/>
      <c r="RE60" s="30"/>
      <c r="RF60" s="30"/>
      <c r="RG60" s="30"/>
      <c r="RH60" s="30"/>
      <c r="RI60" s="30"/>
      <c r="RJ60" s="30"/>
      <c r="RK60" s="30"/>
      <c r="RL60" s="30"/>
      <c r="RM60" s="30"/>
      <c r="RN60" s="30"/>
      <c r="RO60" s="30"/>
      <c r="RP60" s="30"/>
      <c r="RQ60" s="30"/>
      <c r="RR60" s="30"/>
      <c r="RS60" s="30"/>
      <c r="RT60" s="30"/>
      <c r="RU60" s="30"/>
      <c r="RV60" s="30"/>
      <c r="RW60" s="30"/>
      <c r="RX60" s="30"/>
      <c r="RY60" s="30"/>
      <c r="RZ60" s="30"/>
      <c r="SA60" s="30"/>
      <c r="SB60" s="30"/>
      <c r="SC60" s="30"/>
      <c r="SD60" s="82"/>
      <c r="SE60" s="30"/>
      <c r="SF60" s="30"/>
      <c r="SG60" s="30"/>
      <c r="SH60" s="30"/>
      <c r="SI60" s="30"/>
      <c r="SJ60" s="86"/>
      <c r="SK60" s="5"/>
    </row>
    <row r="61" ht="14.25" customHeight="1">
      <c r="A61" s="122" t="s">
        <v>576</v>
      </c>
      <c r="B61" s="99" t="s">
        <v>630</v>
      </c>
      <c r="C61" s="100"/>
      <c r="D61" s="77">
        <f t="shared" si="4"/>
        <v>0</v>
      </c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  <c r="CS61" s="101"/>
      <c r="CT61" s="101"/>
      <c r="CU61" s="101"/>
      <c r="CV61" s="101"/>
      <c r="CW61" s="101"/>
      <c r="CX61" s="101"/>
      <c r="CY61" s="101"/>
      <c r="CZ61" s="101"/>
      <c r="DA61" s="101"/>
      <c r="DB61" s="101"/>
      <c r="DC61" s="101"/>
      <c r="DD61" s="101"/>
      <c r="DE61" s="101"/>
      <c r="DF61" s="101"/>
      <c r="DG61" s="101"/>
      <c r="DH61" s="101"/>
      <c r="DI61" s="101"/>
      <c r="DJ61" s="101"/>
      <c r="DK61" s="101"/>
      <c r="DL61" s="101"/>
      <c r="DM61" s="101"/>
      <c r="DN61" s="101"/>
      <c r="DO61" s="101"/>
      <c r="DP61" s="101"/>
      <c r="DQ61" s="101"/>
      <c r="DR61" s="101"/>
      <c r="DS61" s="101"/>
      <c r="DT61" s="101"/>
      <c r="DU61" s="101"/>
      <c r="DV61" s="101"/>
      <c r="DW61" s="101"/>
      <c r="DX61" s="101"/>
      <c r="DY61" s="101"/>
      <c r="DZ61" s="101"/>
      <c r="EA61" s="101"/>
      <c r="EB61" s="101"/>
      <c r="EC61" s="101"/>
      <c r="ED61" s="101"/>
      <c r="EE61" s="101"/>
      <c r="EF61" s="101"/>
      <c r="EG61" s="101"/>
      <c r="EH61" s="101"/>
      <c r="EI61" s="101"/>
      <c r="EJ61" s="101"/>
      <c r="EK61" s="101"/>
      <c r="EL61" s="101"/>
      <c r="EM61" s="101"/>
      <c r="EN61" s="101"/>
      <c r="EO61" s="101"/>
      <c r="EP61" s="101"/>
      <c r="EQ61" s="101"/>
      <c r="ER61" s="101"/>
      <c r="ES61" s="101"/>
      <c r="ET61" s="101"/>
      <c r="EU61" s="101"/>
      <c r="EV61" s="101"/>
      <c r="EW61" s="101"/>
      <c r="EX61" s="101"/>
      <c r="EY61" s="101"/>
      <c r="EZ61" s="101"/>
      <c r="FA61" s="101"/>
      <c r="FB61" s="101"/>
      <c r="FC61" s="101"/>
      <c r="FD61" s="101"/>
      <c r="FE61" s="101"/>
      <c r="FF61" s="101"/>
      <c r="FG61" s="101"/>
      <c r="FH61" s="101"/>
      <c r="FI61" s="101"/>
      <c r="FJ61" s="101"/>
      <c r="FK61" s="101"/>
      <c r="FL61" s="101"/>
      <c r="FM61" s="101"/>
      <c r="FN61" s="101"/>
      <c r="FO61" s="101"/>
      <c r="FP61" s="101"/>
      <c r="FQ61" s="101"/>
      <c r="FR61" s="101"/>
      <c r="FS61" s="101"/>
      <c r="FT61" s="101"/>
      <c r="FU61" s="101"/>
      <c r="FV61" s="101"/>
      <c r="FW61" s="101"/>
      <c r="FX61" s="101"/>
      <c r="FY61" s="101"/>
      <c r="FZ61" s="101"/>
      <c r="GA61" s="101"/>
      <c r="GB61" s="101"/>
      <c r="GC61" s="101"/>
      <c r="GD61" s="101"/>
      <c r="GE61" s="101"/>
      <c r="GF61" s="101"/>
      <c r="GG61" s="101"/>
      <c r="GH61" s="101"/>
      <c r="GI61" s="101"/>
      <c r="GJ61" s="101"/>
      <c r="GK61" s="101"/>
      <c r="GL61" s="101"/>
      <c r="GM61" s="101"/>
      <c r="GN61" s="101"/>
      <c r="GO61" s="101"/>
      <c r="GP61" s="101"/>
      <c r="GQ61" s="101"/>
      <c r="GR61" s="101"/>
      <c r="GS61" s="101"/>
      <c r="GT61" s="101"/>
      <c r="GU61" s="101"/>
      <c r="GV61" s="101"/>
      <c r="GW61" s="101"/>
      <c r="GX61" s="101"/>
      <c r="GY61" s="101"/>
      <c r="GZ61" s="101"/>
      <c r="HA61" s="101"/>
      <c r="HB61" s="101"/>
      <c r="HC61" s="101"/>
      <c r="HD61" s="101"/>
      <c r="HE61" s="101"/>
      <c r="HF61" s="101"/>
      <c r="HG61" s="101"/>
      <c r="HH61" s="101"/>
      <c r="HI61" s="101"/>
      <c r="HJ61" s="101"/>
      <c r="HK61" s="101"/>
      <c r="HL61" s="101"/>
      <c r="HM61" s="101"/>
      <c r="HN61" s="101"/>
      <c r="HO61" s="101"/>
      <c r="HP61" s="101"/>
      <c r="HQ61" s="101"/>
      <c r="HR61" s="101"/>
      <c r="HS61" s="101"/>
      <c r="HT61" s="101"/>
      <c r="HU61" s="101"/>
      <c r="HV61" s="101"/>
      <c r="HW61" s="101"/>
      <c r="HX61" s="101"/>
      <c r="HY61" s="101"/>
      <c r="HZ61" s="101"/>
      <c r="IA61" s="101"/>
      <c r="IB61" s="101"/>
      <c r="IC61" s="101"/>
      <c r="ID61" s="101"/>
      <c r="IE61" s="101"/>
      <c r="IF61" s="101"/>
      <c r="IG61" s="101"/>
      <c r="IH61" s="101"/>
      <c r="II61" s="101"/>
      <c r="IJ61" s="101"/>
      <c r="IK61" s="101"/>
      <c r="IL61" s="101"/>
      <c r="IM61" s="101"/>
      <c r="IN61" s="101"/>
      <c r="IO61" s="101"/>
      <c r="IP61" s="101"/>
      <c r="IQ61" s="101"/>
      <c r="IR61" s="101"/>
      <c r="IS61" s="101"/>
      <c r="IT61" s="101"/>
      <c r="IU61" s="101"/>
      <c r="IV61" s="101"/>
      <c r="IW61" s="101"/>
      <c r="IX61" s="101"/>
      <c r="IY61" s="101"/>
      <c r="IZ61" s="101"/>
      <c r="JA61" s="101"/>
      <c r="JB61" s="101"/>
      <c r="JC61" s="101"/>
      <c r="JD61" s="101"/>
      <c r="JE61" s="101"/>
      <c r="JF61" s="101"/>
      <c r="JG61" s="101"/>
      <c r="JH61" s="101"/>
      <c r="JI61" s="101"/>
      <c r="JJ61" s="101"/>
      <c r="JK61" s="101"/>
      <c r="JL61" s="101"/>
      <c r="JM61" s="101"/>
      <c r="JN61" s="101"/>
      <c r="JO61" s="101"/>
      <c r="JP61" s="101"/>
      <c r="JQ61" s="101"/>
      <c r="JR61" s="101"/>
      <c r="JS61" s="101"/>
      <c r="JT61" s="101"/>
      <c r="JU61" s="101"/>
      <c r="JV61" s="101"/>
      <c r="JW61" s="101"/>
      <c r="JX61" s="101"/>
      <c r="JY61" s="101"/>
      <c r="JZ61" s="101"/>
      <c r="KA61" s="101"/>
      <c r="KB61" s="101"/>
      <c r="KC61" s="101"/>
      <c r="KD61" s="101"/>
      <c r="KE61" s="101"/>
      <c r="KF61" s="101"/>
      <c r="KG61" s="101"/>
      <c r="KH61" s="101"/>
      <c r="KI61" s="101"/>
      <c r="KJ61" s="101"/>
      <c r="KK61" s="101"/>
      <c r="KL61" s="101"/>
      <c r="KM61" s="101"/>
      <c r="KN61" s="101"/>
      <c r="KO61" s="101"/>
      <c r="KP61" s="101"/>
      <c r="KQ61" s="101"/>
      <c r="KR61" s="101"/>
      <c r="KS61" s="101"/>
      <c r="KT61" s="101"/>
      <c r="KU61" s="101"/>
      <c r="KV61" s="101"/>
      <c r="KW61" s="101"/>
      <c r="KX61" s="101"/>
      <c r="KY61" s="101"/>
      <c r="KZ61" s="101"/>
      <c r="LA61" s="101"/>
      <c r="LB61" s="101"/>
      <c r="LC61" s="101"/>
      <c r="LD61" s="101"/>
      <c r="LE61" s="101"/>
      <c r="LF61" s="101"/>
      <c r="LG61" s="101"/>
      <c r="LH61" s="101"/>
      <c r="LI61" s="101"/>
      <c r="LJ61" s="101"/>
      <c r="LK61" s="101"/>
      <c r="LL61" s="101"/>
      <c r="LM61" s="101"/>
      <c r="LN61" s="101"/>
      <c r="LO61" s="101"/>
      <c r="LP61" s="101"/>
      <c r="LQ61" s="101"/>
      <c r="LR61" s="101"/>
      <c r="LS61" s="101"/>
      <c r="LT61" s="101"/>
      <c r="LU61" s="101"/>
      <c r="LV61" s="101"/>
      <c r="LW61" s="101"/>
      <c r="LX61" s="101"/>
      <c r="LY61" s="101"/>
      <c r="LZ61" s="101"/>
      <c r="MA61" s="101"/>
      <c r="MB61" s="101"/>
      <c r="MC61" s="101"/>
      <c r="MD61" s="101"/>
      <c r="ME61" s="101"/>
      <c r="MF61" s="101"/>
      <c r="MG61" s="101"/>
      <c r="MH61" s="101"/>
      <c r="MI61" s="101"/>
      <c r="MJ61" s="101"/>
      <c r="MK61" s="101"/>
      <c r="ML61" s="101"/>
      <c r="MM61" s="101"/>
      <c r="MN61" s="101"/>
      <c r="MO61" s="101"/>
      <c r="MP61" s="101"/>
      <c r="MQ61" s="101"/>
      <c r="MR61" s="101"/>
      <c r="MS61" s="101"/>
      <c r="MT61" s="101"/>
      <c r="MU61" s="101"/>
      <c r="MV61" s="101"/>
      <c r="MW61" s="101"/>
      <c r="MX61" s="101"/>
      <c r="MY61" s="101"/>
      <c r="MZ61" s="101"/>
      <c r="NA61" s="101"/>
      <c r="NB61" s="101"/>
      <c r="NC61" s="101"/>
      <c r="ND61" s="101"/>
      <c r="NE61" s="101"/>
      <c r="NF61" s="101"/>
      <c r="NG61" s="101"/>
      <c r="NH61" s="101"/>
      <c r="NI61" s="101"/>
      <c r="NJ61" s="101"/>
      <c r="NK61" s="101"/>
      <c r="NL61" s="101"/>
      <c r="NM61" s="101"/>
      <c r="NN61" s="101"/>
      <c r="NO61" s="101"/>
      <c r="NP61" s="101"/>
      <c r="NQ61" s="101"/>
      <c r="NR61" s="101"/>
      <c r="NS61" s="101"/>
      <c r="NT61" s="101"/>
      <c r="NU61" s="101"/>
      <c r="NV61" s="101"/>
      <c r="NW61" s="101"/>
      <c r="NX61" s="101"/>
      <c r="NY61" s="101"/>
      <c r="NZ61" s="101"/>
      <c r="OA61" s="101"/>
      <c r="OB61" s="101"/>
      <c r="OC61" s="101"/>
      <c r="OD61" s="101"/>
      <c r="OE61" s="101"/>
      <c r="OF61" s="101"/>
      <c r="OG61" s="101"/>
      <c r="OH61" s="101"/>
      <c r="OI61" s="101"/>
      <c r="OJ61" s="101"/>
      <c r="OK61" s="101"/>
      <c r="OL61" s="101"/>
      <c r="OM61" s="101"/>
      <c r="ON61" s="101"/>
      <c r="OO61" s="101"/>
      <c r="OP61" s="101"/>
      <c r="OQ61" s="101"/>
      <c r="OR61" s="101"/>
      <c r="OS61" s="101"/>
      <c r="OT61" s="101"/>
      <c r="OU61" s="101"/>
      <c r="OV61" s="101"/>
      <c r="OW61" s="101"/>
      <c r="OX61" s="101"/>
      <c r="OY61" s="101"/>
      <c r="OZ61" s="101"/>
      <c r="PA61" s="101"/>
      <c r="PB61" s="101"/>
      <c r="PC61" s="101"/>
      <c r="PD61" s="101"/>
      <c r="PE61" s="101"/>
      <c r="PF61" s="101"/>
      <c r="PG61" s="101"/>
      <c r="PH61" s="101"/>
      <c r="PI61" s="101"/>
      <c r="PJ61" s="101"/>
      <c r="PK61" s="101"/>
      <c r="PL61" s="101"/>
      <c r="PM61" s="101"/>
      <c r="PN61" s="101"/>
      <c r="PO61" s="101"/>
      <c r="PP61" s="101"/>
      <c r="PQ61" s="101"/>
      <c r="PR61" s="101"/>
      <c r="PS61" s="101"/>
      <c r="PT61" s="101"/>
      <c r="PU61" s="101"/>
      <c r="PV61" s="101"/>
      <c r="PW61" s="101"/>
      <c r="PX61" s="101"/>
      <c r="PY61" s="101"/>
      <c r="PZ61" s="101"/>
      <c r="QA61" s="101"/>
      <c r="QB61" s="101"/>
      <c r="QC61" s="101"/>
      <c r="QD61" s="101"/>
      <c r="QE61" s="101"/>
      <c r="QF61" s="101"/>
      <c r="QG61" s="101"/>
      <c r="QH61" s="101"/>
      <c r="QI61" s="101"/>
      <c r="QJ61" s="101"/>
      <c r="QK61" s="101"/>
      <c r="QL61" s="101"/>
      <c r="QM61" s="101"/>
      <c r="QN61" s="101"/>
      <c r="QO61" s="101"/>
      <c r="QP61" s="101"/>
      <c r="QQ61" s="101"/>
      <c r="QR61" s="101"/>
      <c r="QS61" s="101"/>
      <c r="QT61" s="101"/>
      <c r="QU61" s="101"/>
      <c r="QV61" s="101"/>
      <c r="QW61" s="101"/>
      <c r="QX61" s="101"/>
      <c r="QY61" s="101"/>
      <c r="QZ61" s="101"/>
      <c r="RA61" s="101"/>
      <c r="RB61" s="101"/>
      <c r="RC61" s="101"/>
      <c r="RD61" s="101"/>
      <c r="RE61" s="101"/>
      <c r="RF61" s="101"/>
      <c r="RG61" s="101"/>
      <c r="RH61" s="101"/>
      <c r="RI61" s="101"/>
      <c r="RJ61" s="101"/>
      <c r="RK61" s="101"/>
      <c r="RL61" s="101"/>
      <c r="RM61" s="101"/>
      <c r="RN61" s="101"/>
      <c r="RO61" s="101"/>
      <c r="RP61" s="101"/>
      <c r="RQ61" s="101"/>
      <c r="RR61" s="101"/>
      <c r="RS61" s="101"/>
      <c r="RT61" s="101"/>
      <c r="RU61" s="101"/>
      <c r="RV61" s="101"/>
      <c r="RW61" s="101"/>
      <c r="RX61" s="101"/>
      <c r="RY61" s="101"/>
      <c r="RZ61" s="101"/>
      <c r="SA61" s="101"/>
      <c r="SB61" s="101"/>
      <c r="SC61" s="101"/>
      <c r="SD61" s="82"/>
      <c r="SE61" s="101"/>
      <c r="SF61" s="101"/>
      <c r="SG61" s="101"/>
      <c r="SH61" s="101"/>
      <c r="SI61" s="101"/>
      <c r="SJ61" s="102"/>
      <c r="SK61" s="5"/>
    </row>
    <row r="62" ht="14.25" customHeight="1">
      <c r="A62" s="122"/>
      <c r="B62" s="123" t="s">
        <v>631</v>
      </c>
      <c r="C62" s="124">
        <f t="shared" ref="C62:D62" si="5">SUM(C6:C12)+SUM(C14:C17)+SUM(C20:C27)+SUM(C29:C61)</f>
        <v>0</v>
      </c>
      <c r="D62" s="125">
        <f t="shared" si="5"/>
        <v>-384.99</v>
      </c>
      <c r="E62" s="126">
        <f t="shared" ref="E62:SJ62" si="6">SUM(E6:E61)</f>
        <v>0</v>
      </c>
      <c r="F62" s="126">
        <f t="shared" si="6"/>
        <v>0</v>
      </c>
      <c r="G62" s="126">
        <f t="shared" si="6"/>
        <v>0</v>
      </c>
      <c r="H62" s="126">
        <f t="shared" si="6"/>
        <v>0</v>
      </c>
      <c r="I62" s="126">
        <f t="shared" si="6"/>
        <v>0</v>
      </c>
      <c r="J62" s="126">
        <f t="shared" si="6"/>
        <v>0</v>
      </c>
      <c r="K62" s="126">
        <f t="shared" si="6"/>
        <v>0</v>
      </c>
      <c r="L62" s="126">
        <f t="shared" si="6"/>
        <v>0</v>
      </c>
      <c r="M62" s="126">
        <f t="shared" si="6"/>
        <v>0</v>
      </c>
      <c r="N62" s="126">
        <f t="shared" si="6"/>
        <v>0</v>
      </c>
      <c r="O62" s="126">
        <f t="shared" si="6"/>
        <v>0</v>
      </c>
      <c r="P62" s="126">
        <f t="shared" si="6"/>
        <v>0</v>
      </c>
      <c r="Q62" s="126">
        <f t="shared" si="6"/>
        <v>0</v>
      </c>
      <c r="R62" s="126">
        <f t="shared" si="6"/>
        <v>0</v>
      </c>
      <c r="S62" s="126">
        <f t="shared" si="6"/>
        <v>0</v>
      </c>
      <c r="T62" s="126">
        <f t="shared" si="6"/>
        <v>0</v>
      </c>
      <c r="U62" s="126">
        <f t="shared" si="6"/>
        <v>0</v>
      </c>
      <c r="V62" s="126">
        <f t="shared" si="6"/>
        <v>0</v>
      </c>
      <c r="W62" s="126">
        <f t="shared" si="6"/>
        <v>0</v>
      </c>
      <c r="X62" s="126">
        <f t="shared" si="6"/>
        <v>0</v>
      </c>
      <c r="Y62" s="126">
        <f t="shared" si="6"/>
        <v>0</v>
      </c>
      <c r="Z62" s="126">
        <f t="shared" si="6"/>
        <v>0</v>
      </c>
      <c r="AA62" s="126">
        <f t="shared" si="6"/>
        <v>0</v>
      </c>
      <c r="AB62" s="126">
        <f t="shared" si="6"/>
        <v>0</v>
      </c>
      <c r="AC62" s="126">
        <f t="shared" si="6"/>
        <v>0</v>
      </c>
      <c r="AD62" s="126">
        <f t="shared" si="6"/>
        <v>0</v>
      </c>
      <c r="AE62" s="126">
        <f t="shared" si="6"/>
        <v>0</v>
      </c>
      <c r="AF62" s="126">
        <f t="shared" si="6"/>
        <v>9</v>
      </c>
      <c r="AG62" s="126">
        <f t="shared" si="6"/>
        <v>0</v>
      </c>
      <c r="AH62" s="126">
        <f t="shared" si="6"/>
        <v>0</v>
      </c>
      <c r="AI62" s="126">
        <f t="shared" si="6"/>
        <v>0</v>
      </c>
      <c r="AJ62" s="126">
        <f t="shared" si="6"/>
        <v>0</v>
      </c>
      <c r="AK62" s="126">
        <f t="shared" si="6"/>
        <v>0</v>
      </c>
      <c r="AL62" s="126">
        <f t="shared" si="6"/>
        <v>-298.49</v>
      </c>
      <c r="AM62" s="126">
        <f t="shared" si="6"/>
        <v>0</v>
      </c>
      <c r="AN62" s="126">
        <f t="shared" si="6"/>
        <v>0</v>
      </c>
      <c r="AO62" s="126">
        <f t="shared" si="6"/>
        <v>0</v>
      </c>
      <c r="AP62" s="126">
        <f t="shared" si="6"/>
        <v>0</v>
      </c>
      <c r="AQ62" s="126">
        <f t="shared" si="6"/>
        <v>-95.5</v>
      </c>
      <c r="AR62" s="126">
        <f t="shared" si="6"/>
        <v>0</v>
      </c>
      <c r="AS62" s="126">
        <f t="shared" si="6"/>
        <v>0</v>
      </c>
      <c r="AT62" s="126">
        <f t="shared" si="6"/>
        <v>0</v>
      </c>
      <c r="AU62" s="126">
        <f t="shared" si="6"/>
        <v>0</v>
      </c>
      <c r="AV62" s="126">
        <f t="shared" si="6"/>
        <v>0</v>
      </c>
      <c r="AW62" s="126">
        <f t="shared" si="6"/>
        <v>0</v>
      </c>
      <c r="AX62" s="126">
        <f t="shared" si="6"/>
        <v>0</v>
      </c>
      <c r="AY62" s="126">
        <f t="shared" si="6"/>
        <v>0</v>
      </c>
      <c r="AZ62" s="126">
        <f t="shared" si="6"/>
        <v>0</v>
      </c>
      <c r="BA62" s="126">
        <f t="shared" si="6"/>
        <v>0</v>
      </c>
      <c r="BB62" s="126">
        <f t="shared" si="6"/>
        <v>0</v>
      </c>
      <c r="BC62" s="126">
        <f t="shared" si="6"/>
        <v>0</v>
      </c>
      <c r="BD62" s="126">
        <f t="shared" si="6"/>
        <v>0</v>
      </c>
      <c r="BE62" s="126">
        <f t="shared" si="6"/>
        <v>0</v>
      </c>
      <c r="BF62" s="126">
        <f t="shared" si="6"/>
        <v>0</v>
      </c>
      <c r="BG62" s="126">
        <f t="shared" si="6"/>
        <v>0</v>
      </c>
      <c r="BH62" s="126">
        <f t="shared" si="6"/>
        <v>0</v>
      </c>
      <c r="BI62" s="126">
        <f t="shared" si="6"/>
        <v>0</v>
      </c>
      <c r="BJ62" s="126">
        <f t="shared" si="6"/>
        <v>0</v>
      </c>
      <c r="BK62" s="126">
        <f t="shared" si="6"/>
        <v>0</v>
      </c>
      <c r="BL62" s="126">
        <f t="shared" si="6"/>
        <v>0</v>
      </c>
      <c r="BM62" s="126">
        <f t="shared" si="6"/>
        <v>0</v>
      </c>
      <c r="BN62" s="126">
        <f t="shared" si="6"/>
        <v>0</v>
      </c>
      <c r="BO62" s="126">
        <f t="shared" si="6"/>
        <v>0</v>
      </c>
      <c r="BP62" s="126">
        <f t="shared" si="6"/>
        <v>0</v>
      </c>
      <c r="BQ62" s="126">
        <f t="shared" si="6"/>
        <v>0</v>
      </c>
      <c r="BR62" s="126">
        <f t="shared" si="6"/>
        <v>0</v>
      </c>
      <c r="BS62" s="126">
        <f t="shared" si="6"/>
        <v>0</v>
      </c>
      <c r="BT62" s="126">
        <f t="shared" si="6"/>
        <v>0</v>
      </c>
      <c r="BU62" s="126">
        <f t="shared" si="6"/>
        <v>0</v>
      </c>
      <c r="BV62" s="126">
        <f t="shared" si="6"/>
        <v>0</v>
      </c>
      <c r="BW62" s="126">
        <f t="shared" si="6"/>
        <v>0</v>
      </c>
      <c r="BX62" s="126">
        <f t="shared" si="6"/>
        <v>0</v>
      </c>
      <c r="BY62" s="126">
        <f t="shared" si="6"/>
        <v>0</v>
      </c>
      <c r="BZ62" s="126">
        <f t="shared" si="6"/>
        <v>0</v>
      </c>
      <c r="CA62" s="126">
        <f t="shared" si="6"/>
        <v>0</v>
      </c>
      <c r="CB62" s="126">
        <f t="shared" si="6"/>
        <v>0</v>
      </c>
      <c r="CC62" s="126">
        <f t="shared" si="6"/>
        <v>0</v>
      </c>
      <c r="CD62" s="126">
        <f t="shared" si="6"/>
        <v>0</v>
      </c>
      <c r="CE62" s="126">
        <f t="shared" si="6"/>
        <v>0</v>
      </c>
      <c r="CF62" s="126">
        <f t="shared" si="6"/>
        <v>0</v>
      </c>
      <c r="CG62" s="126">
        <f t="shared" si="6"/>
        <v>0</v>
      </c>
      <c r="CH62" s="126">
        <f t="shared" si="6"/>
        <v>0</v>
      </c>
      <c r="CI62" s="126">
        <f t="shared" si="6"/>
        <v>0</v>
      </c>
      <c r="CJ62" s="126">
        <f t="shared" si="6"/>
        <v>0</v>
      </c>
      <c r="CK62" s="126">
        <f t="shared" si="6"/>
        <v>0</v>
      </c>
      <c r="CL62" s="126">
        <f t="shared" si="6"/>
        <v>0</v>
      </c>
      <c r="CM62" s="126">
        <f t="shared" si="6"/>
        <v>0</v>
      </c>
      <c r="CN62" s="126">
        <f t="shared" si="6"/>
        <v>0</v>
      </c>
      <c r="CO62" s="126">
        <f t="shared" si="6"/>
        <v>0</v>
      </c>
      <c r="CP62" s="126">
        <f t="shared" si="6"/>
        <v>0</v>
      </c>
      <c r="CQ62" s="126">
        <f t="shared" si="6"/>
        <v>0</v>
      </c>
      <c r="CR62" s="126">
        <f t="shared" si="6"/>
        <v>0</v>
      </c>
      <c r="CS62" s="126">
        <f t="shared" si="6"/>
        <v>0</v>
      </c>
      <c r="CT62" s="126">
        <f t="shared" si="6"/>
        <v>0</v>
      </c>
      <c r="CU62" s="126">
        <f t="shared" si="6"/>
        <v>0</v>
      </c>
      <c r="CV62" s="126">
        <f t="shared" si="6"/>
        <v>0</v>
      </c>
      <c r="CW62" s="126">
        <f t="shared" si="6"/>
        <v>0</v>
      </c>
      <c r="CX62" s="126">
        <f t="shared" si="6"/>
        <v>0</v>
      </c>
      <c r="CY62" s="126">
        <f t="shared" si="6"/>
        <v>0</v>
      </c>
      <c r="CZ62" s="126">
        <f t="shared" si="6"/>
        <v>0</v>
      </c>
      <c r="DA62" s="126">
        <f t="shared" si="6"/>
        <v>0</v>
      </c>
      <c r="DB62" s="126">
        <f t="shared" si="6"/>
        <v>0</v>
      </c>
      <c r="DC62" s="126">
        <f t="shared" si="6"/>
        <v>0</v>
      </c>
      <c r="DD62" s="126">
        <f t="shared" si="6"/>
        <v>0</v>
      </c>
      <c r="DE62" s="126">
        <f t="shared" si="6"/>
        <v>0</v>
      </c>
      <c r="DF62" s="126">
        <f t="shared" si="6"/>
        <v>0</v>
      </c>
      <c r="DG62" s="126">
        <f t="shared" si="6"/>
        <v>0</v>
      </c>
      <c r="DH62" s="126">
        <f t="shared" si="6"/>
        <v>0</v>
      </c>
      <c r="DI62" s="126">
        <f t="shared" si="6"/>
        <v>0</v>
      </c>
      <c r="DJ62" s="126">
        <f t="shared" si="6"/>
        <v>0</v>
      </c>
      <c r="DK62" s="126">
        <f t="shared" si="6"/>
        <v>0</v>
      </c>
      <c r="DL62" s="126">
        <f t="shared" si="6"/>
        <v>0</v>
      </c>
      <c r="DM62" s="126">
        <f t="shared" si="6"/>
        <v>0</v>
      </c>
      <c r="DN62" s="126">
        <f t="shared" si="6"/>
        <v>0</v>
      </c>
      <c r="DO62" s="126">
        <f t="shared" si="6"/>
        <v>0</v>
      </c>
      <c r="DP62" s="126">
        <f t="shared" si="6"/>
        <v>0</v>
      </c>
      <c r="DQ62" s="126">
        <f t="shared" si="6"/>
        <v>0</v>
      </c>
      <c r="DR62" s="126">
        <f t="shared" si="6"/>
        <v>0</v>
      </c>
      <c r="DS62" s="126">
        <f t="shared" si="6"/>
        <v>0</v>
      </c>
      <c r="DT62" s="126">
        <f t="shared" si="6"/>
        <v>0</v>
      </c>
      <c r="DU62" s="126">
        <f t="shared" si="6"/>
        <v>0</v>
      </c>
      <c r="DV62" s="126">
        <f t="shared" si="6"/>
        <v>0</v>
      </c>
      <c r="DW62" s="126">
        <f t="shared" si="6"/>
        <v>0</v>
      </c>
      <c r="DX62" s="126">
        <f t="shared" si="6"/>
        <v>0</v>
      </c>
      <c r="DY62" s="126">
        <f t="shared" si="6"/>
        <v>0</v>
      </c>
      <c r="DZ62" s="126">
        <f t="shared" si="6"/>
        <v>0</v>
      </c>
      <c r="EA62" s="126">
        <f t="shared" si="6"/>
        <v>0</v>
      </c>
      <c r="EB62" s="126">
        <f t="shared" si="6"/>
        <v>0</v>
      </c>
      <c r="EC62" s="126">
        <f t="shared" si="6"/>
        <v>0</v>
      </c>
      <c r="ED62" s="126">
        <f t="shared" si="6"/>
        <v>0</v>
      </c>
      <c r="EE62" s="126">
        <f t="shared" si="6"/>
        <v>0</v>
      </c>
      <c r="EF62" s="126">
        <f t="shared" si="6"/>
        <v>0</v>
      </c>
      <c r="EG62" s="126">
        <f t="shared" si="6"/>
        <v>0</v>
      </c>
      <c r="EH62" s="126">
        <f t="shared" si="6"/>
        <v>0</v>
      </c>
      <c r="EI62" s="126">
        <f t="shared" si="6"/>
        <v>0</v>
      </c>
      <c r="EJ62" s="126">
        <f t="shared" si="6"/>
        <v>0</v>
      </c>
      <c r="EK62" s="126">
        <f t="shared" si="6"/>
        <v>0</v>
      </c>
      <c r="EL62" s="126">
        <f t="shared" si="6"/>
        <v>0</v>
      </c>
      <c r="EM62" s="126">
        <f t="shared" si="6"/>
        <v>0</v>
      </c>
      <c r="EN62" s="126">
        <f t="shared" si="6"/>
        <v>0</v>
      </c>
      <c r="EO62" s="126">
        <f t="shared" si="6"/>
        <v>0</v>
      </c>
      <c r="EP62" s="126">
        <f t="shared" si="6"/>
        <v>0</v>
      </c>
      <c r="EQ62" s="126">
        <f t="shared" si="6"/>
        <v>0</v>
      </c>
      <c r="ER62" s="126">
        <f t="shared" si="6"/>
        <v>0</v>
      </c>
      <c r="ES62" s="126">
        <f t="shared" si="6"/>
        <v>0</v>
      </c>
      <c r="ET62" s="126">
        <f t="shared" si="6"/>
        <v>0</v>
      </c>
      <c r="EU62" s="126">
        <f t="shared" si="6"/>
        <v>0</v>
      </c>
      <c r="EV62" s="126">
        <f t="shared" si="6"/>
        <v>0</v>
      </c>
      <c r="EW62" s="126">
        <f t="shared" si="6"/>
        <v>0</v>
      </c>
      <c r="EX62" s="126">
        <f t="shared" si="6"/>
        <v>0</v>
      </c>
      <c r="EY62" s="126">
        <f t="shared" si="6"/>
        <v>0</v>
      </c>
      <c r="EZ62" s="126">
        <f t="shared" si="6"/>
        <v>0</v>
      </c>
      <c r="FA62" s="126">
        <f t="shared" si="6"/>
        <v>0</v>
      </c>
      <c r="FB62" s="126">
        <f t="shared" si="6"/>
        <v>0</v>
      </c>
      <c r="FC62" s="126">
        <f t="shared" si="6"/>
        <v>0</v>
      </c>
      <c r="FD62" s="126">
        <f t="shared" si="6"/>
        <v>0</v>
      </c>
      <c r="FE62" s="126">
        <f t="shared" si="6"/>
        <v>0</v>
      </c>
      <c r="FF62" s="126">
        <f t="shared" si="6"/>
        <v>0</v>
      </c>
      <c r="FG62" s="126">
        <f t="shared" si="6"/>
        <v>0</v>
      </c>
      <c r="FH62" s="126">
        <f t="shared" si="6"/>
        <v>0</v>
      </c>
      <c r="FI62" s="126">
        <f t="shared" si="6"/>
        <v>0</v>
      </c>
      <c r="FJ62" s="126">
        <f t="shared" si="6"/>
        <v>0</v>
      </c>
      <c r="FK62" s="126">
        <f t="shared" si="6"/>
        <v>0</v>
      </c>
      <c r="FL62" s="126">
        <f t="shared" si="6"/>
        <v>0</v>
      </c>
      <c r="FM62" s="126">
        <f t="shared" si="6"/>
        <v>0</v>
      </c>
      <c r="FN62" s="126">
        <f t="shared" si="6"/>
        <v>0</v>
      </c>
      <c r="FO62" s="126">
        <f t="shared" si="6"/>
        <v>0</v>
      </c>
      <c r="FP62" s="126">
        <f t="shared" si="6"/>
        <v>0</v>
      </c>
      <c r="FQ62" s="126">
        <f t="shared" si="6"/>
        <v>0</v>
      </c>
      <c r="FR62" s="126">
        <f t="shared" si="6"/>
        <v>0</v>
      </c>
      <c r="FS62" s="126">
        <f t="shared" si="6"/>
        <v>0</v>
      </c>
      <c r="FT62" s="126">
        <f t="shared" si="6"/>
        <v>0</v>
      </c>
      <c r="FU62" s="126">
        <f t="shared" si="6"/>
        <v>0</v>
      </c>
      <c r="FV62" s="126">
        <f t="shared" si="6"/>
        <v>0</v>
      </c>
      <c r="FW62" s="126">
        <f t="shared" si="6"/>
        <v>0</v>
      </c>
      <c r="FX62" s="126">
        <f t="shared" si="6"/>
        <v>0</v>
      </c>
      <c r="FY62" s="126">
        <f t="shared" si="6"/>
        <v>0</v>
      </c>
      <c r="FZ62" s="126">
        <f t="shared" si="6"/>
        <v>0</v>
      </c>
      <c r="GA62" s="126">
        <f t="shared" si="6"/>
        <v>0</v>
      </c>
      <c r="GB62" s="126">
        <f t="shared" si="6"/>
        <v>0</v>
      </c>
      <c r="GC62" s="126">
        <f t="shared" si="6"/>
        <v>0</v>
      </c>
      <c r="GD62" s="126">
        <f t="shared" si="6"/>
        <v>0</v>
      </c>
      <c r="GE62" s="126">
        <f t="shared" si="6"/>
        <v>0</v>
      </c>
      <c r="GF62" s="126">
        <f t="shared" si="6"/>
        <v>0</v>
      </c>
      <c r="GG62" s="126">
        <f t="shared" si="6"/>
        <v>0</v>
      </c>
      <c r="GH62" s="126">
        <f t="shared" si="6"/>
        <v>0</v>
      </c>
      <c r="GI62" s="126">
        <f t="shared" si="6"/>
        <v>0</v>
      </c>
      <c r="GJ62" s="126">
        <f t="shared" si="6"/>
        <v>0</v>
      </c>
      <c r="GK62" s="126">
        <f t="shared" si="6"/>
        <v>0</v>
      </c>
      <c r="GL62" s="126">
        <f t="shared" si="6"/>
        <v>0</v>
      </c>
      <c r="GM62" s="126">
        <f t="shared" si="6"/>
        <v>0</v>
      </c>
      <c r="GN62" s="126">
        <f t="shared" si="6"/>
        <v>0</v>
      </c>
      <c r="GO62" s="126">
        <f t="shared" si="6"/>
        <v>0</v>
      </c>
      <c r="GP62" s="126">
        <f t="shared" si="6"/>
        <v>0</v>
      </c>
      <c r="GQ62" s="126">
        <f t="shared" si="6"/>
        <v>0</v>
      </c>
      <c r="GR62" s="126">
        <f t="shared" si="6"/>
        <v>0</v>
      </c>
      <c r="GS62" s="126">
        <f t="shared" si="6"/>
        <v>0</v>
      </c>
      <c r="GT62" s="126">
        <f t="shared" si="6"/>
        <v>0</v>
      </c>
      <c r="GU62" s="126">
        <f t="shared" si="6"/>
        <v>0</v>
      </c>
      <c r="GV62" s="126">
        <f t="shared" si="6"/>
        <v>0</v>
      </c>
      <c r="GW62" s="126">
        <f t="shared" si="6"/>
        <v>0</v>
      </c>
      <c r="GX62" s="126">
        <f t="shared" si="6"/>
        <v>0</v>
      </c>
      <c r="GY62" s="126">
        <f t="shared" si="6"/>
        <v>0</v>
      </c>
      <c r="GZ62" s="126">
        <f t="shared" si="6"/>
        <v>0</v>
      </c>
      <c r="HA62" s="126">
        <f t="shared" si="6"/>
        <v>0</v>
      </c>
      <c r="HB62" s="126">
        <f t="shared" si="6"/>
        <v>0</v>
      </c>
      <c r="HC62" s="126">
        <f t="shared" si="6"/>
        <v>0</v>
      </c>
      <c r="HD62" s="126">
        <f t="shared" si="6"/>
        <v>0</v>
      </c>
      <c r="HE62" s="126">
        <f t="shared" si="6"/>
        <v>0</v>
      </c>
      <c r="HF62" s="126">
        <f t="shared" si="6"/>
        <v>0</v>
      </c>
      <c r="HG62" s="126">
        <f t="shared" si="6"/>
        <v>0</v>
      </c>
      <c r="HH62" s="126">
        <f t="shared" si="6"/>
        <v>0</v>
      </c>
      <c r="HI62" s="126">
        <f t="shared" si="6"/>
        <v>0</v>
      </c>
      <c r="HJ62" s="126">
        <f t="shared" si="6"/>
        <v>0</v>
      </c>
      <c r="HK62" s="126">
        <f t="shared" si="6"/>
        <v>0</v>
      </c>
      <c r="HL62" s="126">
        <f t="shared" si="6"/>
        <v>0</v>
      </c>
      <c r="HM62" s="126">
        <f t="shared" si="6"/>
        <v>0</v>
      </c>
      <c r="HN62" s="126">
        <f t="shared" si="6"/>
        <v>0</v>
      </c>
      <c r="HO62" s="126">
        <f t="shared" si="6"/>
        <v>0</v>
      </c>
      <c r="HP62" s="126">
        <f t="shared" si="6"/>
        <v>0</v>
      </c>
      <c r="HQ62" s="126">
        <f t="shared" si="6"/>
        <v>0</v>
      </c>
      <c r="HR62" s="126">
        <f t="shared" si="6"/>
        <v>0</v>
      </c>
      <c r="HS62" s="126">
        <f t="shared" si="6"/>
        <v>0</v>
      </c>
      <c r="HT62" s="126">
        <f t="shared" si="6"/>
        <v>0</v>
      </c>
      <c r="HU62" s="126">
        <f t="shared" si="6"/>
        <v>0</v>
      </c>
      <c r="HV62" s="126">
        <f t="shared" si="6"/>
        <v>0</v>
      </c>
      <c r="HW62" s="126">
        <f t="shared" si="6"/>
        <v>0</v>
      </c>
      <c r="HX62" s="126">
        <f t="shared" si="6"/>
        <v>0</v>
      </c>
      <c r="HY62" s="126">
        <f t="shared" si="6"/>
        <v>0</v>
      </c>
      <c r="HZ62" s="126">
        <f t="shared" si="6"/>
        <v>0</v>
      </c>
      <c r="IA62" s="126">
        <f t="shared" si="6"/>
        <v>0</v>
      </c>
      <c r="IB62" s="126">
        <f t="shared" si="6"/>
        <v>0</v>
      </c>
      <c r="IC62" s="126">
        <f t="shared" si="6"/>
        <v>0</v>
      </c>
      <c r="ID62" s="126">
        <f t="shared" si="6"/>
        <v>0</v>
      </c>
      <c r="IE62" s="126">
        <f t="shared" si="6"/>
        <v>0</v>
      </c>
      <c r="IF62" s="126">
        <f t="shared" si="6"/>
        <v>0</v>
      </c>
      <c r="IG62" s="126">
        <f t="shared" si="6"/>
        <v>0</v>
      </c>
      <c r="IH62" s="126">
        <f t="shared" si="6"/>
        <v>0</v>
      </c>
      <c r="II62" s="126">
        <f t="shared" si="6"/>
        <v>0</v>
      </c>
      <c r="IJ62" s="126">
        <f t="shared" si="6"/>
        <v>0</v>
      </c>
      <c r="IK62" s="126">
        <f t="shared" si="6"/>
        <v>0</v>
      </c>
      <c r="IL62" s="126">
        <f t="shared" si="6"/>
        <v>0</v>
      </c>
      <c r="IM62" s="126">
        <f t="shared" si="6"/>
        <v>0</v>
      </c>
      <c r="IN62" s="126">
        <f t="shared" si="6"/>
        <v>0</v>
      </c>
      <c r="IO62" s="126">
        <f t="shared" si="6"/>
        <v>0</v>
      </c>
      <c r="IP62" s="126">
        <f t="shared" si="6"/>
        <v>0</v>
      </c>
      <c r="IQ62" s="126">
        <f t="shared" si="6"/>
        <v>0</v>
      </c>
      <c r="IR62" s="126">
        <f t="shared" si="6"/>
        <v>0</v>
      </c>
      <c r="IS62" s="126">
        <f t="shared" si="6"/>
        <v>0</v>
      </c>
      <c r="IT62" s="126">
        <f t="shared" si="6"/>
        <v>0</v>
      </c>
      <c r="IU62" s="126">
        <f t="shared" si="6"/>
        <v>0</v>
      </c>
      <c r="IV62" s="126">
        <f t="shared" si="6"/>
        <v>0</v>
      </c>
      <c r="IW62" s="126">
        <f t="shared" si="6"/>
        <v>0</v>
      </c>
      <c r="IX62" s="126">
        <f t="shared" si="6"/>
        <v>0</v>
      </c>
      <c r="IY62" s="126">
        <f t="shared" si="6"/>
        <v>0</v>
      </c>
      <c r="IZ62" s="126">
        <f t="shared" si="6"/>
        <v>0</v>
      </c>
      <c r="JA62" s="126">
        <f t="shared" si="6"/>
        <v>0</v>
      </c>
      <c r="JB62" s="126">
        <f t="shared" si="6"/>
        <v>0</v>
      </c>
      <c r="JC62" s="126">
        <f t="shared" si="6"/>
        <v>0</v>
      </c>
      <c r="JD62" s="126">
        <f t="shared" si="6"/>
        <v>0</v>
      </c>
      <c r="JE62" s="126">
        <f t="shared" si="6"/>
        <v>0</v>
      </c>
      <c r="JF62" s="126">
        <f t="shared" si="6"/>
        <v>0</v>
      </c>
      <c r="JG62" s="126">
        <f t="shared" si="6"/>
        <v>0</v>
      </c>
      <c r="JH62" s="126">
        <f t="shared" si="6"/>
        <v>0</v>
      </c>
      <c r="JI62" s="126">
        <f t="shared" si="6"/>
        <v>0</v>
      </c>
      <c r="JJ62" s="126">
        <f t="shared" si="6"/>
        <v>0</v>
      </c>
      <c r="JK62" s="126">
        <f t="shared" si="6"/>
        <v>0</v>
      </c>
      <c r="JL62" s="126">
        <f t="shared" si="6"/>
        <v>0</v>
      </c>
      <c r="JM62" s="126">
        <f t="shared" si="6"/>
        <v>0</v>
      </c>
      <c r="JN62" s="126">
        <f t="shared" si="6"/>
        <v>0</v>
      </c>
      <c r="JO62" s="126">
        <f t="shared" si="6"/>
        <v>0</v>
      </c>
      <c r="JP62" s="126">
        <f t="shared" si="6"/>
        <v>0</v>
      </c>
      <c r="JQ62" s="126">
        <f t="shared" si="6"/>
        <v>0</v>
      </c>
      <c r="JR62" s="126">
        <f t="shared" si="6"/>
        <v>0</v>
      </c>
      <c r="JS62" s="126">
        <f t="shared" si="6"/>
        <v>0</v>
      </c>
      <c r="JT62" s="126">
        <f t="shared" si="6"/>
        <v>0</v>
      </c>
      <c r="JU62" s="126">
        <f t="shared" si="6"/>
        <v>0</v>
      </c>
      <c r="JV62" s="126">
        <f t="shared" si="6"/>
        <v>0</v>
      </c>
      <c r="JW62" s="126">
        <f t="shared" si="6"/>
        <v>0</v>
      </c>
      <c r="JX62" s="126">
        <f t="shared" si="6"/>
        <v>0</v>
      </c>
      <c r="JY62" s="126">
        <f t="shared" si="6"/>
        <v>0</v>
      </c>
      <c r="JZ62" s="126">
        <f t="shared" si="6"/>
        <v>0</v>
      </c>
      <c r="KA62" s="126">
        <f t="shared" si="6"/>
        <v>0</v>
      </c>
      <c r="KB62" s="126">
        <f t="shared" si="6"/>
        <v>0</v>
      </c>
      <c r="KC62" s="126">
        <f t="shared" si="6"/>
        <v>0</v>
      </c>
      <c r="KD62" s="126">
        <f t="shared" si="6"/>
        <v>0</v>
      </c>
      <c r="KE62" s="126">
        <f t="shared" si="6"/>
        <v>0</v>
      </c>
      <c r="KF62" s="126">
        <f t="shared" si="6"/>
        <v>0</v>
      </c>
      <c r="KG62" s="126">
        <f t="shared" si="6"/>
        <v>0</v>
      </c>
      <c r="KH62" s="126">
        <f t="shared" si="6"/>
        <v>0</v>
      </c>
      <c r="KI62" s="126">
        <f t="shared" si="6"/>
        <v>0</v>
      </c>
      <c r="KJ62" s="126">
        <f t="shared" si="6"/>
        <v>0</v>
      </c>
      <c r="KK62" s="126">
        <f t="shared" si="6"/>
        <v>0</v>
      </c>
      <c r="KL62" s="126">
        <f t="shared" si="6"/>
        <v>0</v>
      </c>
      <c r="KM62" s="126">
        <f t="shared" si="6"/>
        <v>0</v>
      </c>
      <c r="KN62" s="126">
        <f t="shared" si="6"/>
        <v>0</v>
      </c>
      <c r="KO62" s="126">
        <f t="shared" si="6"/>
        <v>0</v>
      </c>
      <c r="KP62" s="126">
        <f t="shared" si="6"/>
        <v>0</v>
      </c>
      <c r="KQ62" s="126">
        <f t="shared" si="6"/>
        <v>0</v>
      </c>
      <c r="KR62" s="126">
        <f t="shared" si="6"/>
        <v>0</v>
      </c>
      <c r="KS62" s="126">
        <f t="shared" si="6"/>
        <v>0</v>
      </c>
      <c r="KT62" s="126">
        <f t="shared" si="6"/>
        <v>0</v>
      </c>
      <c r="KU62" s="126">
        <f t="shared" si="6"/>
        <v>0</v>
      </c>
      <c r="KV62" s="126">
        <f t="shared" si="6"/>
        <v>0</v>
      </c>
      <c r="KW62" s="126">
        <f t="shared" si="6"/>
        <v>0</v>
      </c>
      <c r="KX62" s="126">
        <f t="shared" si="6"/>
        <v>0</v>
      </c>
      <c r="KY62" s="126">
        <f t="shared" si="6"/>
        <v>0</v>
      </c>
      <c r="KZ62" s="126">
        <f t="shared" si="6"/>
        <v>0</v>
      </c>
      <c r="LA62" s="126">
        <f t="shared" si="6"/>
        <v>0</v>
      </c>
      <c r="LB62" s="126">
        <f t="shared" si="6"/>
        <v>0</v>
      </c>
      <c r="LC62" s="126">
        <f t="shared" si="6"/>
        <v>0</v>
      </c>
      <c r="LD62" s="126">
        <f t="shared" si="6"/>
        <v>0</v>
      </c>
      <c r="LE62" s="126">
        <f t="shared" si="6"/>
        <v>0</v>
      </c>
      <c r="LF62" s="126">
        <f t="shared" si="6"/>
        <v>0</v>
      </c>
      <c r="LG62" s="126">
        <f t="shared" si="6"/>
        <v>0</v>
      </c>
      <c r="LH62" s="126">
        <f t="shared" si="6"/>
        <v>0</v>
      </c>
      <c r="LI62" s="126">
        <f t="shared" si="6"/>
        <v>0</v>
      </c>
      <c r="LJ62" s="126">
        <f t="shared" si="6"/>
        <v>0</v>
      </c>
      <c r="LK62" s="126">
        <f t="shared" si="6"/>
        <v>0</v>
      </c>
      <c r="LL62" s="126">
        <f t="shared" si="6"/>
        <v>0</v>
      </c>
      <c r="LM62" s="126">
        <f t="shared" si="6"/>
        <v>0</v>
      </c>
      <c r="LN62" s="126">
        <f t="shared" si="6"/>
        <v>0</v>
      </c>
      <c r="LO62" s="126">
        <f t="shared" si="6"/>
        <v>0</v>
      </c>
      <c r="LP62" s="126">
        <f t="shared" si="6"/>
        <v>0</v>
      </c>
      <c r="LQ62" s="126">
        <f t="shared" si="6"/>
        <v>0</v>
      </c>
      <c r="LR62" s="126">
        <f t="shared" si="6"/>
        <v>0</v>
      </c>
      <c r="LS62" s="126">
        <f t="shared" si="6"/>
        <v>0</v>
      </c>
      <c r="LT62" s="126">
        <f t="shared" si="6"/>
        <v>0</v>
      </c>
      <c r="LU62" s="126">
        <f t="shared" si="6"/>
        <v>0</v>
      </c>
      <c r="LV62" s="126">
        <f t="shared" si="6"/>
        <v>0</v>
      </c>
      <c r="LW62" s="126">
        <f t="shared" si="6"/>
        <v>0</v>
      </c>
      <c r="LX62" s="126">
        <f t="shared" si="6"/>
        <v>0</v>
      </c>
      <c r="LY62" s="126">
        <f t="shared" si="6"/>
        <v>0</v>
      </c>
      <c r="LZ62" s="126">
        <f t="shared" si="6"/>
        <v>0</v>
      </c>
      <c r="MA62" s="126">
        <f t="shared" si="6"/>
        <v>0</v>
      </c>
      <c r="MB62" s="126">
        <f t="shared" si="6"/>
        <v>0</v>
      </c>
      <c r="MC62" s="126">
        <f t="shared" si="6"/>
        <v>0</v>
      </c>
      <c r="MD62" s="126">
        <f t="shared" si="6"/>
        <v>0</v>
      </c>
      <c r="ME62" s="126">
        <f t="shared" si="6"/>
        <v>0</v>
      </c>
      <c r="MF62" s="126">
        <f t="shared" si="6"/>
        <v>0</v>
      </c>
      <c r="MG62" s="126">
        <f t="shared" si="6"/>
        <v>0</v>
      </c>
      <c r="MH62" s="126">
        <f t="shared" si="6"/>
        <v>0</v>
      </c>
      <c r="MI62" s="126">
        <f t="shared" si="6"/>
        <v>0</v>
      </c>
      <c r="MJ62" s="126">
        <f t="shared" si="6"/>
        <v>0</v>
      </c>
      <c r="MK62" s="126">
        <f t="shared" si="6"/>
        <v>0</v>
      </c>
      <c r="ML62" s="126">
        <f t="shared" si="6"/>
        <v>0</v>
      </c>
      <c r="MM62" s="126">
        <f t="shared" si="6"/>
        <v>0</v>
      </c>
      <c r="MN62" s="126">
        <f t="shared" si="6"/>
        <v>0</v>
      </c>
      <c r="MO62" s="126">
        <f t="shared" si="6"/>
        <v>0</v>
      </c>
      <c r="MP62" s="126">
        <f t="shared" si="6"/>
        <v>0</v>
      </c>
      <c r="MQ62" s="126">
        <f t="shared" si="6"/>
        <v>0</v>
      </c>
      <c r="MR62" s="126">
        <f t="shared" si="6"/>
        <v>0</v>
      </c>
      <c r="MS62" s="126">
        <f t="shared" si="6"/>
        <v>0</v>
      </c>
      <c r="MT62" s="126">
        <f t="shared" si="6"/>
        <v>0</v>
      </c>
      <c r="MU62" s="126">
        <f t="shared" si="6"/>
        <v>0</v>
      </c>
      <c r="MV62" s="126">
        <f t="shared" si="6"/>
        <v>0</v>
      </c>
      <c r="MW62" s="126">
        <f t="shared" si="6"/>
        <v>0</v>
      </c>
      <c r="MX62" s="126">
        <f t="shared" si="6"/>
        <v>0</v>
      </c>
      <c r="MY62" s="126">
        <f t="shared" si="6"/>
        <v>0</v>
      </c>
      <c r="MZ62" s="126">
        <f t="shared" si="6"/>
        <v>0</v>
      </c>
      <c r="NA62" s="126">
        <f t="shared" si="6"/>
        <v>0</v>
      </c>
      <c r="NB62" s="126">
        <f t="shared" si="6"/>
        <v>0</v>
      </c>
      <c r="NC62" s="126">
        <f t="shared" si="6"/>
        <v>0</v>
      </c>
      <c r="ND62" s="126">
        <f t="shared" si="6"/>
        <v>0</v>
      </c>
      <c r="NE62" s="126">
        <f t="shared" si="6"/>
        <v>0</v>
      </c>
      <c r="NF62" s="126">
        <f t="shared" si="6"/>
        <v>0</v>
      </c>
      <c r="NG62" s="126">
        <f t="shared" si="6"/>
        <v>0</v>
      </c>
      <c r="NH62" s="126">
        <f t="shared" si="6"/>
        <v>0</v>
      </c>
      <c r="NI62" s="126">
        <f t="shared" si="6"/>
        <v>0</v>
      </c>
      <c r="NJ62" s="126">
        <f t="shared" si="6"/>
        <v>0</v>
      </c>
      <c r="NK62" s="126">
        <f t="shared" si="6"/>
        <v>0</v>
      </c>
      <c r="NL62" s="126">
        <f t="shared" si="6"/>
        <v>0</v>
      </c>
      <c r="NM62" s="126">
        <f t="shared" si="6"/>
        <v>0</v>
      </c>
      <c r="NN62" s="126">
        <f t="shared" si="6"/>
        <v>0</v>
      </c>
      <c r="NO62" s="126">
        <f t="shared" si="6"/>
        <v>0</v>
      </c>
      <c r="NP62" s="126">
        <f t="shared" si="6"/>
        <v>0</v>
      </c>
      <c r="NQ62" s="126">
        <f t="shared" si="6"/>
        <v>0</v>
      </c>
      <c r="NR62" s="126">
        <f t="shared" si="6"/>
        <v>0</v>
      </c>
      <c r="NS62" s="126">
        <f t="shared" si="6"/>
        <v>0</v>
      </c>
      <c r="NT62" s="126">
        <f t="shared" si="6"/>
        <v>0</v>
      </c>
      <c r="NU62" s="126">
        <f t="shared" si="6"/>
        <v>0</v>
      </c>
      <c r="NV62" s="126">
        <f t="shared" si="6"/>
        <v>0</v>
      </c>
      <c r="NW62" s="126">
        <f t="shared" si="6"/>
        <v>0</v>
      </c>
      <c r="NX62" s="126">
        <f t="shared" si="6"/>
        <v>0</v>
      </c>
      <c r="NY62" s="126">
        <f t="shared" si="6"/>
        <v>0</v>
      </c>
      <c r="NZ62" s="126">
        <f t="shared" si="6"/>
        <v>0</v>
      </c>
      <c r="OA62" s="126">
        <f t="shared" si="6"/>
        <v>0</v>
      </c>
      <c r="OB62" s="126">
        <f t="shared" si="6"/>
        <v>0</v>
      </c>
      <c r="OC62" s="126">
        <f t="shared" si="6"/>
        <v>0</v>
      </c>
      <c r="OD62" s="126">
        <f t="shared" si="6"/>
        <v>0</v>
      </c>
      <c r="OE62" s="126">
        <f t="shared" si="6"/>
        <v>0</v>
      </c>
      <c r="OF62" s="126">
        <f t="shared" si="6"/>
        <v>0</v>
      </c>
      <c r="OG62" s="126">
        <f t="shared" si="6"/>
        <v>0</v>
      </c>
      <c r="OH62" s="126">
        <f t="shared" si="6"/>
        <v>0</v>
      </c>
      <c r="OI62" s="126">
        <f t="shared" si="6"/>
        <v>0</v>
      </c>
      <c r="OJ62" s="126">
        <f t="shared" si="6"/>
        <v>0</v>
      </c>
      <c r="OK62" s="126">
        <f t="shared" si="6"/>
        <v>0</v>
      </c>
      <c r="OL62" s="126">
        <f t="shared" si="6"/>
        <v>0</v>
      </c>
      <c r="OM62" s="126">
        <f t="shared" si="6"/>
        <v>0</v>
      </c>
      <c r="ON62" s="126">
        <f t="shared" si="6"/>
        <v>0</v>
      </c>
      <c r="OO62" s="126">
        <f t="shared" si="6"/>
        <v>0</v>
      </c>
      <c r="OP62" s="126">
        <f t="shared" si="6"/>
        <v>0</v>
      </c>
      <c r="OQ62" s="126">
        <f t="shared" si="6"/>
        <v>0</v>
      </c>
      <c r="OR62" s="126">
        <f t="shared" si="6"/>
        <v>0</v>
      </c>
      <c r="OS62" s="126">
        <f t="shared" si="6"/>
        <v>0</v>
      </c>
      <c r="OT62" s="126">
        <f t="shared" si="6"/>
        <v>0</v>
      </c>
      <c r="OU62" s="126">
        <f t="shared" si="6"/>
        <v>0</v>
      </c>
      <c r="OV62" s="126">
        <f t="shared" si="6"/>
        <v>0</v>
      </c>
      <c r="OW62" s="126">
        <f t="shared" si="6"/>
        <v>0</v>
      </c>
      <c r="OX62" s="126">
        <f t="shared" si="6"/>
        <v>0</v>
      </c>
      <c r="OY62" s="126">
        <f t="shared" si="6"/>
        <v>0</v>
      </c>
      <c r="OZ62" s="126">
        <f t="shared" si="6"/>
        <v>0</v>
      </c>
      <c r="PA62" s="126">
        <f t="shared" si="6"/>
        <v>0</v>
      </c>
      <c r="PB62" s="126">
        <f t="shared" si="6"/>
        <v>0</v>
      </c>
      <c r="PC62" s="126">
        <f t="shared" si="6"/>
        <v>0</v>
      </c>
      <c r="PD62" s="126">
        <f t="shared" si="6"/>
        <v>0</v>
      </c>
      <c r="PE62" s="126">
        <f t="shared" si="6"/>
        <v>0</v>
      </c>
      <c r="PF62" s="126">
        <f t="shared" si="6"/>
        <v>0</v>
      </c>
      <c r="PG62" s="126">
        <f t="shared" si="6"/>
        <v>0</v>
      </c>
      <c r="PH62" s="126">
        <f t="shared" si="6"/>
        <v>0</v>
      </c>
      <c r="PI62" s="126">
        <f t="shared" si="6"/>
        <v>0</v>
      </c>
      <c r="PJ62" s="126">
        <f t="shared" si="6"/>
        <v>0</v>
      </c>
      <c r="PK62" s="126">
        <f t="shared" si="6"/>
        <v>0</v>
      </c>
      <c r="PL62" s="126">
        <f t="shared" si="6"/>
        <v>0</v>
      </c>
      <c r="PM62" s="126">
        <f t="shared" si="6"/>
        <v>0</v>
      </c>
      <c r="PN62" s="126">
        <f t="shared" si="6"/>
        <v>0</v>
      </c>
      <c r="PO62" s="126">
        <f t="shared" si="6"/>
        <v>0</v>
      </c>
      <c r="PP62" s="126">
        <f t="shared" si="6"/>
        <v>0</v>
      </c>
      <c r="PQ62" s="126">
        <f t="shared" si="6"/>
        <v>0</v>
      </c>
      <c r="PR62" s="126">
        <f t="shared" si="6"/>
        <v>0</v>
      </c>
      <c r="PS62" s="126">
        <f t="shared" si="6"/>
        <v>0</v>
      </c>
      <c r="PT62" s="126">
        <f t="shared" si="6"/>
        <v>0</v>
      </c>
      <c r="PU62" s="126">
        <f t="shared" si="6"/>
        <v>0</v>
      </c>
      <c r="PV62" s="126">
        <f t="shared" si="6"/>
        <v>0</v>
      </c>
      <c r="PW62" s="126">
        <f t="shared" si="6"/>
        <v>0</v>
      </c>
      <c r="PX62" s="126">
        <f t="shared" si="6"/>
        <v>0</v>
      </c>
      <c r="PY62" s="126">
        <f t="shared" si="6"/>
        <v>0</v>
      </c>
      <c r="PZ62" s="126">
        <f t="shared" si="6"/>
        <v>0</v>
      </c>
      <c r="QA62" s="126">
        <f t="shared" si="6"/>
        <v>0</v>
      </c>
      <c r="QB62" s="126">
        <f t="shared" si="6"/>
        <v>0</v>
      </c>
      <c r="QC62" s="126">
        <f t="shared" si="6"/>
        <v>0</v>
      </c>
      <c r="QD62" s="126">
        <f t="shared" si="6"/>
        <v>0</v>
      </c>
      <c r="QE62" s="126">
        <f t="shared" si="6"/>
        <v>0</v>
      </c>
      <c r="QF62" s="126">
        <f t="shared" si="6"/>
        <v>0</v>
      </c>
      <c r="QG62" s="126">
        <f t="shared" si="6"/>
        <v>0</v>
      </c>
      <c r="QH62" s="126">
        <f t="shared" si="6"/>
        <v>0</v>
      </c>
      <c r="QI62" s="126">
        <f t="shared" si="6"/>
        <v>0</v>
      </c>
      <c r="QJ62" s="126">
        <f t="shared" si="6"/>
        <v>0</v>
      </c>
      <c r="QK62" s="126">
        <f t="shared" si="6"/>
        <v>0</v>
      </c>
      <c r="QL62" s="126">
        <f t="shared" si="6"/>
        <v>0</v>
      </c>
      <c r="QM62" s="126">
        <f t="shared" si="6"/>
        <v>0</v>
      </c>
      <c r="QN62" s="126">
        <f t="shared" si="6"/>
        <v>0</v>
      </c>
      <c r="QO62" s="126">
        <f t="shared" si="6"/>
        <v>0</v>
      </c>
      <c r="QP62" s="126">
        <f t="shared" si="6"/>
        <v>0</v>
      </c>
      <c r="QQ62" s="126">
        <f t="shared" si="6"/>
        <v>0</v>
      </c>
      <c r="QR62" s="126">
        <f t="shared" si="6"/>
        <v>0</v>
      </c>
      <c r="QS62" s="126">
        <f t="shared" si="6"/>
        <v>0</v>
      </c>
      <c r="QT62" s="126">
        <f t="shared" si="6"/>
        <v>0</v>
      </c>
      <c r="QU62" s="126">
        <f t="shared" si="6"/>
        <v>0</v>
      </c>
      <c r="QV62" s="126">
        <f t="shared" si="6"/>
        <v>0</v>
      </c>
      <c r="QW62" s="126">
        <f t="shared" si="6"/>
        <v>0</v>
      </c>
      <c r="QX62" s="126">
        <f t="shared" si="6"/>
        <v>0</v>
      </c>
      <c r="QY62" s="126">
        <f t="shared" si="6"/>
        <v>0</v>
      </c>
      <c r="QZ62" s="126">
        <f t="shared" si="6"/>
        <v>0</v>
      </c>
      <c r="RA62" s="126">
        <f t="shared" si="6"/>
        <v>0</v>
      </c>
      <c r="RB62" s="126">
        <f t="shared" si="6"/>
        <v>0</v>
      </c>
      <c r="RC62" s="126">
        <f t="shared" si="6"/>
        <v>0</v>
      </c>
      <c r="RD62" s="126">
        <f t="shared" si="6"/>
        <v>0</v>
      </c>
      <c r="RE62" s="126">
        <f t="shared" si="6"/>
        <v>0</v>
      </c>
      <c r="RF62" s="126">
        <f t="shared" si="6"/>
        <v>0</v>
      </c>
      <c r="RG62" s="126">
        <f t="shared" si="6"/>
        <v>0</v>
      </c>
      <c r="RH62" s="126">
        <f t="shared" si="6"/>
        <v>0</v>
      </c>
      <c r="RI62" s="126">
        <f t="shared" si="6"/>
        <v>0</v>
      </c>
      <c r="RJ62" s="126">
        <f t="shared" si="6"/>
        <v>0</v>
      </c>
      <c r="RK62" s="126">
        <f t="shared" si="6"/>
        <v>0</v>
      </c>
      <c r="RL62" s="126">
        <f t="shared" si="6"/>
        <v>0</v>
      </c>
      <c r="RM62" s="126">
        <f t="shared" si="6"/>
        <v>0</v>
      </c>
      <c r="RN62" s="126">
        <f t="shared" si="6"/>
        <v>0</v>
      </c>
      <c r="RO62" s="126">
        <f t="shared" si="6"/>
        <v>0</v>
      </c>
      <c r="RP62" s="126">
        <f t="shared" si="6"/>
        <v>0</v>
      </c>
      <c r="RQ62" s="126">
        <f t="shared" si="6"/>
        <v>0</v>
      </c>
      <c r="RR62" s="126">
        <f t="shared" si="6"/>
        <v>0</v>
      </c>
      <c r="RS62" s="126">
        <f t="shared" si="6"/>
        <v>0</v>
      </c>
      <c r="RT62" s="126">
        <f t="shared" si="6"/>
        <v>0</v>
      </c>
      <c r="RU62" s="126">
        <f t="shared" si="6"/>
        <v>0</v>
      </c>
      <c r="RV62" s="126">
        <f t="shared" si="6"/>
        <v>0</v>
      </c>
      <c r="RW62" s="126">
        <f t="shared" si="6"/>
        <v>0</v>
      </c>
      <c r="RX62" s="126">
        <f t="shared" si="6"/>
        <v>0</v>
      </c>
      <c r="RY62" s="126">
        <f t="shared" si="6"/>
        <v>0</v>
      </c>
      <c r="RZ62" s="126">
        <f t="shared" si="6"/>
        <v>0</v>
      </c>
      <c r="SA62" s="126">
        <f t="shared" si="6"/>
        <v>0</v>
      </c>
      <c r="SB62" s="126">
        <f t="shared" si="6"/>
        <v>0</v>
      </c>
      <c r="SC62" s="126">
        <f t="shared" si="6"/>
        <v>0</v>
      </c>
      <c r="SD62" s="126">
        <f t="shared" si="6"/>
        <v>0</v>
      </c>
      <c r="SE62" s="126">
        <f t="shared" si="6"/>
        <v>0</v>
      </c>
      <c r="SF62" s="126">
        <f t="shared" si="6"/>
        <v>0</v>
      </c>
      <c r="SG62" s="126">
        <f t="shared" si="6"/>
        <v>0</v>
      </c>
      <c r="SH62" s="126">
        <f t="shared" si="6"/>
        <v>0</v>
      </c>
      <c r="SI62" s="126">
        <f t="shared" si="6"/>
        <v>0</v>
      </c>
      <c r="SJ62" s="126">
        <f t="shared" si="6"/>
        <v>0</v>
      </c>
      <c r="SK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</row>
  </sheetData>
  <dataValidations>
    <dataValidation type="decimal" allowBlank="1" showInputMessage="1" showErrorMessage="1" prompt="NB! - IB på resultatet bruken KUN hvis vi overfører mellom ulike perioder (eks. januar til februar). Dette arket har én periode og derfor ingen åpningsbalanse på resultatet. Verdien på alle kontoer på 3-8 seriene nulles ut ved hver årsavslutning." sqref="C20:C61">
      <formula1>-100000.0</formula1>
      <formula2>100000.0</formula2>
    </dataValidation>
    <dataValidation type="decimal" allowBlank="1" showInputMessage="1" showErrorMessage="1" prompt="Leverandørgjeld - Denne kontoen brukes KUN til å registrere mottatte fakturaer HVIS dere fører reskontro. Hvis ikke kostnadsføres fakturaer direkte (K 1920 / D kostnadskonto (4-8***))_x000d_" sqref="B15">
      <formula1>-100000.0</formula1>
      <formula2>100000.0</formula2>
    </dataValidation>
    <dataValidation type="date" allowBlank="1" showInputMessage="1" showErrorMessage="1" prompt="Dato - Bruk formateringen dd.mm.åå" sqref="E2:SJ2">
      <formula1>41640.0</formula1>
      <formula2>46022.0</formula2>
    </dataValidation>
    <dataValidation type="custom" allowBlank="1" showInputMessage="1" showErrorMessage="1" prompt="Tekstfelt - Skriv en kort forklaring på transaksjonen. Maks 40 tegn!" sqref="E3:SJ3">
      <formula1>AND(GTE(LEN(E3),MIN((0),(40))),LTE(LEN(E3),MAX((0),(40))))</formula1>
    </dataValidation>
    <dataValidation type="decimal" allowBlank="1" showInputMessage="1" prompt="Kun tall! - Tast inn et beløp!" sqref="E5:SJ17 E19:SJ45 E46:BZ46 CB46:SJ46 E47:SJ47 E48:BF48 BH48:SJ48 E49:SJ61">
      <formula1>-1.0E7</formula1>
      <formula2>1.0E7</formula2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0.29"/>
    <col customWidth="1" min="2" max="2" width="4.43"/>
    <col customWidth="1" min="3" max="3" width="41.29"/>
    <col customWidth="1" min="4" max="4" width="41.14"/>
    <col customWidth="1" min="5" max="5" width="3.71"/>
    <col customWidth="1" min="6" max="6" width="26.0"/>
    <col customWidth="1" min="7" max="26" width="10.71"/>
  </cols>
  <sheetData>
    <row r="1" ht="14.25" customHeight="1">
      <c r="A1" s="127"/>
      <c r="B1" s="128"/>
      <c r="C1" s="127"/>
      <c r="D1" s="127"/>
      <c r="E1" s="127"/>
      <c r="F1" s="127"/>
    </row>
    <row r="2" ht="14.25" customHeight="1">
      <c r="A2" s="127"/>
      <c r="B2" s="128"/>
      <c r="C2" s="127"/>
      <c r="D2" s="127"/>
      <c r="E2" s="127"/>
      <c r="F2" s="127"/>
    </row>
    <row r="3" ht="14.25" customHeight="1">
      <c r="A3" s="127"/>
      <c r="B3" s="129" t="s">
        <v>0</v>
      </c>
      <c r="C3" s="130"/>
      <c r="D3" s="130"/>
      <c r="E3" s="131"/>
      <c r="F3" s="127"/>
    </row>
    <row r="4" ht="14.25" customHeight="1">
      <c r="A4" s="127"/>
      <c r="B4" s="132"/>
      <c r="C4" s="133"/>
      <c r="D4" s="133"/>
      <c r="E4" s="134"/>
      <c r="F4" s="127"/>
    </row>
    <row r="5" ht="14.25" customHeight="1">
      <c r="A5" s="127"/>
      <c r="B5" s="132"/>
      <c r="C5" s="135"/>
      <c r="D5" s="136"/>
      <c r="E5" s="134"/>
      <c r="F5" s="127"/>
    </row>
    <row r="6" ht="14.25" customHeight="1">
      <c r="A6" s="127"/>
      <c r="B6" s="132"/>
      <c r="C6" s="137" t="s">
        <v>632</v>
      </c>
      <c r="D6" s="138"/>
      <c r="E6" s="134"/>
      <c r="F6" s="127"/>
    </row>
    <row r="7" ht="14.25" customHeight="1">
      <c r="A7" s="127"/>
      <c r="B7" s="132"/>
      <c r="C7" s="139"/>
      <c r="D7" s="140"/>
      <c r="E7" s="134"/>
      <c r="F7" s="127"/>
    </row>
    <row r="8" ht="14.25" customHeight="1">
      <c r="A8" s="127"/>
      <c r="B8" s="132"/>
      <c r="C8" s="141"/>
      <c r="D8" s="142"/>
      <c r="E8" s="134"/>
      <c r="F8" s="127"/>
    </row>
    <row r="9" ht="14.25" customHeight="1">
      <c r="A9" s="127"/>
      <c r="B9" s="132"/>
      <c r="C9" s="143">
        <f>Oversikt!C8</f>
        <v>2023</v>
      </c>
      <c r="D9" s="144"/>
      <c r="E9" s="134"/>
      <c r="F9" s="127"/>
    </row>
    <row r="10" ht="14.25" customHeight="1">
      <c r="A10" s="127"/>
      <c r="B10" s="132"/>
      <c r="C10" s="145"/>
      <c r="D10" s="146"/>
      <c r="E10" s="134"/>
      <c r="F10" s="127"/>
    </row>
    <row r="11" ht="14.25" customHeight="1">
      <c r="A11" s="127"/>
      <c r="B11" s="132"/>
      <c r="C11" s="147" t="s">
        <v>3</v>
      </c>
      <c r="D11" s="148"/>
      <c r="E11" s="134"/>
      <c r="F11" s="127"/>
    </row>
    <row r="12" ht="14.25" customHeight="1">
      <c r="A12" s="127"/>
      <c r="B12" s="132"/>
      <c r="C12" s="149" t="str">
        <f>Regnskap!B20</f>
        <v>3000 Salgsinntekter</v>
      </c>
      <c r="D12" s="150">
        <f>-VLOOKUP(C12,Regnskap,3,FALSE)</f>
        <v>0</v>
      </c>
      <c r="E12" s="134"/>
      <c r="F12" s="127"/>
    </row>
    <row r="13" ht="14.25" customHeight="1">
      <c r="A13" s="127"/>
      <c r="B13" s="132"/>
      <c r="C13" s="151" t="str">
        <f>Regnskap!B21</f>
        <v>3100 Medlemskontingent</v>
      </c>
      <c r="D13" s="150">
        <f>-VLOOKUP(C13,Regnskap,3,FALSE)</f>
        <v>4150</v>
      </c>
      <c r="E13" s="134"/>
      <c r="F13" s="127"/>
    </row>
    <row r="14" ht="14.25" customHeight="1">
      <c r="A14" s="127"/>
      <c r="B14" s="132"/>
      <c r="C14" s="151" t="str">
        <f>Regnskap!B22</f>
        <v>3200 Billettinntekter</v>
      </c>
      <c r="D14" s="150">
        <f>-VLOOKUP(C14,Regnskap,3,FALSE)</f>
        <v>13750</v>
      </c>
      <c r="E14" s="134"/>
      <c r="F14" s="127"/>
    </row>
    <row r="15" ht="14.25" customHeight="1">
      <c r="A15" s="127"/>
      <c r="B15" s="132"/>
      <c r="C15" s="151" t="str">
        <f>Regnskap!B23</f>
        <v>3400 Støtte fra Kulturstyret</v>
      </c>
      <c r="D15" s="150">
        <f>-VLOOKUP(C15,Regnskap,3,FALSE)</f>
        <v>0</v>
      </c>
      <c r="E15" s="134"/>
      <c r="F15" s="127"/>
    </row>
    <row r="16" ht="14.25" customHeight="1">
      <c r="A16" s="127"/>
      <c r="B16" s="132"/>
      <c r="C16" s="151" t="str">
        <f>Regnskap!B24</f>
        <v>3410 Støtte fra Fri Fond</v>
      </c>
      <c r="D16" s="150">
        <f>-VLOOKUP(C16,Regnskap,3,FALSE)</f>
        <v>42520.49</v>
      </c>
      <c r="E16" s="134"/>
      <c r="F16" s="127"/>
    </row>
    <row r="17" ht="14.25" customHeight="1">
      <c r="A17" s="127"/>
      <c r="B17" s="132"/>
      <c r="C17" s="151" t="str">
        <f>Regnskap!B25</f>
        <v>3420 Støtte fra annen støtteordning</v>
      </c>
      <c r="D17" s="150">
        <f>-VLOOKUP(C17,Regnskap,3,FALSE)</f>
        <v>0</v>
      </c>
      <c r="E17" s="134"/>
      <c r="F17" s="127"/>
    </row>
    <row r="18" ht="14.25" customHeight="1">
      <c r="A18" s="127"/>
      <c r="B18" s="132"/>
      <c r="C18" s="152" t="str">
        <f>Regnskap!B26</f>
        <v>3900 Annen inntekt</v>
      </c>
      <c r="D18" s="150">
        <f>-VLOOKUP(C18,Regnskap,3,FALSE)</f>
        <v>352.36</v>
      </c>
      <c r="E18" s="134"/>
      <c r="F18" s="127"/>
    </row>
    <row r="19" ht="14.25" customHeight="1">
      <c r="A19" s="127"/>
      <c r="B19" s="132"/>
      <c r="C19" s="153" t="str">
        <f>Regnskap!B27</f>
        <v>8050 Renteinntekter</v>
      </c>
      <c r="D19" s="150">
        <f>-VLOOKUP(C19,Regnskap,3,FALSE)</f>
        <v>0</v>
      </c>
      <c r="E19" s="134"/>
      <c r="F19" s="127"/>
    </row>
    <row r="20" ht="14.25" customHeight="1">
      <c r="A20" s="127"/>
      <c r="B20" s="132"/>
      <c r="C20" s="154" t="s">
        <v>6</v>
      </c>
      <c r="D20" s="155">
        <f>SUM(D12:D19)</f>
        <v>60772.85</v>
      </c>
      <c r="E20" s="134"/>
      <c r="F20" s="127"/>
    </row>
    <row r="21" ht="14.25" customHeight="1">
      <c r="A21" s="127"/>
      <c r="B21" s="132"/>
      <c r="C21" s="156"/>
      <c r="D21" s="146"/>
      <c r="E21" s="134"/>
      <c r="F21" s="127"/>
    </row>
    <row r="22" ht="14.25" customHeight="1">
      <c r="A22" s="127"/>
      <c r="B22" s="132"/>
      <c r="C22" s="147" t="s">
        <v>8</v>
      </c>
      <c r="D22" s="148"/>
      <c r="E22" s="134"/>
      <c r="F22" s="127"/>
    </row>
    <row r="23" ht="14.25" customHeight="1">
      <c r="A23" s="127"/>
      <c r="B23" s="132"/>
      <c r="C23" s="151" t="str">
        <f>Regnskap!B29</f>
        <v>4000 Varekjøp til videresalg</v>
      </c>
      <c r="D23" s="150">
        <f>VLOOKUP(C23,Regnskap,3,FALSE)</f>
        <v>0</v>
      </c>
      <c r="E23" s="134"/>
      <c r="F23" s="127"/>
    </row>
    <row r="24" ht="14.25" customHeight="1">
      <c r="A24" s="127"/>
      <c r="B24" s="132"/>
      <c r="C24" s="151" t="str">
        <f>Regnskap!B30</f>
        <v>4300 Forbruk varelager</v>
      </c>
      <c r="D24" s="150">
        <f>VLOOKUP(C24,Regnskap,3,FALSE)</f>
        <v>0</v>
      </c>
      <c r="E24" s="134"/>
      <c r="F24" s="127"/>
    </row>
    <row r="25" ht="14.25" customHeight="1">
      <c r="A25" s="127"/>
      <c r="B25" s="132"/>
      <c r="C25" s="151" t="str">
        <f>Regnskap!B31</f>
        <v>4390 Beholdningsendring varer</v>
      </c>
      <c r="D25" s="150">
        <f>VLOOKUP(C25,Regnskap,3,FALSE)</f>
        <v>0</v>
      </c>
      <c r="E25" s="134"/>
      <c r="F25" s="127"/>
    </row>
    <row r="26" ht="14.25" customHeight="1">
      <c r="A26" s="127"/>
      <c r="B26" s="132"/>
      <c r="C26" s="151" t="str">
        <f>Regnskap!B32</f>
        <v>5000 Skattefritt honorar, interne</v>
      </c>
      <c r="D26" s="150">
        <f>VLOOKUP(C26,Regnskap,3,FALSE)</f>
        <v>0</v>
      </c>
      <c r="E26" s="134"/>
      <c r="F26" s="127"/>
    </row>
    <row r="27" ht="14.25" customHeight="1">
      <c r="A27" s="127"/>
      <c r="B27" s="132"/>
      <c r="C27" s="151" t="str">
        <f>Regnskap!B33</f>
        <v>5050 Skattefritt honorar, eksterne</v>
      </c>
      <c r="D27" s="150">
        <f>VLOOKUP(C27,Regnskap,3,FALSE)</f>
        <v>0</v>
      </c>
      <c r="E27" s="134"/>
      <c r="F27" s="127"/>
    </row>
    <row r="28" ht="14.25" customHeight="1">
      <c r="A28" s="127"/>
      <c r="B28" s="132"/>
      <c r="C28" s="151" t="str">
        <f>Regnskap!B34</f>
        <v>5700 Støtte til andre foreninger</v>
      </c>
      <c r="D28" s="150">
        <f>VLOOKUP(C28,Regnskap,3,FALSE)</f>
        <v>0</v>
      </c>
      <c r="E28" s="134"/>
      <c r="F28" s="127"/>
    </row>
    <row r="29" ht="14.25" customHeight="1">
      <c r="A29" s="127"/>
      <c r="B29" s="132"/>
      <c r="C29" s="151" t="str">
        <f>Regnskap!B35</f>
        <v>5900 Gaver ansatte</v>
      </c>
      <c r="D29" s="150">
        <f>VLOOKUP(C29,Regnskap,3,FALSE)</f>
        <v>0</v>
      </c>
      <c r="E29" s="134"/>
      <c r="F29" s="127"/>
    </row>
    <row r="30" ht="14.25" customHeight="1">
      <c r="A30" s="127"/>
      <c r="B30" s="132"/>
      <c r="C30" s="151" t="str">
        <f>Regnskap!B36</f>
        <v>5910 Mat og drikke til frivillige</v>
      </c>
      <c r="D30" s="150">
        <f>VLOOKUP(C30,Regnskap,3,FALSE)</f>
        <v>0</v>
      </c>
      <c r="E30" s="134"/>
      <c r="F30" s="127"/>
    </row>
    <row r="31" ht="14.25" customHeight="1">
      <c r="A31" s="127"/>
      <c r="B31" s="132"/>
      <c r="C31" s="151" t="str">
        <f>Regnskap!B37</f>
        <v>5920 Mat og drikke til styret</v>
      </c>
      <c r="D31" s="150">
        <f>VLOOKUP(C31,Regnskap,3,FALSE)</f>
        <v>2603.2</v>
      </c>
      <c r="E31" s="134"/>
      <c r="F31" s="127"/>
    </row>
    <row r="32" ht="14.25" customHeight="1">
      <c r="A32" s="127"/>
      <c r="B32" s="132"/>
      <c r="C32" s="151" t="str">
        <f>Regnskap!B38</f>
        <v>6300 Leie av lokaler</v>
      </c>
      <c r="D32" s="150">
        <f>VLOOKUP(C32,Regnskap,3,FALSE)</f>
        <v>6400</v>
      </c>
      <c r="E32" s="134"/>
      <c r="F32" s="127"/>
    </row>
    <row r="33" ht="14.25" customHeight="1">
      <c r="A33" s="127"/>
      <c r="B33" s="132"/>
      <c r="C33" s="151" t="str">
        <f>Regnskap!B39</f>
        <v>6450 Inventar</v>
      </c>
      <c r="D33" s="150">
        <f>VLOOKUP(C33,Regnskap,3,FALSE)</f>
        <v>17501.1</v>
      </c>
      <c r="E33" s="134"/>
      <c r="F33" s="127"/>
    </row>
    <row r="34" ht="14.25" customHeight="1">
      <c r="A34" s="127"/>
      <c r="B34" s="132"/>
      <c r="C34" s="151" t="str">
        <f>Regnskap!B40</f>
        <v>6550 Driftsmaterialer</v>
      </c>
      <c r="D34" s="150">
        <f>VLOOKUP(C34,Regnskap,3,FALSE)</f>
        <v>0</v>
      </c>
      <c r="E34" s="134"/>
      <c r="F34" s="127"/>
    </row>
    <row r="35" ht="14.25" customHeight="1">
      <c r="A35" s="127"/>
      <c r="B35" s="132"/>
      <c r="C35" s="151" t="str">
        <f>Regnskap!B41</f>
        <v>6551 Datautstyr</v>
      </c>
      <c r="D35" s="150">
        <f>VLOOKUP(C35,Regnskap,3,FALSE)</f>
        <v>0</v>
      </c>
      <c r="E35" s="134"/>
      <c r="F35" s="127"/>
    </row>
    <row r="36" ht="14.25" customHeight="1">
      <c r="A36" s="127"/>
      <c r="B36" s="132"/>
      <c r="C36" s="151" t="str">
        <f>Regnskap!B42</f>
        <v>6552 Programvarer</v>
      </c>
      <c r="D36" s="150">
        <f>VLOOKUP(C36,Regnskap,3,FALSE)</f>
        <v>0</v>
      </c>
      <c r="E36" s="134"/>
      <c r="F36" s="127"/>
    </row>
    <row r="37" ht="14.25" customHeight="1">
      <c r="A37" s="127"/>
      <c r="B37" s="132"/>
      <c r="C37" s="151" t="str">
        <f>Regnskap!B43</f>
        <v>6560 Rekvisita</v>
      </c>
      <c r="D37" s="150">
        <f>VLOOKUP(C37,Regnskap,3,FALSE)</f>
        <v>0</v>
      </c>
      <c r="E37" s="134"/>
      <c r="F37" s="127"/>
    </row>
    <row r="38" ht="14.25" customHeight="1">
      <c r="A38" s="127"/>
      <c r="B38" s="132"/>
      <c r="C38" s="151" t="str">
        <f>Regnskap!B44</f>
        <v>6590 Annen driftskostnad</v>
      </c>
      <c r="D38" s="150">
        <f>VLOOKUP(C38,Regnskap,3,FALSE)</f>
        <v>346.53</v>
      </c>
      <c r="E38" s="134"/>
      <c r="F38" s="127"/>
    </row>
    <row r="39" ht="14.25" customHeight="1">
      <c r="A39" s="127"/>
      <c r="B39" s="132"/>
      <c r="C39" s="151" t="str">
        <f>Regnskap!B45</f>
        <v>6720 Økonomiske og juridiske tjenester</v>
      </c>
      <c r="D39" s="150">
        <f>VLOOKUP(C39,Regnskap,3,FALSE)</f>
        <v>0</v>
      </c>
      <c r="E39" s="134"/>
      <c r="F39" s="127"/>
    </row>
    <row r="40" ht="14.25" customHeight="1">
      <c r="A40" s="127"/>
      <c r="B40" s="132"/>
      <c r="C40" s="151" t="str">
        <f>Regnskap!B46</f>
        <v>6750 Arrangementkostnader</v>
      </c>
      <c r="D40" s="150">
        <f>VLOOKUP(C40,Regnskap,3,FALSE)</f>
        <v>24869.52</v>
      </c>
      <c r="E40" s="134"/>
      <c r="F40" s="127"/>
    </row>
    <row r="41" ht="14.25" customHeight="1">
      <c r="A41" s="127"/>
      <c r="B41" s="132"/>
      <c r="C41" s="151" t="str">
        <f>Regnskap!B47</f>
        <v>6755 Artist/underholdningshonorar</v>
      </c>
      <c r="D41" s="150">
        <f>VLOOKUP(C41,Regnskap,3,FALSE)</f>
        <v>0</v>
      </c>
      <c r="E41" s="134"/>
      <c r="F41" s="127"/>
    </row>
    <row r="42" ht="14.25" customHeight="1">
      <c r="A42" s="127"/>
      <c r="B42" s="132"/>
      <c r="C42" s="151" t="str">
        <f>Regnskap!B48</f>
        <v>6790 Andre fremmedtjenester</v>
      </c>
      <c r="D42" s="150">
        <f>VLOOKUP(C42,Regnskap,3,FALSE)</f>
        <v>1630.1</v>
      </c>
      <c r="E42" s="134"/>
      <c r="F42" s="127"/>
    </row>
    <row r="43" ht="14.25" customHeight="1">
      <c r="A43" s="127"/>
      <c r="B43" s="132"/>
      <c r="C43" s="151" t="str">
        <f>Regnskap!B49</f>
        <v>6800 Kontorrekvisita</v>
      </c>
      <c r="D43" s="150">
        <f>VLOOKUP(C43,Regnskap,3,FALSE)</f>
        <v>0</v>
      </c>
      <c r="E43" s="134"/>
      <c r="F43" s="127"/>
    </row>
    <row r="44" ht="14.25" customHeight="1">
      <c r="A44" s="127"/>
      <c r="B44" s="132"/>
      <c r="C44" s="151" t="str">
        <f>Regnskap!B50</f>
        <v>6815 Internett</v>
      </c>
      <c r="D44" s="150">
        <f>VLOOKUP(C44,Regnskap,3,FALSE)</f>
        <v>0</v>
      </c>
      <c r="E44" s="134"/>
      <c r="F44" s="127"/>
    </row>
    <row r="45" ht="14.25" customHeight="1">
      <c r="A45" s="127"/>
      <c r="B45" s="132"/>
      <c r="C45" s="151" t="str">
        <f>Regnskap!B51</f>
        <v>6890 Annen kontorkostnad</v>
      </c>
      <c r="D45" s="150">
        <f>VLOOKUP(C45,Regnskap,3,FALSE)</f>
        <v>0</v>
      </c>
      <c r="E45" s="134"/>
      <c r="F45" s="127"/>
    </row>
    <row r="46" ht="14.25" customHeight="1">
      <c r="A46" s="127"/>
      <c r="B46" s="132"/>
      <c r="C46" s="151" t="str">
        <f>Regnskap!B52</f>
        <v>6900 Telefon</v>
      </c>
      <c r="D46" s="150">
        <f>VLOOKUP(C46,Regnskap,3,FALSE)</f>
        <v>0</v>
      </c>
      <c r="E46" s="134"/>
      <c r="F46" s="127"/>
    </row>
    <row r="47" ht="14.25" customHeight="1">
      <c r="A47" s="127"/>
      <c r="B47" s="132"/>
      <c r="C47" s="151" t="str">
        <f>Regnskap!B53</f>
        <v>6940 Porto</v>
      </c>
      <c r="D47" s="150">
        <f>VLOOKUP(C47,Regnskap,3,FALSE)</f>
        <v>0</v>
      </c>
      <c r="E47" s="134"/>
      <c r="F47" s="127"/>
    </row>
    <row r="48" ht="14.25" customHeight="1">
      <c r="A48" s="127"/>
      <c r="B48" s="132"/>
      <c r="C48" s="151" t="str">
        <f>Regnskap!B54</f>
        <v>7100 Reisekostnad</v>
      </c>
      <c r="D48" s="150">
        <f>VLOOKUP(C48,Regnskap,3,FALSE)</f>
        <v>0</v>
      </c>
      <c r="E48" s="134"/>
      <c r="F48" s="127"/>
    </row>
    <row r="49" ht="14.25" customHeight="1">
      <c r="A49" s="127"/>
      <c r="B49" s="132"/>
      <c r="C49" s="151" t="str">
        <f>Regnskap!B55</f>
        <v>7300 Markedsføring og representasjon</v>
      </c>
      <c r="D49" s="150">
        <f>VLOOKUP(C49,Regnskap,3,FALSE)</f>
        <v>0</v>
      </c>
      <c r="E49" s="134"/>
      <c r="F49" s="127"/>
    </row>
    <row r="50" ht="14.25" customHeight="1">
      <c r="A50" s="127"/>
      <c r="B50" s="132"/>
      <c r="C50" s="151" t="str">
        <f>Regnskap!B56</f>
        <v>7600 Lisensavgift og royalties</v>
      </c>
      <c r="D50" s="150">
        <f>VLOOKUP(C50,Regnskap,3,FALSE)</f>
        <v>0</v>
      </c>
      <c r="E50" s="134"/>
      <c r="F50" s="127"/>
    </row>
    <row r="51" ht="14.25" customHeight="1">
      <c r="A51" s="127"/>
      <c r="B51" s="132"/>
      <c r="C51" s="151" t="str">
        <f>Regnskap!B57</f>
        <v>7740 Øredifferanse</v>
      </c>
      <c r="D51" s="150">
        <f>VLOOKUP(C51,Regnskap,3,FALSE)</f>
        <v>0</v>
      </c>
      <c r="E51" s="134"/>
      <c r="F51" s="127"/>
    </row>
    <row r="52" ht="14.25" customHeight="1">
      <c r="A52" s="127"/>
      <c r="B52" s="132"/>
      <c r="C52" s="151" t="str">
        <f>Regnskap!B58</f>
        <v>7770 Bank og kortgebyrer</v>
      </c>
      <c r="D52" s="150">
        <f>VLOOKUP(C52,Regnskap,3,FALSE)</f>
        <v>842.77</v>
      </c>
      <c r="E52" s="134"/>
      <c r="F52" s="127"/>
    </row>
    <row r="53" ht="14.25" customHeight="1">
      <c r="A53" s="127"/>
      <c r="B53" s="132"/>
      <c r="C53" s="151" t="str">
        <f>Regnskap!B59</f>
        <v>7790 Annen kostnad, fradragsberettiget</v>
      </c>
      <c r="D53" s="150">
        <f>VLOOKUP(C53,Regnskap,3,FALSE)</f>
        <v>0</v>
      </c>
      <c r="E53" s="134"/>
      <c r="F53" s="127"/>
    </row>
    <row r="54" ht="14.25" customHeight="1">
      <c r="A54" s="127"/>
      <c r="B54" s="132"/>
      <c r="C54" s="151" t="str">
        <f>Regnskap!B60</f>
        <v>8150 Rentekostnader</v>
      </c>
      <c r="D54" s="150">
        <f>VLOOKUP(C54,Regnskap,3,FALSE)</f>
        <v>0</v>
      </c>
      <c r="E54" s="134"/>
      <c r="F54" s="127"/>
    </row>
    <row r="55" ht="14.25" customHeight="1">
      <c r="A55" s="127"/>
      <c r="B55" s="132"/>
      <c r="C55" s="157" t="s">
        <v>633</v>
      </c>
      <c r="D55" s="158">
        <f>SUM(D23:D54)</f>
        <v>54193.22</v>
      </c>
      <c r="E55" s="134"/>
      <c r="F55" s="127"/>
    </row>
    <row r="56" ht="14.25" customHeight="1">
      <c r="A56" s="127"/>
      <c r="B56" s="132"/>
      <c r="C56" s="159"/>
      <c r="D56" s="160"/>
      <c r="E56" s="134"/>
      <c r="F56" s="127"/>
    </row>
    <row r="57" ht="14.25" customHeight="1">
      <c r="A57" s="127"/>
      <c r="B57" s="132"/>
      <c r="C57" s="161" t="s">
        <v>11</v>
      </c>
      <c r="D57" s="162">
        <f>D20-D55</f>
        <v>6579.63</v>
      </c>
      <c r="E57" s="134"/>
      <c r="F57" s="127"/>
    </row>
    <row r="58" ht="14.25" customHeight="1">
      <c r="A58" s="127"/>
      <c r="B58" s="132"/>
      <c r="C58" s="163"/>
      <c r="D58" s="164"/>
      <c r="E58" s="134"/>
      <c r="F58" s="127"/>
    </row>
    <row r="59" ht="14.25" customHeight="1">
      <c r="A59" s="127"/>
      <c r="B59" s="165"/>
      <c r="C59" s="166"/>
      <c r="D59" s="166"/>
      <c r="E59" s="167"/>
      <c r="F59" s="127"/>
    </row>
    <row r="60" ht="14.25" customHeight="1">
      <c r="A60" s="127"/>
      <c r="B60" s="127"/>
      <c r="C60" s="127"/>
      <c r="D60" s="127"/>
      <c r="E60" s="127"/>
      <c r="F60" s="127"/>
    </row>
    <row r="61" ht="14.25" customHeight="1">
      <c r="A61" s="127"/>
      <c r="B61" s="127"/>
      <c r="C61" s="127"/>
      <c r="D61" s="127"/>
      <c r="E61" s="127"/>
      <c r="F61" s="127"/>
    </row>
    <row r="62" ht="14.25" customHeight="1">
      <c r="A62" s="127"/>
      <c r="B62" s="127"/>
      <c r="C62" s="127"/>
      <c r="D62" s="127"/>
      <c r="E62" s="127"/>
      <c r="F62" s="127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C6:D6"/>
    <mergeCell ref="C9:D10"/>
    <mergeCell ref="C21:D21"/>
    <mergeCell ref="C56:D56"/>
    <mergeCell ref="C57:C58"/>
    <mergeCell ref="D57:D58"/>
  </mergeCells>
  <conditionalFormatting sqref="D57:D58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.43"/>
    <col customWidth="1" min="3" max="3" width="39.71"/>
    <col customWidth="1" min="4" max="4" width="15.0"/>
    <col customWidth="1" min="5" max="5" width="16.0"/>
    <col customWidth="1" min="6" max="6" width="33.43"/>
    <col customWidth="1" min="7" max="7" width="3.29"/>
    <col customWidth="1" min="8" max="8" width="8.71"/>
    <col customWidth="1" min="9" max="26" width="10.71"/>
  </cols>
  <sheetData>
    <row r="1" ht="14.25" customHeight="1">
      <c r="A1" s="127"/>
      <c r="B1" s="128"/>
      <c r="C1" s="127"/>
      <c r="D1" s="127"/>
      <c r="E1" s="127"/>
      <c r="F1" s="127"/>
      <c r="G1" s="127"/>
      <c r="H1" s="127"/>
    </row>
    <row r="2" ht="14.25" customHeight="1">
      <c r="A2" s="127"/>
      <c r="B2" s="128"/>
      <c r="C2" s="127"/>
      <c r="D2" s="127"/>
      <c r="E2" s="127"/>
      <c r="F2" s="127"/>
      <c r="G2" s="127"/>
      <c r="H2" s="127"/>
    </row>
    <row r="3" ht="21.0" customHeight="1">
      <c r="A3" s="127"/>
      <c r="B3" s="168" t="s">
        <v>0</v>
      </c>
      <c r="C3" s="130"/>
      <c r="D3" s="130"/>
      <c r="E3" s="130"/>
      <c r="F3" s="130"/>
      <c r="G3" s="131"/>
      <c r="H3" s="127"/>
    </row>
    <row r="4" ht="21.0" customHeight="1">
      <c r="A4" s="127"/>
      <c r="B4" s="132"/>
      <c r="C4" s="169" t="s">
        <v>634</v>
      </c>
      <c r="D4" s="170"/>
      <c r="E4" s="170"/>
      <c r="F4" s="171"/>
      <c r="G4" s="134"/>
      <c r="H4" s="127"/>
    </row>
    <row r="5" ht="21.0" customHeight="1">
      <c r="A5" s="127"/>
      <c r="B5" s="132"/>
      <c r="C5" s="12"/>
      <c r="F5" s="172"/>
      <c r="G5" s="134"/>
      <c r="H5" s="127"/>
    </row>
    <row r="6" ht="21.0" customHeight="1">
      <c r="A6" s="127"/>
      <c r="B6" s="132"/>
      <c r="C6" s="12"/>
      <c r="F6" s="172"/>
      <c r="G6" s="134"/>
      <c r="H6" s="127"/>
    </row>
    <row r="7" ht="15.0" customHeight="1">
      <c r="A7" s="127"/>
      <c r="B7" s="132"/>
      <c r="C7" s="173"/>
      <c r="D7" s="174"/>
      <c r="E7" s="174"/>
      <c r="F7" s="175"/>
      <c r="G7" s="134"/>
      <c r="H7" s="127"/>
    </row>
    <row r="8" ht="7.5" customHeight="1">
      <c r="A8" s="127"/>
      <c r="B8" s="132"/>
      <c r="C8" s="133"/>
      <c r="D8" s="133"/>
      <c r="E8" s="133"/>
      <c r="F8" s="133"/>
      <c r="G8" s="134"/>
      <c r="H8" s="127"/>
    </row>
    <row r="9" ht="15.0" customHeight="1">
      <c r="A9" s="127"/>
      <c r="B9" s="132"/>
      <c r="C9" s="176"/>
      <c r="D9" s="177"/>
      <c r="E9" s="177"/>
      <c r="F9" s="178"/>
      <c r="G9" s="134"/>
      <c r="H9" s="127"/>
    </row>
    <row r="10" ht="15.0" customHeight="1">
      <c r="A10" s="127"/>
      <c r="B10" s="132"/>
      <c r="C10" s="179"/>
      <c r="D10" s="180"/>
      <c r="E10" s="180"/>
      <c r="F10" s="181"/>
      <c r="G10" s="134"/>
      <c r="H10" s="127"/>
    </row>
    <row r="11" ht="14.25" customHeight="1">
      <c r="A11" s="127"/>
      <c r="B11" s="132"/>
      <c r="C11" s="182" t="s">
        <v>3</v>
      </c>
      <c r="D11" s="183">
        <f>Oversikt!$C$8</f>
        <v>2023</v>
      </c>
      <c r="E11" s="183">
        <f>D11+0.5</f>
        <v>2023.5</v>
      </c>
      <c r="F11" s="183" t="s">
        <v>635</v>
      </c>
      <c r="G11" s="134"/>
      <c r="H11" s="127"/>
    </row>
    <row r="12" ht="14.25" customHeight="1">
      <c r="A12" s="127"/>
      <c r="B12" s="132"/>
      <c r="C12" s="109" t="str">
        <f>Regnskap!B20</f>
        <v>3000 Salgsinntekter</v>
      </c>
      <c r="D12" s="37">
        <f>-VLOOKUP(C12,Regnskap,3,FALSE)</f>
        <v>0</v>
      </c>
      <c r="E12" s="184">
        <v>4000.0</v>
      </c>
      <c r="F12" s="185" t="s">
        <v>636</v>
      </c>
      <c r="G12" s="134"/>
      <c r="H12" s="127"/>
    </row>
    <row r="13" ht="14.25" customHeight="1">
      <c r="A13" s="127"/>
      <c r="B13" s="132"/>
      <c r="C13" s="110" t="str">
        <f>Regnskap!B21</f>
        <v>3100 Medlemskontingent</v>
      </c>
      <c r="D13" s="30">
        <f>-VLOOKUP(C13,Regnskap,3,FALSE)</f>
        <v>4150</v>
      </c>
      <c r="E13" s="87">
        <f>100*50</f>
        <v>5000</v>
      </c>
      <c r="F13" s="186" t="s">
        <v>637</v>
      </c>
      <c r="G13" s="134"/>
      <c r="H13" s="127"/>
    </row>
    <row r="14" ht="14.25" customHeight="1">
      <c r="A14" s="127"/>
      <c r="B14" s="132"/>
      <c r="C14" s="110" t="str">
        <f>Regnskap!B22</f>
        <v>3200 Billettinntekter</v>
      </c>
      <c r="D14" s="30">
        <f>-VLOOKUP(C14,Regnskap,3,FALSE)</f>
        <v>13750</v>
      </c>
      <c r="E14" s="30"/>
      <c r="F14" s="187"/>
      <c r="G14" s="134"/>
      <c r="H14" s="127"/>
    </row>
    <row r="15" ht="14.25" customHeight="1">
      <c r="A15" s="127"/>
      <c r="B15" s="132"/>
      <c r="C15" s="110" t="str">
        <f>Regnskap!B23</f>
        <v>3400 Støtte fra Kulturstyret</v>
      </c>
      <c r="D15" s="30">
        <f>-VLOOKUP(C15,Regnskap,3,FALSE)</f>
        <v>0</v>
      </c>
      <c r="E15" s="30"/>
      <c r="F15" s="187"/>
      <c r="G15" s="134"/>
      <c r="H15" s="127"/>
    </row>
    <row r="16" ht="14.25" customHeight="1">
      <c r="A16" s="127"/>
      <c r="B16" s="132"/>
      <c r="C16" s="110" t="str">
        <f>Regnskap!B24</f>
        <v>3410 Støtte fra Fri Fond</v>
      </c>
      <c r="D16" s="30">
        <f>-VLOOKUP(C16,Regnskap,3,FALSE)</f>
        <v>42520.49</v>
      </c>
      <c r="E16" s="87">
        <v>24000.0</v>
      </c>
      <c r="F16" s="186" t="s">
        <v>638</v>
      </c>
      <c r="G16" s="134"/>
      <c r="H16" s="127"/>
    </row>
    <row r="17" ht="14.25" customHeight="1">
      <c r="A17" s="127"/>
      <c r="B17" s="132"/>
      <c r="C17" s="110" t="str">
        <f>Regnskap!B25</f>
        <v>3420 Støtte fra annen støtteordning</v>
      </c>
      <c r="D17" s="30">
        <f>-VLOOKUP(C17,Regnskap,3,FALSE)</f>
        <v>0</v>
      </c>
      <c r="E17" s="87">
        <v>5000.0</v>
      </c>
      <c r="F17" s="187"/>
      <c r="G17" s="134"/>
      <c r="H17" s="127"/>
    </row>
    <row r="18" ht="14.25" customHeight="1">
      <c r="A18" s="127"/>
      <c r="B18" s="132"/>
      <c r="C18" s="113" t="str">
        <f>Regnskap!B26</f>
        <v>3900 Annen inntekt</v>
      </c>
      <c r="D18" s="30">
        <f>-VLOOKUP(C18,Regnskap,3,FALSE)</f>
        <v>352.36</v>
      </c>
      <c r="E18" s="87">
        <v>7000.0</v>
      </c>
      <c r="F18" s="186" t="s">
        <v>639</v>
      </c>
      <c r="G18" s="134"/>
      <c r="H18" s="127"/>
    </row>
    <row r="19" ht="14.25" customHeight="1">
      <c r="A19" s="127"/>
      <c r="B19" s="132"/>
      <c r="C19" s="113" t="str">
        <f>Regnskap!B27</f>
        <v>8050 Renteinntekter</v>
      </c>
      <c r="D19" s="30">
        <f>-VLOOKUP(C19,Regnskap,3,FALSE)</f>
        <v>0</v>
      </c>
      <c r="E19" s="30"/>
      <c r="F19" s="187"/>
      <c r="G19" s="134"/>
      <c r="H19" s="127"/>
    </row>
    <row r="20" ht="14.25" customHeight="1">
      <c r="A20" s="127"/>
      <c r="B20" s="132"/>
      <c r="C20" s="188" t="s">
        <v>6</v>
      </c>
      <c r="D20" s="189">
        <f t="shared" ref="D20:E20" si="1">SUM(D12:D19)</f>
        <v>60772.85</v>
      </c>
      <c r="E20" s="189">
        <f t="shared" si="1"/>
        <v>45000</v>
      </c>
      <c r="F20" s="190" t="s">
        <v>640</v>
      </c>
      <c r="G20" s="134"/>
      <c r="H20" s="127"/>
    </row>
    <row r="21" ht="14.25" customHeight="1">
      <c r="A21" s="127"/>
      <c r="B21" s="132"/>
      <c r="C21" s="191"/>
      <c r="D21" s="192"/>
      <c r="E21" s="193"/>
      <c r="F21" s="194"/>
      <c r="G21" s="134"/>
      <c r="H21" s="127"/>
    </row>
    <row r="22" ht="14.25" customHeight="1">
      <c r="A22" s="127"/>
      <c r="B22" s="132"/>
      <c r="C22" s="182" t="s">
        <v>8</v>
      </c>
      <c r="D22" s="183">
        <f t="shared" ref="D22:E22" si="2">D11</f>
        <v>2023</v>
      </c>
      <c r="E22" s="183">
        <f t="shared" si="2"/>
        <v>2023.5</v>
      </c>
      <c r="F22" s="183" t="s">
        <v>635</v>
      </c>
      <c r="G22" s="134"/>
      <c r="H22" s="127"/>
    </row>
    <row r="23" ht="14.25" customHeight="1">
      <c r="A23" s="127"/>
      <c r="B23" s="132"/>
      <c r="C23" s="36" t="str">
        <f>Regnskap!B29</f>
        <v>4000 Varekjøp til videresalg</v>
      </c>
      <c r="D23" s="30">
        <f>VLOOKUP(C23,Regnskap,3,FALSE)</f>
        <v>0</v>
      </c>
      <c r="E23" s="87">
        <v>0.0</v>
      </c>
      <c r="F23" s="187"/>
      <c r="G23" s="134"/>
      <c r="H23" s="127"/>
    </row>
    <row r="24" ht="14.25" customHeight="1">
      <c r="A24" s="127"/>
      <c r="B24" s="132"/>
      <c r="C24" s="38" t="str">
        <f>Regnskap!B30</f>
        <v>4300 Forbruk varelager</v>
      </c>
      <c r="D24" s="30">
        <f>VLOOKUP(C24,Regnskap,3,FALSE)</f>
        <v>0</v>
      </c>
      <c r="E24" s="87">
        <v>0.0</v>
      </c>
      <c r="F24" s="187"/>
      <c r="G24" s="134"/>
      <c r="H24" s="127"/>
    </row>
    <row r="25" ht="14.25" customHeight="1">
      <c r="A25" s="127"/>
      <c r="B25" s="132"/>
      <c r="C25" s="29" t="str">
        <f>Regnskap!B31</f>
        <v>4390 Beholdningsendring varer</v>
      </c>
      <c r="D25" s="30">
        <f>VLOOKUP(C25,Regnskap,3,FALSE)</f>
        <v>0</v>
      </c>
      <c r="E25" s="87">
        <v>0.0</v>
      </c>
      <c r="F25" s="187"/>
      <c r="G25" s="134"/>
      <c r="H25" s="127"/>
    </row>
    <row r="26" ht="14.25" customHeight="1">
      <c r="A26" s="127"/>
      <c r="B26" s="132"/>
      <c r="C26" s="29" t="str">
        <f>Regnskap!B32</f>
        <v>5000 Skattefritt honorar, interne</v>
      </c>
      <c r="D26" s="30">
        <f>VLOOKUP(C26,Regnskap,3,FALSE)</f>
        <v>0</v>
      </c>
      <c r="E26" s="87">
        <v>0.0</v>
      </c>
      <c r="F26" s="187"/>
      <c r="G26" s="134"/>
      <c r="H26" s="127"/>
    </row>
    <row r="27" ht="14.25" customHeight="1">
      <c r="A27" s="127"/>
      <c r="B27" s="132"/>
      <c r="C27" s="29" t="str">
        <f>Regnskap!B33</f>
        <v>5050 Skattefritt honorar, eksterne</v>
      </c>
      <c r="D27" s="30">
        <f>VLOOKUP(C27,Regnskap,3,FALSE)</f>
        <v>0</v>
      </c>
      <c r="E27" s="87">
        <v>0.0</v>
      </c>
      <c r="F27" s="187"/>
      <c r="G27" s="134"/>
      <c r="H27" s="127"/>
    </row>
    <row r="28" ht="14.25" customHeight="1">
      <c r="A28" s="127"/>
      <c r="B28" s="132"/>
      <c r="C28" s="29" t="str">
        <f>Regnskap!B34</f>
        <v>5700 Støtte til andre foreninger</v>
      </c>
      <c r="D28" s="30">
        <f>VLOOKUP(C28,Regnskap,3,FALSE)</f>
        <v>0</v>
      </c>
      <c r="E28" s="87">
        <v>0.0</v>
      </c>
      <c r="F28" s="187"/>
      <c r="G28" s="134"/>
      <c r="H28" s="127"/>
    </row>
    <row r="29" ht="14.25" customHeight="1">
      <c r="A29" s="127"/>
      <c r="B29" s="132"/>
      <c r="C29" s="29" t="str">
        <f>Regnskap!B35</f>
        <v>5900 Gaver ansatte</v>
      </c>
      <c r="D29" s="87">
        <v>200.0</v>
      </c>
      <c r="E29" s="87">
        <v>200.0</v>
      </c>
      <c r="F29" s="186" t="s">
        <v>641</v>
      </c>
      <c r="G29" s="134"/>
      <c r="H29" s="127"/>
    </row>
    <row r="30" ht="14.25" customHeight="1">
      <c r="A30" s="127"/>
      <c r="B30" s="132"/>
      <c r="C30" s="29" t="str">
        <f>Regnskap!B36</f>
        <v>5910 Mat og drikke til frivillige</v>
      </c>
      <c r="D30" s="30">
        <f>VLOOKUP(C30,Regnskap,3,FALSE)</f>
        <v>0</v>
      </c>
      <c r="E30" s="195">
        <v>0.0</v>
      </c>
      <c r="F30" s="187"/>
      <c r="G30" s="134"/>
      <c r="H30" s="127"/>
    </row>
    <row r="31" ht="14.25" customHeight="1">
      <c r="A31" s="127"/>
      <c r="B31" s="132"/>
      <c r="C31" s="29" t="str">
        <f>Regnskap!B37</f>
        <v>5920 Mat og drikke til styret</v>
      </c>
      <c r="D31" s="30">
        <f>VLOOKUP(C31,Regnskap,3,FALSE)</f>
        <v>2603.2</v>
      </c>
      <c r="E31" s="87">
        <v>2500.0</v>
      </c>
      <c r="F31" s="186" t="s">
        <v>642</v>
      </c>
      <c r="G31" s="134"/>
      <c r="H31" s="127"/>
    </row>
    <row r="32" ht="14.25" customHeight="1">
      <c r="A32" s="127"/>
      <c r="B32" s="132"/>
      <c r="C32" s="29" t="str">
        <f>Regnskap!B38</f>
        <v>6300 Leie av lokaler</v>
      </c>
      <c r="D32" s="30">
        <f>VLOOKUP(C32,Regnskap,3,FALSE)</f>
        <v>6400</v>
      </c>
      <c r="E32" s="87">
        <v>0.0</v>
      </c>
      <c r="F32" s="186" t="s">
        <v>643</v>
      </c>
      <c r="G32" s="134"/>
      <c r="H32" s="127"/>
    </row>
    <row r="33" ht="14.25" customHeight="1">
      <c r="A33" s="127"/>
      <c r="B33" s="132"/>
      <c r="C33" s="29" t="str">
        <f>Regnskap!B39</f>
        <v>6450 Inventar</v>
      </c>
      <c r="D33" s="30">
        <f>VLOOKUP(C33,Regnskap,3,FALSE)</f>
        <v>17501.1</v>
      </c>
      <c r="E33" s="87">
        <v>15000.0</v>
      </c>
      <c r="F33" s="186" t="s">
        <v>644</v>
      </c>
      <c r="G33" s="134"/>
      <c r="H33" s="127"/>
    </row>
    <row r="34" ht="14.25" customHeight="1">
      <c r="A34" s="127"/>
      <c r="B34" s="132"/>
      <c r="C34" s="29" t="str">
        <f>Regnskap!B40</f>
        <v>6550 Driftsmaterialer</v>
      </c>
      <c r="D34" s="30">
        <f>VLOOKUP(C34,Regnskap,3,FALSE)</f>
        <v>0</v>
      </c>
      <c r="E34" s="87">
        <v>0.0</v>
      </c>
      <c r="F34" s="187"/>
      <c r="G34" s="134"/>
      <c r="H34" s="127"/>
    </row>
    <row r="35" ht="14.25" customHeight="1">
      <c r="A35" s="127"/>
      <c r="B35" s="132"/>
      <c r="C35" s="29" t="str">
        <f>Regnskap!B41</f>
        <v>6551 Datautstyr</v>
      </c>
      <c r="D35" s="30">
        <f>VLOOKUP(C35,Regnskap,3,FALSE)</f>
        <v>0</v>
      </c>
      <c r="E35" s="87">
        <v>0.0</v>
      </c>
      <c r="F35" s="187"/>
      <c r="G35" s="134"/>
      <c r="H35" s="127"/>
    </row>
    <row r="36" ht="14.25" customHeight="1">
      <c r="A36" s="127"/>
      <c r="B36" s="132"/>
      <c r="C36" s="29" t="str">
        <f>Regnskap!B42</f>
        <v>6552 Programvarer</v>
      </c>
      <c r="D36" s="30">
        <f>VLOOKUP(C36,Regnskap,3,FALSE)</f>
        <v>0</v>
      </c>
      <c r="E36" s="87">
        <v>3000.0</v>
      </c>
      <c r="F36" s="186" t="s">
        <v>645</v>
      </c>
      <c r="G36" s="134"/>
      <c r="H36" s="127"/>
    </row>
    <row r="37" ht="14.25" customHeight="1">
      <c r="A37" s="127"/>
      <c r="B37" s="132"/>
      <c r="C37" s="29" t="str">
        <f>Regnskap!B43</f>
        <v>6560 Rekvisita</v>
      </c>
      <c r="D37" s="30">
        <f>VLOOKUP(C37,Regnskap,3,FALSE)</f>
        <v>0</v>
      </c>
      <c r="E37" s="87">
        <v>0.0</v>
      </c>
      <c r="F37" s="187"/>
      <c r="G37" s="134"/>
      <c r="H37" s="127"/>
    </row>
    <row r="38" ht="14.25" customHeight="1">
      <c r="A38" s="127"/>
      <c r="B38" s="132"/>
      <c r="C38" s="29" t="str">
        <f>Regnskap!B44</f>
        <v>6590 Annen driftskostnad</v>
      </c>
      <c r="D38" s="30">
        <f>VLOOKUP(C38,Regnskap,3,FALSE)</f>
        <v>346.53</v>
      </c>
      <c r="E38" s="87">
        <v>210.0</v>
      </c>
      <c r="F38" s="186" t="s">
        <v>646</v>
      </c>
      <c r="G38" s="134"/>
      <c r="H38" s="127"/>
    </row>
    <row r="39" ht="14.25" customHeight="1">
      <c r="A39" s="127"/>
      <c r="B39" s="132"/>
      <c r="C39" s="29" t="str">
        <f>Regnskap!B45</f>
        <v>6720 Økonomiske og juridiske tjenester</v>
      </c>
      <c r="D39" s="30">
        <f>VLOOKUP(C39,Regnskap,3,FALSE)</f>
        <v>0</v>
      </c>
      <c r="E39" s="87">
        <v>0.0</v>
      </c>
      <c r="F39" s="187"/>
      <c r="G39" s="134"/>
      <c r="H39" s="127"/>
    </row>
    <row r="40" ht="14.25" customHeight="1">
      <c r="A40" s="127"/>
      <c r="B40" s="132"/>
      <c r="C40" s="29" t="str">
        <f>Regnskap!B46</f>
        <v>6750 Arrangementkostnader</v>
      </c>
      <c r="D40" s="30">
        <f>VLOOKUP(C40,Regnskap,3,FALSE)</f>
        <v>24869.52</v>
      </c>
      <c r="E40" s="87">
        <v>25000.0</v>
      </c>
      <c r="F40" s="186" t="s">
        <v>647</v>
      </c>
      <c r="G40" s="134"/>
      <c r="H40" s="127"/>
    </row>
    <row r="41" ht="14.25" customHeight="1">
      <c r="A41" s="127"/>
      <c r="B41" s="132"/>
      <c r="C41" s="29" t="str">
        <f>Regnskap!B47</f>
        <v>6755 Artist/underholdningshonorar</v>
      </c>
      <c r="D41" s="30">
        <f>VLOOKUP(C41,Regnskap,3,FALSE)</f>
        <v>0</v>
      </c>
      <c r="E41" s="87">
        <v>0.0</v>
      </c>
      <c r="F41" s="187"/>
      <c r="G41" s="134"/>
      <c r="H41" s="127"/>
    </row>
    <row r="42" ht="14.25" customHeight="1">
      <c r="A42" s="127"/>
      <c r="B42" s="132"/>
      <c r="C42" s="29" t="str">
        <f>Regnskap!B48</f>
        <v>6790 Andre fremmedtjenester</v>
      </c>
      <c r="D42" s="30">
        <f>VLOOKUP(C42,Regnskap,3,FALSE)</f>
        <v>1630.1</v>
      </c>
      <c r="E42" s="87">
        <v>0.0</v>
      </c>
      <c r="F42" s="187"/>
      <c r="G42" s="134"/>
      <c r="H42" s="127"/>
    </row>
    <row r="43" ht="14.25" customHeight="1">
      <c r="A43" s="127"/>
      <c r="B43" s="132"/>
      <c r="C43" s="29" t="str">
        <f>Regnskap!B49</f>
        <v>6800 Kontorrekvisita</v>
      </c>
      <c r="D43" s="30">
        <f>VLOOKUP(C43,Regnskap,3,FALSE)</f>
        <v>0</v>
      </c>
      <c r="E43" s="87">
        <v>500.0</v>
      </c>
      <c r="F43" s="187"/>
      <c r="G43" s="134"/>
      <c r="H43" s="127"/>
    </row>
    <row r="44" ht="14.25" customHeight="1">
      <c r="A44" s="127"/>
      <c r="B44" s="132"/>
      <c r="C44" s="29" t="str">
        <f>Regnskap!B50</f>
        <v>6815 Internett</v>
      </c>
      <c r="D44" s="30">
        <f>VLOOKUP(C44,Regnskap,3,FALSE)</f>
        <v>0</v>
      </c>
      <c r="E44" s="87">
        <v>100.0</v>
      </c>
      <c r="F44" s="187"/>
      <c r="G44" s="134"/>
      <c r="H44" s="127"/>
    </row>
    <row r="45" ht="14.25" customHeight="1">
      <c r="A45" s="127"/>
      <c r="B45" s="132"/>
      <c r="C45" s="29" t="str">
        <f>Regnskap!B51</f>
        <v>6890 Annen kontorkostnad</v>
      </c>
      <c r="D45" s="30">
        <f>VLOOKUP(C45,Regnskap,3,FALSE)</f>
        <v>0</v>
      </c>
      <c r="E45" s="87">
        <v>0.0</v>
      </c>
      <c r="F45" s="187"/>
      <c r="G45" s="134"/>
      <c r="H45" s="127"/>
    </row>
    <row r="46" ht="14.25" customHeight="1">
      <c r="A46" s="127"/>
      <c r="B46" s="132"/>
      <c r="C46" s="29" t="str">
        <f>Regnskap!B52</f>
        <v>6900 Telefon</v>
      </c>
      <c r="D46" s="30">
        <f>VLOOKUP(C46,Regnskap,3,FALSE)</f>
        <v>0</v>
      </c>
      <c r="E46" s="87">
        <v>200.0</v>
      </c>
      <c r="F46" s="186" t="s">
        <v>648</v>
      </c>
      <c r="G46" s="134"/>
      <c r="H46" s="127"/>
    </row>
    <row r="47" ht="14.25" customHeight="1">
      <c r="A47" s="127"/>
      <c r="B47" s="132"/>
      <c r="C47" s="29" t="str">
        <f>Regnskap!B53</f>
        <v>6940 Porto</v>
      </c>
      <c r="D47" s="30">
        <f>VLOOKUP(C47,Regnskap,3,FALSE)</f>
        <v>0</v>
      </c>
      <c r="E47" s="87">
        <v>0.0</v>
      </c>
      <c r="F47" s="187"/>
      <c r="G47" s="134"/>
      <c r="H47" s="127"/>
    </row>
    <row r="48" ht="14.25" customHeight="1">
      <c r="A48" s="127"/>
      <c r="B48" s="132"/>
      <c r="C48" s="29" t="str">
        <f>Regnskap!B54</f>
        <v>7100 Reisekostnad</v>
      </c>
      <c r="D48" s="30">
        <f>VLOOKUP(C48,Regnskap,3,FALSE)</f>
        <v>0</v>
      </c>
      <c r="E48" s="87">
        <v>0.0</v>
      </c>
      <c r="F48" s="187"/>
      <c r="G48" s="134"/>
      <c r="H48" s="127"/>
    </row>
    <row r="49" ht="14.25" customHeight="1">
      <c r="A49" s="127"/>
      <c r="B49" s="132"/>
      <c r="C49" s="29" t="str">
        <f>Regnskap!B55</f>
        <v>7300 Markedsføring og representasjon</v>
      </c>
      <c r="D49" s="30">
        <f>VLOOKUP(C49,Regnskap,3,FALSE)</f>
        <v>0</v>
      </c>
      <c r="E49" s="87">
        <v>0.0</v>
      </c>
      <c r="F49" s="187"/>
      <c r="G49" s="134"/>
      <c r="H49" s="127"/>
    </row>
    <row r="50" ht="14.25" customHeight="1">
      <c r="A50" s="127"/>
      <c r="B50" s="132"/>
      <c r="C50" s="29" t="str">
        <f>Regnskap!B56</f>
        <v>7600 Lisensavgift og royalties</v>
      </c>
      <c r="D50" s="30">
        <f>VLOOKUP(C50,Regnskap,3,FALSE)</f>
        <v>0</v>
      </c>
      <c r="E50" s="87">
        <v>0.0</v>
      </c>
      <c r="F50" s="187"/>
      <c r="G50" s="134"/>
      <c r="H50" s="127"/>
    </row>
    <row r="51" ht="14.25" customHeight="1">
      <c r="A51" s="127"/>
      <c r="B51" s="132"/>
      <c r="C51" s="29" t="str">
        <f>Regnskap!B57</f>
        <v>7740 Øredifferanse</v>
      </c>
      <c r="D51" s="30">
        <f>VLOOKUP(C51,Regnskap,3,FALSE)</f>
        <v>0</v>
      </c>
      <c r="E51" s="87">
        <v>0.0</v>
      </c>
      <c r="F51" s="187"/>
      <c r="G51" s="134"/>
      <c r="H51" s="127"/>
    </row>
    <row r="52" ht="14.25" customHeight="1">
      <c r="A52" s="127"/>
      <c r="B52" s="132"/>
      <c r="C52" s="29" t="str">
        <f>Regnskap!B58</f>
        <v>7770 Bank og kortgebyrer</v>
      </c>
      <c r="D52" s="30">
        <f>VLOOKUP(C52,Regnskap,3,FALSE)</f>
        <v>842.77</v>
      </c>
      <c r="E52" s="87">
        <v>800.0</v>
      </c>
      <c r="F52" s="187"/>
      <c r="G52" s="134"/>
      <c r="H52" s="127"/>
    </row>
    <row r="53" ht="14.25" customHeight="1">
      <c r="A53" s="127"/>
      <c r="B53" s="196"/>
      <c r="C53" s="29" t="str">
        <f>Regnskap!B59</f>
        <v>7790 Annen kostnad, fradragsberettiget</v>
      </c>
      <c r="D53" s="30">
        <f>VLOOKUP(C53,Regnskap,3,FALSE)</f>
        <v>0</v>
      </c>
      <c r="E53" s="87">
        <v>8000.0</v>
      </c>
      <c r="F53" s="186" t="s">
        <v>649</v>
      </c>
      <c r="G53" s="197"/>
      <c r="H53" s="127"/>
    </row>
    <row r="54" ht="14.25" customHeight="1">
      <c r="A54" s="127"/>
      <c r="B54" s="132"/>
      <c r="C54" s="29" t="str">
        <f>Regnskap!B60</f>
        <v>8150 Rentekostnader</v>
      </c>
      <c r="D54" s="30">
        <f>VLOOKUP(C54,Regnskap,3,FALSE)</f>
        <v>0</v>
      </c>
      <c r="E54" s="87">
        <v>0.0</v>
      </c>
      <c r="F54" s="187"/>
      <c r="G54" s="134"/>
      <c r="H54" s="127"/>
    </row>
    <row r="55" ht="14.25" customHeight="1">
      <c r="A55" s="127"/>
      <c r="B55" s="132"/>
      <c r="C55" s="198" t="s">
        <v>633</v>
      </c>
      <c r="D55" s="199">
        <f t="shared" ref="D55:E55" si="3">SUM(D23:D54)</f>
        <v>54393.22</v>
      </c>
      <c r="E55" s="32">
        <f t="shared" si="3"/>
        <v>55510</v>
      </c>
      <c r="F55" s="200"/>
      <c r="G55" s="134"/>
      <c r="H55" s="127"/>
    </row>
    <row r="56" ht="14.25" customHeight="1">
      <c r="A56" s="127"/>
      <c r="B56" s="132"/>
      <c r="C56" s="201"/>
      <c r="D56" s="202"/>
      <c r="E56" s="202"/>
      <c r="F56" s="202"/>
      <c r="G56" s="134"/>
      <c r="H56" s="127"/>
    </row>
    <row r="57" ht="15.0" customHeight="1">
      <c r="A57" s="127"/>
      <c r="B57" s="132"/>
      <c r="C57" s="203" t="s">
        <v>11</v>
      </c>
      <c r="D57" s="204">
        <f t="shared" ref="D57:E57" si="4">D20-D55</f>
        <v>6379.63</v>
      </c>
      <c r="E57" s="205">
        <f t="shared" si="4"/>
        <v>-10510</v>
      </c>
      <c r="F57" s="206"/>
      <c r="G57" s="134"/>
      <c r="H57" s="127"/>
    </row>
    <row r="58" ht="15.0" customHeight="1">
      <c r="A58" s="127"/>
      <c r="B58" s="132"/>
      <c r="C58" s="45"/>
      <c r="D58" s="46"/>
      <c r="E58" s="46"/>
      <c r="F58" s="46"/>
      <c r="G58" s="134"/>
      <c r="H58" s="127"/>
    </row>
    <row r="59" ht="14.25" customHeight="1">
      <c r="A59" s="127"/>
      <c r="B59" s="132"/>
      <c r="C59" s="133"/>
      <c r="D59" s="133"/>
      <c r="E59" s="133"/>
      <c r="F59" s="133"/>
      <c r="G59" s="134"/>
      <c r="H59" s="127"/>
    </row>
    <row r="60" ht="14.25" customHeight="1">
      <c r="A60" s="127"/>
      <c r="B60" s="165"/>
      <c r="C60" s="166"/>
      <c r="D60" s="166"/>
      <c r="E60" s="166"/>
      <c r="F60" s="166"/>
      <c r="G60" s="167"/>
      <c r="H60" s="127"/>
    </row>
    <row r="61" ht="14.25" customHeight="1">
      <c r="A61" s="127"/>
      <c r="B61" s="127"/>
      <c r="C61" s="127"/>
      <c r="D61" s="127"/>
      <c r="E61" s="127"/>
      <c r="F61" s="127"/>
      <c r="G61" s="127"/>
      <c r="H61" s="127"/>
    </row>
    <row r="62" ht="14.25" customHeight="1">
      <c r="A62" s="127"/>
      <c r="B62" s="127"/>
      <c r="C62" s="127"/>
      <c r="D62" s="127"/>
      <c r="E62" s="127"/>
      <c r="F62" s="127"/>
      <c r="G62" s="127"/>
      <c r="H62" s="127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C4:F7"/>
    <mergeCell ref="C57:C58"/>
    <mergeCell ref="D57:D58"/>
    <mergeCell ref="E57:E58"/>
    <mergeCell ref="F57:F58"/>
  </mergeCells>
  <dataValidations>
    <dataValidation type="decimal" allowBlank="1" showInputMessage="1" showErrorMessage="1" prompt="Kun tall - Tast inn et beløp. PS: Formler kan benyttes." sqref="E12:E19 E23:E54">
      <formula1>-1.0E8</formula1>
      <formula2>1.0E8</formula2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2016-04-28T14:36:15Z</dcterms:created>
  <dc:creator>Freire, Henrik Alver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0x01010026867924DF19364488B4A4633EDA6A38</vt:lpwstr>
  </property>
</Properties>
</file>