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lbric\Dropbox (Politecnico Di Torino Studenti)\A.A. 2023-2024\4.2 SEBC\Laboratori\lp_lab1\"/>
    </mc:Choice>
  </mc:AlternateContent>
  <xr:revisionPtr revIDLastSave="0" documentId="13_ncr:1_{906D1FA3-4208-4C5F-A756-4B657DFC248D}" xr6:coauthVersionLast="47" xr6:coauthVersionMax="47" xr10:uidLastSave="{00000000-0000-0000-0000-000000000000}"/>
  <bookViews>
    <workbookView xWindow="-120" yWindow="-120" windowWidth="23280" windowHeight="14880" tabRatio="931" activeTab="1" xr2:uid="{F29E97A3-2A87-471D-AE73-989A874C5B75}"/>
  </bookViews>
  <sheets>
    <sheet name="RISULTATI" sheetId="33" r:id="rId1"/>
    <sheet name="LaTeX" sheetId="35" r:id="rId2"/>
    <sheet name="11_10ns" sheetId="4" r:id="rId3"/>
    <sheet name="11_100ns" sheetId="2" r:id="rId4"/>
    <sheet name="11_1us" sheetId="6" r:id="rId5"/>
    <sheet name="11_10us" sheetId="5" r:id="rId6"/>
    <sheet name="11_100us" sheetId="3" r:id="rId7"/>
    <sheet name="11_list1_100ns" sheetId="7" r:id="rId8"/>
    <sheet name="11_list1_100us" sheetId="8" r:id="rId9"/>
    <sheet name="11_list1_10ns" sheetId="9" r:id="rId10"/>
    <sheet name="11_list1_10us" sheetId="10" r:id="rId11"/>
    <sheet name="11_list1_1us" sheetId="11" r:id="rId12"/>
    <sheet name="12_0025D_100ns" sheetId="12" r:id="rId13"/>
    <sheet name="12_0025D_100us" sheetId="13" r:id="rId14"/>
    <sheet name="12_0025D_10ns" sheetId="14" r:id="rId15"/>
    <sheet name="12_0025D_10us" sheetId="15" r:id="rId16"/>
    <sheet name="12_0025D_1us" sheetId="16" r:id="rId17"/>
    <sheet name="12_0D_100ns" sheetId="17" r:id="rId18"/>
    <sheet name="12_0D_100us" sheetId="18" r:id="rId19"/>
    <sheet name="12_0D_10ns" sheetId="19" r:id="rId20"/>
    <sheet name="12_0D_10us" sheetId="20" r:id="rId21"/>
    <sheet name="12_0D_1us" sheetId="21" r:id="rId22"/>
    <sheet name="12_3D_100ns" sheetId="22" r:id="rId23"/>
    <sheet name="12_3D_100us" sheetId="23" r:id="rId24"/>
    <sheet name="12_3D_10ns" sheetId="24" r:id="rId25"/>
    <sheet name="12_3D_10us" sheetId="25" r:id="rId26"/>
    <sheet name="12_3D_1us" sheetId="26" r:id="rId27"/>
    <sheet name="12_bothD_100ns" sheetId="27" r:id="rId28"/>
    <sheet name="12_bothD_100us" sheetId="28" r:id="rId29"/>
    <sheet name="12_bothD_10ns" sheetId="29" r:id="rId30"/>
    <sheet name="12_bothD_10ns_worst_case" sheetId="30" r:id="rId31"/>
    <sheet name="12_bothD_10us" sheetId="31" r:id="rId32"/>
    <sheet name="12_bothD_1us" sheetId="32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5" i="35" l="1"/>
  <c r="U96" i="35"/>
  <c r="U94" i="35"/>
  <c r="Q95" i="35"/>
  <c r="Q96" i="35"/>
  <c r="Q94" i="35"/>
  <c r="M95" i="35"/>
  <c r="M96" i="35"/>
  <c r="M94" i="35"/>
  <c r="I95" i="35"/>
  <c r="I96" i="35"/>
  <c r="I94" i="35"/>
  <c r="E95" i="35"/>
  <c r="E96" i="35"/>
  <c r="E94" i="35"/>
  <c r="V80" i="35"/>
  <c r="V81" i="35"/>
  <c r="V82" i="35"/>
  <c r="V79" i="35"/>
  <c r="R80" i="35"/>
  <c r="R81" i="35"/>
  <c r="R82" i="35"/>
  <c r="R79" i="35"/>
  <c r="N80" i="35"/>
  <c r="N81" i="35"/>
  <c r="N82" i="35"/>
  <c r="N79" i="35"/>
  <c r="J79" i="35"/>
  <c r="J80" i="35"/>
  <c r="J81" i="35"/>
  <c r="J82" i="35"/>
  <c r="E79" i="35"/>
  <c r="E80" i="35"/>
  <c r="E81" i="35"/>
  <c r="E82" i="35"/>
  <c r="AE14" i="33"/>
  <c r="AC14" i="33"/>
  <c r="Y14" i="33"/>
  <c r="W14" i="33"/>
  <c r="S14" i="33"/>
  <c r="Q14" i="33"/>
  <c r="M14" i="33"/>
  <c r="K14" i="33"/>
  <c r="G14" i="33"/>
  <c r="E14" i="33"/>
  <c r="AE13" i="33"/>
  <c r="AC13" i="33"/>
  <c r="AA13" i="33"/>
  <c r="Y13" i="33"/>
  <c r="W13" i="33"/>
  <c r="U13" i="33"/>
  <c r="S13" i="33"/>
  <c r="Q13" i="33"/>
  <c r="O13" i="33"/>
  <c r="M13" i="33"/>
  <c r="K13" i="33"/>
  <c r="I13" i="33"/>
  <c r="G13" i="33"/>
  <c r="E13" i="33"/>
  <c r="C13" i="33"/>
  <c r="AE12" i="33"/>
  <c r="AE11" i="33"/>
  <c r="AE10" i="33"/>
  <c r="AE9" i="33"/>
  <c r="AE8" i="33"/>
  <c r="AE7" i="33"/>
  <c r="AE6" i="33"/>
  <c r="AE5" i="33"/>
  <c r="AC12" i="33"/>
  <c r="AC11" i="33"/>
  <c r="AC10" i="33"/>
  <c r="AC9" i="33"/>
  <c r="AC8" i="33"/>
  <c r="AC7" i="33"/>
  <c r="AC6" i="33"/>
  <c r="AC5" i="33"/>
  <c r="AA6" i="33"/>
  <c r="AA7" i="33"/>
  <c r="AA8" i="33"/>
  <c r="AA9" i="33"/>
  <c r="AA10" i="33"/>
  <c r="AA11" i="33"/>
  <c r="AA12" i="33"/>
  <c r="AA5" i="33"/>
  <c r="Y12" i="33"/>
  <c r="Y11" i="33"/>
  <c r="Y10" i="33"/>
  <c r="Y9" i="33"/>
  <c r="Y8" i="33"/>
  <c r="Y7" i="33"/>
  <c r="Y6" i="33"/>
  <c r="Y5" i="33"/>
  <c r="W12" i="33"/>
  <c r="W11" i="33"/>
  <c r="W10" i="33"/>
  <c r="W9" i="33"/>
  <c r="W8" i="33"/>
  <c r="W7" i="33"/>
  <c r="W6" i="33"/>
  <c r="W5" i="33"/>
  <c r="U6" i="33"/>
  <c r="U7" i="33"/>
  <c r="U8" i="33"/>
  <c r="U9" i="33"/>
  <c r="U10" i="33"/>
  <c r="U11" i="33"/>
  <c r="U12" i="33"/>
  <c r="U5" i="33"/>
  <c r="S12" i="33"/>
  <c r="S11" i="33"/>
  <c r="S10" i="33"/>
  <c r="S9" i="33"/>
  <c r="S8" i="33"/>
  <c r="S7" i="33"/>
  <c r="S6" i="33"/>
  <c r="S5" i="33"/>
  <c r="Q12" i="33"/>
  <c r="Q11" i="33"/>
  <c r="Q10" i="33"/>
  <c r="Q9" i="33"/>
  <c r="Q8" i="33"/>
  <c r="Q7" i="33"/>
  <c r="Q6" i="33"/>
  <c r="Q5" i="33"/>
  <c r="O6" i="33"/>
  <c r="O7" i="33"/>
  <c r="O8" i="33"/>
  <c r="O9" i="33"/>
  <c r="O10" i="33"/>
  <c r="O11" i="33"/>
  <c r="O12" i="33"/>
  <c r="O5" i="33"/>
  <c r="M12" i="33"/>
  <c r="M11" i="33"/>
  <c r="M10" i="33"/>
  <c r="M9" i="33"/>
  <c r="M8" i="33"/>
  <c r="M7" i="33"/>
  <c r="M6" i="33"/>
  <c r="M5" i="33"/>
  <c r="K12" i="33"/>
  <c r="K11" i="33"/>
  <c r="K10" i="33"/>
  <c r="K9" i="33"/>
  <c r="K8" i="33"/>
  <c r="K7" i="33"/>
  <c r="K6" i="33"/>
  <c r="K5" i="33"/>
  <c r="I6" i="33"/>
  <c r="I7" i="33"/>
  <c r="I8" i="33"/>
  <c r="I9" i="33"/>
  <c r="I10" i="33"/>
  <c r="I11" i="33"/>
  <c r="I12" i="33"/>
  <c r="I5" i="33"/>
  <c r="G12" i="33"/>
  <c r="G11" i="33"/>
  <c r="G10" i="33"/>
  <c r="G9" i="33"/>
  <c r="G8" i="33"/>
  <c r="G7" i="33"/>
  <c r="G6" i="33"/>
  <c r="G5" i="33"/>
  <c r="E6" i="33"/>
  <c r="E7" i="33"/>
  <c r="E8" i="33"/>
  <c r="E9" i="33"/>
  <c r="E10" i="33"/>
  <c r="E11" i="33"/>
  <c r="E12" i="33"/>
  <c r="E5" i="33"/>
  <c r="C6" i="33"/>
  <c r="C7" i="33"/>
  <c r="C8" i="33"/>
  <c r="C9" i="33"/>
  <c r="C10" i="33"/>
  <c r="C11" i="33"/>
  <c r="C12" i="33"/>
  <c r="C5" i="33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37" i="27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37" i="22"/>
  <c r="J44" i="16"/>
  <c r="J43" i="16"/>
  <c r="J42" i="16"/>
  <c r="J41" i="16"/>
  <c r="J40" i="16"/>
  <c r="J39" i="16"/>
  <c r="J38" i="16"/>
  <c r="J37" i="16"/>
  <c r="J38" i="15"/>
  <c r="J39" i="15"/>
  <c r="J40" i="15"/>
  <c r="J41" i="15"/>
  <c r="J42" i="15"/>
  <c r="J43" i="15"/>
  <c r="J44" i="15"/>
  <c r="J37" i="15"/>
  <c r="J24" i="14"/>
  <c r="J25" i="14"/>
  <c r="J26" i="14"/>
  <c r="J27" i="14"/>
  <c r="J28" i="14"/>
  <c r="J29" i="14"/>
  <c r="J30" i="14"/>
  <c r="J23" i="14"/>
  <c r="J38" i="13"/>
  <c r="J39" i="13"/>
  <c r="J40" i="13"/>
  <c r="J41" i="13"/>
  <c r="J42" i="13"/>
  <c r="J43" i="13"/>
  <c r="J44" i="13"/>
  <c r="J37" i="13"/>
  <c r="J38" i="12"/>
  <c r="J39" i="12"/>
  <c r="J40" i="12"/>
  <c r="J41" i="12"/>
  <c r="J42" i="12"/>
  <c r="J43" i="12"/>
  <c r="J44" i="12"/>
  <c r="J37" i="12"/>
  <c r="J38" i="21"/>
  <c r="J39" i="21"/>
  <c r="J40" i="21"/>
  <c r="J41" i="21"/>
  <c r="J42" i="21"/>
  <c r="J43" i="21"/>
  <c r="J44" i="21"/>
  <c r="J37" i="21"/>
  <c r="J38" i="20"/>
  <c r="J39" i="20"/>
  <c r="J40" i="20"/>
  <c r="J41" i="20"/>
  <c r="J42" i="20"/>
  <c r="J43" i="20"/>
  <c r="J44" i="20"/>
  <c r="J37" i="20"/>
  <c r="J24" i="19"/>
  <c r="J25" i="19"/>
  <c r="J26" i="19"/>
  <c r="J27" i="19"/>
  <c r="J28" i="19"/>
  <c r="J29" i="19"/>
  <c r="J23" i="19"/>
  <c r="J38" i="18"/>
  <c r="J39" i="18"/>
  <c r="J40" i="18"/>
  <c r="J41" i="18"/>
  <c r="J42" i="18"/>
  <c r="J43" i="18"/>
  <c r="J44" i="18"/>
  <c r="J37" i="18"/>
  <c r="J39" i="17"/>
  <c r="J40" i="17"/>
  <c r="J41" i="17"/>
  <c r="J42" i="17"/>
  <c r="J43" i="17"/>
  <c r="J44" i="17"/>
  <c r="J38" i="17"/>
  <c r="J37" i="17"/>
</calcChain>
</file>

<file path=xl/sharedStrings.xml><?xml version="1.0" encoding="utf-8"?>
<sst xmlns="http://schemas.openxmlformats.org/spreadsheetml/2006/main" count="6031" uniqueCount="182">
  <si>
    <t>Node</t>
  </si>
  <si>
    <t>Tc</t>
  </si>
  <si>
    <t>Ti</t>
  </si>
  <si>
    <t>Time At 1</t>
  </si>
  <si>
    <t>Time At 0</t>
  </si>
  <si>
    <t>Time At X</t>
  </si>
  <si>
    <t>/tbprob/CLK</t>
  </si>
  <si>
    <t>ps</t>
  </si>
  <si>
    <t>/tbprob/RESET</t>
  </si>
  <si>
    <t>/tbprob/LD</t>
  </si>
  <si>
    <t>/tbprob/DOUT(15)</t>
  </si>
  <si>
    <t>/tbprob/DOUT(14)</t>
  </si>
  <si>
    <t>/tbprob/DOUT(13)</t>
  </si>
  <si>
    <t>/tbprob/DOUT(12)</t>
  </si>
  <si>
    <t>/tbprob/DOUT(11)</t>
  </si>
  <si>
    <t>/tbprob/DOUT(10)</t>
  </si>
  <si>
    <t>/tbprob/DOUT(9)</t>
  </si>
  <si>
    <t>/tbprob/DOUT(8)</t>
  </si>
  <si>
    <t>/tbprob/DOUT(7)</t>
  </si>
  <si>
    <t>/tbprob/DOUT(6)</t>
  </si>
  <si>
    <t>/tbprob/DOUT(5)</t>
  </si>
  <si>
    <t>/tbprob/DOUT(4)</t>
  </si>
  <si>
    <t>/tbprob/DOUT(3)</t>
  </si>
  <si>
    <t>/tbprob/DOUT(2)</t>
  </si>
  <si>
    <t>/tbprob/DOUT(1)</t>
  </si>
  <si>
    <t>/tbprob/DOUT(0)</t>
  </si>
  <si>
    <t>/tbprob/IVA</t>
  </si>
  <si>
    <t>/tbprob/IVY</t>
  </si>
  <si>
    <t>/tbprob/ANDA</t>
  </si>
  <si>
    <t>/tbprob/ANDB</t>
  </si>
  <si>
    <t>/tbprob/ANDY</t>
  </si>
  <si>
    <t>/tbprob/ORA</t>
  </si>
  <si>
    <t>/tbprob/ORB</t>
  </si>
  <si>
    <t>/tbprob/ORY</t>
  </si>
  <si>
    <t>/tbprob/XA</t>
  </si>
  <si>
    <t>/tbprob/XB</t>
  </si>
  <si>
    <t>/tbprob/XY</t>
  </si>
  <si>
    <t>---------------------------------------------------------------------------------------------</t>
  </si>
  <si>
    <t>/tbprobnot/CLK</t>
  </si>
  <si>
    <t>/tbprobnot/RESET</t>
  </si>
  <si>
    <t>/tbprobnot/LD</t>
  </si>
  <si>
    <t>/tbprobnot/DOUT(15)</t>
  </si>
  <si>
    <t>/tbprobnot/DOUT(14)</t>
  </si>
  <si>
    <t>/tbprobnot/DOUT(13)</t>
  </si>
  <si>
    <t>/tbprobnot/DOUT(12)</t>
  </si>
  <si>
    <t>/tbprobnot/DOUT(11)</t>
  </si>
  <si>
    <t>/tbprobnot/DOUT(10)</t>
  </si>
  <si>
    <t>/tbprobnot/DOUT(9)</t>
  </si>
  <si>
    <t>/tbprobnot/DOUT(8)</t>
  </si>
  <si>
    <t>/tbprobnot/DOUT(7)</t>
  </si>
  <si>
    <t>/tbprobnot/DOUT(6)</t>
  </si>
  <si>
    <t>/tbprobnot/DOUT(5)</t>
  </si>
  <si>
    <t>/tbprobnot/DOUT(4)</t>
  </si>
  <si>
    <t>/tbprobnot/DOUT(3)</t>
  </si>
  <si>
    <t>/tbprobnot/DOUT(2)</t>
  </si>
  <si>
    <t>/tbprobnot/DOUT(1)</t>
  </si>
  <si>
    <t>/tbprobnot/DOUT(0)</t>
  </si>
  <si>
    <t>/tbprobnot/ANDA</t>
  </si>
  <si>
    <t>/tbprobnot/ANDB</t>
  </si>
  <si>
    <t>/tbprobnot/ANDY</t>
  </si>
  <si>
    <t>/tbprobnot/ORA</t>
  </si>
  <si>
    <t>/tbprobnot/ORB</t>
  </si>
  <si>
    <t>/tbprobnot/ORY</t>
  </si>
  <si>
    <t>/tbprobnot/XA</t>
  </si>
  <si>
    <t>/tbprobnot/XB</t>
  </si>
  <si>
    <t>/tbprobnot/XY</t>
  </si>
  <si>
    <t>/tbrca/CLK</t>
  </si>
  <si>
    <t>/tbrca/RESET</t>
  </si>
  <si>
    <t>/tbrca/LD</t>
  </si>
  <si>
    <t>/tbrca/PRN(15)</t>
  </si>
  <si>
    <t>/tbrca/PRN(14)</t>
  </si>
  <si>
    <t>/tbrca/PRN(13)</t>
  </si>
  <si>
    <t>/tbrca/PRN(12)</t>
  </si>
  <si>
    <t>/tbrca/PRN(11)</t>
  </si>
  <si>
    <t>/tbrca/PRN(10)</t>
  </si>
  <si>
    <t>/tbrca/PRN(9)</t>
  </si>
  <si>
    <t>/tbrca/PRN(8)</t>
  </si>
  <si>
    <t>/tbrca/PRN(7)</t>
  </si>
  <si>
    <t>/tbrca/PRN(6)</t>
  </si>
  <si>
    <t>/tbrca/PRN(5)</t>
  </si>
  <si>
    <t>/tbrca/PRN(4)</t>
  </si>
  <si>
    <t>/tbrca/PRN(3)</t>
  </si>
  <si>
    <t>/tbrca/PRN(2)</t>
  </si>
  <si>
    <t>/tbrca/PRN(1)</t>
  </si>
  <si>
    <t>/tbrca/PRN(0)</t>
  </si>
  <si>
    <t>/tbrca/A(7)</t>
  </si>
  <si>
    <t>/tbrca/A(6)</t>
  </si>
  <si>
    <t>/tbrca/A(5)</t>
  </si>
  <si>
    <t>/tbrca/A(4)</t>
  </si>
  <si>
    <t>/tbrca/A(3)</t>
  </si>
  <si>
    <t>/tbrca/A(2)</t>
  </si>
  <si>
    <t>/tbrca/A(1)</t>
  </si>
  <si>
    <t>/tbrca/A(0)</t>
  </si>
  <si>
    <t>/tbrca/B(7)</t>
  </si>
  <si>
    <t>/tbrca/B(6)</t>
  </si>
  <si>
    <t>/tbrca/B(5)</t>
  </si>
  <si>
    <t>/tbrca/B(4)</t>
  </si>
  <si>
    <t>/tbrca/B(3)</t>
  </si>
  <si>
    <t>/tbrca/B(2)</t>
  </si>
  <si>
    <t>/tbrca/B(1)</t>
  </si>
  <si>
    <t>/tbrca/B(0)</t>
  </si>
  <si>
    <t>/tbrca/S2(7)</t>
  </si>
  <si>
    <t>/tbrca/S2(6)</t>
  </si>
  <si>
    <t>/tbrca/S2(5)</t>
  </si>
  <si>
    <t>/tbrca/S2(4)</t>
  </si>
  <si>
    <t>/tbrca/S2(3)</t>
  </si>
  <si>
    <t>/tbrca/S2(2)</t>
  </si>
  <si>
    <t>/tbrca/S2(1)</t>
  </si>
  <si>
    <t>/tbrca/S2(0)</t>
  </si>
  <si>
    <t>/tbrca/Co2</t>
  </si>
  <si>
    <t>/tbrca/S1(7)</t>
  </si>
  <si>
    <t>/tbrca/S1(6)</t>
  </si>
  <si>
    <t>/tbrca/S1(5)</t>
  </si>
  <si>
    <t>/tbrca/S1(4)</t>
  </si>
  <si>
    <t>/tbrca/S1(3)</t>
  </si>
  <si>
    <t>/tbrca/S1(2)</t>
  </si>
  <si>
    <t>/tbrca/S1(1)</t>
  </si>
  <si>
    <t>/tbrca/S1(0)</t>
  </si>
  <si>
    <t>/tbrca/Co1</t>
  </si>
  <si>
    <t>/tbrca/S3(7)</t>
  </si>
  <si>
    <t>/tbrca/S3(6)</t>
  </si>
  <si>
    <t>/tbrca/S3(5)</t>
  </si>
  <si>
    <t>/tbrca/S3(4)</t>
  </si>
  <si>
    <t>/tbrca/S3(3)</t>
  </si>
  <si>
    <t>/tbrca/S3(2)</t>
  </si>
  <si>
    <t>/tbrca/S3(1)</t>
  </si>
  <si>
    <t>/tbrca/S3(0)</t>
  </si>
  <si>
    <t>/tbrca/Co3</t>
  </si>
  <si>
    <t>/tbrca/DIN(14)</t>
  </si>
  <si>
    <t>/tbrca/DIN(12)</t>
  </si>
  <si>
    <t>/tbrca/DIN(10)</t>
  </si>
  <si>
    <t>/tbrca/DIN(5)</t>
  </si>
  <si>
    <t>/tbrca/DIN(3)</t>
  </si>
  <si>
    <t>/tbrca/DIN(1)</t>
  </si>
  <si>
    <t>/tbrca/DIN(0)</t>
  </si>
  <si>
    <t>S0</t>
  </si>
  <si>
    <t>S7</t>
  </si>
  <si>
    <t>S6</t>
  </si>
  <si>
    <t>S5</t>
  </si>
  <si>
    <t>S4</t>
  </si>
  <si>
    <t>S3</t>
  </si>
  <si>
    <t>S2</t>
  </si>
  <si>
    <t>S1</t>
  </si>
  <si>
    <t>DRCAC = 0</t>
  </si>
  <si>
    <t>DRCAC = 0.025 ns</t>
  </si>
  <si>
    <t>DRCAC = 0.03 ns</t>
  </si>
  <si>
    <t>Esw</t>
  </si>
  <si>
    <t>TOTAL</t>
  </si>
  <si>
    <t>OVERHEAD</t>
  </si>
  <si>
    <t>&amp;</t>
  </si>
  <si>
    <t>\\ \midrule</t>
  </si>
  <si>
    <t>\\</t>
  </si>
  <si>
    <t>\\ \bottomrule</t>
  </si>
  <si>
    <t>$T\tped{c}$</t>
  </si>
  <si>
    <t>$E\tped{sw}$</t>
  </si>
  <si>
    <t>$\SY_7$</t>
  </si>
  <si>
    <t>$\SY_6$</t>
  </si>
  <si>
    <t>$\SY_5$</t>
  </si>
  <si>
    <t>$\SY_4$</t>
  </si>
  <si>
    <t>$\SY_3$</t>
  </si>
  <si>
    <t>$\SY_2$</t>
  </si>
  <si>
    <t>$\SY_1$</t>
  </si>
  <si>
    <t>$\SY_0$</t>
  </si>
  <si>
    <t>$\sw{\SY}$</t>
  </si>
  <si>
    <t>$\Delta \sw{\SY}$</t>
  </si>
  <si>
    <t>Nodo</t>
  </si>
  <si>
    <t>$\mathcal{A}$</t>
  </si>
  <si>
    <t>\multicolumn{2}{c}{$\mathrm{DRCAC} = 0$}</t>
  </si>
  <si>
    <t>\multicolumn{2}{c}{$\mathrm{DRCAC} = \SI{0.03}{ns}$}</t>
  </si>
  <si>
    <t>\multicolumn{2}{c}{$\mathrm{DRCAC} =\SI{0,025}{ns}$}</t>
  </si>
  <si>
    <t>$\Y = \AND{\A}{\B}$</t>
  </si>
  <si>
    <t>$\Y = \OR{\A}{\B}$</t>
  </si>
  <si>
    <t>$\Y = \XOR{\A}{\B}$</t>
  </si>
  <si>
    <t>$\Y = \bar{\A}$</t>
  </si>
  <si>
    <t>\multicolumn{2}{c}{$t\tped{sim} = \SI{10}{ns}$}</t>
  </si>
  <si>
    <t>\multicolumn{2}{c}{$t\tped{sim} = \SI{100}{ns}$}</t>
  </si>
  <si>
    <t>\multicolumn{2}{c}{$t\tped{sim} = \SI{1}{\micro s}$}</t>
  </si>
  <si>
    <t>\multicolumn{2}{c}{$t\tped{sim} = \SI{10}{\micro s}$}</t>
  </si>
  <si>
    <t>\multicolumn{2}{c}{$t\tped{sim} = \SI{100}{\micro s}$}</t>
  </si>
  <si>
    <t>$\Y = \NAND{\A}{\B}$</t>
  </si>
  <si>
    <t>$\Y = \NOR{\A}{\B}$</t>
  </si>
  <si>
    <t>$\Y = \XNOR{\A}{\B}$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</si>
</sst>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"/>
    <numFmt numFmtId="169" formatCode="0.000"/>
    <numFmt numFmtId="170" formatCode="0.00000"/>
    <numFmt numFmtId="172" formatCode="0.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2" borderId="15" xfId="0" applyFill="1" applyBorder="1"/>
    <xf numFmtId="0" fontId="0" fillId="2" borderId="16" xfId="0" applyFill="1" applyBorder="1"/>
    <xf numFmtId="0" fontId="0" fillId="3" borderId="16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16" xfId="0" applyFill="1" applyBorder="1"/>
    <xf numFmtId="0" fontId="0" fillId="4" borderId="17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2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i Office">
  <a:themeElements>
    <a:clrScheme name="Elic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BA45-852B-4FBF-BCBB-42A65EC9FF22}">
  <dimension ref="A1:AE14"/>
  <sheetViews>
    <sheetView topLeftCell="A22" zoomScale="136" zoomScaleNormal="55" workbookViewId="0">
      <selection activeCell="B27" sqref="B27:J37"/>
    </sheetView>
  </sheetViews>
  <sheetFormatPr defaultColWidth="8.7109375" defaultRowHeight="15" x14ac:dyDescent="0.25"/>
  <cols>
    <col min="1" max="1" width="11.42578125" customWidth="1"/>
  </cols>
  <sheetData>
    <row r="1" spans="1:31" ht="18.600000000000001" customHeight="1" thickBot="1" x14ac:dyDescent="0.3"/>
    <row r="2" spans="1:31" x14ac:dyDescent="0.25">
      <c r="B2" s="29">
        <v>10</v>
      </c>
      <c r="C2" s="30"/>
      <c r="D2" s="30"/>
      <c r="E2" s="30"/>
      <c r="F2" s="30"/>
      <c r="G2" s="31"/>
      <c r="H2" s="29">
        <v>100</v>
      </c>
      <c r="I2" s="30"/>
      <c r="J2" s="30"/>
      <c r="K2" s="30"/>
      <c r="L2" s="30"/>
      <c r="M2" s="31"/>
      <c r="N2" s="29">
        <v>1000</v>
      </c>
      <c r="O2" s="30"/>
      <c r="P2" s="30"/>
      <c r="Q2" s="30"/>
      <c r="R2" s="30"/>
      <c r="S2" s="31"/>
      <c r="T2" s="29">
        <v>10000</v>
      </c>
      <c r="U2" s="30"/>
      <c r="V2" s="30"/>
      <c r="W2" s="30"/>
      <c r="X2" s="30"/>
      <c r="Y2" s="31"/>
      <c r="Z2" s="29">
        <v>100000</v>
      </c>
      <c r="AA2" s="30"/>
      <c r="AB2" s="30"/>
      <c r="AC2" s="30"/>
      <c r="AD2" s="30"/>
      <c r="AE2" s="31"/>
    </row>
    <row r="3" spans="1:31" x14ac:dyDescent="0.25">
      <c r="B3" s="32" t="s">
        <v>143</v>
      </c>
      <c r="C3" s="33"/>
      <c r="D3" s="34" t="s">
        <v>144</v>
      </c>
      <c r="E3" s="34"/>
      <c r="F3" s="9" t="s">
        <v>145</v>
      </c>
      <c r="G3" s="10"/>
      <c r="H3" s="32" t="s">
        <v>143</v>
      </c>
      <c r="I3" s="33"/>
      <c r="J3" s="34" t="s">
        <v>144</v>
      </c>
      <c r="K3" s="34"/>
      <c r="L3" s="9" t="s">
        <v>145</v>
      </c>
      <c r="M3" s="10"/>
      <c r="N3" s="32" t="s">
        <v>143</v>
      </c>
      <c r="O3" s="33"/>
      <c r="P3" s="34" t="s">
        <v>144</v>
      </c>
      <c r="Q3" s="34"/>
      <c r="R3" s="9" t="s">
        <v>145</v>
      </c>
      <c r="S3" s="10"/>
      <c r="T3" s="32" t="s">
        <v>143</v>
      </c>
      <c r="U3" s="33"/>
      <c r="V3" s="34" t="s">
        <v>144</v>
      </c>
      <c r="W3" s="34"/>
      <c r="X3" s="9" t="s">
        <v>145</v>
      </c>
      <c r="Y3" s="10"/>
      <c r="Z3" s="32" t="s">
        <v>143</v>
      </c>
      <c r="AA3" s="33"/>
      <c r="AB3" s="34" t="s">
        <v>144</v>
      </c>
      <c r="AC3" s="34"/>
      <c r="AD3" s="9" t="s">
        <v>145</v>
      </c>
      <c r="AE3" s="10"/>
    </row>
    <row r="4" spans="1:31" ht="15.75" thickBot="1" x14ac:dyDescent="0.3">
      <c r="B4" s="6" t="s">
        <v>1</v>
      </c>
      <c r="C4" s="7" t="s">
        <v>146</v>
      </c>
      <c r="D4" s="8" t="s">
        <v>1</v>
      </c>
      <c r="E4" s="8" t="s">
        <v>146</v>
      </c>
      <c r="F4" s="11" t="s">
        <v>1</v>
      </c>
      <c r="G4" s="12" t="s">
        <v>146</v>
      </c>
      <c r="H4" s="6" t="s">
        <v>1</v>
      </c>
      <c r="I4" s="7" t="s">
        <v>146</v>
      </c>
      <c r="J4" s="8" t="s">
        <v>1</v>
      </c>
      <c r="K4" s="8" t="s">
        <v>146</v>
      </c>
      <c r="L4" s="11" t="s">
        <v>1</v>
      </c>
      <c r="M4" s="12" t="s">
        <v>146</v>
      </c>
      <c r="N4" s="6" t="s">
        <v>1</v>
      </c>
      <c r="O4" s="7" t="s">
        <v>146</v>
      </c>
      <c r="P4" s="8" t="s">
        <v>1</v>
      </c>
      <c r="Q4" s="8" t="s">
        <v>146</v>
      </c>
      <c r="R4" s="11" t="s">
        <v>1</v>
      </c>
      <c r="S4" s="12" t="s">
        <v>146</v>
      </c>
      <c r="T4" s="6" t="s">
        <v>1</v>
      </c>
      <c r="U4" s="7" t="s">
        <v>146</v>
      </c>
      <c r="V4" s="8" t="s">
        <v>1</v>
      </c>
      <c r="W4" s="8" t="s">
        <v>146</v>
      </c>
      <c r="X4" s="11" t="s">
        <v>1</v>
      </c>
      <c r="Y4" s="12" t="s">
        <v>146</v>
      </c>
      <c r="Z4" s="6" t="s">
        <v>1</v>
      </c>
      <c r="AA4" s="7" t="s">
        <v>146</v>
      </c>
      <c r="AB4" s="8" t="s">
        <v>1</v>
      </c>
      <c r="AC4" s="8" t="s">
        <v>146</v>
      </c>
      <c r="AD4" s="11" t="s">
        <v>1</v>
      </c>
      <c r="AE4" s="12" t="s">
        <v>146</v>
      </c>
    </row>
    <row r="5" spans="1:31" x14ac:dyDescent="0.25">
      <c r="A5" s="2" t="s">
        <v>136</v>
      </c>
      <c r="B5" s="15">
        <v>3</v>
      </c>
      <c r="C5" s="16">
        <f>B5/($B$2)</f>
        <v>0.3</v>
      </c>
      <c r="D5" s="17">
        <v>3</v>
      </c>
      <c r="E5" s="17">
        <f>D5/($B$2)</f>
        <v>0.3</v>
      </c>
      <c r="F5" s="18">
        <v>3</v>
      </c>
      <c r="G5" s="19">
        <f>F5/($B$2)</f>
        <v>0.3</v>
      </c>
      <c r="H5" s="15">
        <v>40</v>
      </c>
      <c r="I5" s="16">
        <f>H5/($H$2)</f>
        <v>0.4</v>
      </c>
      <c r="J5" s="17">
        <v>112</v>
      </c>
      <c r="K5" s="17">
        <f>J5/($H$2)</f>
        <v>1.1200000000000001</v>
      </c>
      <c r="L5" s="18">
        <v>112</v>
      </c>
      <c r="M5" s="19">
        <f>L5/($H$2)</f>
        <v>1.1200000000000001</v>
      </c>
      <c r="N5" s="15">
        <v>481</v>
      </c>
      <c r="O5" s="16">
        <f>N5/$N$2</f>
        <v>0.48099999999999998</v>
      </c>
      <c r="P5" s="17">
        <v>1243</v>
      </c>
      <c r="Q5" s="17">
        <f>P5/$N$2</f>
        <v>1.2430000000000001</v>
      </c>
      <c r="R5" s="18">
        <v>1243</v>
      </c>
      <c r="S5" s="19">
        <f>R5/$N$2</f>
        <v>1.2430000000000001</v>
      </c>
      <c r="T5" s="15">
        <v>4958</v>
      </c>
      <c r="U5" s="16">
        <f>T5/$T$2</f>
        <v>0.49580000000000002</v>
      </c>
      <c r="V5" s="17">
        <v>11884</v>
      </c>
      <c r="W5" s="17">
        <f>V5/$T$2</f>
        <v>1.1883999999999999</v>
      </c>
      <c r="X5" s="18">
        <v>11884</v>
      </c>
      <c r="Y5" s="19">
        <f>X5/$T$2</f>
        <v>1.1883999999999999</v>
      </c>
      <c r="Z5" s="15">
        <v>49926</v>
      </c>
      <c r="AA5" s="16">
        <f>Z5/$Z$2</f>
        <v>0.49925999999999998</v>
      </c>
      <c r="AB5" s="17">
        <v>118828</v>
      </c>
      <c r="AC5" s="17">
        <f>AB5/$Z$2</f>
        <v>1.18828</v>
      </c>
      <c r="AD5" s="18">
        <v>118828</v>
      </c>
      <c r="AE5" s="19">
        <f>AD5/$Z$2</f>
        <v>1.18828</v>
      </c>
    </row>
    <row r="6" spans="1:31" x14ac:dyDescent="0.25">
      <c r="A6" s="26" t="s">
        <v>137</v>
      </c>
      <c r="B6" s="20">
        <v>4</v>
      </c>
      <c r="C6" s="13">
        <f t="shared" ref="C6:C12" si="0">B6/($B$2)</f>
        <v>0.4</v>
      </c>
      <c r="D6" s="14">
        <v>4</v>
      </c>
      <c r="E6" s="14">
        <f t="shared" ref="E6:G12" si="1">D6/($B$2)</f>
        <v>0.4</v>
      </c>
      <c r="F6" s="9">
        <v>4</v>
      </c>
      <c r="G6" s="10">
        <f t="shared" si="1"/>
        <v>0.4</v>
      </c>
      <c r="H6" s="20">
        <v>51</v>
      </c>
      <c r="I6" s="13">
        <f t="shared" ref="I6:K12" si="2">H6/($H$2)</f>
        <v>0.51</v>
      </c>
      <c r="J6" s="14">
        <v>101</v>
      </c>
      <c r="K6" s="14">
        <f t="shared" si="2"/>
        <v>1.01</v>
      </c>
      <c r="L6" s="9">
        <v>101</v>
      </c>
      <c r="M6" s="10">
        <f t="shared" ref="M6" si="3">L6/($H$2)</f>
        <v>1.01</v>
      </c>
      <c r="N6" s="20">
        <v>485</v>
      </c>
      <c r="O6" s="13">
        <f t="shared" ref="O6:Q12" si="4">N6/$N$2</f>
        <v>0.48499999999999999</v>
      </c>
      <c r="P6" s="14">
        <v>1179</v>
      </c>
      <c r="Q6" s="14">
        <f t="shared" si="4"/>
        <v>1.179</v>
      </c>
      <c r="R6" s="9">
        <v>1179</v>
      </c>
      <c r="S6" s="10">
        <f t="shared" ref="S6" si="5">R6/$N$2</f>
        <v>1.179</v>
      </c>
      <c r="T6" s="20">
        <v>4948</v>
      </c>
      <c r="U6" s="13">
        <f t="shared" ref="U6:W12" si="6">T6/$T$2</f>
        <v>0.49480000000000002</v>
      </c>
      <c r="V6" s="14">
        <v>11546</v>
      </c>
      <c r="W6" s="14">
        <f t="shared" si="6"/>
        <v>1.1546000000000001</v>
      </c>
      <c r="X6" s="9">
        <v>11546</v>
      </c>
      <c r="Y6" s="10">
        <f t="shared" ref="Y6" si="7">X6/$T$2</f>
        <v>1.1546000000000001</v>
      </c>
      <c r="Z6" s="20">
        <v>49804</v>
      </c>
      <c r="AA6" s="13">
        <f t="shared" ref="AA6:AC12" si="8">Z6/$Z$2</f>
        <v>0.49803999999999998</v>
      </c>
      <c r="AB6" s="14">
        <v>115360</v>
      </c>
      <c r="AC6" s="14">
        <f t="shared" si="8"/>
        <v>1.1536</v>
      </c>
      <c r="AD6" s="9">
        <v>115360</v>
      </c>
      <c r="AE6" s="10">
        <f t="shared" ref="AE6" si="9">AD6/$Z$2</f>
        <v>1.1536</v>
      </c>
    </row>
    <row r="7" spans="1:31" x14ac:dyDescent="0.25">
      <c r="A7" s="26" t="s">
        <v>138</v>
      </c>
      <c r="B7" s="20">
        <v>3</v>
      </c>
      <c r="C7" s="13">
        <f t="shared" si="0"/>
        <v>0.3</v>
      </c>
      <c r="D7" s="14">
        <v>3</v>
      </c>
      <c r="E7" s="14">
        <f t="shared" si="1"/>
        <v>0.3</v>
      </c>
      <c r="F7" s="9">
        <v>3</v>
      </c>
      <c r="G7" s="10">
        <f t="shared" si="1"/>
        <v>0.3</v>
      </c>
      <c r="H7" s="20">
        <v>52</v>
      </c>
      <c r="I7" s="13">
        <f t="shared" si="2"/>
        <v>0.52</v>
      </c>
      <c r="J7" s="14">
        <v>92</v>
      </c>
      <c r="K7" s="14">
        <f t="shared" si="2"/>
        <v>0.92</v>
      </c>
      <c r="L7" s="9">
        <v>92</v>
      </c>
      <c r="M7" s="10">
        <f t="shared" ref="M7" si="10">L7/($H$2)</f>
        <v>0.92</v>
      </c>
      <c r="N7" s="20">
        <v>500</v>
      </c>
      <c r="O7" s="13">
        <f t="shared" si="4"/>
        <v>0.5</v>
      </c>
      <c r="P7" s="14">
        <v>1076</v>
      </c>
      <c r="Q7" s="14">
        <f t="shared" si="4"/>
        <v>1.0760000000000001</v>
      </c>
      <c r="R7" s="9">
        <v>1076</v>
      </c>
      <c r="S7" s="10">
        <f t="shared" ref="S7" si="11">R7/$N$2</f>
        <v>1.0760000000000001</v>
      </c>
      <c r="T7" s="20">
        <v>5007</v>
      </c>
      <c r="U7" s="13">
        <f t="shared" si="6"/>
        <v>0.50070000000000003</v>
      </c>
      <c r="V7" s="14">
        <v>10537</v>
      </c>
      <c r="W7" s="14">
        <f t="shared" si="6"/>
        <v>1.0537000000000001</v>
      </c>
      <c r="X7" s="9">
        <v>10537</v>
      </c>
      <c r="Y7" s="10">
        <f t="shared" ref="Y7" si="12">X7/$T$2</f>
        <v>1.0537000000000001</v>
      </c>
      <c r="Z7" s="20">
        <v>50088</v>
      </c>
      <c r="AA7" s="13">
        <f t="shared" si="8"/>
        <v>0.50087999999999999</v>
      </c>
      <c r="AB7" s="14">
        <v>105496</v>
      </c>
      <c r="AC7" s="14">
        <f t="shared" si="8"/>
        <v>1.0549599999999999</v>
      </c>
      <c r="AD7" s="9">
        <v>105496</v>
      </c>
      <c r="AE7" s="10">
        <f t="shared" ref="AE7" si="13">AD7/$Z$2</f>
        <v>1.0549599999999999</v>
      </c>
    </row>
    <row r="8" spans="1:31" x14ac:dyDescent="0.25">
      <c r="A8" s="26" t="s">
        <v>139</v>
      </c>
      <c r="B8" s="20">
        <v>1</v>
      </c>
      <c r="C8" s="13">
        <f t="shared" si="0"/>
        <v>0.1</v>
      </c>
      <c r="D8" s="14">
        <v>1</v>
      </c>
      <c r="E8" s="14">
        <f t="shared" si="1"/>
        <v>0.1</v>
      </c>
      <c r="F8" s="9">
        <v>1</v>
      </c>
      <c r="G8" s="10">
        <f t="shared" si="1"/>
        <v>0.1</v>
      </c>
      <c r="H8" s="20">
        <v>43</v>
      </c>
      <c r="I8" s="13">
        <f t="shared" si="2"/>
        <v>0.43</v>
      </c>
      <c r="J8" s="14">
        <v>85</v>
      </c>
      <c r="K8" s="14">
        <f t="shared" si="2"/>
        <v>0.85</v>
      </c>
      <c r="L8" s="9">
        <v>85</v>
      </c>
      <c r="M8" s="10">
        <f t="shared" ref="M8" si="14">L8/($H$2)</f>
        <v>0.85</v>
      </c>
      <c r="N8" s="20">
        <v>458</v>
      </c>
      <c r="O8" s="13">
        <f t="shared" si="4"/>
        <v>0.45800000000000002</v>
      </c>
      <c r="P8" s="14">
        <v>1070</v>
      </c>
      <c r="Q8" s="14">
        <f t="shared" si="4"/>
        <v>1.07</v>
      </c>
      <c r="R8" s="9">
        <v>1070</v>
      </c>
      <c r="S8" s="10">
        <f t="shared" ref="S8" si="15">R8/$N$2</f>
        <v>1.07</v>
      </c>
      <c r="T8" s="20">
        <v>4794</v>
      </c>
      <c r="U8" s="13">
        <f t="shared" si="6"/>
        <v>0.47939999999999999</v>
      </c>
      <c r="V8" s="14">
        <v>10954</v>
      </c>
      <c r="W8" s="14">
        <f t="shared" si="6"/>
        <v>1.0953999999999999</v>
      </c>
      <c r="X8" s="9">
        <v>10954</v>
      </c>
      <c r="Y8" s="10">
        <f t="shared" ref="Y8" si="16">X8/$T$2</f>
        <v>1.0953999999999999</v>
      </c>
      <c r="Z8" s="20">
        <v>49131</v>
      </c>
      <c r="AA8" s="13">
        <f t="shared" si="8"/>
        <v>0.49131000000000002</v>
      </c>
      <c r="AB8" s="14">
        <v>110879</v>
      </c>
      <c r="AC8" s="14">
        <f t="shared" si="8"/>
        <v>1.1087899999999999</v>
      </c>
      <c r="AD8" s="9">
        <v>110879</v>
      </c>
      <c r="AE8" s="10">
        <f t="shared" ref="AE8" si="17">AD8/$Z$2</f>
        <v>1.1087899999999999</v>
      </c>
    </row>
    <row r="9" spans="1:31" x14ac:dyDescent="0.25">
      <c r="A9" s="26" t="s">
        <v>140</v>
      </c>
      <c r="B9" s="20">
        <v>3</v>
      </c>
      <c r="C9" s="13">
        <f t="shared" si="0"/>
        <v>0.3</v>
      </c>
      <c r="D9" s="14">
        <v>3</v>
      </c>
      <c r="E9" s="14">
        <f t="shared" si="1"/>
        <v>0.3</v>
      </c>
      <c r="F9" s="9">
        <v>3</v>
      </c>
      <c r="G9" s="10">
        <f t="shared" si="1"/>
        <v>0.3</v>
      </c>
      <c r="H9" s="20">
        <v>47</v>
      </c>
      <c r="I9" s="13">
        <f t="shared" si="2"/>
        <v>0.47</v>
      </c>
      <c r="J9" s="14">
        <v>99</v>
      </c>
      <c r="K9" s="14">
        <f t="shared" si="2"/>
        <v>0.99</v>
      </c>
      <c r="L9" s="9">
        <v>99</v>
      </c>
      <c r="M9" s="10">
        <f t="shared" ref="M9" si="18">L9/($H$2)</f>
        <v>0.99</v>
      </c>
      <c r="N9" s="20">
        <v>479</v>
      </c>
      <c r="O9" s="13">
        <f t="shared" si="4"/>
        <v>0.47899999999999998</v>
      </c>
      <c r="P9" s="14">
        <v>1111</v>
      </c>
      <c r="Q9" s="14">
        <f t="shared" si="4"/>
        <v>1.111</v>
      </c>
      <c r="R9" s="9">
        <v>1111</v>
      </c>
      <c r="S9" s="10">
        <f t="shared" ref="S9" si="19">R9/$N$2</f>
        <v>1.111</v>
      </c>
      <c r="T9" s="20">
        <v>4979</v>
      </c>
      <c r="U9" s="13">
        <f t="shared" si="6"/>
        <v>0.49790000000000001</v>
      </c>
      <c r="V9" s="14">
        <v>10825</v>
      </c>
      <c r="W9" s="14">
        <f t="shared" si="6"/>
        <v>1.0825</v>
      </c>
      <c r="X9" s="9">
        <v>10825</v>
      </c>
      <c r="Y9" s="10">
        <f t="shared" ref="Y9" si="20">X9/$T$2</f>
        <v>1.0825</v>
      </c>
      <c r="Z9" s="20">
        <v>50062</v>
      </c>
      <c r="AA9" s="13">
        <f t="shared" si="8"/>
        <v>0.50061999999999995</v>
      </c>
      <c r="AB9" s="14">
        <v>109322</v>
      </c>
      <c r="AC9" s="14">
        <f t="shared" si="8"/>
        <v>1.0932200000000001</v>
      </c>
      <c r="AD9" s="9">
        <v>109322</v>
      </c>
      <c r="AE9" s="10">
        <f t="shared" ref="AE9" si="21">AD9/$Z$2</f>
        <v>1.0932200000000001</v>
      </c>
    </row>
    <row r="10" spans="1:31" x14ac:dyDescent="0.25">
      <c r="A10" s="26" t="s">
        <v>141</v>
      </c>
      <c r="B10" s="20">
        <v>3</v>
      </c>
      <c r="C10" s="13">
        <f t="shared" si="0"/>
        <v>0.3</v>
      </c>
      <c r="D10" s="14">
        <v>3</v>
      </c>
      <c r="E10" s="14">
        <f t="shared" si="1"/>
        <v>0.3</v>
      </c>
      <c r="F10" s="9">
        <v>3</v>
      </c>
      <c r="G10" s="10">
        <f t="shared" si="1"/>
        <v>0.3</v>
      </c>
      <c r="H10" s="20">
        <v>52</v>
      </c>
      <c r="I10" s="13">
        <f t="shared" si="2"/>
        <v>0.52</v>
      </c>
      <c r="J10" s="14">
        <v>96</v>
      </c>
      <c r="K10" s="14">
        <f t="shared" si="2"/>
        <v>0.96</v>
      </c>
      <c r="L10" s="9">
        <v>96</v>
      </c>
      <c r="M10" s="10">
        <f t="shared" ref="M10" si="22">L10/($H$2)</f>
        <v>0.96</v>
      </c>
      <c r="N10" s="20">
        <v>500</v>
      </c>
      <c r="O10" s="13">
        <f t="shared" si="4"/>
        <v>0.5</v>
      </c>
      <c r="P10" s="14">
        <v>1060</v>
      </c>
      <c r="Q10" s="14">
        <f t="shared" si="4"/>
        <v>1.06</v>
      </c>
      <c r="R10" s="9">
        <v>1060</v>
      </c>
      <c r="S10" s="10">
        <f t="shared" ref="S10" si="23">R10/$N$2</f>
        <v>1.06</v>
      </c>
      <c r="T10" s="20">
        <v>5022</v>
      </c>
      <c r="U10" s="13">
        <f t="shared" si="6"/>
        <v>0.50219999999999998</v>
      </c>
      <c r="V10" s="14">
        <v>10454</v>
      </c>
      <c r="W10" s="14">
        <f t="shared" si="6"/>
        <v>1.0454000000000001</v>
      </c>
      <c r="X10" s="9">
        <v>10454</v>
      </c>
      <c r="Y10" s="10">
        <f t="shared" ref="Y10" si="24">X10/$T$2</f>
        <v>1.0454000000000001</v>
      </c>
      <c r="Z10" s="20">
        <v>50007</v>
      </c>
      <c r="AA10" s="13">
        <f t="shared" si="8"/>
        <v>0.50007000000000001</v>
      </c>
      <c r="AB10" s="14">
        <v>106199</v>
      </c>
      <c r="AC10" s="14">
        <f t="shared" si="8"/>
        <v>1.06199</v>
      </c>
      <c r="AD10" s="9">
        <v>106199</v>
      </c>
      <c r="AE10" s="10">
        <f t="shared" ref="AE10" si="25">AD10/$Z$2</f>
        <v>1.06199</v>
      </c>
    </row>
    <row r="11" spans="1:31" x14ac:dyDescent="0.25">
      <c r="A11" s="26" t="s">
        <v>142</v>
      </c>
      <c r="B11" s="20">
        <v>2</v>
      </c>
      <c r="C11" s="13">
        <f t="shared" si="0"/>
        <v>0.2</v>
      </c>
      <c r="D11" s="14">
        <v>2</v>
      </c>
      <c r="E11" s="14">
        <f t="shared" si="1"/>
        <v>0.2</v>
      </c>
      <c r="F11" s="9">
        <v>2</v>
      </c>
      <c r="G11" s="10">
        <f t="shared" si="1"/>
        <v>0.2</v>
      </c>
      <c r="H11" s="20">
        <v>51</v>
      </c>
      <c r="I11" s="13">
        <f t="shared" si="2"/>
        <v>0.51</v>
      </c>
      <c r="J11" s="14">
        <v>95</v>
      </c>
      <c r="K11" s="14">
        <f t="shared" si="2"/>
        <v>0.95</v>
      </c>
      <c r="L11" s="9">
        <v>95</v>
      </c>
      <c r="M11" s="10">
        <f t="shared" ref="M11" si="26">L11/($H$2)</f>
        <v>0.95</v>
      </c>
      <c r="N11" s="20">
        <v>492</v>
      </c>
      <c r="O11" s="13">
        <f t="shared" si="4"/>
        <v>0.49199999999999999</v>
      </c>
      <c r="P11" s="14">
        <v>922</v>
      </c>
      <c r="Q11" s="14">
        <f t="shared" si="4"/>
        <v>0.92200000000000004</v>
      </c>
      <c r="R11" s="9">
        <v>922</v>
      </c>
      <c r="S11" s="10">
        <f t="shared" ref="S11" si="27">R11/$N$2</f>
        <v>0.92200000000000004</v>
      </c>
      <c r="T11" s="20">
        <v>5000</v>
      </c>
      <c r="U11" s="13">
        <f t="shared" si="6"/>
        <v>0.5</v>
      </c>
      <c r="V11" s="14">
        <v>8576</v>
      </c>
      <c r="W11" s="14">
        <f t="shared" si="6"/>
        <v>0.85760000000000003</v>
      </c>
      <c r="X11" s="9">
        <v>8576</v>
      </c>
      <c r="Y11" s="10">
        <f t="shared" ref="Y11" si="28">X11/$T$2</f>
        <v>0.85760000000000003</v>
      </c>
      <c r="Z11" s="20">
        <v>49924</v>
      </c>
      <c r="AA11" s="13">
        <f t="shared" si="8"/>
        <v>0.49924000000000002</v>
      </c>
      <c r="AB11" s="14">
        <v>87310</v>
      </c>
      <c r="AC11" s="14">
        <f t="shared" si="8"/>
        <v>0.87309999999999999</v>
      </c>
      <c r="AD11" s="9">
        <v>87310</v>
      </c>
      <c r="AE11" s="10">
        <f t="shared" ref="AE11" si="29">AD11/$Z$2</f>
        <v>0.87309999999999999</v>
      </c>
    </row>
    <row r="12" spans="1:31" ht="15.75" thickBot="1" x14ac:dyDescent="0.3">
      <c r="A12" s="3" t="s">
        <v>135</v>
      </c>
      <c r="B12" s="21">
        <v>4</v>
      </c>
      <c r="C12" s="22">
        <f t="shared" si="0"/>
        <v>0.4</v>
      </c>
      <c r="D12" s="23">
        <v>4</v>
      </c>
      <c r="E12" s="23">
        <f t="shared" si="1"/>
        <v>0.4</v>
      </c>
      <c r="F12" s="24">
        <v>4</v>
      </c>
      <c r="G12" s="25">
        <f t="shared" si="1"/>
        <v>0.4</v>
      </c>
      <c r="H12" s="21">
        <v>44</v>
      </c>
      <c r="I12" s="22">
        <f t="shared" si="2"/>
        <v>0.44</v>
      </c>
      <c r="J12" s="23">
        <v>44</v>
      </c>
      <c r="K12" s="23">
        <f t="shared" si="2"/>
        <v>0.44</v>
      </c>
      <c r="L12" s="24">
        <v>44</v>
      </c>
      <c r="M12" s="25">
        <f t="shared" ref="M12" si="30">L12/($H$2)</f>
        <v>0.44</v>
      </c>
      <c r="N12" s="21">
        <v>470</v>
      </c>
      <c r="O12" s="22">
        <f t="shared" si="4"/>
        <v>0.47</v>
      </c>
      <c r="P12" s="23">
        <v>470</v>
      </c>
      <c r="Q12" s="23">
        <f t="shared" si="4"/>
        <v>0.47</v>
      </c>
      <c r="R12" s="24">
        <v>470</v>
      </c>
      <c r="S12" s="25">
        <f t="shared" ref="S12" si="31">R12/$N$2</f>
        <v>0.47</v>
      </c>
      <c r="T12" s="21">
        <v>4876</v>
      </c>
      <c r="U12" s="22">
        <f t="shared" si="6"/>
        <v>0.48759999999999998</v>
      </c>
      <c r="V12" s="23">
        <v>4876</v>
      </c>
      <c r="W12" s="23">
        <f t="shared" si="6"/>
        <v>0.48759999999999998</v>
      </c>
      <c r="X12" s="24">
        <v>4876</v>
      </c>
      <c r="Y12" s="25">
        <f t="shared" ref="Y12" si="32">X12/$T$2</f>
        <v>0.48759999999999998</v>
      </c>
      <c r="Z12" s="21">
        <v>49939</v>
      </c>
      <c r="AA12" s="22">
        <f t="shared" si="8"/>
        <v>0.49939</v>
      </c>
      <c r="AB12" s="23">
        <v>49939</v>
      </c>
      <c r="AC12" s="23">
        <f t="shared" si="8"/>
        <v>0.49939</v>
      </c>
      <c r="AD12" s="24">
        <v>49939</v>
      </c>
      <c r="AE12" s="25">
        <f t="shared" ref="AE12" si="33">AD12/$Z$2</f>
        <v>0.49939</v>
      </c>
    </row>
    <row r="13" spans="1:31" x14ac:dyDescent="0.25">
      <c r="A13" s="2" t="s">
        <v>147</v>
      </c>
      <c r="B13" s="2"/>
      <c r="C13" s="5">
        <f>SUM(C5:C12)</f>
        <v>2.3000000000000003</v>
      </c>
      <c r="D13" s="5"/>
      <c r="E13" s="5">
        <f>SUM(E5:E12)</f>
        <v>2.3000000000000003</v>
      </c>
      <c r="F13" s="5"/>
      <c r="G13" s="27">
        <f>SUM(G5:G12)</f>
        <v>2.3000000000000003</v>
      </c>
      <c r="H13" s="2"/>
      <c r="I13" s="5">
        <f>SUM(I5:I12)</f>
        <v>3.8000000000000003</v>
      </c>
      <c r="J13" s="5"/>
      <c r="K13" s="5">
        <f>SUM(K5:K12)</f>
        <v>7.24</v>
      </c>
      <c r="L13" s="5"/>
      <c r="M13" s="27">
        <f>SUM(M5:M12)</f>
        <v>7.24</v>
      </c>
      <c r="N13" s="2"/>
      <c r="O13" s="5">
        <f>SUM(O5:O12)</f>
        <v>3.8650000000000002</v>
      </c>
      <c r="P13" s="5"/>
      <c r="Q13" s="5">
        <f>SUM(Q5:Q12)</f>
        <v>8.1310000000000002</v>
      </c>
      <c r="R13" s="5"/>
      <c r="S13" s="27">
        <f>SUM(S5:S12)</f>
        <v>8.1310000000000002</v>
      </c>
      <c r="T13" s="2"/>
      <c r="U13" s="5">
        <f>SUM(U5:U12)</f>
        <v>3.9584000000000006</v>
      </c>
      <c r="V13" s="5"/>
      <c r="W13" s="5">
        <f>SUM(W5:W12)</f>
        <v>7.9651999999999994</v>
      </c>
      <c r="X13" s="5"/>
      <c r="Y13" s="27">
        <f>SUM(Y5:Y12)</f>
        <v>7.9651999999999994</v>
      </c>
      <c r="Z13" s="2"/>
      <c r="AA13" s="5">
        <f>SUM(AA5:AA12)</f>
        <v>3.98881</v>
      </c>
      <c r="AB13" s="5"/>
      <c r="AC13" s="5">
        <f>SUM(AC5:AC12)</f>
        <v>8.0333299999999994</v>
      </c>
      <c r="AD13" s="5"/>
      <c r="AE13" s="27">
        <f>SUM(AE5:AE12)</f>
        <v>8.0333299999999994</v>
      </c>
    </row>
    <row r="14" spans="1:31" ht="15.75" thickBot="1" x14ac:dyDescent="0.3">
      <c r="A14" s="3" t="s">
        <v>148</v>
      </c>
      <c r="B14" s="3"/>
      <c r="C14" s="4"/>
      <c r="D14" s="4"/>
      <c r="E14" s="4">
        <f>E13-C13</f>
        <v>0</v>
      </c>
      <c r="F14" s="4"/>
      <c r="G14" s="28">
        <f>G13-C13</f>
        <v>0</v>
      </c>
      <c r="H14" s="3"/>
      <c r="I14" s="4"/>
      <c r="J14" s="4"/>
      <c r="K14" s="4">
        <f>K13-I13</f>
        <v>3.44</v>
      </c>
      <c r="L14" s="4"/>
      <c r="M14" s="28">
        <f>M13-I13</f>
        <v>3.44</v>
      </c>
      <c r="N14" s="3"/>
      <c r="O14" s="4"/>
      <c r="P14" s="4"/>
      <c r="Q14" s="4">
        <f t="shared" ref="Q14" si="34">Q13-O13</f>
        <v>4.266</v>
      </c>
      <c r="R14" s="4"/>
      <c r="S14" s="28">
        <f t="shared" ref="S14" si="35">S13-O13</f>
        <v>4.266</v>
      </c>
      <c r="T14" s="3"/>
      <c r="U14" s="4"/>
      <c r="V14" s="4"/>
      <c r="W14" s="4">
        <f t="shared" ref="W14" si="36">W13-U13</f>
        <v>4.0067999999999984</v>
      </c>
      <c r="X14" s="4"/>
      <c r="Y14" s="28">
        <f t="shared" ref="Y14" si="37">Y13-U13</f>
        <v>4.0067999999999984</v>
      </c>
      <c r="Z14" s="3"/>
      <c r="AA14" s="4"/>
      <c r="AB14" s="4"/>
      <c r="AC14" s="4">
        <f t="shared" ref="AC14" si="38">AC13-AA13</f>
        <v>4.0445199999999994</v>
      </c>
      <c r="AD14" s="4"/>
      <c r="AE14" s="28">
        <f t="shared" ref="AE14" si="39">AE13-AA13</f>
        <v>4.0445199999999994</v>
      </c>
    </row>
  </sheetData>
  <mergeCells count="15">
    <mergeCell ref="Z2:AE2"/>
    <mergeCell ref="Z3:AA3"/>
    <mergeCell ref="AB3:AC3"/>
    <mergeCell ref="D3:E3"/>
    <mergeCell ref="H3:I3"/>
    <mergeCell ref="J3:K3"/>
    <mergeCell ref="H2:M2"/>
    <mergeCell ref="N2:S2"/>
    <mergeCell ref="T2:Y2"/>
    <mergeCell ref="N3:O3"/>
    <mergeCell ref="P3:Q3"/>
    <mergeCell ref="T3:U3"/>
    <mergeCell ref="V3:W3"/>
    <mergeCell ref="B2:G2"/>
    <mergeCell ref="B3:C3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44B2-A59B-4B50-9763-717AF2114BE4}">
  <sheetPr codeName="Foglio9"/>
  <dimension ref="A1:I22"/>
  <sheetViews>
    <sheetView workbookViewId="0"/>
  </sheetViews>
  <sheetFormatPr defaultRowHeight="15" x14ac:dyDescent="0.25"/>
  <cols>
    <col min="1" max="1" width="64.42578125" bestFit="1" customWidth="1"/>
    <col min="2" max="2" width="3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38</v>
      </c>
      <c r="B2">
        <v>20</v>
      </c>
      <c r="C2">
        <v>0</v>
      </c>
      <c r="D2">
        <v>5000</v>
      </c>
      <c r="E2" t="s">
        <v>7</v>
      </c>
      <c r="F2">
        <v>5000</v>
      </c>
      <c r="G2" t="s">
        <v>7</v>
      </c>
      <c r="H2">
        <v>0</v>
      </c>
      <c r="I2" t="s">
        <v>7</v>
      </c>
    </row>
    <row r="3" spans="1:9" x14ac:dyDescent="0.25">
      <c r="A3" t="s">
        <v>39</v>
      </c>
      <c r="B3">
        <v>1</v>
      </c>
      <c r="C3">
        <v>0</v>
      </c>
      <c r="D3">
        <v>1000</v>
      </c>
      <c r="E3" t="s">
        <v>7</v>
      </c>
      <c r="F3">
        <v>9000</v>
      </c>
      <c r="G3" t="s">
        <v>7</v>
      </c>
      <c r="H3">
        <v>0</v>
      </c>
      <c r="I3" t="s">
        <v>7</v>
      </c>
    </row>
    <row r="4" spans="1:9" x14ac:dyDescent="0.25">
      <c r="A4" t="s">
        <v>40</v>
      </c>
      <c r="B4">
        <v>1</v>
      </c>
      <c r="C4">
        <v>0</v>
      </c>
      <c r="D4">
        <v>2000</v>
      </c>
      <c r="E4" t="s">
        <v>7</v>
      </c>
      <c r="F4">
        <v>8000</v>
      </c>
      <c r="G4" t="s">
        <v>7</v>
      </c>
      <c r="H4">
        <v>0</v>
      </c>
      <c r="I4" t="s">
        <v>7</v>
      </c>
    </row>
    <row r="5" spans="1:9" x14ac:dyDescent="0.25">
      <c r="A5" t="s">
        <v>41</v>
      </c>
      <c r="B5">
        <v>5</v>
      </c>
      <c r="C5">
        <v>0</v>
      </c>
      <c r="D5">
        <v>5500</v>
      </c>
      <c r="E5" t="s">
        <v>7</v>
      </c>
      <c r="F5">
        <v>4500</v>
      </c>
      <c r="G5" t="s">
        <v>7</v>
      </c>
      <c r="H5">
        <v>0</v>
      </c>
      <c r="I5" t="s">
        <v>7</v>
      </c>
    </row>
    <row r="6" spans="1:9" x14ac:dyDescent="0.25">
      <c r="A6" t="s">
        <v>42</v>
      </c>
      <c r="B6">
        <v>4</v>
      </c>
      <c r="C6">
        <v>0</v>
      </c>
      <c r="D6">
        <v>5000</v>
      </c>
      <c r="E6" t="s">
        <v>7</v>
      </c>
      <c r="F6">
        <v>5000</v>
      </c>
      <c r="G6" t="s">
        <v>7</v>
      </c>
      <c r="H6">
        <v>0</v>
      </c>
      <c r="I6" t="s">
        <v>7</v>
      </c>
    </row>
    <row r="7" spans="1:9" x14ac:dyDescent="0.25">
      <c r="A7" t="s">
        <v>43</v>
      </c>
      <c r="B7">
        <v>3</v>
      </c>
      <c r="C7">
        <v>0</v>
      </c>
      <c r="D7">
        <v>4500</v>
      </c>
      <c r="E7" t="s">
        <v>7</v>
      </c>
      <c r="F7">
        <v>5500</v>
      </c>
      <c r="G7" t="s">
        <v>7</v>
      </c>
      <c r="H7">
        <v>0</v>
      </c>
      <c r="I7" t="s">
        <v>7</v>
      </c>
    </row>
    <row r="8" spans="1:9" x14ac:dyDescent="0.25">
      <c r="A8" t="s">
        <v>44</v>
      </c>
      <c r="B8">
        <v>3</v>
      </c>
      <c r="C8">
        <v>0</v>
      </c>
      <c r="D8">
        <v>3500</v>
      </c>
      <c r="E8" t="s">
        <v>7</v>
      </c>
      <c r="F8">
        <v>6500</v>
      </c>
      <c r="G8" t="s">
        <v>7</v>
      </c>
      <c r="H8">
        <v>0</v>
      </c>
      <c r="I8" t="s">
        <v>7</v>
      </c>
    </row>
    <row r="9" spans="1:9" x14ac:dyDescent="0.25">
      <c r="A9" t="s">
        <v>45</v>
      </c>
      <c r="B9">
        <v>3</v>
      </c>
      <c r="C9">
        <v>0</v>
      </c>
      <c r="D9">
        <v>2500</v>
      </c>
      <c r="E9" t="s">
        <v>7</v>
      </c>
      <c r="F9">
        <v>7500</v>
      </c>
      <c r="G9" t="s">
        <v>7</v>
      </c>
      <c r="H9">
        <v>0</v>
      </c>
      <c r="I9" t="s">
        <v>7</v>
      </c>
    </row>
    <row r="10" spans="1:9" x14ac:dyDescent="0.25">
      <c r="A10" t="s">
        <v>46</v>
      </c>
      <c r="B10">
        <v>3</v>
      </c>
      <c r="C10">
        <v>0</v>
      </c>
      <c r="D10">
        <v>1500</v>
      </c>
      <c r="E10" t="s">
        <v>7</v>
      </c>
      <c r="F10">
        <v>8500</v>
      </c>
      <c r="G10" t="s">
        <v>7</v>
      </c>
      <c r="H10">
        <v>0</v>
      </c>
      <c r="I10" t="s">
        <v>7</v>
      </c>
    </row>
    <row r="11" spans="1:9" x14ac:dyDescent="0.25">
      <c r="A11" t="s">
        <v>47</v>
      </c>
      <c r="B11">
        <v>2</v>
      </c>
      <c r="C11">
        <v>0</v>
      </c>
      <c r="D11">
        <v>1000</v>
      </c>
      <c r="E11" t="s">
        <v>7</v>
      </c>
      <c r="F11">
        <v>9000</v>
      </c>
      <c r="G11" t="s">
        <v>7</v>
      </c>
      <c r="H11">
        <v>0</v>
      </c>
      <c r="I11" t="s">
        <v>7</v>
      </c>
    </row>
    <row r="12" spans="1:9" x14ac:dyDescent="0.25">
      <c r="A12" t="s">
        <v>48</v>
      </c>
      <c r="B12">
        <v>1</v>
      </c>
      <c r="C12">
        <v>0</v>
      </c>
      <c r="D12">
        <v>500</v>
      </c>
      <c r="E12" t="s">
        <v>7</v>
      </c>
      <c r="F12">
        <v>9500</v>
      </c>
      <c r="G12" t="s">
        <v>7</v>
      </c>
      <c r="H12">
        <v>0</v>
      </c>
      <c r="I12" t="s">
        <v>7</v>
      </c>
    </row>
    <row r="13" spans="1:9" x14ac:dyDescent="0.25">
      <c r="A13" t="s">
        <v>56</v>
      </c>
      <c r="B13">
        <v>1</v>
      </c>
      <c r="C13">
        <v>0</v>
      </c>
      <c r="D13">
        <v>2500</v>
      </c>
      <c r="E13" t="s">
        <v>7</v>
      </c>
      <c r="F13">
        <v>7500</v>
      </c>
      <c r="G13" t="s">
        <v>7</v>
      </c>
      <c r="H13">
        <v>0</v>
      </c>
      <c r="I13" t="s">
        <v>7</v>
      </c>
    </row>
    <row r="14" spans="1:9" x14ac:dyDescent="0.25">
      <c r="A14" t="s">
        <v>57</v>
      </c>
      <c r="B14">
        <v>1</v>
      </c>
      <c r="C14">
        <v>0</v>
      </c>
      <c r="D14">
        <v>2500</v>
      </c>
      <c r="E14" t="s">
        <v>7</v>
      </c>
      <c r="F14">
        <v>7500</v>
      </c>
      <c r="G14" t="s">
        <v>7</v>
      </c>
      <c r="H14">
        <v>0</v>
      </c>
      <c r="I14" t="s">
        <v>7</v>
      </c>
    </row>
    <row r="15" spans="1:9" x14ac:dyDescent="0.25">
      <c r="A15" t="s">
        <v>58</v>
      </c>
      <c r="B15">
        <v>5</v>
      </c>
      <c r="C15">
        <v>0</v>
      </c>
      <c r="D15">
        <v>5500</v>
      </c>
      <c r="E15" t="s">
        <v>7</v>
      </c>
      <c r="F15">
        <v>4500</v>
      </c>
      <c r="G15" t="s">
        <v>7</v>
      </c>
      <c r="H15">
        <v>0</v>
      </c>
      <c r="I15" t="s">
        <v>7</v>
      </c>
    </row>
    <row r="16" spans="1:9" x14ac:dyDescent="0.25">
      <c r="A16" t="s">
        <v>60</v>
      </c>
      <c r="B16">
        <v>1</v>
      </c>
      <c r="C16">
        <v>0</v>
      </c>
      <c r="D16">
        <v>2500</v>
      </c>
      <c r="E16" t="s">
        <v>7</v>
      </c>
      <c r="F16">
        <v>7500</v>
      </c>
      <c r="G16" t="s">
        <v>7</v>
      </c>
      <c r="H16">
        <v>0</v>
      </c>
      <c r="I16" t="s">
        <v>7</v>
      </c>
    </row>
    <row r="17" spans="1:9" x14ac:dyDescent="0.25">
      <c r="A17" t="s">
        <v>61</v>
      </c>
      <c r="B17">
        <v>5</v>
      </c>
      <c r="C17">
        <v>0</v>
      </c>
      <c r="D17">
        <v>5500</v>
      </c>
      <c r="E17" t="s">
        <v>7</v>
      </c>
      <c r="F17">
        <v>4500</v>
      </c>
      <c r="G17" t="s">
        <v>7</v>
      </c>
      <c r="H17">
        <v>0</v>
      </c>
      <c r="I17" t="s">
        <v>7</v>
      </c>
    </row>
    <row r="18" spans="1:9" x14ac:dyDescent="0.25">
      <c r="A18" t="s">
        <v>62</v>
      </c>
      <c r="B18">
        <v>4</v>
      </c>
      <c r="C18">
        <v>0</v>
      </c>
      <c r="D18">
        <v>2000</v>
      </c>
      <c r="E18" t="s">
        <v>7</v>
      </c>
      <c r="F18">
        <v>7900</v>
      </c>
      <c r="G18" t="s">
        <v>7</v>
      </c>
      <c r="H18">
        <v>100</v>
      </c>
      <c r="I18" t="s">
        <v>7</v>
      </c>
    </row>
    <row r="19" spans="1:9" x14ac:dyDescent="0.25">
      <c r="A19" t="s">
        <v>63</v>
      </c>
      <c r="B19">
        <v>1</v>
      </c>
      <c r="C19">
        <v>0</v>
      </c>
      <c r="D19">
        <v>2500</v>
      </c>
      <c r="E19" t="s">
        <v>7</v>
      </c>
      <c r="F19">
        <v>7500</v>
      </c>
      <c r="G19" t="s">
        <v>7</v>
      </c>
      <c r="H19">
        <v>0</v>
      </c>
      <c r="I19" t="s">
        <v>7</v>
      </c>
    </row>
    <row r="20" spans="1:9" x14ac:dyDescent="0.25">
      <c r="A20" t="s">
        <v>64</v>
      </c>
      <c r="B20">
        <v>5</v>
      </c>
      <c r="C20">
        <v>0</v>
      </c>
      <c r="D20">
        <v>5500</v>
      </c>
      <c r="E20" t="s">
        <v>7</v>
      </c>
      <c r="F20">
        <v>4500</v>
      </c>
      <c r="G20" t="s">
        <v>7</v>
      </c>
      <c r="H20">
        <v>0</v>
      </c>
      <c r="I20" t="s">
        <v>7</v>
      </c>
    </row>
    <row r="21" spans="1:9" x14ac:dyDescent="0.25">
      <c r="A21" t="s">
        <v>65</v>
      </c>
      <c r="B21">
        <v>4</v>
      </c>
      <c r="C21">
        <v>0</v>
      </c>
      <c r="D21">
        <v>2000</v>
      </c>
      <c r="E21" t="s">
        <v>7</v>
      </c>
      <c r="F21">
        <v>7900</v>
      </c>
      <c r="G21" t="s">
        <v>7</v>
      </c>
      <c r="H21">
        <v>100</v>
      </c>
      <c r="I21" t="s">
        <v>7</v>
      </c>
    </row>
    <row r="22" spans="1:9" x14ac:dyDescent="0.25">
      <c r="A22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AC9F-F1FD-47E7-BB5A-7E98B8A36565}">
  <sheetPr codeName="Foglio10"/>
  <dimension ref="A1:I30"/>
  <sheetViews>
    <sheetView workbookViewId="0"/>
  </sheetViews>
  <sheetFormatPr defaultRowHeight="15" x14ac:dyDescent="0.25"/>
  <cols>
    <col min="1" max="1" width="64.42578125" bestFit="1" customWidth="1"/>
    <col min="2" max="2" width="6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38</v>
      </c>
      <c r="B2">
        <v>20000</v>
      </c>
      <c r="C2">
        <v>0</v>
      </c>
      <c r="D2">
        <v>5000000</v>
      </c>
      <c r="E2" t="s">
        <v>7</v>
      </c>
      <c r="F2">
        <v>5000000</v>
      </c>
      <c r="G2" t="s">
        <v>7</v>
      </c>
      <c r="H2">
        <v>0</v>
      </c>
      <c r="I2" t="s">
        <v>7</v>
      </c>
    </row>
    <row r="3" spans="1:9" x14ac:dyDescent="0.25">
      <c r="A3" t="s">
        <v>39</v>
      </c>
      <c r="B3">
        <v>1</v>
      </c>
      <c r="C3">
        <v>0</v>
      </c>
      <c r="D3">
        <v>1000</v>
      </c>
      <c r="E3" t="s">
        <v>7</v>
      </c>
      <c r="F3">
        <v>9999000</v>
      </c>
      <c r="G3" t="s">
        <v>7</v>
      </c>
      <c r="H3">
        <v>0</v>
      </c>
      <c r="I3" t="s">
        <v>7</v>
      </c>
    </row>
    <row r="4" spans="1:9" x14ac:dyDescent="0.25">
      <c r="A4" t="s">
        <v>40</v>
      </c>
      <c r="B4">
        <v>1</v>
      </c>
      <c r="C4">
        <v>0</v>
      </c>
      <c r="D4">
        <v>2000</v>
      </c>
      <c r="E4" t="s">
        <v>7</v>
      </c>
      <c r="F4">
        <v>9998000</v>
      </c>
      <c r="G4" t="s">
        <v>7</v>
      </c>
      <c r="H4">
        <v>0</v>
      </c>
      <c r="I4" t="s">
        <v>7</v>
      </c>
    </row>
    <row r="5" spans="1:9" x14ac:dyDescent="0.25">
      <c r="A5" t="s">
        <v>41</v>
      </c>
      <c r="B5">
        <v>4924</v>
      </c>
      <c r="C5">
        <v>0</v>
      </c>
      <c r="D5">
        <v>4929000</v>
      </c>
      <c r="E5" t="s">
        <v>7</v>
      </c>
      <c r="F5">
        <v>5071000</v>
      </c>
      <c r="G5" t="s">
        <v>7</v>
      </c>
      <c r="H5">
        <v>0</v>
      </c>
      <c r="I5" t="s">
        <v>7</v>
      </c>
    </row>
    <row r="6" spans="1:9" x14ac:dyDescent="0.25">
      <c r="A6" t="s">
        <v>42</v>
      </c>
      <c r="B6">
        <v>4923</v>
      </c>
      <c r="C6">
        <v>0</v>
      </c>
      <c r="D6">
        <v>4928500</v>
      </c>
      <c r="E6" t="s">
        <v>7</v>
      </c>
      <c r="F6">
        <v>5071500</v>
      </c>
      <c r="G6" t="s">
        <v>7</v>
      </c>
      <c r="H6">
        <v>0</v>
      </c>
      <c r="I6" t="s">
        <v>7</v>
      </c>
    </row>
    <row r="7" spans="1:9" x14ac:dyDescent="0.25">
      <c r="A7" t="s">
        <v>43</v>
      </c>
      <c r="B7">
        <v>4922</v>
      </c>
      <c r="C7">
        <v>0</v>
      </c>
      <c r="D7">
        <v>4928000</v>
      </c>
      <c r="E7" t="s">
        <v>7</v>
      </c>
      <c r="F7">
        <v>5072000</v>
      </c>
      <c r="G7" t="s">
        <v>7</v>
      </c>
      <c r="H7">
        <v>0</v>
      </c>
      <c r="I7" t="s">
        <v>7</v>
      </c>
    </row>
    <row r="8" spans="1:9" x14ac:dyDescent="0.25">
      <c r="A8" t="s">
        <v>44</v>
      </c>
      <c r="B8">
        <v>4922</v>
      </c>
      <c r="C8">
        <v>0</v>
      </c>
      <c r="D8">
        <v>4928000</v>
      </c>
      <c r="E8" t="s">
        <v>7</v>
      </c>
      <c r="F8">
        <v>5072000</v>
      </c>
      <c r="G8" t="s">
        <v>7</v>
      </c>
      <c r="H8">
        <v>0</v>
      </c>
      <c r="I8" t="s">
        <v>7</v>
      </c>
    </row>
    <row r="9" spans="1:9" x14ac:dyDescent="0.25">
      <c r="A9" t="s">
        <v>45</v>
      </c>
      <c r="B9">
        <v>4921</v>
      </c>
      <c r="C9">
        <v>0</v>
      </c>
      <c r="D9">
        <v>4927500</v>
      </c>
      <c r="E9" t="s">
        <v>7</v>
      </c>
      <c r="F9">
        <v>5072500</v>
      </c>
      <c r="G9" t="s">
        <v>7</v>
      </c>
      <c r="H9">
        <v>0</v>
      </c>
      <c r="I9" t="s">
        <v>7</v>
      </c>
    </row>
    <row r="10" spans="1:9" x14ac:dyDescent="0.25">
      <c r="A10" t="s">
        <v>46</v>
      </c>
      <c r="B10">
        <v>4921</v>
      </c>
      <c r="C10">
        <v>0</v>
      </c>
      <c r="D10">
        <v>4926500</v>
      </c>
      <c r="E10" t="s">
        <v>7</v>
      </c>
      <c r="F10">
        <v>5073500</v>
      </c>
      <c r="G10" t="s">
        <v>7</v>
      </c>
      <c r="H10">
        <v>0</v>
      </c>
      <c r="I10" t="s">
        <v>7</v>
      </c>
    </row>
    <row r="11" spans="1:9" x14ac:dyDescent="0.25">
      <c r="A11" t="s">
        <v>47</v>
      </c>
      <c r="B11">
        <v>4921</v>
      </c>
      <c r="C11">
        <v>0</v>
      </c>
      <c r="D11">
        <v>4925500</v>
      </c>
      <c r="E11" t="s">
        <v>7</v>
      </c>
      <c r="F11">
        <v>5074500</v>
      </c>
      <c r="G11" t="s">
        <v>7</v>
      </c>
      <c r="H11">
        <v>0</v>
      </c>
      <c r="I11" t="s">
        <v>7</v>
      </c>
    </row>
    <row r="12" spans="1:9" x14ac:dyDescent="0.25">
      <c r="A12" t="s">
        <v>48</v>
      </c>
      <c r="B12">
        <v>4921</v>
      </c>
      <c r="C12">
        <v>0</v>
      </c>
      <c r="D12">
        <v>4924500</v>
      </c>
      <c r="E12" t="s">
        <v>7</v>
      </c>
      <c r="F12">
        <v>5075500</v>
      </c>
      <c r="G12" t="s">
        <v>7</v>
      </c>
      <c r="H12">
        <v>0</v>
      </c>
      <c r="I12" t="s">
        <v>7</v>
      </c>
    </row>
    <row r="13" spans="1:9" x14ac:dyDescent="0.25">
      <c r="A13" t="s">
        <v>49</v>
      </c>
      <c r="B13">
        <v>4920</v>
      </c>
      <c r="C13">
        <v>0</v>
      </c>
      <c r="D13">
        <v>4924000</v>
      </c>
      <c r="E13" t="s">
        <v>7</v>
      </c>
      <c r="F13">
        <v>5076000</v>
      </c>
      <c r="G13" t="s">
        <v>7</v>
      </c>
      <c r="H13">
        <v>0</v>
      </c>
      <c r="I13" t="s">
        <v>7</v>
      </c>
    </row>
    <row r="14" spans="1:9" x14ac:dyDescent="0.25">
      <c r="A14" t="s">
        <v>50</v>
      </c>
      <c r="B14">
        <v>4919</v>
      </c>
      <c r="C14">
        <v>0</v>
      </c>
      <c r="D14">
        <v>4923500</v>
      </c>
      <c r="E14" t="s">
        <v>7</v>
      </c>
      <c r="F14">
        <v>5076500</v>
      </c>
      <c r="G14" t="s">
        <v>7</v>
      </c>
      <c r="H14">
        <v>0</v>
      </c>
      <c r="I14" t="s">
        <v>7</v>
      </c>
    </row>
    <row r="15" spans="1:9" x14ac:dyDescent="0.25">
      <c r="A15" t="s">
        <v>51</v>
      </c>
      <c r="B15">
        <v>4918</v>
      </c>
      <c r="C15">
        <v>0</v>
      </c>
      <c r="D15">
        <v>4923000</v>
      </c>
      <c r="E15" t="s">
        <v>7</v>
      </c>
      <c r="F15">
        <v>5077000</v>
      </c>
      <c r="G15" t="s">
        <v>7</v>
      </c>
      <c r="H15">
        <v>0</v>
      </c>
      <c r="I15" t="s">
        <v>7</v>
      </c>
    </row>
    <row r="16" spans="1:9" x14ac:dyDescent="0.25">
      <c r="A16" t="s">
        <v>52</v>
      </c>
      <c r="B16">
        <v>4917</v>
      </c>
      <c r="C16">
        <v>0</v>
      </c>
      <c r="D16">
        <v>4922500</v>
      </c>
      <c r="E16" t="s">
        <v>7</v>
      </c>
      <c r="F16">
        <v>5077500</v>
      </c>
      <c r="G16" t="s">
        <v>7</v>
      </c>
      <c r="H16">
        <v>0</v>
      </c>
      <c r="I16" t="s">
        <v>7</v>
      </c>
    </row>
    <row r="17" spans="1:9" x14ac:dyDescent="0.25">
      <c r="A17" t="s">
        <v>53</v>
      </c>
      <c r="B17">
        <v>4917</v>
      </c>
      <c r="C17">
        <v>0</v>
      </c>
      <c r="D17">
        <v>4921500</v>
      </c>
      <c r="E17" t="s">
        <v>7</v>
      </c>
      <c r="F17">
        <v>5078500</v>
      </c>
      <c r="G17" t="s">
        <v>7</v>
      </c>
      <c r="H17">
        <v>0</v>
      </c>
      <c r="I17" t="s">
        <v>7</v>
      </c>
    </row>
    <row r="18" spans="1:9" x14ac:dyDescent="0.25">
      <c r="A18" t="s">
        <v>54</v>
      </c>
      <c r="B18">
        <v>4916</v>
      </c>
      <c r="C18">
        <v>0</v>
      </c>
      <c r="D18">
        <v>4921000</v>
      </c>
      <c r="E18" t="s">
        <v>7</v>
      </c>
      <c r="F18">
        <v>5079000</v>
      </c>
      <c r="G18" t="s">
        <v>7</v>
      </c>
      <c r="H18">
        <v>0</v>
      </c>
      <c r="I18" t="s">
        <v>7</v>
      </c>
    </row>
    <row r="19" spans="1:9" x14ac:dyDescent="0.25">
      <c r="A19" t="s">
        <v>55</v>
      </c>
      <c r="B19">
        <v>4915</v>
      </c>
      <c r="C19">
        <v>0</v>
      </c>
      <c r="D19">
        <v>4920500</v>
      </c>
      <c r="E19" t="s">
        <v>7</v>
      </c>
      <c r="F19">
        <v>5079500</v>
      </c>
      <c r="G19" t="s">
        <v>7</v>
      </c>
      <c r="H19">
        <v>0</v>
      </c>
      <c r="I19" t="s">
        <v>7</v>
      </c>
    </row>
    <row r="20" spans="1:9" x14ac:dyDescent="0.25">
      <c r="A20" t="s">
        <v>56</v>
      </c>
      <c r="B20">
        <v>4916</v>
      </c>
      <c r="C20">
        <v>0</v>
      </c>
      <c r="D20">
        <v>4922000</v>
      </c>
      <c r="E20" t="s">
        <v>7</v>
      </c>
      <c r="F20">
        <v>5078000</v>
      </c>
      <c r="G20" t="s">
        <v>7</v>
      </c>
      <c r="H20">
        <v>0</v>
      </c>
      <c r="I20" t="s">
        <v>7</v>
      </c>
    </row>
    <row r="21" spans="1:9" x14ac:dyDescent="0.25">
      <c r="A21" t="s">
        <v>57</v>
      </c>
      <c r="B21">
        <v>4916</v>
      </c>
      <c r="C21">
        <v>0</v>
      </c>
      <c r="D21">
        <v>4922000</v>
      </c>
      <c r="E21" t="s">
        <v>7</v>
      </c>
      <c r="F21">
        <v>5078000</v>
      </c>
      <c r="G21" t="s">
        <v>7</v>
      </c>
      <c r="H21">
        <v>0</v>
      </c>
      <c r="I21" t="s">
        <v>7</v>
      </c>
    </row>
    <row r="22" spans="1:9" x14ac:dyDescent="0.25">
      <c r="A22" t="s">
        <v>58</v>
      </c>
      <c r="B22">
        <v>4924</v>
      </c>
      <c r="C22">
        <v>0</v>
      </c>
      <c r="D22">
        <v>4929000</v>
      </c>
      <c r="E22" t="s">
        <v>7</v>
      </c>
      <c r="F22">
        <v>5071000</v>
      </c>
      <c r="G22" t="s">
        <v>7</v>
      </c>
      <c r="H22">
        <v>0</v>
      </c>
      <c r="I22" t="s">
        <v>7</v>
      </c>
    </row>
    <row r="23" spans="1:9" x14ac:dyDescent="0.25">
      <c r="A23" t="s">
        <v>59</v>
      </c>
      <c r="B23">
        <v>3606</v>
      </c>
      <c r="C23">
        <v>0</v>
      </c>
      <c r="D23">
        <v>7551900</v>
      </c>
      <c r="E23" t="s">
        <v>7</v>
      </c>
      <c r="F23">
        <v>2448000</v>
      </c>
      <c r="G23" t="s">
        <v>7</v>
      </c>
      <c r="H23">
        <v>100</v>
      </c>
      <c r="I23" t="s">
        <v>7</v>
      </c>
    </row>
    <row r="24" spans="1:9" x14ac:dyDescent="0.25">
      <c r="A24" t="s">
        <v>60</v>
      </c>
      <c r="B24">
        <v>4916</v>
      </c>
      <c r="C24">
        <v>0</v>
      </c>
      <c r="D24">
        <v>4922000</v>
      </c>
      <c r="E24" t="s">
        <v>7</v>
      </c>
      <c r="F24">
        <v>5078000</v>
      </c>
      <c r="G24" t="s">
        <v>7</v>
      </c>
      <c r="H24">
        <v>0</v>
      </c>
      <c r="I24" t="s">
        <v>7</v>
      </c>
    </row>
    <row r="25" spans="1:9" x14ac:dyDescent="0.25">
      <c r="A25" t="s">
        <v>61</v>
      </c>
      <c r="B25">
        <v>4924</v>
      </c>
      <c r="C25">
        <v>0</v>
      </c>
      <c r="D25">
        <v>4929000</v>
      </c>
      <c r="E25" t="s">
        <v>7</v>
      </c>
      <c r="F25">
        <v>5071000</v>
      </c>
      <c r="G25" t="s">
        <v>7</v>
      </c>
      <c r="H25">
        <v>0</v>
      </c>
      <c r="I25" t="s">
        <v>7</v>
      </c>
    </row>
    <row r="26" spans="1:9" x14ac:dyDescent="0.25">
      <c r="A26" t="s">
        <v>62</v>
      </c>
      <c r="B26">
        <v>3784</v>
      </c>
      <c r="C26">
        <v>0</v>
      </c>
      <c r="D26">
        <v>2597000</v>
      </c>
      <c r="E26" t="s">
        <v>7</v>
      </c>
      <c r="F26">
        <v>7402900</v>
      </c>
      <c r="G26" t="s">
        <v>7</v>
      </c>
      <c r="H26">
        <v>100</v>
      </c>
      <c r="I26" t="s">
        <v>7</v>
      </c>
    </row>
    <row r="27" spans="1:9" x14ac:dyDescent="0.25">
      <c r="A27" t="s">
        <v>63</v>
      </c>
      <c r="B27">
        <v>4916</v>
      </c>
      <c r="C27">
        <v>0</v>
      </c>
      <c r="D27">
        <v>4922000</v>
      </c>
      <c r="E27" t="s">
        <v>7</v>
      </c>
      <c r="F27">
        <v>5078000</v>
      </c>
      <c r="G27" t="s">
        <v>7</v>
      </c>
      <c r="H27">
        <v>0</v>
      </c>
      <c r="I27" t="s">
        <v>7</v>
      </c>
    </row>
    <row r="28" spans="1:9" x14ac:dyDescent="0.25">
      <c r="A28" t="s">
        <v>64</v>
      </c>
      <c r="B28">
        <v>4924</v>
      </c>
      <c r="C28">
        <v>0</v>
      </c>
      <c r="D28">
        <v>4929000</v>
      </c>
      <c r="E28" t="s">
        <v>7</v>
      </c>
      <c r="F28">
        <v>5071000</v>
      </c>
      <c r="G28" t="s">
        <v>7</v>
      </c>
      <c r="H28">
        <v>0</v>
      </c>
      <c r="I28" t="s">
        <v>7</v>
      </c>
    </row>
    <row r="29" spans="1:9" x14ac:dyDescent="0.25">
      <c r="A29" t="s">
        <v>65</v>
      </c>
      <c r="B29">
        <v>4876</v>
      </c>
      <c r="C29">
        <v>0</v>
      </c>
      <c r="D29">
        <v>5045000</v>
      </c>
      <c r="E29" t="s">
        <v>7</v>
      </c>
      <c r="F29">
        <v>4954900</v>
      </c>
      <c r="G29" t="s">
        <v>7</v>
      </c>
      <c r="H29">
        <v>100</v>
      </c>
      <c r="I29" t="s">
        <v>7</v>
      </c>
    </row>
    <row r="30" spans="1:9" x14ac:dyDescent="0.25">
      <c r="A30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5A2E-B4A7-46FB-A3D2-0531A3AC50D7}">
  <sheetPr codeName="Foglio11"/>
  <dimension ref="A1:I30"/>
  <sheetViews>
    <sheetView workbookViewId="0"/>
  </sheetViews>
  <sheetFormatPr defaultRowHeight="15" x14ac:dyDescent="0.25"/>
  <cols>
    <col min="1" max="1" width="64.42578125" bestFit="1" customWidth="1"/>
    <col min="2" max="2" width="5" bestFit="1" customWidth="1"/>
    <col min="3" max="3" width="2.28515625" bestFit="1" customWidth="1"/>
    <col min="4" max="6" width="8.285156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38</v>
      </c>
      <c r="B2">
        <v>2000</v>
      </c>
      <c r="C2">
        <v>0</v>
      </c>
      <c r="D2">
        <v>500000</v>
      </c>
      <c r="E2" t="s">
        <v>7</v>
      </c>
      <c r="F2">
        <v>500000</v>
      </c>
      <c r="G2" t="s">
        <v>7</v>
      </c>
      <c r="H2">
        <v>0</v>
      </c>
      <c r="I2" t="s">
        <v>7</v>
      </c>
    </row>
    <row r="3" spans="1:9" x14ac:dyDescent="0.25">
      <c r="A3" t="s">
        <v>39</v>
      </c>
      <c r="B3">
        <v>1</v>
      </c>
      <c r="C3">
        <v>0</v>
      </c>
      <c r="D3">
        <v>1000</v>
      </c>
      <c r="E3" t="s">
        <v>7</v>
      </c>
      <c r="F3">
        <v>999000</v>
      </c>
      <c r="G3" t="s">
        <v>7</v>
      </c>
      <c r="H3">
        <v>0</v>
      </c>
      <c r="I3" t="s">
        <v>7</v>
      </c>
    </row>
    <row r="4" spans="1:9" x14ac:dyDescent="0.25">
      <c r="A4" t="s">
        <v>40</v>
      </c>
      <c r="B4">
        <v>1</v>
      </c>
      <c r="C4">
        <v>0</v>
      </c>
      <c r="D4">
        <v>2000</v>
      </c>
      <c r="E4" t="s">
        <v>7</v>
      </c>
      <c r="F4">
        <v>998000</v>
      </c>
      <c r="G4" t="s">
        <v>7</v>
      </c>
      <c r="H4">
        <v>0</v>
      </c>
      <c r="I4" t="s">
        <v>7</v>
      </c>
    </row>
    <row r="5" spans="1:9" x14ac:dyDescent="0.25">
      <c r="A5" t="s">
        <v>41</v>
      </c>
      <c r="B5">
        <v>539</v>
      </c>
      <c r="C5">
        <v>0</v>
      </c>
      <c r="D5">
        <v>534500</v>
      </c>
      <c r="E5" t="s">
        <v>7</v>
      </c>
      <c r="F5">
        <v>465500</v>
      </c>
      <c r="G5" t="s">
        <v>7</v>
      </c>
      <c r="H5">
        <v>0</v>
      </c>
      <c r="I5" t="s">
        <v>7</v>
      </c>
    </row>
    <row r="6" spans="1:9" x14ac:dyDescent="0.25">
      <c r="A6" t="s">
        <v>42</v>
      </c>
      <c r="B6">
        <v>539</v>
      </c>
      <c r="C6">
        <v>0</v>
      </c>
      <c r="D6">
        <v>533500</v>
      </c>
      <c r="E6" t="s">
        <v>7</v>
      </c>
      <c r="F6">
        <v>466500</v>
      </c>
      <c r="G6" t="s">
        <v>7</v>
      </c>
      <c r="H6">
        <v>0</v>
      </c>
      <c r="I6" t="s">
        <v>7</v>
      </c>
    </row>
    <row r="7" spans="1:9" x14ac:dyDescent="0.25">
      <c r="A7" t="s">
        <v>43</v>
      </c>
      <c r="B7">
        <v>539</v>
      </c>
      <c r="C7">
        <v>0</v>
      </c>
      <c r="D7">
        <v>532500</v>
      </c>
      <c r="E7" t="s">
        <v>7</v>
      </c>
      <c r="F7">
        <v>467500</v>
      </c>
      <c r="G7" t="s">
        <v>7</v>
      </c>
      <c r="H7">
        <v>0</v>
      </c>
      <c r="I7" t="s">
        <v>7</v>
      </c>
    </row>
    <row r="8" spans="1:9" x14ac:dyDescent="0.25">
      <c r="A8" t="s">
        <v>44</v>
      </c>
      <c r="B8">
        <v>538</v>
      </c>
      <c r="C8">
        <v>0</v>
      </c>
      <c r="D8">
        <v>532000</v>
      </c>
      <c r="E8" t="s">
        <v>7</v>
      </c>
      <c r="F8">
        <v>468000</v>
      </c>
      <c r="G8" t="s">
        <v>7</v>
      </c>
      <c r="H8">
        <v>0</v>
      </c>
      <c r="I8" t="s">
        <v>7</v>
      </c>
    </row>
    <row r="9" spans="1:9" x14ac:dyDescent="0.25">
      <c r="A9" t="s">
        <v>45</v>
      </c>
      <c r="B9">
        <v>538</v>
      </c>
      <c r="C9">
        <v>0</v>
      </c>
      <c r="D9">
        <v>532000</v>
      </c>
      <c r="E9" t="s">
        <v>7</v>
      </c>
      <c r="F9">
        <v>468000</v>
      </c>
      <c r="G9" t="s">
        <v>7</v>
      </c>
      <c r="H9">
        <v>0</v>
      </c>
      <c r="I9" t="s">
        <v>7</v>
      </c>
    </row>
    <row r="10" spans="1:9" x14ac:dyDescent="0.25">
      <c r="A10" t="s">
        <v>46</v>
      </c>
      <c r="B10">
        <v>538</v>
      </c>
      <c r="C10">
        <v>0</v>
      </c>
      <c r="D10">
        <v>532000</v>
      </c>
      <c r="E10" t="s">
        <v>7</v>
      </c>
      <c r="F10">
        <v>468000</v>
      </c>
      <c r="G10" t="s">
        <v>7</v>
      </c>
      <c r="H10">
        <v>0</v>
      </c>
      <c r="I10" t="s">
        <v>7</v>
      </c>
    </row>
    <row r="11" spans="1:9" x14ac:dyDescent="0.25">
      <c r="A11" t="s">
        <v>47</v>
      </c>
      <c r="B11">
        <v>537</v>
      </c>
      <c r="C11">
        <v>0</v>
      </c>
      <c r="D11">
        <v>531500</v>
      </c>
      <c r="E11" t="s">
        <v>7</v>
      </c>
      <c r="F11">
        <v>468500</v>
      </c>
      <c r="G11" t="s">
        <v>7</v>
      </c>
      <c r="H11">
        <v>0</v>
      </c>
      <c r="I11" t="s">
        <v>7</v>
      </c>
    </row>
    <row r="12" spans="1:9" x14ac:dyDescent="0.25">
      <c r="A12" t="s">
        <v>48</v>
      </c>
      <c r="B12">
        <v>536</v>
      </c>
      <c r="C12">
        <v>0</v>
      </c>
      <c r="D12">
        <v>531000</v>
      </c>
      <c r="E12" t="s">
        <v>7</v>
      </c>
      <c r="F12">
        <v>469000</v>
      </c>
      <c r="G12" t="s">
        <v>7</v>
      </c>
      <c r="H12">
        <v>0</v>
      </c>
      <c r="I12" t="s">
        <v>7</v>
      </c>
    </row>
    <row r="13" spans="1:9" x14ac:dyDescent="0.25">
      <c r="A13" t="s">
        <v>49</v>
      </c>
      <c r="B13">
        <v>536</v>
      </c>
      <c r="C13">
        <v>0</v>
      </c>
      <c r="D13">
        <v>531000</v>
      </c>
      <c r="E13" t="s">
        <v>7</v>
      </c>
      <c r="F13">
        <v>469000</v>
      </c>
      <c r="G13" t="s">
        <v>7</v>
      </c>
      <c r="H13">
        <v>0</v>
      </c>
      <c r="I13" t="s">
        <v>7</v>
      </c>
    </row>
    <row r="14" spans="1:9" x14ac:dyDescent="0.25">
      <c r="A14" t="s">
        <v>50</v>
      </c>
      <c r="B14">
        <v>535</v>
      </c>
      <c r="C14">
        <v>0</v>
      </c>
      <c r="D14">
        <v>530500</v>
      </c>
      <c r="E14" t="s">
        <v>7</v>
      </c>
      <c r="F14">
        <v>469500</v>
      </c>
      <c r="G14" t="s">
        <v>7</v>
      </c>
      <c r="H14">
        <v>0</v>
      </c>
      <c r="I14" t="s">
        <v>7</v>
      </c>
    </row>
    <row r="15" spans="1:9" x14ac:dyDescent="0.25">
      <c r="A15" t="s">
        <v>51</v>
      </c>
      <c r="B15">
        <v>535</v>
      </c>
      <c r="C15">
        <v>0</v>
      </c>
      <c r="D15">
        <v>529500</v>
      </c>
      <c r="E15" t="s">
        <v>7</v>
      </c>
      <c r="F15">
        <v>470500</v>
      </c>
      <c r="G15" t="s">
        <v>7</v>
      </c>
      <c r="H15">
        <v>0</v>
      </c>
      <c r="I15" t="s">
        <v>7</v>
      </c>
    </row>
    <row r="16" spans="1:9" x14ac:dyDescent="0.25">
      <c r="A16" t="s">
        <v>52</v>
      </c>
      <c r="B16">
        <v>534</v>
      </c>
      <c r="C16">
        <v>0</v>
      </c>
      <c r="D16">
        <v>529000</v>
      </c>
      <c r="E16" t="s">
        <v>7</v>
      </c>
      <c r="F16">
        <v>471000</v>
      </c>
      <c r="G16" t="s">
        <v>7</v>
      </c>
      <c r="H16">
        <v>0</v>
      </c>
      <c r="I16" t="s">
        <v>7</v>
      </c>
    </row>
    <row r="17" spans="1:9" x14ac:dyDescent="0.25">
      <c r="A17" t="s">
        <v>53</v>
      </c>
      <c r="B17">
        <v>533</v>
      </c>
      <c r="C17">
        <v>0</v>
      </c>
      <c r="D17">
        <v>528500</v>
      </c>
      <c r="E17" t="s">
        <v>7</v>
      </c>
      <c r="F17">
        <v>471500</v>
      </c>
      <c r="G17" t="s">
        <v>7</v>
      </c>
      <c r="H17">
        <v>0</v>
      </c>
      <c r="I17" t="s">
        <v>7</v>
      </c>
    </row>
    <row r="18" spans="1:9" x14ac:dyDescent="0.25">
      <c r="A18" t="s">
        <v>54</v>
      </c>
      <c r="B18">
        <v>533</v>
      </c>
      <c r="C18">
        <v>0</v>
      </c>
      <c r="D18">
        <v>527500</v>
      </c>
      <c r="E18" t="s">
        <v>7</v>
      </c>
      <c r="F18">
        <v>472500</v>
      </c>
      <c r="G18" t="s">
        <v>7</v>
      </c>
      <c r="H18">
        <v>0</v>
      </c>
      <c r="I18" t="s">
        <v>7</v>
      </c>
    </row>
    <row r="19" spans="1:9" x14ac:dyDescent="0.25">
      <c r="A19" t="s">
        <v>55</v>
      </c>
      <c r="B19">
        <v>532</v>
      </c>
      <c r="C19">
        <v>0</v>
      </c>
      <c r="D19">
        <v>527000</v>
      </c>
      <c r="E19" t="s">
        <v>7</v>
      </c>
      <c r="F19">
        <v>473000</v>
      </c>
      <c r="G19" t="s">
        <v>7</v>
      </c>
      <c r="H19">
        <v>0</v>
      </c>
      <c r="I19" t="s">
        <v>7</v>
      </c>
    </row>
    <row r="20" spans="1:9" x14ac:dyDescent="0.25">
      <c r="A20" t="s">
        <v>56</v>
      </c>
      <c r="B20">
        <v>533</v>
      </c>
      <c r="C20">
        <v>0</v>
      </c>
      <c r="D20">
        <v>529500</v>
      </c>
      <c r="E20" t="s">
        <v>7</v>
      </c>
      <c r="F20">
        <v>470500</v>
      </c>
      <c r="G20" t="s">
        <v>7</v>
      </c>
      <c r="H20">
        <v>0</v>
      </c>
      <c r="I20" t="s">
        <v>7</v>
      </c>
    </row>
    <row r="21" spans="1:9" x14ac:dyDescent="0.25">
      <c r="A21" t="s">
        <v>57</v>
      </c>
      <c r="B21">
        <v>533</v>
      </c>
      <c r="C21">
        <v>0</v>
      </c>
      <c r="D21">
        <v>529500</v>
      </c>
      <c r="E21" t="s">
        <v>7</v>
      </c>
      <c r="F21">
        <v>470500</v>
      </c>
      <c r="G21" t="s">
        <v>7</v>
      </c>
      <c r="H21">
        <v>0</v>
      </c>
      <c r="I21" t="s">
        <v>7</v>
      </c>
    </row>
    <row r="22" spans="1:9" x14ac:dyDescent="0.25">
      <c r="A22" t="s">
        <v>58</v>
      </c>
      <c r="B22">
        <v>539</v>
      </c>
      <c r="C22">
        <v>0</v>
      </c>
      <c r="D22">
        <v>534500</v>
      </c>
      <c r="E22" t="s">
        <v>7</v>
      </c>
      <c r="F22">
        <v>465500</v>
      </c>
      <c r="G22" t="s">
        <v>7</v>
      </c>
      <c r="H22">
        <v>0</v>
      </c>
      <c r="I22" t="s">
        <v>7</v>
      </c>
    </row>
    <row r="23" spans="1:9" x14ac:dyDescent="0.25">
      <c r="A23" t="s">
        <v>59</v>
      </c>
      <c r="B23">
        <v>418</v>
      </c>
      <c r="C23">
        <v>0</v>
      </c>
      <c r="D23">
        <v>722900</v>
      </c>
      <c r="E23" t="s">
        <v>7</v>
      </c>
      <c r="F23">
        <v>277000</v>
      </c>
      <c r="G23" t="s">
        <v>7</v>
      </c>
      <c r="H23">
        <v>100</v>
      </c>
      <c r="I23" t="s">
        <v>7</v>
      </c>
    </row>
    <row r="24" spans="1:9" x14ac:dyDescent="0.25">
      <c r="A24" t="s">
        <v>60</v>
      </c>
      <c r="B24">
        <v>533</v>
      </c>
      <c r="C24">
        <v>0</v>
      </c>
      <c r="D24">
        <v>529500</v>
      </c>
      <c r="E24" t="s">
        <v>7</v>
      </c>
      <c r="F24">
        <v>470500</v>
      </c>
      <c r="G24" t="s">
        <v>7</v>
      </c>
      <c r="H24">
        <v>0</v>
      </c>
      <c r="I24" t="s">
        <v>7</v>
      </c>
    </row>
    <row r="25" spans="1:9" x14ac:dyDescent="0.25">
      <c r="A25" t="s">
        <v>61</v>
      </c>
      <c r="B25">
        <v>539</v>
      </c>
      <c r="C25">
        <v>0</v>
      </c>
      <c r="D25">
        <v>534500</v>
      </c>
      <c r="E25" t="s">
        <v>7</v>
      </c>
      <c r="F25">
        <v>465500</v>
      </c>
      <c r="G25" t="s">
        <v>7</v>
      </c>
      <c r="H25">
        <v>0</v>
      </c>
      <c r="I25" t="s">
        <v>7</v>
      </c>
    </row>
    <row r="26" spans="1:9" x14ac:dyDescent="0.25">
      <c r="A26" t="s">
        <v>62</v>
      </c>
      <c r="B26">
        <v>352</v>
      </c>
      <c r="C26">
        <v>0</v>
      </c>
      <c r="D26">
        <v>213000</v>
      </c>
      <c r="E26" t="s">
        <v>7</v>
      </c>
      <c r="F26">
        <v>786900</v>
      </c>
      <c r="G26" t="s">
        <v>7</v>
      </c>
      <c r="H26">
        <v>100</v>
      </c>
      <c r="I26" t="s">
        <v>7</v>
      </c>
    </row>
    <row r="27" spans="1:9" x14ac:dyDescent="0.25">
      <c r="A27" t="s">
        <v>63</v>
      </c>
      <c r="B27">
        <v>533</v>
      </c>
      <c r="C27">
        <v>0</v>
      </c>
      <c r="D27">
        <v>529500</v>
      </c>
      <c r="E27" t="s">
        <v>7</v>
      </c>
      <c r="F27">
        <v>470500</v>
      </c>
      <c r="G27" t="s">
        <v>7</v>
      </c>
      <c r="H27">
        <v>0</v>
      </c>
      <c r="I27" t="s">
        <v>7</v>
      </c>
    </row>
    <row r="28" spans="1:9" x14ac:dyDescent="0.25">
      <c r="A28" t="s">
        <v>64</v>
      </c>
      <c r="B28">
        <v>539</v>
      </c>
      <c r="C28">
        <v>0</v>
      </c>
      <c r="D28">
        <v>534500</v>
      </c>
      <c r="E28" t="s">
        <v>7</v>
      </c>
      <c r="F28">
        <v>465500</v>
      </c>
      <c r="G28" t="s">
        <v>7</v>
      </c>
      <c r="H28">
        <v>0</v>
      </c>
      <c r="I28" t="s">
        <v>7</v>
      </c>
    </row>
    <row r="29" spans="1:9" x14ac:dyDescent="0.25">
      <c r="A29" t="s">
        <v>65</v>
      </c>
      <c r="B29">
        <v>470</v>
      </c>
      <c r="C29">
        <v>0</v>
      </c>
      <c r="D29">
        <v>490000</v>
      </c>
      <c r="E29" t="s">
        <v>7</v>
      </c>
      <c r="F29">
        <v>509900</v>
      </c>
      <c r="G29" t="s">
        <v>7</v>
      </c>
      <c r="H29">
        <v>100</v>
      </c>
      <c r="I29" t="s">
        <v>7</v>
      </c>
    </row>
    <row r="30" spans="1:9" x14ac:dyDescent="0.25">
      <c r="A30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3E72-5C36-44FE-A8B4-2C5474C20384}">
  <sheetPr codeName="Foglio12"/>
  <dimension ref="A1:J46"/>
  <sheetViews>
    <sheetView topLeftCell="A31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4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</v>
      </c>
      <c r="C2">
        <v>0</v>
      </c>
      <c r="D2">
        <v>50000</v>
      </c>
      <c r="E2" t="s">
        <v>7</v>
      </c>
      <c r="F2">
        <v>50000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51</v>
      </c>
      <c r="C5">
        <v>0</v>
      </c>
      <c r="D5">
        <v>50500</v>
      </c>
      <c r="E5" t="s">
        <v>7</v>
      </c>
      <c r="F5">
        <v>49500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50</v>
      </c>
      <c r="C6">
        <v>0</v>
      </c>
      <c r="D6">
        <v>50000</v>
      </c>
      <c r="E6" t="s">
        <v>7</v>
      </c>
      <c r="F6">
        <v>50000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</v>
      </c>
      <c r="C7">
        <v>0</v>
      </c>
      <c r="D7">
        <v>49500</v>
      </c>
      <c r="E7" t="s">
        <v>7</v>
      </c>
      <c r="F7">
        <v>50500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48</v>
      </c>
      <c r="C8">
        <v>0</v>
      </c>
      <c r="D8">
        <v>49000</v>
      </c>
      <c r="E8" t="s">
        <v>7</v>
      </c>
      <c r="F8">
        <v>51000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47</v>
      </c>
      <c r="C9">
        <v>0</v>
      </c>
      <c r="D9">
        <v>48500</v>
      </c>
      <c r="E9" t="s">
        <v>7</v>
      </c>
      <c r="F9">
        <v>51500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46</v>
      </c>
      <c r="C10">
        <v>0</v>
      </c>
      <c r="D10">
        <v>48000</v>
      </c>
      <c r="E10" t="s">
        <v>7</v>
      </c>
      <c r="F10">
        <v>52000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46</v>
      </c>
      <c r="C11">
        <v>0</v>
      </c>
      <c r="D11">
        <v>48000</v>
      </c>
      <c r="E11" t="s">
        <v>7</v>
      </c>
      <c r="F11">
        <v>52000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46</v>
      </c>
      <c r="C12">
        <v>0</v>
      </c>
      <c r="D12">
        <v>48000</v>
      </c>
      <c r="E12" t="s">
        <v>7</v>
      </c>
      <c r="F12">
        <v>52000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45</v>
      </c>
      <c r="C13">
        <v>0</v>
      </c>
      <c r="D13">
        <v>47500</v>
      </c>
      <c r="E13" t="s">
        <v>7</v>
      </c>
      <c r="F13">
        <v>52500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45</v>
      </c>
      <c r="C14">
        <v>0</v>
      </c>
      <c r="D14">
        <v>46500</v>
      </c>
      <c r="E14" t="s">
        <v>7</v>
      </c>
      <c r="F14">
        <v>53500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44</v>
      </c>
      <c r="C15">
        <v>0</v>
      </c>
      <c r="D15">
        <v>46000</v>
      </c>
      <c r="E15" t="s">
        <v>7</v>
      </c>
      <c r="F15">
        <v>54000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44</v>
      </c>
      <c r="C16">
        <v>0</v>
      </c>
      <c r="D16">
        <v>46000</v>
      </c>
      <c r="E16" t="s">
        <v>7</v>
      </c>
      <c r="F16">
        <v>54000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44</v>
      </c>
      <c r="C17">
        <v>0</v>
      </c>
      <c r="D17">
        <v>46000</v>
      </c>
      <c r="E17" t="s">
        <v>7</v>
      </c>
      <c r="F17">
        <v>54000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43</v>
      </c>
      <c r="C18">
        <v>0</v>
      </c>
      <c r="D18">
        <v>45500</v>
      </c>
      <c r="E18" t="s">
        <v>7</v>
      </c>
      <c r="F18">
        <v>54500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42</v>
      </c>
      <c r="C19">
        <v>0</v>
      </c>
      <c r="D19">
        <v>45000</v>
      </c>
      <c r="E19" t="s">
        <v>7</v>
      </c>
      <c r="F19">
        <v>55000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43</v>
      </c>
      <c r="C20">
        <v>0</v>
      </c>
      <c r="D20">
        <v>47500</v>
      </c>
      <c r="E20" t="s">
        <v>7</v>
      </c>
      <c r="F20">
        <v>52500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48</v>
      </c>
      <c r="C21">
        <v>0</v>
      </c>
      <c r="D21">
        <v>49000</v>
      </c>
      <c r="E21" t="s">
        <v>7</v>
      </c>
      <c r="F21">
        <v>51000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50</v>
      </c>
      <c r="C22">
        <v>0</v>
      </c>
      <c r="D22">
        <v>50000</v>
      </c>
      <c r="E22" t="s">
        <v>7</v>
      </c>
      <c r="F22">
        <v>50000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43</v>
      </c>
      <c r="C23">
        <v>0</v>
      </c>
      <c r="D23">
        <v>45500</v>
      </c>
      <c r="E23" t="s">
        <v>7</v>
      </c>
      <c r="F23">
        <v>54500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46</v>
      </c>
      <c r="C24">
        <v>0</v>
      </c>
      <c r="D24">
        <v>48000</v>
      </c>
      <c r="E24" t="s">
        <v>7</v>
      </c>
      <c r="F24">
        <v>52000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44</v>
      </c>
      <c r="C25">
        <v>0</v>
      </c>
      <c r="D25">
        <v>46000</v>
      </c>
      <c r="E25" t="s">
        <v>7</v>
      </c>
      <c r="F25">
        <v>54000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46</v>
      </c>
      <c r="C26">
        <v>0</v>
      </c>
      <c r="D26">
        <v>48000</v>
      </c>
      <c r="E26" t="s">
        <v>7</v>
      </c>
      <c r="F26">
        <v>52000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45</v>
      </c>
      <c r="C27">
        <v>0</v>
      </c>
      <c r="D27">
        <v>46500</v>
      </c>
      <c r="E27" t="s">
        <v>7</v>
      </c>
      <c r="F27">
        <v>53500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43</v>
      </c>
      <c r="C28">
        <v>0</v>
      </c>
      <c r="D28">
        <v>47500</v>
      </c>
      <c r="E28" t="s">
        <v>7</v>
      </c>
      <c r="F28">
        <v>52500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42</v>
      </c>
      <c r="C29">
        <v>0</v>
      </c>
      <c r="D29">
        <v>45000</v>
      </c>
      <c r="E29" t="s">
        <v>7</v>
      </c>
      <c r="F29">
        <v>55000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44</v>
      </c>
      <c r="C30">
        <v>0</v>
      </c>
      <c r="D30">
        <v>46000</v>
      </c>
      <c r="E30" t="s">
        <v>7</v>
      </c>
      <c r="F30">
        <v>54000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</v>
      </c>
      <c r="C31">
        <v>0</v>
      </c>
      <c r="D31">
        <v>49500</v>
      </c>
      <c r="E31" t="s">
        <v>7</v>
      </c>
      <c r="F31">
        <v>50500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45</v>
      </c>
      <c r="C32">
        <v>0</v>
      </c>
      <c r="D32">
        <v>47500</v>
      </c>
      <c r="E32" t="s">
        <v>7</v>
      </c>
      <c r="F32">
        <v>52500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47</v>
      </c>
      <c r="C33">
        <v>0</v>
      </c>
      <c r="D33">
        <v>48500</v>
      </c>
      <c r="E33" t="s">
        <v>7</v>
      </c>
      <c r="F33">
        <v>51500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44</v>
      </c>
      <c r="C34">
        <v>0</v>
      </c>
      <c r="D34">
        <v>46000</v>
      </c>
      <c r="E34" t="s">
        <v>7</v>
      </c>
      <c r="F34">
        <v>54000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46</v>
      </c>
      <c r="C35">
        <v>0</v>
      </c>
      <c r="D35">
        <v>48000</v>
      </c>
      <c r="E35" t="s">
        <v>7</v>
      </c>
      <c r="F35">
        <v>52000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51</v>
      </c>
      <c r="C36">
        <v>0</v>
      </c>
      <c r="D36">
        <v>50500</v>
      </c>
      <c r="E36" t="s">
        <v>7</v>
      </c>
      <c r="F36">
        <v>49500</v>
      </c>
      <c r="G36" t="s">
        <v>7</v>
      </c>
      <c r="H36">
        <v>0</v>
      </c>
      <c r="I36" t="s">
        <v>7</v>
      </c>
    </row>
    <row r="37" spans="1:10" x14ac:dyDescent="0.25">
      <c r="A37" t="s">
        <v>101</v>
      </c>
      <c r="B37">
        <v>112</v>
      </c>
      <c r="C37">
        <v>0</v>
      </c>
      <c r="D37">
        <v>47580</v>
      </c>
      <c r="E37" t="s">
        <v>7</v>
      </c>
      <c r="F37">
        <v>52360</v>
      </c>
      <c r="G37" t="s">
        <v>7</v>
      </c>
      <c r="H37">
        <v>60</v>
      </c>
      <c r="I37" t="s">
        <v>7</v>
      </c>
      <c r="J37">
        <f>B37/($B$2/2)</f>
        <v>1.1200000000000001</v>
      </c>
    </row>
    <row r="38" spans="1:10" x14ac:dyDescent="0.25">
      <c r="A38" t="s">
        <v>102</v>
      </c>
      <c r="B38">
        <v>101</v>
      </c>
      <c r="C38">
        <v>0</v>
      </c>
      <c r="D38">
        <v>46110</v>
      </c>
      <c r="E38" t="s">
        <v>7</v>
      </c>
      <c r="F38">
        <v>53830</v>
      </c>
      <c r="G38" t="s">
        <v>7</v>
      </c>
      <c r="H38">
        <v>60</v>
      </c>
      <c r="I38" t="s">
        <v>7</v>
      </c>
      <c r="J38">
        <f t="shared" ref="J38:J44" si="0">B38/($B$2/2)</f>
        <v>1.01</v>
      </c>
    </row>
    <row r="39" spans="1:10" x14ac:dyDescent="0.25">
      <c r="A39" t="s">
        <v>103</v>
      </c>
      <c r="B39">
        <v>92</v>
      </c>
      <c r="C39">
        <v>0</v>
      </c>
      <c r="D39">
        <v>52000</v>
      </c>
      <c r="E39" t="s">
        <v>7</v>
      </c>
      <c r="F39">
        <v>47940</v>
      </c>
      <c r="G39" t="s">
        <v>7</v>
      </c>
      <c r="H39">
        <v>60</v>
      </c>
      <c r="I39" t="s">
        <v>7</v>
      </c>
      <c r="J39">
        <f t="shared" si="0"/>
        <v>0.92</v>
      </c>
    </row>
    <row r="40" spans="1:10" x14ac:dyDescent="0.25">
      <c r="A40" t="s">
        <v>104</v>
      </c>
      <c r="B40">
        <v>85</v>
      </c>
      <c r="C40">
        <v>0</v>
      </c>
      <c r="D40">
        <v>55170</v>
      </c>
      <c r="E40" t="s">
        <v>7</v>
      </c>
      <c r="F40">
        <v>44770</v>
      </c>
      <c r="G40" t="s">
        <v>7</v>
      </c>
      <c r="H40">
        <v>60</v>
      </c>
      <c r="I40" t="s">
        <v>7</v>
      </c>
      <c r="J40">
        <f t="shared" si="0"/>
        <v>0.85</v>
      </c>
    </row>
    <row r="41" spans="1:10" x14ac:dyDescent="0.25">
      <c r="A41" t="s">
        <v>105</v>
      </c>
      <c r="B41">
        <v>99</v>
      </c>
      <c r="C41">
        <v>0</v>
      </c>
      <c r="D41">
        <v>50620</v>
      </c>
      <c r="E41" t="s">
        <v>7</v>
      </c>
      <c r="F41">
        <v>49320</v>
      </c>
      <c r="G41" t="s">
        <v>7</v>
      </c>
      <c r="H41">
        <v>60</v>
      </c>
      <c r="I41" t="s">
        <v>7</v>
      </c>
      <c r="J41">
        <f t="shared" si="0"/>
        <v>0.99</v>
      </c>
    </row>
    <row r="42" spans="1:10" x14ac:dyDescent="0.25">
      <c r="A42" t="s">
        <v>106</v>
      </c>
      <c r="B42">
        <v>96</v>
      </c>
      <c r="C42">
        <v>0</v>
      </c>
      <c r="D42">
        <v>43420</v>
      </c>
      <c r="E42" t="s">
        <v>7</v>
      </c>
      <c r="F42">
        <v>56520</v>
      </c>
      <c r="G42" t="s">
        <v>7</v>
      </c>
      <c r="H42">
        <v>60</v>
      </c>
      <c r="I42" t="s">
        <v>7</v>
      </c>
      <c r="J42">
        <f t="shared" si="0"/>
        <v>0.96</v>
      </c>
    </row>
    <row r="43" spans="1:10" x14ac:dyDescent="0.25">
      <c r="A43" t="s">
        <v>107</v>
      </c>
      <c r="B43">
        <v>95</v>
      </c>
      <c r="C43">
        <v>0</v>
      </c>
      <c r="D43">
        <v>46470</v>
      </c>
      <c r="E43" t="s">
        <v>7</v>
      </c>
      <c r="F43">
        <v>53470</v>
      </c>
      <c r="G43" t="s">
        <v>7</v>
      </c>
      <c r="H43">
        <v>60</v>
      </c>
      <c r="I43" t="s">
        <v>7</v>
      </c>
      <c r="J43">
        <f t="shared" si="0"/>
        <v>0.95</v>
      </c>
    </row>
    <row r="44" spans="1:10" x14ac:dyDescent="0.25">
      <c r="A44" t="s">
        <v>108</v>
      </c>
      <c r="B44">
        <v>44</v>
      </c>
      <c r="C44">
        <v>0</v>
      </c>
      <c r="D44">
        <v>45970</v>
      </c>
      <c r="E44" t="s">
        <v>7</v>
      </c>
      <c r="F44">
        <v>54000</v>
      </c>
      <c r="G44" t="s">
        <v>7</v>
      </c>
      <c r="H44">
        <v>30</v>
      </c>
      <c r="I44" t="s">
        <v>7</v>
      </c>
      <c r="J44">
        <f t="shared" si="0"/>
        <v>0.44</v>
      </c>
    </row>
    <row r="45" spans="1:10" x14ac:dyDescent="0.25">
      <c r="A45" t="s">
        <v>109</v>
      </c>
      <c r="B45">
        <v>52</v>
      </c>
      <c r="C45">
        <v>0</v>
      </c>
      <c r="D45">
        <v>46300</v>
      </c>
      <c r="E45" t="s">
        <v>7</v>
      </c>
      <c r="F45">
        <v>53670</v>
      </c>
      <c r="G45" t="s">
        <v>7</v>
      </c>
      <c r="H45">
        <v>30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366F-FC6B-4377-8982-4350B68C1B7A}">
  <sheetPr codeName="Foglio13"/>
  <dimension ref="A1:J46"/>
  <sheetViews>
    <sheetView topLeftCell="A31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7" bestFit="1" customWidth="1"/>
    <col min="3" max="3" width="2.28515625" bestFit="1" customWidth="1"/>
    <col min="4" max="4" width="9" bestFit="1" customWidth="1"/>
    <col min="5" max="5" width="8.28515625" bestFit="1" customWidth="1"/>
    <col min="6" max="6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200000</v>
      </c>
      <c r="C2">
        <v>0</v>
      </c>
      <c r="D2">
        <v>50000000</v>
      </c>
      <c r="E2" t="s">
        <v>7</v>
      </c>
      <c r="F2">
        <v>50000000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3</v>
      </c>
      <c r="C4">
        <v>0</v>
      </c>
      <c r="D4">
        <v>4000</v>
      </c>
      <c r="E4" t="s">
        <v>7</v>
      </c>
      <c r="F4">
        <v>99996000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49976</v>
      </c>
      <c r="C5">
        <v>0</v>
      </c>
      <c r="D5">
        <v>49965000</v>
      </c>
      <c r="E5" t="s">
        <v>7</v>
      </c>
      <c r="F5">
        <v>50035000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49976</v>
      </c>
      <c r="C6">
        <v>0</v>
      </c>
      <c r="D6">
        <v>49965000</v>
      </c>
      <c r="E6" t="s">
        <v>7</v>
      </c>
      <c r="F6">
        <v>50035000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49975</v>
      </c>
      <c r="C7">
        <v>0</v>
      </c>
      <c r="D7">
        <v>49964500</v>
      </c>
      <c r="E7" t="s">
        <v>7</v>
      </c>
      <c r="F7">
        <v>50035500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49974</v>
      </c>
      <c r="C8">
        <v>0</v>
      </c>
      <c r="D8">
        <v>49964000</v>
      </c>
      <c r="E8" t="s">
        <v>7</v>
      </c>
      <c r="F8">
        <v>50036000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49974</v>
      </c>
      <c r="C9">
        <v>0</v>
      </c>
      <c r="D9">
        <v>49964000</v>
      </c>
      <c r="E9" t="s">
        <v>7</v>
      </c>
      <c r="F9">
        <v>50036000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49971</v>
      </c>
      <c r="C10">
        <v>0</v>
      </c>
      <c r="D10">
        <v>49962500</v>
      </c>
      <c r="E10" t="s">
        <v>7</v>
      </c>
      <c r="F10">
        <v>50037500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49971</v>
      </c>
      <c r="C11">
        <v>0</v>
      </c>
      <c r="D11">
        <v>49961500</v>
      </c>
      <c r="E11" t="s">
        <v>7</v>
      </c>
      <c r="F11">
        <v>50038500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49970</v>
      </c>
      <c r="C12">
        <v>0</v>
      </c>
      <c r="D12">
        <v>49961000</v>
      </c>
      <c r="E12" t="s">
        <v>7</v>
      </c>
      <c r="F12">
        <v>50039000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49970</v>
      </c>
      <c r="C13">
        <v>0</v>
      </c>
      <c r="D13">
        <v>49960000</v>
      </c>
      <c r="E13" t="s">
        <v>7</v>
      </c>
      <c r="F13">
        <v>50040000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49967</v>
      </c>
      <c r="C14">
        <v>0</v>
      </c>
      <c r="D14">
        <v>49958500</v>
      </c>
      <c r="E14" t="s">
        <v>7</v>
      </c>
      <c r="F14">
        <v>50041500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49967</v>
      </c>
      <c r="C15">
        <v>0</v>
      </c>
      <c r="D15">
        <v>49957500</v>
      </c>
      <c r="E15" t="s">
        <v>7</v>
      </c>
      <c r="F15">
        <v>50042500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49967</v>
      </c>
      <c r="C16">
        <v>0</v>
      </c>
      <c r="D16">
        <v>49956500</v>
      </c>
      <c r="E16" t="s">
        <v>7</v>
      </c>
      <c r="F16">
        <v>50043500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49967</v>
      </c>
      <c r="C17">
        <v>0</v>
      </c>
      <c r="D17">
        <v>49955500</v>
      </c>
      <c r="E17" t="s">
        <v>7</v>
      </c>
      <c r="F17">
        <v>50044500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49967</v>
      </c>
      <c r="C18">
        <v>0</v>
      </c>
      <c r="D18">
        <v>49954500</v>
      </c>
      <c r="E18" t="s">
        <v>7</v>
      </c>
      <c r="F18">
        <v>50045500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49967</v>
      </c>
      <c r="C19">
        <v>0</v>
      </c>
      <c r="D19">
        <v>49953500</v>
      </c>
      <c r="E19" t="s">
        <v>7</v>
      </c>
      <c r="F19">
        <v>50046500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49967</v>
      </c>
      <c r="C20">
        <v>0</v>
      </c>
      <c r="D20">
        <v>49956500</v>
      </c>
      <c r="E20" t="s">
        <v>7</v>
      </c>
      <c r="F20">
        <v>50043500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49974</v>
      </c>
      <c r="C21">
        <v>0</v>
      </c>
      <c r="D21">
        <v>49964000</v>
      </c>
      <c r="E21" t="s">
        <v>7</v>
      </c>
      <c r="F21">
        <v>50036000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49976</v>
      </c>
      <c r="C22">
        <v>0</v>
      </c>
      <c r="D22">
        <v>49965000</v>
      </c>
      <c r="E22" t="s">
        <v>7</v>
      </c>
      <c r="F22">
        <v>50035000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49967</v>
      </c>
      <c r="C23">
        <v>0</v>
      </c>
      <c r="D23">
        <v>49954500</v>
      </c>
      <c r="E23" t="s">
        <v>7</v>
      </c>
      <c r="F23">
        <v>50045500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49970</v>
      </c>
      <c r="C24">
        <v>0</v>
      </c>
      <c r="D24">
        <v>49961000</v>
      </c>
      <c r="E24" t="s">
        <v>7</v>
      </c>
      <c r="F24">
        <v>50039000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49967</v>
      </c>
      <c r="C25">
        <v>0</v>
      </c>
      <c r="D25">
        <v>49956500</v>
      </c>
      <c r="E25" t="s">
        <v>7</v>
      </c>
      <c r="F25">
        <v>50043500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49971</v>
      </c>
      <c r="C26">
        <v>0</v>
      </c>
      <c r="D26">
        <v>49962500</v>
      </c>
      <c r="E26" t="s">
        <v>7</v>
      </c>
      <c r="F26">
        <v>50037500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49967</v>
      </c>
      <c r="C27">
        <v>0</v>
      </c>
      <c r="D27">
        <v>49958500</v>
      </c>
      <c r="E27" t="s">
        <v>7</v>
      </c>
      <c r="F27">
        <v>50041500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49967</v>
      </c>
      <c r="C28">
        <v>0</v>
      </c>
      <c r="D28">
        <v>49956500</v>
      </c>
      <c r="E28" t="s">
        <v>7</v>
      </c>
      <c r="F28">
        <v>50043500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49967</v>
      </c>
      <c r="C29">
        <v>0</v>
      </c>
      <c r="D29">
        <v>49953500</v>
      </c>
      <c r="E29" t="s">
        <v>7</v>
      </c>
      <c r="F29">
        <v>50046500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49967</v>
      </c>
      <c r="C30">
        <v>0</v>
      </c>
      <c r="D30">
        <v>49955500</v>
      </c>
      <c r="E30" t="s">
        <v>7</v>
      </c>
      <c r="F30">
        <v>50044500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49975</v>
      </c>
      <c r="C31">
        <v>0</v>
      </c>
      <c r="D31">
        <v>49964500</v>
      </c>
      <c r="E31" t="s">
        <v>7</v>
      </c>
      <c r="F31">
        <v>50035500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49970</v>
      </c>
      <c r="C32">
        <v>0</v>
      </c>
      <c r="D32">
        <v>49960000</v>
      </c>
      <c r="E32" t="s">
        <v>7</v>
      </c>
      <c r="F32">
        <v>50040000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49974</v>
      </c>
      <c r="C33">
        <v>0</v>
      </c>
      <c r="D33">
        <v>49964000</v>
      </c>
      <c r="E33" t="s">
        <v>7</v>
      </c>
      <c r="F33">
        <v>50036000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49967</v>
      </c>
      <c r="C34">
        <v>0</v>
      </c>
      <c r="D34">
        <v>49957500</v>
      </c>
      <c r="E34" t="s">
        <v>7</v>
      </c>
      <c r="F34">
        <v>50042500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49971</v>
      </c>
      <c r="C35">
        <v>0</v>
      </c>
      <c r="D35">
        <v>49961500</v>
      </c>
      <c r="E35" t="s">
        <v>7</v>
      </c>
      <c r="F35">
        <v>50038500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49976</v>
      </c>
      <c r="C36">
        <v>0</v>
      </c>
      <c r="D36">
        <v>49965000</v>
      </c>
      <c r="E36" t="s">
        <v>7</v>
      </c>
      <c r="F36">
        <v>50035000</v>
      </c>
      <c r="G36" t="s">
        <v>7</v>
      </c>
      <c r="H36">
        <v>0</v>
      </c>
      <c r="I36" t="s">
        <v>7</v>
      </c>
    </row>
    <row r="37" spans="1:10" x14ac:dyDescent="0.25">
      <c r="A37" t="s">
        <v>101</v>
      </c>
      <c r="B37">
        <v>118828</v>
      </c>
      <c r="C37">
        <v>0</v>
      </c>
      <c r="D37">
        <v>49971800</v>
      </c>
      <c r="E37" t="s">
        <v>7</v>
      </c>
      <c r="F37">
        <v>50028140</v>
      </c>
      <c r="G37" t="s">
        <v>7</v>
      </c>
      <c r="H37">
        <v>60</v>
      </c>
      <c r="I37" t="s">
        <v>7</v>
      </c>
      <c r="J37">
        <f t="shared" ref="J37:J44" si="0">B37/($B$2/2)</f>
        <v>1.18828</v>
      </c>
    </row>
    <row r="38" spans="1:10" x14ac:dyDescent="0.25">
      <c r="A38" t="s">
        <v>102</v>
      </c>
      <c r="B38">
        <v>115360</v>
      </c>
      <c r="C38">
        <v>0</v>
      </c>
      <c r="D38">
        <v>50042580</v>
      </c>
      <c r="E38" t="s">
        <v>7</v>
      </c>
      <c r="F38">
        <v>49957360</v>
      </c>
      <c r="G38" t="s">
        <v>7</v>
      </c>
      <c r="H38">
        <v>60</v>
      </c>
      <c r="I38" t="s">
        <v>7</v>
      </c>
      <c r="J38">
        <f t="shared" si="0"/>
        <v>1.1536</v>
      </c>
    </row>
    <row r="39" spans="1:10" x14ac:dyDescent="0.25">
      <c r="A39" t="s">
        <v>103</v>
      </c>
      <c r="B39">
        <v>105496</v>
      </c>
      <c r="C39">
        <v>0</v>
      </c>
      <c r="D39">
        <v>49923440</v>
      </c>
      <c r="E39" t="s">
        <v>7</v>
      </c>
      <c r="F39">
        <v>50076500</v>
      </c>
      <c r="G39" t="s">
        <v>7</v>
      </c>
      <c r="H39">
        <v>60</v>
      </c>
      <c r="I39" t="s">
        <v>7</v>
      </c>
      <c r="J39">
        <f t="shared" si="0"/>
        <v>1.0549599999999999</v>
      </c>
    </row>
    <row r="40" spans="1:10" x14ac:dyDescent="0.25">
      <c r="A40" t="s">
        <v>104</v>
      </c>
      <c r="B40">
        <v>110879</v>
      </c>
      <c r="C40">
        <v>0</v>
      </c>
      <c r="D40">
        <v>49962000</v>
      </c>
      <c r="E40" t="s">
        <v>7</v>
      </c>
      <c r="F40">
        <v>50037940</v>
      </c>
      <c r="G40" t="s">
        <v>7</v>
      </c>
      <c r="H40">
        <v>60</v>
      </c>
      <c r="I40" t="s">
        <v>7</v>
      </c>
      <c r="J40">
        <f t="shared" si="0"/>
        <v>1.1087899999999999</v>
      </c>
    </row>
    <row r="41" spans="1:10" x14ac:dyDescent="0.25">
      <c r="A41" t="s">
        <v>105</v>
      </c>
      <c r="B41">
        <v>109322</v>
      </c>
      <c r="C41">
        <v>0</v>
      </c>
      <c r="D41">
        <v>50020500</v>
      </c>
      <c r="E41" t="s">
        <v>7</v>
      </c>
      <c r="F41">
        <v>49979440</v>
      </c>
      <c r="G41" t="s">
        <v>7</v>
      </c>
      <c r="H41">
        <v>60</v>
      </c>
      <c r="I41" t="s">
        <v>7</v>
      </c>
      <c r="J41">
        <f t="shared" si="0"/>
        <v>1.0932200000000001</v>
      </c>
    </row>
    <row r="42" spans="1:10" x14ac:dyDescent="0.25">
      <c r="A42" t="s">
        <v>106</v>
      </c>
      <c r="B42">
        <v>106199</v>
      </c>
      <c r="C42">
        <v>0</v>
      </c>
      <c r="D42">
        <v>49927120</v>
      </c>
      <c r="E42" t="s">
        <v>7</v>
      </c>
      <c r="F42">
        <v>50072820</v>
      </c>
      <c r="G42" t="s">
        <v>7</v>
      </c>
      <c r="H42">
        <v>60</v>
      </c>
      <c r="I42" t="s">
        <v>7</v>
      </c>
      <c r="J42">
        <f t="shared" si="0"/>
        <v>1.06199</v>
      </c>
    </row>
    <row r="43" spans="1:10" x14ac:dyDescent="0.25">
      <c r="A43" t="s">
        <v>107</v>
      </c>
      <c r="B43">
        <v>87310</v>
      </c>
      <c r="C43">
        <v>0</v>
      </c>
      <c r="D43">
        <v>50038800</v>
      </c>
      <c r="E43" t="s">
        <v>7</v>
      </c>
      <c r="F43">
        <v>49961140</v>
      </c>
      <c r="G43" t="s">
        <v>7</v>
      </c>
      <c r="H43">
        <v>60</v>
      </c>
      <c r="I43" t="s">
        <v>7</v>
      </c>
      <c r="J43">
        <f t="shared" si="0"/>
        <v>0.87309999999999999</v>
      </c>
    </row>
    <row r="44" spans="1:10" x14ac:dyDescent="0.25">
      <c r="A44" t="s">
        <v>108</v>
      </c>
      <c r="B44">
        <v>49939</v>
      </c>
      <c r="C44">
        <v>0</v>
      </c>
      <c r="D44">
        <v>49969500</v>
      </c>
      <c r="E44" t="s">
        <v>7</v>
      </c>
      <c r="F44">
        <v>50030470</v>
      </c>
      <c r="G44" t="s">
        <v>7</v>
      </c>
      <c r="H44">
        <v>30</v>
      </c>
      <c r="I44" t="s">
        <v>7</v>
      </c>
      <c r="J44">
        <f t="shared" si="0"/>
        <v>0.49939</v>
      </c>
    </row>
    <row r="45" spans="1:10" x14ac:dyDescent="0.25">
      <c r="A45" t="s">
        <v>109</v>
      </c>
      <c r="B45">
        <v>61633</v>
      </c>
      <c r="C45">
        <v>0</v>
      </c>
      <c r="D45">
        <v>49739490</v>
      </c>
      <c r="E45" t="s">
        <v>7</v>
      </c>
      <c r="F45">
        <v>50260480</v>
      </c>
      <c r="G45" t="s">
        <v>7</v>
      </c>
      <c r="H45">
        <v>30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B7CF-714E-4887-AB1A-34BA1C00089B}">
  <sheetPr codeName="Foglio14"/>
  <dimension ref="A1:J31"/>
  <sheetViews>
    <sheetView topLeftCell="A13" workbookViewId="0">
      <selection activeCell="B23" sqref="B23:B30"/>
    </sheetView>
  </sheetViews>
  <sheetFormatPr defaultRowHeight="15" x14ac:dyDescent="0.25"/>
  <cols>
    <col min="1" max="1" width="64.42578125" bestFit="1" customWidth="1"/>
    <col min="2" max="2" width="3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</v>
      </c>
      <c r="C2">
        <v>0</v>
      </c>
      <c r="D2">
        <v>5000</v>
      </c>
      <c r="E2" t="s">
        <v>7</v>
      </c>
      <c r="F2">
        <v>5000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</v>
      </c>
      <c r="C5">
        <v>0</v>
      </c>
      <c r="D5">
        <v>5500</v>
      </c>
      <c r="E5" t="s">
        <v>7</v>
      </c>
      <c r="F5">
        <v>4500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</v>
      </c>
      <c r="C6">
        <v>0</v>
      </c>
      <c r="D6">
        <v>5000</v>
      </c>
      <c r="E6" t="s">
        <v>7</v>
      </c>
      <c r="F6">
        <v>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3</v>
      </c>
      <c r="C7">
        <v>0</v>
      </c>
      <c r="D7">
        <v>4500</v>
      </c>
      <c r="E7" t="s">
        <v>7</v>
      </c>
      <c r="F7">
        <v>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3</v>
      </c>
      <c r="C8">
        <v>0</v>
      </c>
      <c r="D8">
        <v>3500</v>
      </c>
      <c r="E8" t="s">
        <v>7</v>
      </c>
      <c r="F8">
        <v>6500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3</v>
      </c>
      <c r="C9">
        <v>0</v>
      </c>
      <c r="D9">
        <v>2500</v>
      </c>
      <c r="E9" t="s">
        <v>7</v>
      </c>
      <c r="F9">
        <v>7500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3</v>
      </c>
      <c r="C10">
        <v>0</v>
      </c>
      <c r="D10">
        <v>1500</v>
      </c>
      <c r="E10" t="s">
        <v>7</v>
      </c>
      <c r="F10">
        <v>8500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2</v>
      </c>
      <c r="C11">
        <v>0</v>
      </c>
      <c r="D11">
        <v>1000</v>
      </c>
      <c r="E11" t="s">
        <v>7</v>
      </c>
      <c r="F11">
        <v>9000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1</v>
      </c>
      <c r="C12">
        <v>0</v>
      </c>
      <c r="D12">
        <v>500</v>
      </c>
      <c r="E12" t="s">
        <v>7</v>
      </c>
      <c r="F12">
        <v>9500</v>
      </c>
      <c r="G12" t="s">
        <v>7</v>
      </c>
      <c r="H12">
        <v>0</v>
      </c>
      <c r="I12" t="s">
        <v>7</v>
      </c>
    </row>
    <row r="13" spans="1:9" x14ac:dyDescent="0.25">
      <c r="A13" t="s">
        <v>84</v>
      </c>
      <c r="B13">
        <v>1</v>
      </c>
      <c r="C13">
        <v>0</v>
      </c>
      <c r="D13">
        <v>2500</v>
      </c>
      <c r="E13" t="s">
        <v>7</v>
      </c>
      <c r="F13">
        <v>7500</v>
      </c>
      <c r="G13" t="s">
        <v>7</v>
      </c>
      <c r="H13">
        <v>0</v>
      </c>
      <c r="I13" t="s">
        <v>7</v>
      </c>
    </row>
    <row r="14" spans="1:9" x14ac:dyDescent="0.25">
      <c r="A14" t="s">
        <v>85</v>
      </c>
      <c r="B14">
        <v>3</v>
      </c>
      <c r="C14">
        <v>0</v>
      </c>
      <c r="D14">
        <v>3500</v>
      </c>
      <c r="E14" t="s">
        <v>7</v>
      </c>
      <c r="F14">
        <v>6500</v>
      </c>
      <c r="G14" t="s">
        <v>7</v>
      </c>
      <c r="H14">
        <v>0</v>
      </c>
      <c r="I14" t="s">
        <v>7</v>
      </c>
    </row>
    <row r="15" spans="1:9" x14ac:dyDescent="0.25">
      <c r="A15" t="s">
        <v>86</v>
      </c>
      <c r="B15">
        <v>4</v>
      </c>
      <c r="C15">
        <v>0</v>
      </c>
      <c r="D15">
        <v>5000</v>
      </c>
      <c r="E15" t="s">
        <v>7</v>
      </c>
      <c r="F15">
        <v>5000</v>
      </c>
      <c r="G15" t="s">
        <v>7</v>
      </c>
      <c r="H15">
        <v>0</v>
      </c>
      <c r="I15" t="s">
        <v>7</v>
      </c>
    </row>
    <row r="16" spans="1:9" x14ac:dyDescent="0.25">
      <c r="A16" t="s">
        <v>88</v>
      </c>
      <c r="B16">
        <v>1</v>
      </c>
      <c r="C16">
        <v>0</v>
      </c>
      <c r="D16">
        <v>500</v>
      </c>
      <c r="E16" t="s">
        <v>7</v>
      </c>
      <c r="F16">
        <v>9500</v>
      </c>
      <c r="G16" t="s">
        <v>7</v>
      </c>
      <c r="H16">
        <v>0</v>
      </c>
      <c r="I16" t="s">
        <v>7</v>
      </c>
    </row>
    <row r="17" spans="1:10" x14ac:dyDescent="0.25">
      <c r="A17" t="s">
        <v>90</v>
      </c>
      <c r="B17">
        <v>3</v>
      </c>
      <c r="C17">
        <v>0</v>
      </c>
      <c r="D17">
        <v>1500</v>
      </c>
      <c r="E17" t="s">
        <v>7</v>
      </c>
      <c r="F17">
        <v>8500</v>
      </c>
      <c r="G17" t="s">
        <v>7</v>
      </c>
      <c r="H17">
        <v>0</v>
      </c>
      <c r="I17" t="s">
        <v>7</v>
      </c>
    </row>
    <row r="18" spans="1:10" x14ac:dyDescent="0.25">
      <c r="A18" t="s">
        <v>92</v>
      </c>
      <c r="B18">
        <v>1</v>
      </c>
      <c r="C18">
        <v>0</v>
      </c>
      <c r="D18">
        <v>2500</v>
      </c>
      <c r="E18" t="s">
        <v>7</v>
      </c>
      <c r="F18">
        <v>7500</v>
      </c>
      <c r="G18" t="s">
        <v>7</v>
      </c>
      <c r="H18">
        <v>0</v>
      </c>
      <c r="I18" t="s">
        <v>7</v>
      </c>
    </row>
    <row r="19" spans="1:10" x14ac:dyDescent="0.25">
      <c r="A19" t="s">
        <v>95</v>
      </c>
      <c r="B19">
        <v>3</v>
      </c>
      <c r="C19">
        <v>0</v>
      </c>
      <c r="D19">
        <v>4500</v>
      </c>
      <c r="E19" t="s">
        <v>7</v>
      </c>
      <c r="F19">
        <v>5500</v>
      </c>
      <c r="G19" t="s">
        <v>7</v>
      </c>
      <c r="H19">
        <v>0</v>
      </c>
      <c r="I19" t="s">
        <v>7</v>
      </c>
    </row>
    <row r="20" spans="1:10" x14ac:dyDescent="0.25">
      <c r="A20" t="s">
        <v>97</v>
      </c>
      <c r="B20">
        <v>3</v>
      </c>
      <c r="C20">
        <v>0</v>
      </c>
      <c r="D20">
        <v>2500</v>
      </c>
      <c r="E20" t="s">
        <v>7</v>
      </c>
      <c r="F20">
        <v>7500</v>
      </c>
      <c r="G20" t="s">
        <v>7</v>
      </c>
      <c r="H20">
        <v>0</v>
      </c>
      <c r="I20" t="s">
        <v>7</v>
      </c>
    </row>
    <row r="21" spans="1:10" x14ac:dyDescent="0.25">
      <c r="A21" t="s">
        <v>99</v>
      </c>
      <c r="B21">
        <v>2</v>
      </c>
      <c r="C21">
        <v>0</v>
      </c>
      <c r="D21">
        <v>1000</v>
      </c>
      <c r="E21" t="s">
        <v>7</v>
      </c>
      <c r="F21">
        <v>9000</v>
      </c>
      <c r="G21" t="s">
        <v>7</v>
      </c>
      <c r="H21">
        <v>0</v>
      </c>
      <c r="I21" t="s">
        <v>7</v>
      </c>
    </row>
    <row r="22" spans="1:10" x14ac:dyDescent="0.25">
      <c r="A22" t="s">
        <v>100</v>
      </c>
      <c r="B22">
        <v>5</v>
      </c>
      <c r="C22">
        <v>0</v>
      </c>
      <c r="D22">
        <v>5500</v>
      </c>
      <c r="E22" t="s">
        <v>7</v>
      </c>
      <c r="F22">
        <v>4500</v>
      </c>
      <c r="G22" t="s">
        <v>7</v>
      </c>
      <c r="H22">
        <v>0</v>
      </c>
      <c r="I22" t="s">
        <v>7</v>
      </c>
    </row>
    <row r="23" spans="1:10" x14ac:dyDescent="0.25">
      <c r="A23" t="s">
        <v>101</v>
      </c>
      <c r="B23">
        <v>3</v>
      </c>
      <c r="C23">
        <v>0</v>
      </c>
      <c r="D23">
        <v>3470</v>
      </c>
      <c r="E23" t="s">
        <v>7</v>
      </c>
      <c r="F23">
        <v>6470</v>
      </c>
      <c r="G23" t="s">
        <v>7</v>
      </c>
      <c r="H23">
        <v>60</v>
      </c>
      <c r="I23" t="s">
        <v>7</v>
      </c>
      <c r="J23">
        <f t="shared" ref="J23:J30" si="0">B23/($B$2/2)</f>
        <v>0.3</v>
      </c>
    </row>
    <row r="24" spans="1:10" x14ac:dyDescent="0.25">
      <c r="A24" t="s">
        <v>102</v>
      </c>
      <c r="B24">
        <v>4</v>
      </c>
      <c r="C24">
        <v>0</v>
      </c>
      <c r="D24">
        <v>5000</v>
      </c>
      <c r="E24" t="s">
        <v>7</v>
      </c>
      <c r="F24">
        <v>4940</v>
      </c>
      <c r="G24" t="s">
        <v>7</v>
      </c>
      <c r="H24">
        <v>60</v>
      </c>
      <c r="I24" t="s">
        <v>7</v>
      </c>
      <c r="J24">
        <f t="shared" si="0"/>
        <v>0.4</v>
      </c>
    </row>
    <row r="25" spans="1:10" x14ac:dyDescent="0.25">
      <c r="A25" t="s">
        <v>103</v>
      </c>
      <c r="B25">
        <v>3</v>
      </c>
      <c r="C25">
        <v>0</v>
      </c>
      <c r="D25">
        <v>4470</v>
      </c>
      <c r="E25" t="s">
        <v>7</v>
      </c>
      <c r="F25">
        <v>5470</v>
      </c>
      <c r="G25" t="s">
        <v>7</v>
      </c>
      <c r="H25">
        <v>60</v>
      </c>
      <c r="I25" t="s">
        <v>7</v>
      </c>
      <c r="J25">
        <f t="shared" si="0"/>
        <v>0.3</v>
      </c>
    </row>
    <row r="26" spans="1:10" x14ac:dyDescent="0.25">
      <c r="A26" t="s">
        <v>104</v>
      </c>
      <c r="B26">
        <v>1</v>
      </c>
      <c r="C26">
        <v>0</v>
      </c>
      <c r="D26">
        <v>470</v>
      </c>
      <c r="E26" t="s">
        <v>7</v>
      </c>
      <c r="F26">
        <v>9470</v>
      </c>
      <c r="G26" t="s">
        <v>7</v>
      </c>
      <c r="H26">
        <v>60</v>
      </c>
      <c r="I26" t="s">
        <v>7</v>
      </c>
      <c r="J26">
        <f t="shared" si="0"/>
        <v>0.1</v>
      </c>
    </row>
    <row r="27" spans="1:10" x14ac:dyDescent="0.25">
      <c r="A27" t="s">
        <v>105</v>
      </c>
      <c r="B27">
        <v>3</v>
      </c>
      <c r="C27">
        <v>0</v>
      </c>
      <c r="D27">
        <v>2470</v>
      </c>
      <c r="E27" t="s">
        <v>7</v>
      </c>
      <c r="F27">
        <v>7470</v>
      </c>
      <c r="G27" t="s">
        <v>7</v>
      </c>
      <c r="H27">
        <v>60</v>
      </c>
      <c r="I27" t="s">
        <v>7</v>
      </c>
      <c r="J27">
        <f t="shared" si="0"/>
        <v>0.3</v>
      </c>
    </row>
    <row r="28" spans="1:10" x14ac:dyDescent="0.25">
      <c r="A28" t="s">
        <v>106</v>
      </c>
      <c r="B28">
        <v>3</v>
      </c>
      <c r="C28">
        <v>0</v>
      </c>
      <c r="D28">
        <v>1470</v>
      </c>
      <c r="E28" t="s">
        <v>7</v>
      </c>
      <c r="F28">
        <v>8470</v>
      </c>
      <c r="G28" t="s">
        <v>7</v>
      </c>
      <c r="H28">
        <v>60</v>
      </c>
      <c r="I28" t="s">
        <v>7</v>
      </c>
      <c r="J28">
        <f t="shared" si="0"/>
        <v>0.3</v>
      </c>
    </row>
    <row r="29" spans="1:10" x14ac:dyDescent="0.25">
      <c r="A29" t="s">
        <v>107</v>
      </c>
      <c r="B29">
        <v>2</v>
      </c>
      <c r="C29">
        <v>0</v>
      </c>
      <c r="D29">
        <v>1000</v>
      </c>
      <c r="E29" t="s">
        <v>7</v>
      </c>
      <c r="F29">
        <v>8940</v>
      </c>
      <c r="G29" t="s">
        <v>7</v>
      </c>
      <c r="H29">
        <v>60</v>
      </c>
      <c r="I29" t="s">
        <v>7</v>
      </c>
      <c r="J29">
        <f t="shared" si="0"/>
        <v>0.2</v>
      </c>
    </row>
    <row r="30" spans="1:10" x14ac:dyDescent="0.25">
      <c r="A30" t="s">
        <v>108</v>
      </c>
      <c r="B30">
        <v>4</v>
      </c>
      <c r="C30">
        <v>0</v>
      </c>
      <c r="D30">
        <v>7970</v>
      </c>
      <c r="E30" t="s">
        <v>7</v>
      </c>
      <c r="F30">
        <v>2000</v>
      </c>
      <c r="G30" t="s">
        <v>7</v>
      </c>
      <c r="H30">
        <v>30</v>
      </c>
      <c r="I30" t="s">
        <v>7</v>
      </c>
      <c r="J30">
        <f t="shared" si="0"/>
        <v>0.4</v>
      </c>
    </row>
    <row r="31" spans="1:10" x14ac:dyDescent="0.25">
      <c r="A31" t="s">
        <v>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C456-B041-4264-8C31-3EB9123FA0AB}">
  <sheetPr codeName="Foglio15"/>
  <dimension ref="A1:J46"/>
  <sheetViews>
    <sheetView topLeftCell="A28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6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</v>
      </c>
      <c r="C2">
        <v>0</v>
      </c>
      <c r="D2">
        <v>5000000</v>
      </c>
      <c r="E2" t="s">
        <v>7</v>
      </c>
      <c r="F2">
        <v>5000000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4924</v>
      </c>
      <c r="C5">
        <v>0</v>
      </c>
      <c r="D5">
        <v>4929000</v>
      </c>
      <c r="E5" t="s">
        <v>7</v>
      </c>
      <c r="F5">
        <v>5071000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4923</v>
      </c>
      <c r="C6">
        <v>0</v>
      </c>
      <c r="D6">
        <v>4928500</v>
      </c>
      <c r="E6" t="s">
        <v>7</v>
      </c>
      <c r="F6">
        <v>5071500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4922</v>
      </c>
      <c r="C7">
        <v>0</v>
      </c>
      <c r="D7">
        <v>4928000</v>
      </c>
      <c r="E7" t="s">
        <v>7</v>
      </c>
      <c r="F7">
        <v>5072000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4922</v>
      </c>
      <c r="C8">
        <v>0</v>
      </c>
      <c r="D8">
        <v>4928000</v>
      </c>
      <c r="E8" t="s">
        <v>7</v>
      </c>
      <c r="F8">
        <v>5072000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4921</v>
      </c>
      <c r="C9">
        <v>0</v>
      </c>
      <c r="D9">
        <v>4927500</v>
      </c>
      <c r="E9" t="s">
        <v>7</v>
      </c>
      <c r="F9">
        <v>5072500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4921</v>
      </c>
      <c r="C10">
        <v>0</v>
      </c>
      <c r="D10">
        <v>4926500</v>
      </c>
      <c r="E10" t="s">
        <v>7</v>
      </c>
      <c r="F10">
        <v>5073500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4921</v>
      </c>
      <c r="C11">
        <v>0</v>
      </c>
      <c r="D11">
        <v>4925500</v>
      </c>
      <c r="E11" t="s">
        <v>7</v>
      </c>
      <c r="F11">
        <v>5074500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4921</v>
      </c>
      <c r="C12">
        <v>0</v>
      </c>
      <c r="D12">
        <v>4924500</v>
      </c>
      <c r="E12" t="s">
        <v>7</v>
      </c>
      <c r="F12">
        <v>5075500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4920</v>
      </c>
      <c r="C13">
        <v>0</v>
      </c>
      <c r="D13">
        <v>4924000</v>
      </c>
      <c r="E13" t="s">
        <v>7</v>
      </c>
      <c r="F13">
        <v>5076000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4919</v>
      </c>
      <c r="C14">
        <v>0</v>
      </c>
      <c r="D14">
        <v>4923500</v>
      </c>
      <c r="E14" t="s">
        <v>7</v>
      </c>
      <c r="F14">
        <v>5076500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4918</v>
      </c>
      <c r="C15">
        <v>0</v>
      </c>
      <c r="D15">
        <v>4923000</v>
      </c>
      <c r="E15" t="s">
        <v>7</v>
      </c>
      <c r="F15">
        <v>5077000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4917</v>
      </c>
      <c r="C16">
        <v>0</v>
      </c>
      <c r="D16">
        <v>4922500</v>
      </c>
      <c r="E16" t="s">
        <v>7</v>
      </c>
      <c r="F16">
        <v>5077500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4917</v>
      </c>
      <c r="C17">
        <v>0</v>
      </c>
      <c r="D17">
        <v>4921500</v>
      </c>
      <c r="E17" t="s">
        <v>7</v>
      </c>
      <c r="F17">
        <v>5078500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4916</v>
      </c>
      <c r="C18">
        <v>0</v>
      </c>
      <c r="D18">
        <v>4921000</v>
      </c>
      <c r="E18" t="s">
        <v>7</v>
      </c>
      <c r="F18">
        <v>5079000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4915</v>
      </c>
      <c r="C19">
        <v>0</v>
      </c>
      <c r="D19">
        <v>4920500</v>
      </c>
      <c r="E19" t="s">
        <v>7</v>
      </c>
      <c r="F19">
        <v>5079500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4916</v>
      </c>
      <c r="C20">
        <v>0</v>
      </c>
      <c r="D20">
        <v>4922000</v>
      </c>
      <c r="E20" t="s">
        <v>7</v>
      </c>
      <c r="F20">
        <v>5078000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4922</v>
      </c>
      <c r="C21">
        <v>0</v>
      </c>
      <c r="D21">
        <v>4928000</v>
      </c>
      <c r="E21" t="s">
        <v>7</v>
      </c>
      <c r="F21">
        <v>5072000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4923</v>
      </c>
      <c r="C22">
        <v>0</v>
      </c>
      <c r="D22">
        <v>4928500</v>
      </c>
      <c r="E22" t="s">
        <v>7</v>
      </c>
      <c r="F22">
        <v>5071500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4916</v>
      </c>
      <c r="C23">
        <v>0</v>
      </c>
      <c r="D23">
        <v>4921000</v>
      </c>
      <c r="E23" t="s">
        <v>7</v>
      </c>
      <c r="F23">
        <v>5079000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4921</v>
      </c>
      <c r="C24">
        <v>0</v>
      </c>
      <c r="D24">
        <v>4924500</v>
      </c>
      <c r="E24" t="s">
        <v>7</v>
      </c>
      <c r="F24">
        <v>5075500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4917</v>
      </c>
      <c r="C25">
        <v>0</v>
      </c>
      <c r="D25">
        <v>4922500</v>
      </c>
      <c r="E25" t="s">
        <v>7</v>
      </c>
      <c r="F25">
        <v>5077500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4921</v>
      </c>
      <c r="C26">
        <v>0</v>
      </c>
      <c r="D26">
        <v>4926500</v>
      </c>
      <c r="E26" t="s">
        <v>7</v>
      </c>
      <c r="F26">
        <v>5073500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4919</v>
      </c>
      <c r="C27">
        <v>0</v>
      </c>
      <c r="D27">
        <v>4923500</v>
      </c>
      <c r="E27" t="s">
        <v>7</v>
      </c>
      <c r="F27">
        <v>5076500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4916</v>
      </c>
      <c r="C28">
        <v>0</v>
      </c>
      <c r="D28">
        <v>4922000</v>
      </c>
      <c r="E28" t="s">
        <v>7</v>
      </c>
      <c r="F28">
        <v>5078000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4915</v>
      </c>
      <c r="C29">
        <v>0</v>
      </c>
      <c r="D29">
        <v>4920500</v>
      </c>
      <c r="E29" t="s">
        <v>7</v>
      </c>
      <c r="F29">
        <v>5079500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4917</v>
      </c>
      <c r="C30">
        <v>0</v>
      </c>
      <c r="D30">
        <v>4921500</v>
      </c>
      <c r="E30" t="s">
        <v>7</v>
      </c>
      <c r="F30">
        <v>5078500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4922</v>
      </c>
      <c r="C31">
        <v>0</v>
      </c>
      <c r="D31">
        <v>4928000</v>
      </c>
      <c r="E31" t="s">
        <v>7</v>
      </c>
      <c r="F31">
        <v>5072000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4920</v>
      </c>
      <c r="C32">
        <v>0</v>
      </c>
      <c r="D32">
        <v>4924000</v>
      </c>
      <c r="E32" t="s">
        <v>7</v>
      </c>
      <c r="F32">
        <v>5076000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4921</v>
      </c>
      <c r="C33">
        <v>0</v>
      </c>
      <c r="D33">
        <v>4927500</v>
      </c>
      <c r="E33" t="s">
        <v>7</v>
      </c>
      <c r="F33">
        <v>5072500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4918</v>
      </c>
      <c r="C34">
        <v>0</v>
      </c>
      <c r="D34">
        <v>4923000</v>
      </c>
      <c r="E34" t="s">
        <v>7</v>
      </c>
      <c r="F34">
        <v>5077000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4921</v>
      </c>
      <c r="C35">
        <v>0</v>
      </c>
      <c r="D35">
        <v>4925500</v>
      </c>
      <c r="E35" t="s">
        <v>7</v>
      </c>
      <c r="F35">
        <v>5074500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4924</v>
      </c>
      <c r="C36">
        <v>0</v>
      </c>
      <c r="D36">
        <v>4929000</v>
      </c>
      <c r="E36" t="s">
        <v>7</v>
      </c>
      <c r="F36">
        <v>5071000</v>
      </c>
      <c r="G36" t="s">
        <v>7</v>
      </c>
      <c r="H36">
        <v>0</v>
      </c>
      <c r="I36" t="s">
        <v>7</v>
      </c>
    </row>
    <row r="37" spans="1:10" x14ac:dyDescent="0.25">
      <c r="A37" t="s">
        <v>101</v>
      </c>
      <c r="B37">
        <v>11884</v>
      </c>
      <c r="C37">
        <v>0</v>
      </c>
      <c r="D37">
        <v>4929460</v>
      </c>
      <c r="E37" t="s">
        <v>7</v>
      </c>
      <c r="F37">
        <v>5070480</v>
      </c>
      <c r="G37" t="s">
        <v>7</v>
      </c>
      <c r="H37">
        <v>60</v>
      </c>
      <c r="I37" t="s">
        <v>7</v>
      </c>
      <c r="J37">
        <f t="shared" ref="J37:J44" si="0">B37/($B$2/2)</f>
        <v>1.1883999999999999</v>
      </c>
    </row>
    <row r="38" spans="1:10" x14ac:dyDescent="0.25">
      <c r="A38" t="s">
        <v>102</v>
      </c>
      <c r="B38">
        <v>11546</v>
      </c>
      <c r="C38">
        <v>0</v>
      </c>
      <c r="D38">
        <v>5051120</v>
      </c>
      <c r="E38" t="s">
        <v>7</v>
      </c>
      <c r="F38">
        <v>4948820</v>
      </c>
      <c r="G38" t="s">
        <v>7</v>
      </c>
      <c r="H38">
        <v>60</v>
      </c>
      <c r="I38" t="s">
        <v>7</v>
      </c>
      <c r="J38">
        <f t="shared" si="0"/>
        <v>1.1546000000000001</v>
      </c>
    </row>
    <row r="39" spans="1:10" x14ac:dyDescent="0.25">
      <c r="A39" t="s">
        <v>103</v>
      </c>
      <c r="B39">
        <v>10537</v>
      </c>
      <c r="C39">
        <v>0</v>
      </c>
      <c r="D39">
        <v>4971490</v>
      </c>
      <c r="E39" t="s">
        <v>7</v>
      </c>
      <c r="F39">
        <v>5028450</v>
      </c>
      <c r="G39" t="s">
        <v>7</v>
      </c>
      <c r="H39">
        <v>60</v>
      </c>
      <c r="I39" t="s">
        <v>7</v>
      </c>
      <c r="J39">
        <f t="shared" si="0"/>
        <v>1.0537000000000001</v>
      </c>
    </row>
    <row r="40" spans="1:10" x14ac:dyDescent="0.25">
      <c r="A40" t="s">
        <v>104</v>
      </c>
      <c r="B40">
        <v>10954</v>
      </c>
      <c r="C40">
        <v>0</v>
      </c>
      <c r="D40">
        <v>4954240</v>
      </c>
      <c r="E40" t="s">
        <v>7</v>
      </c>
      <c r="F40">
        <v>5045700</v>
      </c>
      <c r="G40" t="s">
        <v>7</v>
      </c>
      <c r="H40">
        <v>60</v>
      </c>
      <c r="I40" t="s">
        <v>7</v>
      </c>
      <c r="J40">
        <f t="shared" si="0"/>
        <v>1.0953999999999999</v>
      </c>
    </row>
    <row r="41" spans="1:10" x14ac:dyDescent="0.25">
      <c r="A41" t="s">
        <v>105</v>
      </c>
      <c r="B41">
        <v>10825</v>
      </c>
      <c r="C41">
        <v>0</v>
      </c>
      <c r="D41">
        <v>4944280</v>
      </c>
      <c r="E41" t="s">
        <v>7</v>
      </c>
      <c r="F41">
        <v>5055660</v>
      </c>
      <c r="G41" t="s">
        <v>7</v>
      </c>
      <c r="H41">
        <v>60</v>
      </c>
      <c r="I41" t="s">
        <v>7</v>
      </c>
      <c r="J41">
        <f t="shared" si="0"/>
        <v>1.0825</v>
      </c>
    </row>
    <row r="42" spans="1:10" x14ac:dyDescent="0.25">
      <c r="A42" t="s">
        <v>106</v>
      </c>
      <c r="B42">
        <v>10454</v>
      </c>
      <c r="C42">
        <v>0</v>
      </c>
      <c r="D42">
        <v>5025960</v>
      </c>
      <c r="E42" t="s">
        <v>7</v>
      </c>
      <c r="F42">
        <v>4973980</v>
      </c>
      <c r="G42" t="s">
        <v>7</v>
      </c>
      <c r="H42">
        <v>60</v>
      </c>
      <c r="I42" t="s">
        <v>7</v>
      </c>
      <c r="J42">
        <f t="shared" si="0"/>
        <v>1.0454000000000001</v>
      </c>
    </row>
    <row r="43" spans="1:10" x14ac:dyDescent="0.25">
      <c r="A43" t="s">
        <v>107</v>
      </c>
      <c r="B43">
        <v>8576</v>
      </c>
      <c r="C43">
        <v>0</v>
      </c>
      <c r="D43">
        <v>5025940</v>
      </c>
      <c r="E43" t="s">
        <v>7</v>
      </c>
      <c r="F43">
        <v>4974000</v>
      </c>
      <c r="G43" t="s">
        <v>7</v>
      </c>
      <c r="H43">
        <v>60</v>
      </c>
      <c r="I43" t="s">
        <v>7</v>
      </c>
      <c r="J43">
        <f t="shared" si="0"/>
        <v>0.85760000000000003</v>
      </c>
    </row>
    <row r="44" spans="1:10" x14ac:dyDescent="0.25">
      <c r="A44" t="s">
        <v>108</v>
      </c>
      <c r="B44">
        <v>4876</v>
      </c>
      <c r="C44">
        <v>0</v>
      </c>
      <c r="D44">
        <v>4954970</v>
      </c>
      <c r="E44" t="s">
        <v>7</v>
      </c>
      <c r="F44">
        <v>5045000</v>
      </c>
      <c r="G44" t="s">
        <v>7</v>
      </c>
      <c r="H44">
        <v>30</v>
      </c>
      <c r="I44" t="s">
        <v>7</v>
      </c>
      <c r="J44">
        <f t="shared" si="0"/>
        <v>0.48759999999999998</v>
      </c>
    </row>
    <row r="45" spans="1:10" x14ac:dyDescent="0.25">
      <c r="A45" t="s">
        <v>109</v>
      </c>
      <c r="B45">
        <v>6107</v>
      </c>
      <c r="C45">
        <v>0</v>
      </c>
      <c r="D45">
        <v>4860240</v>
      </c>
      <c r="E45" t="s">
        <v>7</v>
      </c>
      <c r="F45">
        <v>5139730</v>
      </c>
      <c r="G45" t="s">
        <v>7</v>
      </c>
      <c r="H45">
        <v>30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D206-BE37-4428-9D6A-45F9EA8CF21D}">
  <sheetPr codeName="Foglio16"/>
  <dimension ref="A1:J46"/>
  <sheetViews>
    <sheetView topLeftCell="A31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5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</v>
      </c>
      <c r="C2">
        <v>0</v>
      </c>
      <c r="D2">
        <v>500000</v>
      </c>
      <c r="E2" t="s">
        <v>7</v>
      </c>
      <c r="F2">
        <v>500000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539</v>
      </c>
      <c r="C5">
        <v>0</v>
      </c>
      <c r="D5">
        <v>534500</v>
      </c>
      <c r="E5" t="s">
        <v>7</v>
      </c>
      <c r="F5">
        <v>465500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539</v>
      </c>
      <c r="C6">
        <v>0</v>
      </c>
      <c r="D6">
        <v>533500</v>
      </c>
      <c r="E6" t="s">
        <v>7</v>
      </c>
      <c r="F6">
        <v>466500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539</v>
      </c>
      <c r="C7">
        <v>0</v>
      </c>
      <c r="D7">
        <v>532500</v>
      </c>
      <c r="E7" t="s">
        <v>7</v>
      </c>
      <c r="F7">
        <v>467500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538</v>
      </c>
      <c r="C8">
        <v>0</v>
      </c>
      <c r="D8">
        <v>532000</v>
      </c>
      <c r="E8" t="s">
        <v>7</v>
      </c>
      <c r="F8">
        <v>468000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538</v>
      </c>
      <c r="C9">
        <v>0</v>
      </c>
      <c r="D9">
        <v>532000</v>
      </c>
      <c r="E9" t="s">
        <v>7</v>
      </c>
      <c r="F9">
        <v>468000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538</v>
      </c>
      <c r="C10">
        <v>0</v>
      </c>
      <c r="D10">
        <v>532000</v>
      </c>
      <c r="E10" t="s">
        <v>7</v>
      </c>
      <c r="F10">
        <v>468000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537</v>
      </c>
      <c r="C11">
        <v>0</v>
      </c>
      <c r="D11">
        <v>531500</v>
      </c>
      <c r="E11" t="s">
        <v>7</v>
      </c>
      <c r="F11">
        <v>468500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536</v>
      </c>
      <c r="C12">
        <v>0</v>
      </c>
      <c r="D12">
        <v>531000</v>
      </c>
      <c r="E12" t="s">
        <v>7</v>
      </c>
      <c r="F12">
        <v>469000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536</v>
      </c>
      <c r="C13">
        <v>0</v>
      </c>
      <c r="D13">
        <v>531000</v>
      </c>
      <c r="E13" t="s">
        <v>7</v>
      </c>
      <c r="F13">
        <v>469000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535</v>
      </c>
      <c r="C14">
        <v>0</v>
      </c>
      <c r="D14">
        <v>530500</v>
      </c>
      <c r="E14" t="s">
        <v>7</v>
      </c>
      <c r="F14">
        <v>469500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535</v>
      </c>
      <c r="C15">
        <v>0</v>
      </c>
      <c r="D15">
        <v>529500</v>
      </c>
      <c r="E15" t="s">
        <v>7</v>
      </c>
      <c r="F15">
        <v>470500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534</v>
      </c>
      <c r="C16">
        <v>0</v>
      </c>
      <c r="D16">
        <v>529000</v>
      </c>
      <c r="E16" t="s">
        <v>7</v>
      </c>
      <c r="F16">
        <v>471000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533</v>
      </c>
      <c r="C17">
        <v>0</v>
      </c>
      <c r="D17">
        <v>528500</v>
      </c>
      <c r="E17" t="s">
        <v>7</v>
      </c>
      <c r="F17">
        <v>471500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533</v>
      </c>
      <c r="C18">
        <v>0</v>
      </c>
      <c r="D18">
        <v>527500</v>
      </c>
      <c r="E18" t="s">
        <v>7</v>
      </c>
      <c r="F18">
        <v>472500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532</v>
      </c>
      <c r="C19">
        <v>0</v>
      </c>
      <c r="D19">
        <v>527000</v>
      </c>
      <c r="E19" t="s">
        <v>7</v>
      </c>
      <c r="F19">
        <v>473000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533</v>
      </c>
      <c r="C20">
        <v>0</v>
      </c>
      <c r="D20">
        <v>529500</v>
      </c>
      <c r="E20" t="s">
        <v>7</v>
      </c>
      <c r="F20">
        <v>470500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538</v>
      </c>
      <c r="C21">
        <v>0</v>
      </c>
      <c r="D21">
        <v>532000</v>
      </c>
      <c r="E21" t="s">
        <v>7</v>
      </c>
      <c r="F21">
        <v>468000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539</v>
      </c>
      <c r="C22">
        <v>0</v>
      </c>
      <c r="D22">
        <v>533500</v>
      </c>
      <c r="E22" t="s">
        <v>7</v>
      </c>
      <c r="F22">
        <v>466500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533</v>
      </c>
      <c r="C23">
        <v>0</v>
      </c>
      <c r="D23">
        <v>527500</v>
      </c>
      <c r="E23" t="s">
        <v>7</v>
      </c>
      <c r="F23">
        <v>472500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536</v>
      </c>
      <c r="C24">
        <v>0</v>
      </c>
      <c r="D24">
        <v>531000</v>
      </c>
      <c r="E24" t="s">
        <v>7</v>
      </c>
      <c r="F24">
        <v>469000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534</v>
      </c>
      <c r="C25">
        <v>0</v>
      </c>
      <c r="D25">
        <v>529000</v>
      </c>
      <c r="E25" t="s">
        <v>7</v>
      </c>
      <c r="F25">
        <v>471000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538</v>
      </c>
      <c r="C26">
        <v>0</v>
      </c>
      <c r="D26">
        <v>532000</v>
      </c>
      <c r="E26" t="s">
        <v>7</v>
      </c>
      <c r="F26">
        <v>468000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535</v>
      </c>
      <c r="C27">
        <v>0</v>
      </c>
      <c r="D27">
        <v>530500</v>
      </c>
      <c r="E27" t="s">
        <v>7</v>
      </c>
      <c r="F27">
        <v>469500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533</v>
      </c>
      <c r="C28">
        <v>0</v>
      </c>
      <c r="D28">
        <v>529500</v>
      </c>
      <c r="E28" t="s">
        <v>7</v>
      </c>
      <c r="F28">
        <v>470500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532</v>
      </c>
      <c r="C29">
        <v>0</v>
      </c>
      <c r="D29">
        <v>527000</v>
      </c>
      <c r="E29" t="s">
        <v>7</v>
      </c>
      <c r="F29">
        <v>473000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533</v>
      </c>
      <c r="C30">
        <v>0</v>
      </c>
      <c r="D30">
        <v>528500</v>
      </c>
      <c r="E30" t="s">
        <v>7</v>
      </c>
      <c r="F30">
        <v>471500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539</v>
      </c>
      <c r="C31">
        <v>0</v>
      </c>
      <c r="D31">
        <v>532500</v>
      </c>
      <c r="E31" t="s">
        <v>7</v>
      </c>
      <c r="F31">
        <v>467500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536</v>
      </c>
      <c r="C32">
        <v>0</v>
      </c>
      <c r="D32">
        <v>531000</v>
      </c>
      <c r="E32" t="s">
        <v>7</v>
      </c>
      <c r="F32">
        <v>469000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538</v>
      </c>
      <c r="C33">
        <v>0</v>
      </c>
      <c r="D33">
        <v>532000</v>
      </c>
      <c r="E33" t="s">
        <v>7</v>
      </c>
      <c r="F33">
        <v>468000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535</v>
      </c>
      <c r="C34">
        <v>0</v>
      </c>
      <c r="D34">
        <v>529500</v>
      </c>
      <c r="E34" t="s">
        <v>7</v>
      </c>
      <c r="F34">
        <v>470500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537</v>
      </c>
      <c r="C35">
        <v>0</v>
      </c>
      <c r="D35">
        <v>531500</v>
      </c>
      <c r="E35" t="s">
        <v>7</v>
      </c>
      <c r="F35">
        <v>468500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539</v>
      </c>
      <c r="C36">
        <v>0</v>
      </c>
      <c r="D36">
        <v>534500</v>
      </c>
      <c r="E36" t="s">
        <v>7</v>
      </c>
      <c r="F36">
        <v>465500</v>
      </c>
      <c r="G36" t="s">
        <v>7</v>
      </c>
      <c r="H36">
        <v>0</v>
      </c>
      <c r="I36" t="s">
        <v>7</v>
      </c>
    </row>
    <row r="37" spans="1:10" x14ac:dyDescent="0.25">
      <c r="A37" t="s">
        <v>101</v>
      </c>
      <c r="B37">
        <v>1243</v>
      </c>
      <c r="C37">
        <v>0</v>
      </c>
      <c r="D37">
        <v>496760</v>
      </c>
      <c r="E37" t="s">
        <v>7</v>
      </c>
      <c r="F37">
        <v>503180</v>
      </c>
      <c r="G37" t="s">
        <v>7</v>
      </c>
      <c r="H37">
        <v>60</v>
      </c>
      <c r="I37" t="s">
        <v>7</v>
      </c>
      <c r="J37">
        <f t="shared" ref="J37:J44" si="0">B37/($B$2/2)</f>
        <v>1.2430000000000001</v>
      </c>
    </row>
    <row r="38" spans="1:10" x14ac:dyDescent="0.25">
      <c r="A38" t="s">
        <v>102</v>
      </c>
      <c r="B38">
        <v>1179</v>
      </c>
      <c r="C38">
        <v>0</v>
      </c>
      <c r="D38">
        <v>517770</v>
      </c>
      <c r="E38" t="s">
        <v>7</v>
      </c>
      <c r="F38">
        <v>482170</v>
      </c>
      <c r="G38" t="s">
        <v>7</v>
      </c>
      <c r="H38">
        <v>60</v>
      </c>
      <c r="I38" t="s">
        <v>7</v>
      </c>
      <c r="J38">
        <f t="shared" si="0"/>
        <v>1.179</v>
      </c>
    </row>
    <row r="39" spans="1:10" x14ac:dyDescent="0.25">
      <c r="A39" t="s">
        <v>103</v>
      </c>
      <c r="B39">
        <v>1076</v>
      </c>
      <c r="C39">
        <v>0</v>
      </c>
      <c r="D39">
        <v>508950</v>
      </c>
      <c r="E39" t="s">
        <v>7</v>
      </c>
      <c r="F39">
        <v>490990</v>
      </c>
      <c r="G39" t="s">
        <v>7</v>
      </c>
      <c r="H39">
        <v>60</v>
      </c>
      <c r="I39" t="s">
        <v>7</v>
      </c>
      <c r="J39">
        <f t="shared" si="0"/>
        <v>1.0760000000000001</v>
      </c>
    </row>
    <row r="40" spans="1:10" x14ac:dyDescent="0.25">
      <c r="A40" t="s">
        <v>104</v>
      </c>
      <c r="B40">
        <v>1070</v>
      </c>
      <c r="C40">
        <v>0</v>
      </c>
      <c r="D40">
        <v>500020</v>
      </c>
      <c r="E40" t="s">
        <v>7</v>
      </c>
      <c r="F40">
        <v>499920</v>
      </c>
      <c r="G40" t="s">
        <v>7</v>
      </c>
      <c r="H40">
        <v>60</v>
      </c>
      <c r="I40" t="s">
        <v>7</v>
      </c>
      <c r="J40">
        <f t="shared" si="0"/>
        <v>1.07</v>
      </c>
    </row>
    <row r="41" spans="1:10" x14ac:dyDescent="0.25">
      <c r="A41" t="s">
        <v>105</v>
      </c>
      <c r="B41">
        <v>1111</v>
      </c>
      <c r="C41">
        <v>0</v>
      </c>
      <c r="D41">
        <v>534390</v>
      </c>
      <c r="E41" t="s">
        <v>7</v>
      </c>
      <c r="F41">
        <v>465550</v>
      </c>
      <c r="G41" t="s">
        <v>7</v>
      </c>
      <c r="H41">
        <v>60</v>
      </c>
      <c r="I41" t="s">
        <v>7</v>
      </c>
      <c r="J41">
        <f t="shared" si="0"/>
        <v>1.111</v>
      </c>
    </row>
    <row r="42" spans="1:10" x14ac:dyDescent="0.25">
      <c r="A42" t="s">
        <v>106</v>
      </c>
      <c r="B42">
        <v>1060</v>
      </c>
      <c r="C42">
        <v>0</v>
      </c>
      <c r="D42">
        <v>499110</v>
      </c>
      <c r="E42" t="s">
        <v>7</v>
      </c>
      <c r="F42">
        <v>500830</v>
      </c>
      <c r="G42" t="s">
        <v>7</v>
      </c>
      <c r="H42">
        <v>60</v>
      </c>
      <c r="I42" t="s">
        <v>7</v>
      </c>
      <c r="J42">
        <f t="shared" si="0"/>
        <v>1.06</v>
      </c>
    </row>
    <row r="43" spans="1:10" x14ac:dyDescent="0.25">
      <c r="A43" t="s">
        <v>107</v>
      </c>
      <c r="B43">
        <v>922</v>
      </c>
      <c r="C43">
        <v>0</v>
      </c>
      <c r="D43">
        <v>512000</v>
      </c>
      <c r="E43" t="s">
        <v>7</v>
      </c>
      <c r="F43">
        <v>487940</v>
      </c>
      <c r="G43" t="s">
        <v>7</v>
      </c>
      <c r="H43">
        <v>60</v>
      </c>
      <c r="I43" t="s">
        <v>7</v>
      </c>
      <c r="J43">
        <f t="shared" si="0"/>
        <v>0.92200000000000004</v>
      </c>
    </row>
    <row r="44" spans="1:10" x14ac:dyDescent="0.25">
      <c r="A44" t="s">
        <v>108</v>
      </c>
      <c r="B44">
        <v>470</v>
      </c>
      <c r="C44">
        <v>0</v>
      </c>
      <c r="D44">
        <v>509970</v>
      </c>
      <c r="E44" t="s">
        <v>7</v>
      </c>
      <c r="F44">
        <v>490000</v>
      </c>
      <c r="G44" t="s">
        <v>7</v>
      </c>
      <c r="H44">
        <v>30</v>
      </c>
      <c r="I44" t="s">
        <v>7</v>
      </c>
      <c r="J44">
        <f t="shared" si="0"/>
        <v>0.47</v>
      </c>
    </row>
    <row r="45" spans="1:10" x14ac:dyDescent="0.25">
      <c r="A45" t="s">
        <v>109</v>
      </c>
      <c r="B45">
        <v>638</v>
      </c>
      <c r="C45">
        <v>0</v>
      </c>
      <c r="D45">
        <v>552840</v>
      </c>
      <c r="E45" t="s">
        <v>7</v>
      </c>
      <c r="F45">
        <v>447130</v>
      </c>
      <c r="G45" t="s">
        <v>7</v>
      </c>
      <c r="H45">
        <v>30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5702-DEFA-436F-9A53-2B71B669EA5C}">
  <sheetPr codeName="Foglio17"/>
  <dimension ref="A1:J46"/>
  <sheetViews>
    <sheetView topLeftCell="A28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4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</v>
      </c>
      <c r="C2">
        <v>0</v>
      </c>
      <c r="D2">
        <v>50000</v>
      </c>
      <c r="E2" t="s">
        <v>7</v>
      </c>
      <c r="F2">
        <v>50000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51</v>
      </c>
      <c r="C5">
        <v>0</v>
      </c>
      <c r="D5">
        <v>50500</v>
      </c>
      <c r="E5" t="s">
        <v>7</v>
      </c>
      <c r="F5">
        <v>49500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50</v>
      </c>
      <c r="C6">
        <v>0</v>
      </c>
      <c r="D6">
        <v>50000</v>
      </c>
      <c r="E6" t="s">
        <v>7</v>
      </c>
      <c r="F6">
        <v>50000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</v>
      </c>
      <c r="C7">
        <v>0</v>
      </c>
      <c r="D7">
        <v>49500</v>
      </c>
      <c r="E7" t="s">
        <v>7</v>
      </c>
      <c r="F7">
        <v>50500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48</v>
      </c>
      <c r="C8">
        <v>0</v>
      </c>
      <c r="D8">
        <v>49000</v>
      </c>
      <c r="E8" t="s">
        <v>7</v>
      </c>
      <c r="F8">
        <v>51000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47</v>
      </c>
      <c r="C9">
        <v>0</v>
      </c>
      <c r="D9">
        <v>48500</v>
      </c>
      <c r="E9" t="s">
        <v>7</v>
      </c>
      <c r="F9">
        <v>51500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46</v>
      </c>
      <c r="C10">
        <v>0</v>
      </c>
      <c r="D10">
        <v>48000</v>
      </c>
      <c r="E10" t="s">
        <v>7</v>
      </c>
      <c r="F10">
        <v>52000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46</v>
      </c>
      <c r="C11">
        <v>0</v>
      </c>
      <c r="D11">
        <v>48000</v>
      </c>
      <c r="E11" t="s">
        <v>7</v>
      </c>
      <c r="F11">
        <v>52000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46</v>
      </c>
      <c r="C12">
        <v>0</v>
      </c>
      <c r="D12">
        <v>48000</v>
      </c>
      <c r="E12" t="s">
        <v>7</v>
      </c>
      <c r="F12">
        <v>52000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45</v>
      </c>
      <c r="C13">
        <v>0</v>
      </c>
      <c r="D13">
        <v>47500</v>
      </c>
      <c r="E13" t="s">
        <v>7</v>
      </c>
      <c r="F13">
        <v>52500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45</v>
      </c>
      <c r="C14">
        <v>0</v>
      </c>
      <c r="D14">
        <v>46500</v>
      </c>
      <c r="E14" t="s">
        <v>7</v>
      </c>
      <c r="F14">
        <v>53500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44</v>
      </c>
      <c r="C15">
        <v>0</v>
      </c>
      <c r="D15">
        <v>46000</v>
      </c>
      <c r="E15" t="s">
        <v>7</v>
      </c>
      <c r="F15">
        <v>54000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44</v>
      </c>
      <c r="C16">
        <v>0</v>
      </c>
      <c r="D16">
        <v>46000</v>
      </c>
      <c r="E16" t="s">
        <v>7</v>
      </c>
      <c r="F16">
        <v>54000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44</v>
      </c>
      <c r="C17">
        <v>0</v>
      </c>
      <c r="D17">
        <v>46000</v>
      </c>
      <c r="E17" t="s">
        <v>7</v>
      </c>
      <c r="F17">
        <v>54000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43</v>
      </c>
      <c r="C18">
        <v>0</v>
      </c>
      <c r="D18">
        <v>45500</v>
      </c>
      <c r="E18" t="s">
        <v>7</v>
      </c>
      <c r="F18">
        <v>54500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42</v>
      </c>
      <c r="C19">
        <v>0</v>
      </c>
      <c r="D19">
        <v>45000</v>
      </c>
      <c r="E19" t="s">
        <v>7</v>
      </c>
      <c r="F19">
        <v>55000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43</v>
      </c>
      <c r="C20">
        <v>0</v>
      </c>
      <c r="D20">
        <v>47500</v>
      </c>
      <c r="E20" t="s">
        <v>7</v>
      </c>
      <c r="F20">
        <v>52500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48</v>
      </c>
      <c r="C21">
        <v>0</v>
      </c>
      <c r="D21">
        <v>49000</v>
      </c>
      <c r="E21" t="s">
        <v>7</v>
      </c>
      <c r="F21">
        <v>51000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50</v>
      </c>
      <c r="C22">
        <v>0</v>
      </c>
      <c r="D22">
        <v>50000</v>
      </c>
      <c r="E22" t="s">
        <v>7</v>
      </c>
      <c r="F22">
        <v>50000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43</v>
      </c>
      <c r="C23">
        <v>0</v>
      </c>
      <c r="D23">
        <v>45500</v>
      </c>
      <c r="E23" t="s">
        <v>7</v>
      </c>
      <c r="F23">
        <v>54500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46</v>
      </c>
      <c r="C24">
        <v>0</v>
      </c>
      <c r="D24">
        <v>48000</v>
      </c>
      <c r="E24" t="s">
        <v>7</v>
      </c>
      <c r="F24">
        <v>52000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44</v>
      </c>
      <c r="C25">
        <v>0</v>
      </c>
      <c r="D25">
        <v>46000</v>
      </c>
      <c r="E25" t="s">
        <v>7</v>
      </c>
      <c r="F25">
        <v>54000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46</v>
      </c>
      <c r="C26">
        <v>0</v>
      </c>
      <c r="D26">
        <v>48000</v>
      </c>
      <c r="E26" t="s">
        <v>7</v>
      </c>
      <c r="F26">
        <v>52000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45</v>
      </c>
      <c r="C27">
        <v>0</v>
      </c>
      <c r="D27">
        <v>46500</v>
      </c>
      <c r="E27" t="s">
        <v>7</v>
      </c>
      <c r="F27">
        <v>53500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43</v>
      </c>
      <c r="C28">
        <v>0</v>
      </c>
      <c r="D28">
        <v>47500</v>
      </c>
      <c r="E28" t="s">
        <v>7</v>
      </c>
      <c r="F28">
        <v>52500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42</v>
      </c>
      <c r="C29">
        <v>0</v>
      </c>
      <c r="D29">
        <v>45000</v>
      </c>
      <c r="E29" t="s">
        <v>7</v>
      </c>
      <c r="F29">
        <v>55000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44</v>
      </c>
      <c r="C30">
        <v>0</v>
      </c>
      <c r="D30">
        <v>46000</v>
      </c>
      <c r="E30" t="s">
        <v>7</v>
      </c>
      <c r="F30">
        <v>54000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</v>
      </c>
      <c r="C31">
        <v>0</v>
      </c>
      <c r="D31">
        <v>49500</v>
      </c>
      <c r="E31" t="s">
        <v>7</v>
      </c>
      <c r="F31">
        <v>50500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45</v>
      </c>
      <c r="C32">
        <v>0</v>
      </c>
      <c r="D32">
        <v>47500</v>
      </c>
      <c r="E32" t="s">
        <v>7</v>
      </c>
      <c r="F32">
        <v>52500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47</v>
      </c>
      <c r="C33">
        <v>0</v>
      </c>
      <c r="D33">
        <v>48500</v>
      </c>
      <c r="E33" t="s">
        <v>7</v>
      </c>
      <c r="F33">
        <v>51500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44</v>
      </c>
      <c r="C34">
        <v>0</v>
      </c>
      <c r="D34">
        <v>46000</v>
      </c>
      <c r="E34" t="s">
        <v>7</v>
      </c>
      <c r="F34">
        <v>54000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46</v>
      </c>
      <c r="C35">
        <v>0</v>
      </c>
      <c r="D35">
        <v>48000</v>
      </c>
      <c r="E35" t="s">
        <v>7</v>
      </c>
      <c r="F35">
        <v>52000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51</v>
      </c>
      <c r="C36">
        <v>0</v>
      </c>
      <c r="D36">
        <v>50500</v>
      </c>
      <c r="E36" t="s">
        <v>7</v>
      </c>
      <c r="F36">
        <v>49500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40</v>
      </c>
      <c r="C37">
        <v>0</v>
      </c>
      <c r="D37">
        <v>48000</v>
      </c>
      <c r="E37" t="s">
        <v>7</v>
      </c>
      <c r="F37">
        <v>51970</v>
      </c>
      <c r="G37" t="s">
        <v>7</v>
      </c>
      <c r="H37">
        <v>30</v>
      </c>
      <c r="I37" t="s">
        <v>7</v>
      </c>
      <c r="J37">
        <f>B37/($B$2/2)</f>
        <v>0.4</v>
      </c>
    </row>
    <row r="38" spans="1:10" x14ac:dyDescent="0.25">
      <c r="A38" t="s">
        <v>111</v>
      </c>
      <c r="B38">
        <v>51</v>
      </c>
      <c r="C38">
        <v>0</v>
      </c>
      <c r="D38">
        <v>46470</v>
      </c>
      <c r="E38" t="s">
        <v>7</v>
      </c>
      <c r="F38">
        <v>53500</v>
      </c>
      <c r="G38" t="s">
        <v>7</v>
      </c>
      <c r="H38">
        <v>30</v>
      </c>
      <c r="I38" t="s">
        <v>7</v>
      </c>
      <c r="J38">
        <f>B38/($B$2/2)</f>
        <v>0.51</v>
      </c>
    </row>
    <row r="39" spans="1:10" x14ac:dyDescent="0.25">
      <c r="A39" t="s">
        <v>112</v>
      </c>
      <c r="B39">
        <v>52</v>
      </c>
      <c r="C39">
        <v>0</v>
      </c>
      <c r="D39">
        <v>52000</v>
      </c>
      <c r="E39" t="s">
        <v>7</v>
      </c>
      <c r="F39">
        <v>47970</v>
      </c>
      <c r="G39" t="s">
        <v>7</v>
      </c>
      <c r="H39">
        <v>30</v>
      </c>
      <c r="I39" t="s">
        <v>7</v>
      </c>
      <c r="J39">
        <f t="shared" ref="J39:J44" si="0">B39/($B$2/2)</f>
        <v>0.52</v>
      </c>
    </row>
    <row r="40" spans="1:10" x14ac:dyDescent="0.25">
      <c r="A40" t="s">
        <v>113</v>
      </c>
      <c r="B40">
        <v>43</v>
      </c>
      <c r="C40">
        <v>0</v>
      </c>
      <c r="D40">
        <v>55470</v>
      </c>
      <c r="E40" t="s">
        <v>7</v>
      </c>
      <c r="F40">
        <v>44500</v>
      </c>
      <c r="G40" t="s">
        <v>7</v>
      </c>
      <c r="H40">
        <v>30</v>
      </c>
      <c r="I40" t="s">
        <v>7</v>
      </c>
      <c r="J40">
        <f t="shared" si="0"/>
        <v>0.43</v>
      </c>
    </row>
    <row r="41" spans="1:10" x14ac:dyDescent="0.25">
      <c r="A41" t="s">
        <v>114</v>
      </c>
      <c r="B41">
        <v>47</v>
      </c>
      <c r="C41">
        <v>0</v>
      </c>
      <c r="D41">
        <v>50470</v>
      </c>
      <c r="E41" t="s">
        <v>7</v>
      </c>
      <c r="F41">
        <v>49500</v>
      </c>
      <c r="G41" t="s">
        <v>7</v>
      </c>
      <c r="H41">
        <v>30</v>
      </c>
      <c r="I41" t="s">
        <v>7</v>
      </c>
      <c r="J41">
        <f t="shared" si="0"/>
        <v>0.47</v>
      </c>
    </row>
    <row r="42" spans="1:10" x14ac:dyDescent="0.25">
      <c r="A42" t="s">
        <v>115</v>
      </c>
      <c r="B42">
        <v>52</v>
      </c>
      <c r="C42">
        <v>0</v>
      </c>
      <c r="D42">
        <v>43000</v>
      </c>
      <c r="E42" t="s">
        <v>7</v>
      </c>
      <c r="F42">
        <v>56970</v>
      </c>
      <c r="G42" t="s">
        <v>7</v>
      </c>
      <c r="H42">
        <v>30</v>
      </c>
      <c r="I42" t="s">
        <v>7</v>
      </c>
      <c r="J42">
        <f t="shared" si="0"/>
        <v>0.52</v>
      </c>
    </row>
    <row r="43" spans="1:10" x14ac:dyDescent="0.25">
      <c r="A43" t="s">
        <v>116</v>
      </c>
      <c r="B43">
        <v>51</v>
      </c>
      <c r="C43">
        <v>0</v>
      </c>
      <c r="D43">
        <v>46470</v>
      </c>
      <c r="E43" t="s">
        <v>7</v>
      </c>
      <c r="F43">
        <v>53500</v>
      </c>
      <c r="G43" t="s">
        <v>7</v>
      </c>
      <c r="H43">
        <v>30</v>
      </c>
      <c r="I43" t="s">
        <v>7</v>
      </c>
      <c r="J43">
        <f t="shared" si="0"/>
        <v>0.51</v>
      </c>
    </row>
    <row r="44" spans="1:10" x14ac:dyDescent="0.25">
      <c r="A44" t="s">
        <v>117</v>
      </c>
      <c r="B44">
        <v>44</v>
      </c>
      <c r="C44">
        <v>0</v>
      </c>
      <c r="D44">
        <v>45970</v>
      </c>
      <c r="E44" t="s">
        <v>7</v>
      </c>
      <c r="F44">
        <v>54000</v>
      </c>
      <c r="G44" t="s">
        <v>7</v>
      </c>
      <c r="H44">
        <v>30</v>
      </c>
      <c r="I44" t="s">
        <v>7</v>
      </c>
      <c r="J44">
        <f t="shared" si="0"/>
        <v>0.44</v>
      </c>
    </row>
    <row r="45" spans="1:10" x14ac:dyDescent="0.25">
      <c r="A45" t="s">
        <v>118</v>
      </c>
      <c r="B45">
        <v>52</v>
      </c>
      <c r="C45">
        <v>0</v>
      </c>
      <c r="D45">
        <v>46000</v>
      </c>
      <c r="E45" t="s">
        <v>7</v>
      </c>
      <c r="F45">
        <v>54000</v>
      </c>
      <c r="G45" t="s">
        <v>7</v>
      </c>
      <c r="H45">
        <v>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BF12-2256-4ECF-9840-2E0FB7C121BC}">
  <sheetPr codeName="Foglio18"/>
  <dimension ref="A1:J46"/>
  <sheetViews>
    <sheetView topLeftCell="A28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7" bestFit="1" customWidth="1"/>
    <col min="3" max="3" width="2.28515625" bestFit="1" customWidth="1"/>
    <col min="4" max="4" width="9" bestFit="1" customWidth="1"/>
    <col min="5" max="5" width="8.28515625" bestFit="1" customWidth="1"/>
    <col min="6" max="6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200000</v>
      </c>
      <c r="C2">
        <v>0</v>
      </c>
      <c r="D2">
        <v>50000000</v>
      </c>
      <c r="E2" t="s">
        <v>7</v>
      </c>
      <c r="F2">
        <v>50000000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3</v>
      </c>
      <c r="C4">
        <v>0</v>
      </c>
      <c r="D4">
        <v>4000</v>
      </c>
      <c r="E4" t="s">
        <v>7</v>
      </c>
      <c r="F4">
        <v>99996000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49976</v>
      </c>
      <c r="C5">
        <v>0</v>
      </c>
      <c r="D5">
        <v>49965000</v>
      </c>
      <c r="E5" t="s">
        <v>7</v>
      </c>
      <c r="F5">
        <v>50035000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49976</v>
      </c>
      <c r="C6">
        <v>0</v>
      </c>
      <c r="D6">
        <v>49965000</v>
      </c>
      <c r="E6" t="s">
        <v>7</v>
      </c>
      <c r="F6">
        <v>50035000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49975</v>
      </c>
      <c r="C7">
        <v>0</v>
      </c>
      <c r="D7">
        <v>49964500</v>
      </c>
      <c r="E7" t="s">
        <v>7</v>
      </c>
      <c r="F7">
        <v>50035500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49974</v>
      </c>
      <c r="C8">
        <v>0</v>
      </c>
      <c r="D8">
        <v>49964000</v>
      </c>
      <c r="E8" t="s">
        <v>7</v>
      </c>
      <c r="F8">
        <v>50036000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49974</v>
      </c>
      <c r="C9">
        <v>0</v>
      </c>
      <c r="D9">
        <v>49964000</v>
      </c>
      <c r="E9" t="s">
        <v>7</v>
      </c>
      <c r="F9">
        <v>50036000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49971</v>
      </c>
      <c r="C10">
        <v>0</v>
      </c>
      <c r="D10">
        <v>49962500</v>
      </c>
      <c r="E10" t="s">
        <v>7</v>
      </c>
      <c r="F10">
        <v>50037500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49971</v>
      </c>
      <c r="C11">
        <v>0</v>
      </c>
      <c r="D11">
        <v>49961500</v>
      </c>
      <c r="E11" t="s">
        <v>7</v>
      </c>
      <c r="F11">
        <v>50038500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49970</v>
      </c>
      <c r="C12">
        <v>0</v>
      </c>
      <c r="D12">
        <v>49961000</v>
      </c>
      <c r="E12" t="s">
        <v>7</v>
      </c>
      <c r="F12">
        <v>50039000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49970</v>
      </c>
      <c r="C13">
        <v>0</v>
      </c>
      <c r="D13">
        <v>49960000</v>
      </c>
      <c r="E13" t="s">
        <v>7</v>
      </c>
      <c r="F13">
        <v>50040000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49967</v>
      </c>
      <c r="C14">
        <v>0</v>
      </c>
      <c r="D14">
        <v>49958500</v>
      </c>
      <c r="E14" t="s">
        <v>7</v>
      </c>
      <c r="F14">
        <v>50041500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49967</v>
      </c>
      <c r="C15">
        <v>0</v>
      </c>
      <c r="D15">
        <v>49957500</v>
      </c>
      <c r="E15" t="s">
        <v>7</v>
      </c>
      <c r="F15">
        <v>50042500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49967</v>
      </c>
      <c r="C16">
        <v>0</v>
      </c>
      <c r="D16">
        <v>49956500</v>
      </c>
      <c r="E16" t="s">
        <v>7</v>
      </c>
      <c r="F16">
        <v>50043500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49967</v>
      </c>
      <c r="C17">
        <v>0</v>
      </c>
      <c r="D17">
        <v>49955500</v>
      </c>
      <c r="E17" t="s">
        <v>7</v>
      </c>
      <c r="F17">
        <v>50044500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49967</v>
      </c>
      <c r="C18">
        <v>0</v>
      </c>
      <c r="D18">
        <v>49954500</v>
      </c>
      <c r="E18" t="s">
        <v>7</v>
      </c>
      <c r="F18">
        <v>50045500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49967</v>
      </c>
      <c r="C19">
        <v>0</v>
      </c>
      <c r="D19">
        <v>49953500</v>
      </c>
      <c r="E19" t="s">
        <v>7</v>
      </c>
      <c r="F19">
        <v>50046500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49967</v>
      </c>
      <c r="C20">
        <v>0</v>
      </c>
      <c r="D20">
        <v>49956500</v>
      </c>
      <c r="E20" t="s">
        <v>7</v>
      </c>
      <c r="F20">
        <v>50043500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49974</v>
      </c>
      <c r="C21">
        <v>0</v>
      </c>
      <c r="D21">
        <v>49964000</v>
      </c>
      <c r="E21" t="s">
        <v>7</v>
      </c>
      <c r="F21">
        <v>50036000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49976</v>
      </c>
      <c r="C22">
        <v>0</v>
      </c>
      <c r="D22">
        <v>49965000</v>
      </c>
      <c r="E22" t="s">
        <v>7</v>
      </c>
      <c r="F22">
        <v>50035000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49967</v>
      </c>
      <c r="C23">
        <v>0</v>
      </c>
      <c r="D23">
        <v>49954500</v>
      </c>
      <c r="E23" t="s">
        <v>7</v>
      </c>
      <c r="F23">
        <v>50045500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49970</v>
      </c>
      <c r="C24">
        <v>0</v>
      </c>
      <c r="D24">
        <v>49961000</v>
      </c>
      <c r="E24" t="s">
        <v>7</v>
      </c>
      <c r="F24">
        <v>50039000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49967</v>
      </c>
      <c r="C25">
        <v>0</v>
      </c>
      <c r="D25">
        <v>49956500</v>
      </c>
      <c r="E25" t="s">
        <v>7</v>
      </c>
      <c r="F25">
        <v>50043500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49971</v>
      </c>
      <c r="C26">
        <v>0</v>
      </c>
      <c r="D26">
        <v>49962500</v>
      </c>
      <c r="E26" t="s">
        <v>7</v>
      </c>
      <c r="F26">
        <v>50037500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49967</v>
      </c>
      <c r="C27">
        <v>0</v>
      </c>
      <c r="D27">
        <v>49958500</v>
      </c>
      <c r="E27" t="s">
        <v>7</v>
      </c>
      <c r="F27">
        <v>50041500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49967</v>
      </c>
      <c r="C28">
        <v>0</v>
      </c>
      <c r="D28">
        <v>49956500</v>
      </c>
      <c r="E28" t="s">
        <v>7</v>
      </c>
      <c r="F28">
        <v>50043500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49967</v>
      </c>
      <c r="C29">
        <v>0</v>
      </c>
      <c r="D29">
        <v>49953500</v>
      </c>
      <c r="E29" t="s">
        <v>7</v>
      </c>
      <c r="F29">
        <v>50046500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49967</v>
      </c>
      <c r="C30">
        <v>0</v>
      </c>
      <c r="D30">
        <v>49955500</v>
      </c>
      <c r="E30" t="s">
        <v>7</v>
      </c>
      <c r="F30">
        <v>50044500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49975</v>
      </c>
      <c r="C31">
        <v>0</v>
      </c>
      <c r="D31">
        <v>49964500</v>
      </c>
      <c r="E31" t="s">
        <v>7</v>
      </c>
      <c r="F31">
        <v>50035500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49970</v>
      </c>
      <c r="C32">
        <v>0</v>
      </c>
      <c r="D32">
        <v>49960000</v>
      </c>
      <c r="E32" t="s">
        <v>7</v>
      </c>
      <c r="F32">
        <v>50040000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49974</v>
      </c>
      <c r="C33">
        <v>0</v>
      </c>
      <c r="D33">
        <v>49964000</v>
      </c>
      <c r="E33" t="s">
        <v>7</v>
      </c>
      <c r="F33">
        <v>50036000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49967</v>
      </c>
      <c r="C34">
        <v>0</v>
      </c>
      <c r="D34">
        <v>49957500</v>
      </c>
      <c r="E34" t="s">
        <v>7</v>
      </c>
      <c r="F34">
        <v>50042500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49971</v>
      </c>
      <c r="C35">
        <v>0</v>
      </c>
      <c r="D35">
        <v>49961500</v>
      </c>
      <c r="E35" t="s">
        <v>7</v>
      </c>
      <c r="F35">
        <v>50038500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49976</v>
      </c>
      <c r="C36">
        <v>0</v>
      </c>
      <c r="D36">
        <v>49965000</v>
      </c>
      <c r="E36" t="s">
        <v>7</v>
      </c>
      <c r="F36">
        <v>50035000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49926</v>
      </c>
      <c r="C37">
        <v>0</v>
      </c>
      <c r="D37">
        <v>49952000</v>
      </c>
      <c r="E37" t="s">
        <v>7</v>
      </c>
      <c r="F37">
        <v>50047970</v>
      </c>
      <c r="G37" t="s">
        <v>7</v>
      </c>
      <c r="H37">
        <v>30</v>
      </c>
      <c r="I37" t="s">
        <v>7</v>
      </c>
      <c r="J37">
        <f>B37/($B$2/2)</f>
        <v>0.49925999999999998</v>
      </c>
    </row>
    <row r="38" spans="1:10" x14ac:dyDescent="0.25">
      <c r="A38" t="s">
        <v>111</v>
      </c>
      <c r="B38">
        <v>49804</v>
      </c>
      <c r="C38">
        <v>0</v>
      </c>
      <c r="D38">
        <v>50049000</v>
      </c>
      <c r="E38" t="s">
        <v>7</v>
      </c>
      <c r="F38">
        <v>49950970</v>
      </c>
      <c r="G38" t="s">
        <v>7</v>
      </c>
      <c r="H38">
        <v>30</v>
      </c>
      <c r="I38" t="s">
        <v>7</v>
      </c>
      <c r="J38">
        <f t="shared" ref="J38:J44" si="0">B38/($B$2/2)</f>
        <v>0.49803999999999998</v>
      </c>
    </row>
    <row r="39" spans="1:10" x14ac:dyDescent="0.25">
      <c r="A39" t="s">
        <v>112</v>
      </c>
      <c r="B39">
        <v>50088</v>
      </c>
      <c r="C39">
        <v>0</v>
      </c>
      <c r="D39">
        <v>49925000</v>
      </c>
      <c r="E39" t="s">
        <v>7</v>
      </c>
      <c r="F39">
        <v>50074970</v>
      </c>
      <c r="G39" t="s">
        <v>7</v>
      </c>
      <c r="H39">
        <v>30</v>
      </c>
      <c r="I39" t="s">
        <v>7</v>
      </c>
      <c r="J39">
        <f t="shared" si="0"/>
        <v>0.50087999999999999</v>
      </c>
    </row>
    <row r="40" spans="1:10" x14ac:dyDescent="0.25">
      <c r="A40" t="s">
        <v>113</v>
      </c>
      <c r="B40">
        <v>49131</v>
      </c>
      <c r="C40">
        <v>0</v>
      </c>
      <c r="D40">
        <v>49966470</v>
      </c>
      <c r="E40" t="s">
        <v>7</v>
      </c>
      <c r="F40">
        <v>50033500</v>
      </c>
      <c r="G40" t="s">
        <v>7</v>
      </c>
      <c r="H40">
        <v>30</v>
      </c>
      <c r="I40" t="s">
        <v>7</v>
      </c>
      <c r="J40">
        <f t="shared" si="0"/>
        <v>0.49131000000000002</v>
      </c>
    </row>
    <row r="41" spans="1:10" x14ac:dyDescent="0.25">
      <c r="A41" t="s">
        <v>114</v>
      </c>
      <c r="B41">
        <v>50062</v>
      </c>
      <c r="C41">
        <v>0</v>
      </c>
      <c r="D41">
        <v>50019000</v>
      </c>
      <c r="E41" t="s">
        <v>7</v>
      </c>
      <c r="F41">
        <v>49980970</v>
      </c>
      <c r="G41" t="s">
        <v>7</v>
      </c>
      <c r="H41">
        <v>30</v>
      </c>
      <c r="I41" t="s">
        <v>7</v>
      </c>
      <c r="J41">
        <f t="shared" si="0"/>
        <v>0.50061999999999995</v>
      </c>
    </row>
    <row r="42" spans="1:10" x14ac:dyDescent="0.25">
      <c r="A42" t="s">
        <v>115</v>
      </c>
      <c r="B42">
        <v>50007</v>
      </c>
      <c r="C42">
        <v>0</v>
      </c>
      <c r="D42">
        <v>49919470</v>
      </c>
      <c r="E42" t="s">
        <v>7</v>
      </c>
      <c r="F42">
        <v>50080500</v>
      </c>
      <c r="G42" t="s">
        <v>7</v>
      </c>
      <c r="H42">
        <v>30</v>
      </c>
      <c r="I42" t="s">
        <v>7</v>
      </c>
      <c r="J42">
        <f t="shared" si="0"/>
        <v>0.50007000000000001</v>
      </c>
    </row>
    <row r="43" spans="1:10" x14ac:dyDescent="0.25">
      <c r="A43" t="s">
        <v>116</v>
      </c>
      <c r="B43">
        <v>49924</v>
      </c>
      <c r="C43">
        <v>0</v>
      </c>
      <c r="D43">
        <v>50043000</v>
      </c>
      <c r="E43" t="s">
        <v>7</v>
      </c>
      <c r="F43">
        <v>49956970</v>
      </c>
      <c r="G43" t="s">
        <v>7</v>
      </c>
      <c r="H43">
        <v>30</v>
      </c>
      <c r="I43" t="s">
        <v>7</v>
      </c>
      <c r="J43">
        <f t="shared" si="0"/>
        <v>0.49924000000000002</v>
      </c>
    </row>
    <row r="44" spans="1:10" x14ac:dyDescent="0.25">
      <c r="A44" t="s">
        <v>117</v>
      </c>
      <c r="B44">
        <v>49939</v>
      </c>
      <c r="C44">
        <v>0</v>
      </c>
      <c r="D44">
        <v>49969500</v>
      </c>
      <c r="E44" t="s">
        <v>7</v>
      </c>
      <c r="F44">
        <v>50030470</v>
      </c>
      <c r="G44" t="s">
        <v>7</v>
      </c>
      <c r="H44">
        <v>30</v>
      </c>
      <c r="I44" t="s">
        <v>7</v>
      </c>
      <c r="J44">
        <f t="shared" si="0"/>
        <v>0.49939</v>
      </c>
    </row>
    <row r="45" spans="1:10" x14ac:dyDescent="0.25">
      <c r="A45" t="s">
        <v>118</v>
      </c>
      <c r="B45">
        <v>61633</v>
      </c>
      <c r="C45">
        <v>0</v>
      </c>
      <c r="D45">
        <v>49747500</v>
      </c>
      <c r="E45" t="s">
        <v>7</v>
      </c>
      <c r="F45">
        <v>50252500</v>
      </c>
      <c r="G45" t="s">
        <v>7</v>
      </c>
      <c r="H45">
        <v>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14FC-BCB8-48B9-9F35-4443447CD9AE}">
  <dimension ref="A1:W96"/>
  <sheetViews>
    <sheetView tabSelected="1" topLeftCell="A65" zoomScale="83" workbookViewId="0">
      <selection activeCell="B92" sqref="B92:V96"/>
    </sheetView>
  </sheetViews>
  <sheetFormatPr defaultRowHeight="15" x14ac:dyDescent="0.25"/>
  <cols>
    <col min="1" max="1" width="20.28515625" customWidth="1"/>
    <col min="2" max="2" width="12.5703125" customWidth="1"/>
    <col min="4" max="4" width="13.5703125" customWidth="1"/>
    <col min="6" max="7" width="12.85546875" customWidth="1"/>
    <col min="9" max="9" width="12.5703125" customWidth="1"/>
    <col min="11" max="12" width="13" customWidth="1"/>
    <col min="14" max="14" width="13.7109375" customWidth="1"/>
  </cols>
  <sheetData>
    <row r="1" spans="1:16" x14ac:dyDescent="0.25">
      <c r="A1">
        <v>10</v>
      </c>
    </row>
    <row r="2" spans="1:16" x14ac:dyDescent="0.25">
      <c r="B2" t="s">
        <v>149</v>
      </c>
      <c r="C2" t="s">
        <v>167</v>
      </c>
      <c r="F2" t="s">
        <v>149</v>
      </c>
      <c r="G2" t="s">
        <v>149</v>
      </c>
      <c r="H2" t="s">
        <v>169</v>
      </c>
      <c r="K2" t="s">
        <v>149</v>
      </c>
      <c r="L2" t="s">
        <v>149</v>
      </c>
      <c r="M2" t="s">
        <v>168</v>
      </c>
      <c r="P2" s="35" t="s">
        <v>151</v>
      </c>
    </row>
    <row r="3" spans="1:16" x14ac:dyDescent="0.25">
      <c r="A3" t="s">
        <v>165</v>
      </c>
      <c r="B3" t="s">
        <v>149</v>
      </c>
      <c r="C3" t="s">
        <v>153</v>
      </c>
      <c r="D3" t="s">
        <v>149</v>
      </c>
      <c r="E3" t="s">
        <v>154</v>
      </c>
      <c r="F3" t="s">
        <v>149</v>
      </c>
      <c r="G3" t="s">
        <v>149</v>
      </c>
      <c r="H3" t="s">
        <v>153</v>
      </c>
      <c r="I3" t="s">
        <v>149</v>
      </c>
      <c r="J3" t="s">
        <v>154</v>
      </c>
      <c r="K3" t="s">
        <v>149</v>
      </c>
      <c r="L3" t="s">
        <v>149</v>
      </c>
      <c r="M3" t="s">
        <v>153</v>
      </c>
      <c r="N3" t="s">
        <v>149</v>
      </c>
      <c r="O3" t="s">
        <v>154</v>
      </c>
      <c r="P3" t="s">
        <v>150</v>
      </c>
    </row>
    <row r="4" spans="1:16" x14ac:dyDescent="0.25">
      <c r="A4" t="s">
        <v>155</v>
      </c>
      <c r="B4" t="s">
        <v>149</v>
      </c>
      <c r="C4">
        <v>3</v>
      </c>
      <c r="D4" t="s">
        <v>149</v>
      </c>
      <c r="E4">
        <v>0.3</v>
      </c>
      <c r="F4" t="s">
        <v>149</v>
      </c>
      <c r="G4" t="s">
        <v>149</v>
      </c>
      <c r="H4">
        <v>3</v>
      </c>
      <c r="I4" t="s">
        <v>149</v>
      </c>
      <c r="J4">
        <v>0.3</v>
      </c>
      <c r="K4" t="s">
        <v>149</v>
      </c>
      <c r="L4" t="s">
        <v>149</v>
      </c>
      <c r="M4">
        <v>3</v>
      </c>
      <c r="N4" t="s">
        <v>149</v>
      </c>
      <c r="O4">
        <v>0.3</v>
      </c>
      <c r="P4" s="35" t="s">
        <v>151</v>
      </c>
    </row>
    <row r="5" spans="1:16" x14ac:dyDescent="0.25">
      <c r="A5" t="s">
        <v>156</v>
      </c>
      <c r="B5" t="s">
        <v>149</v>
      </c>
      <c r="C5">
        <v>4</v>
      </c>
      <c r="D5" t="s">
        <v>149</v>
      </c>
      <c r="E5">
        <v>0.4</v>
      </c>
      <c r="F5" t="s">
        <v>149</v>
      </c>
      <c r="G5" t="s">
        <v>149</v>
      </c>
      <c r="H5">
        <v>4</v>
      </c>
      <c r="I5" t="s">
        <v>149</v>
      </c>
      <c r="J5">
        <v>0.4</v>
      </c>
      <c r="K5" t="s">
        <v>149</v>
      </c>
      <c r="L5" t="s">
        <v>149</v>
      </c>
      <c r="M5">
        <v>4</v>
      </c>
      <c r="N5" t="s">
        <v>149</v>
      </c>
      <c r="O5">
        <v>0.4</v>
      </c>
      <c r="P5" t="s">
        <v>151</v>
      </c>
    </row>
    <row r="6" spans="1:16" x14ac:dyDescent="0.25">
      <c r="A6" t="s">
        <v>157</v>
      </c>
      <c r="B6" t="s">
        <v>149</v>
      </c>
      <c r="C6">
        <v>3</v>
      </c>
      <c r="D6" t="s">
        <v>149</v>
      </c>
      <c r="E6">
        <v>0.3</v>
      </c>
      <c r="F6" t="s">
        <v>149</v>
      </c>
      <c r="G6" t="s">
        <v>149</v>
      </c>
      <c r="H6">
        <v>3</v>
      </c>
      <c r="I6" t="s">
        <v>149</v>
      </c>
      <c r="J6">
        <v>0.3</v>
      </c>
      <c r="K6" t="s">
        <v>149</v>
      </c>
      <c r="L6" t="s">
        <v>149</v>
      </c>
      <c r="M6">
        <v>3</v>
      </c>
      <c r="N6" t="s">
        <v>149</v>
      </c>
      <c r="O6">
        <v>0.3</v>
      </c>
      <c r="P6" t="s">
        <v>151</v>
      </c>
    </row>
    <row r="7" spans="1:16" x14ac:dyDescent="0.25">
      <c r="A7" t="s">
        <v>158</v>
      </c>
      <c r="B7" t="s">
        <v>149</v>
      </c>
      <c r="C7">
        <v>1</v>
      </c>
      <c r="D7" t="s">
        <v>149</v>
      </c>
      <c r="E7">
        <v>0.1</v>
      </c>
      <c r="F7" t="s">
        <v>149</v>
      </c>
      <c r="G7" t="s">
        <v>149</v>
      </c>
      <c r="H7">
        <v>1</v>
      </c>
      <c r="I7" t="s">
        <v>149</v>
      </c>
      <c r="J7">
        <v>0.1</v>
      </c>
      <c r="K7" t="s">
        <v>149</v>
      </c>
      <c r="L7" t="s">
        <v>149</v>
      </c>
      <c r="M7">
        <v>1</v>
      </c>
      <c r="N7" t="s">
        <v>149</v>
      </c>
      <c r="O7">
        <v>0.1</v>
      </c>
      <c r="P7" t="s">
        <v>151</v>
      </c>
    </row>
    <row r="8" spans="1:16" x14ac:dyDescent="0.25">
      <c r="A8" t="s">
        <v>159</v>
      </c>
      <c r="B8" t="s">
        <v>149</v>
      </c>
      <c r="C8">
        <v>3</v>
      </c>
      <c r="D8" t="s">
        <v>149</v>
      </c>
      <c r="E8">
        <v>0.3</v>
      </c>
      <c r="F8" t="s">
        <v>149</v>
      </c>
      <c r="G8" t="s">
        <v>149</v>
      </c>
      <c r="H8">
        <v>3</v>
      </c>
      <c r="I8" t="s">
        <v>149</v>
      </c>
      <c r="J8">
        <v>0.3</v>
      </c>
      <c r="K8" t="s">
        <v>149</v>
      </c>
      <c r="L8" t="s">
        <v>149</v>
      </c>
      <c r="M8">
        <v>3</v>
      </c>
      <c r="N8" t="s">
        <v>149</v>
      </c>
      <c r="O8">
        <v>0.3</v>
      </c>
      <c r="P8" t="s">
        <v>151</v>
      </c>
    </row>
    <row r="9" spans="1:16" x14ac:dyDescent="0.25">
      <c r="A9" t="s">
        <v>160</v>
      </c>
      <c r="B9" t="s">
        <v>149</v>
      </c>
      <c r="C9">
        <v>3</v>
      </c>
      <c r="D9" t="s">
        <v>149</v>
      </c>
      <c r="E9">
        <v>0.3</v>
      </c>
      <c r="F9" t="s">
        <v>149</v>
      </c>
      <c r="G9" t="s">
        <v>149</v>
      </c>
      <c r="H9">
        <v>3</v>
      </c>
      <c r="I9" t="s">
        <v>149</v>
      </c>
      <c r="J9">
        <v>0.3</v>
      </c>
      <c r="K9" t="s">
        <v>149</v>
      </c>
      <c r="L9" t="s">
        <v>149</v>
      </c>
      <c r="M9">
        <v>3</v>
      </c>
      <c r="N9" t="s">
        <v>149</v>
      </c>
      <c r="O9">
        <v>0.3</v>
      </c>
      <c r="P9" t="s">
        <v>151</v>
      </c>
    </row>
    <row r="10" spans="1:16" x14ac:dyDescent="0.25">
      <c r="A10" t="s">
        <v>161</v>
      </c>
      <c r="B10" t="s">
        <v>149</v>
      </c>
      <c r="C10">
        <v>2</v>
      </c>
      <c r="D10" t="s">
        <v>149</v>
      </c>
      <c r="E10">
        <v>0.2</v>
      </c>
      <c r="F10" t="s">
        <v>149</v>
      </c>
      <c r="G10" t="s">
        <v>149</v>
      </c>
      <c r="H10">
        <v>2</v>
      </c>
      <c r="I10" t="s">
        <v>149</v>
      </c>
      <c r="J10">
        <v>0.2</v>
      </c>
      <c r="K10" t="s">
        <v>149</v>
      </c>
      <c r="L10" t="s">
        <v>149</v>
      </c>
      <c r="M10">
        <v>2</v>
      </c>
      <c r="N10" t="s">
        <v>149</v>
      </c>
      <c r="O10">
        <v>0.2</v>
      </c>
      <c r="P10" t="s">
        <v>151</v>
      </c>
    </row>
    <row r="11" spans="1:16" x14ac:dyDescent="0.25">
      <c r="A11" t="s">
        <v>162</v>
      </c>
      <c r="B11" t="s">
        <v>149</v>
      </c>
      <c r="C11">
        <v>4</v>
      </c>
      <c r="D11" t="s">
        <v>149</v>
      </c>
      <c r="E11">
        <v>0.4</v>
      </c>
      <c r="F11" t="s">
        <v>149</v>
      </c>
      <c r="G11" t="s">
        <v>149</v>
      </c>
      <c r="H11">
        <v>4</v>
      </c>
      <c r="I11" t="s">
        <v>149</v>
      </c>
      <c r="J11">
        <v>0.4</v>
      </c>
      <c r="K11" t="s">
        <v>149</v>
      </c>
      <c r="L11" t="s">
        <v>149</v>
      </c>
      <c r="M11">
        <v>4</v>
      </c>
      <c r="N11" t="s">
        <v>149</v>
      </c>
      <c r="O11">
        <v>0.4</v>
      </c>
      <c r="P11" t="s">
        <v>150</v>
      </c>
    </row>
    <row r="12" spans="1:16" x14ac:dyDescent="0.25">
      <c r="A12" t="s">
        <v>163</v>
      </c>
      <c r="B12" t="s">
        <v>149</v>
      </c>
      <c r="C12" t="s">
        <v>149</v>
      </c>
      <c r="D12" t="s">
        <v>149</v>
      </c>
      <c r="E12">
        <v>2.3000000000000003</v>
      </c>
      <c r="F12" t="s">
        <v>149</v>
      </c>
      <c r="G12" t="s">
        <v>149</v>
      </c>
      <c r="H12" t="s">
        <v>149</v>
      </c>
      <c r="I12" t="s">
        <v>149</v>
      </c>
      <c r="J12">
        <v>2.3000000000000003</v>
      </c>
      <c r="K12" t="s">
        <v>149</v>
      </c>
      <c r="L12" t="s">
        <v>149</v>
      </c>
      <c r="M12" t="s">
        <v>149</v>
      </c>
      <c r="N12" t="s">
        <v>149</v>
      </c>
      <c r="O12">
        <v>2.3000000000000003</v>
      </c>
      <c r="P12" t="s">
        <v>151</v>
      </c>
    </row>
    <row r="13" spans="1:16" x14ac:dyDescent="0.25">
      <c r="A13" t="s">
        <v>164</v>
      </c>
      <c r="B13" t="s">
        <v>149</v>
      </c>
      <c r="C13" t="s">
        <v>149</v>
      </c>
      <c r="D13" t="s">
        <v>149</v>
      </c>
      <c r="E13" t="s">
        <v>149</v>
      </c>
      <c r="F13" t="s">
        <v>149</v>
      </c>
      <c r="G13" t="s">
        <v>149</v>
      </c>
      <c r="H13" t="s">
        <v>149</v>
      </c>
      <c r="I13" t="s">
        <v>149</v>
      </c>
      <c r="J13">
        <v>0</v>
      </c>
      <c r="K13" t="s">
        <v>149</v>
      </c>
      <c r="L13" t="s">
        <v>149</v>
      </c>
      <c r="M13" t="s">
        <v>149</v>
      </c>
      <c r="N13" t="s">
        <v>149</v>
      </c>
      <c r="O13">
        <v>0</v>
      </c>
      <c r="P13" t="s">
        <v>152</v>
      </c>
    </row>
    <row r="17" spans="1:16" x14ac:dyDescent="0.25">
      <c r="A17">
        <v>100</v>
      </c>
    </row>
    <row r="18" spans="1:16" x14ac:dyDescent="0.25">
      <c r="B18" t="s">
        <v>149</v>
      </c>
      <c r="C18" t="s">
        <v>167</v>
      </c>
      <c r="F18" t="s">
        <v>149</v>
      </c>
      <c r="G18" t="s">
        <v>149</v>
      </c>
      <c r="H18" t="s">
        <v>169</v>
      </c>
      <c r="K18" t="s">
        <v>149</v>
      </c>
      <c r="L18" t="s">
        <v>149</v>
      </c>
      <c r="M18" t="s">
        <v>168</v>
      </c>
      <c r="P18" s="35" t="s">
        <v>151</v>
      </c>
    </row>
    <row r="19" spans="1:16" x14ac:dyDescent="0.25">
      <c r="A19" t="s">
        <v>165</v>
      </c>
      <c r="B19" t="s">
        <v>149</v>
      </c>
      <c r="C19" t="s">
        <v>153</v>
      </c>
      <c r="D19" t="s">
        <v>149</v>
      </c>
      <c r="E19" t="s">
        <v>166</v>
      </c>
      <c r="F19" t="s">
        <v>149</v>
      </c>
      <c r="G19" t="s">
        <v>149</v>
      </c>
      <c r="H19" t="s">
        <v>153</v>
      </c>
      <c r="I19" t="s">
        <v>149</v>
      </c>
      <c r="J19" t="s">
        <v>166</v>
      </c>
      <c r="K19" t="s">
        <v>149</v>
      </c>
      <c r="L19" t="s">
        <v>149</v>
      </c>
      <c r="M19" t="s">
        <v>153</v>
      </c>
      <c r="N19" t="s">
        <v>149</v>
      </c>
      <c r="O19" t="s">
        <v>166</v>
      </c>
      <c r="P19" t="s">
        <v>150</v>
      </c>
    </row>
    <row r="20" spans="1:16" x14ac:dyDescent="0.25">
      <c r="A20" t="s">
        <v>155</v>
      </c>
      <c r="B20" t="s">
        <v>149</v>
      </c>
      <c r="C20">
        <v>40</v>
      </c>
      <c r="D20" t="s">
        <v>149</v>
      </c>
      <c r="E20" s="36">
        <v>0.4</v>
      </c>
      <c r="F20" t="s">
        <v>149</v>
      </c>
      <c r="G20" t="s">
        <v>149</v>
      </c>
      <c r="H20">
        <v>112</v>
      </c>
      <c r="I20" t="s">
        <v>149</v>
      </c>
      <c r="J20">
        <v>1.1200000000000001</v>
      </c>
      <c r="K20" t="s">
        <v>149</v>
      </c>
      <c r="L20" t="s">
        <v>149</v>
      </c>
      <c r="M20">
        <v>112</v>
      </c>
      <c r="N20" t="s">
        <v>149</v>
      </c>
      <c r="O20">
        <v>1.1200000000000001</v>
      </c>
      <c r="P20" s="35" t="s">
        <v>151</v>
      </c>
    </row>
    <row r="21" spans="1:16" x14ac:dyDescent="0.25">
      <c r="A21" t="s">
        <v>156</v>
      </c>
      <c r="B21" t="s">
        <v>149</v>
      </c>
      <c r="C21">
        <v>51</v>
      </c>
      <c r="D21" t="s">
        <v>149</v>
      </c>
      <c r="E21" s="36">
        <v>0.51</v>
      </c>
      <c r="F21" t="s">
        <v>149</v>
      </c>
      <c r="G21" t="s">
        <v>149</v>
      </c>
      <c r="H21">
        <v>101</v>
      </c>
      <c r="I21" t="s">
        <v>149</v>
      </c>
      <c r="J21">
        <v>1.01</v>
      </c>
      <c r="K21" t="s">
        <v>149</v>
      </c>
      <c r="L21" t="s">
        <v>149</v>
      </c>
      <c r="M21">
        <v>101</v>
      </c>
      <c r="N21" t="s">
        <v>149</v>
      </c>
      <c r="O21">
        <v>1.01</v>
      </c>
      <c r="P21" t="s">
        <v>151</v>
      </c>
    </row>
    <row r="22" spans="1:16" x14ac:dyDescent="0.25">
      <c r="A22" t="s">
        <v>157</v>
      </c>
      <c r="B22" t="s">
        <v>149</v>
      </c>
      <c r="C22">
        <v>52</v>
      </c>
      <c r="D22" t="s">
        <v>149</v>
      </c>
      <c r="E22" s="36">
        <v>0.52</v>
      </c>
      <c r="F22" t="s">
        <v>149</v>
      </c>
      <c r="G22" t="s">
        <v>149</v>
      </c>
      <c r="H22">
        <v>92</v>
      </c>
      <c r="I22" t="s">
        <v>149</v>
      </c>
      <c r="J22">
        <v>0.92</v>
      </c>
      <c r="K22" t="s">
        <v>149</v>
      </c>
      <c r="L22" t="s">
        <v>149</v>
      </c>
      <c r="M22">
        <v>92</v>
      </c>
      <c r="N22" t="s">
        <v>149</v>
      </c>
      <c r="O22">
        <v>0.92</v>
      </c>
      <c r="P22" t="s">
        <v>151</v>
      </c>
    </row>
    <row r="23" spans="1:16" x14ac:dyDescent="0.25">
      <c r="A23" t="s">
        <v>158</v>
      </c>
      <c r="B23" t="s">
        <v>149</v>
      </c>
      <c r="C23">
        <v>43</v>
      </c>
      <c r="D23" t="s">
        <v>149</v>
      </c>
      <c r="E23" s="36">
        <v>0.43</v>
      </c>
      <c r="F23" t="s">
        <v>149</v>
      </c>
      <c r="G23" t="s">
        <v>149</v>
      </c>
      <c r="H23">
        <v>85</v>
      </c>
      <c r="I23" t="s">
        <v>149</v>
      </c>
      <c r="J23">
        <v>0.85</v>
      </c>
      <c r="K23" t="s">
        <v>149</v>
      </c>
      <c r="L23" t="s">
        <v>149</v>
      </c>
      <c r="M23">
        <v>85</v>
      </c>
      <c r="N23" t="s">
        <v>149</v>
      </c>
      <c r="O23">
        <v>0.85</v>
      </c>
      <c r="P23" t="s">
        <v>151</v>
      </c>
    </row>
    <row r="24" spans="1:16" x14ac:dyDescent="0.25">
      <c r="A24" t="s">
        <v>159</v>
      </c>
      <c r="B24" t="s">
        <v>149</v>
      </c>
      <c r="C24">
        <v>47</v>
      </c>
      <c r="D24" t="s">
        <v>149</v>
      </c>
      <c r="E24" s="36">
        <v>0.47</v>
      </c>
      <c r="F24" t="s">
        <v>149</v>
      </c>
      <c r="G24" t="s">
        <v>149</v>
      </c>
      <c r="H24">
        <v>99</v>
      </c>
      <c r="I24" t="s">
        <v>149</v>
      </c>
      <c r="J24">
        <v>0.99</v>
      </c>
      <c r="K24" t="s">
        <v>149</v>
      </c>
      <c r="L24" t="s">
        <v>149</v>
      </c>
      <c r="M24">
        <v>99</v>
      </c>
      <c r="N24" t="s">
        <v>149</v>
      </c>
      <c r="O24">
        <v>0.99</v>
      </c>
      <c r="P24" t="s">
        <v>151</v>
      </c>
    </row>
    <row r="25" spans="1:16" x14ac:dyDescent="0.25">
      <c r="A25" t="s">
        <v>160</v>
      </c>
      <c r="B25" t="s">
        <v>149</v>
      </c>
      <c r="C25">
        <v>52</v>
      </c>
      <c r="D25" t="s">
        <v>149</v>
      </c>
      <c r="E25" s="36">
        <v>0.52</v>
      </c>
      <c r="F25" t="s">
        <v>149</v>
      </c>
      <c r="G25" t="s">
        <v>149</v>
      </c>
      <c r="H25">
        <v>96</v>
      </c>
      <c r="I25" t="s">
        <v>149</v>
      </c>
      <c r="J25">
        <v>0.96</v>
      </c>
      <c r="K25" t="s">
        <v>149</v>
      </c>
      <c r="L25" t="s">
        <v>149</v>
      </c>
      <c r="M25">
        <v>96</v>
      </c>
      <c r="N25" t="s">
        <v>149</v>
      </c>
      <c r="O25">
        <v>0.96</v>
      </c>
      <c r="P25" t="s">
        <v>151</v>
      </c>
    </row>
    <row r="26" spans="1:16" x14ac:dyDescent="0.25">
      <c r="A26" t="s">
        <v>161</v>
      </c>
      <c r="B26" t="s">
        <v>149</v>
      </c>
      <c r="C26">
        <v>51</v>
      </c>
      <c r="D26" t="s">
        <v>149</v>
      </c>
      <c r="E26" s="36">
        <v>0.51</v>
      </c>
      <c r="F26" t="s">
        <v>149</v>
      </c>
      <c r="G26" t="s">
        <v>149</v>
      </c>
      <c r="H26">
        <v>95</v>
      </c>
      <c r="I26" t="s">
        <v>149</v>
      </c>
      <c r="J26">
        <v>0.95</v>
      </c>
      <c r="K26" t="s">
        <v>149</v>
      </c>
      <c r="L26" t="s">
        <v>149</v>
      </c>
      <c r="M26">
        <v>95</v>
      </c>
      <c r="N26" t="s">
        <v>149</v>
      </c>
      <c r="O26">
        <v>0.95</v>
      </c>
      <c r="P26" t="s">
        <v>151</v>
      </c>
    </row>
    <row r="27" spans="1:16" x14ac:dyDescent="0.25">
      <c r="A27" t="s">
        <v>162</v>
      </c>
      <c r="B27" t="s">
        <v>149</v>
      </c>
      <c r="C27">
        <v>44</v>
      </c>
      <c r="D27" t="s">
        <v>149</v>
      </c>
      <c r="E27" s="36">
        <v>0.44</v>
      </c>
      <c r="F27" t="s">
        <v>149</v>
      </c>
      <c r="G27" t="s">
        <v>149</v>
      </c>
      <c r="H27">
        <v>44</v>
      </c>
      <c r="I27" t="s">
        <v>149</v>
      </c>
      <c r="J27">
        <v>0.44</v>
      </c>
      <c r="K27" t="s">
        <v>149</v>
      </c>
      <c r="L27" t="s">
        <v>149</v>
      </c>
      <c r="M27">
        <v>44</v>
      </c>
      <c r="N27" t="s">
        <v>149</v>
      </c>
      <c r="O27">
        <v>0.44</v>
      </c>
      <c r="P27" t="s">
        <v>150</v>
      </c>
    </row>
    <row r="28" spans="1:16" x14ac:dyDescent="0.25">
      <c r="A28" t="s">
        <v>163</v>
      </c>
      <c r="B28" t="s">
        <v>149</v>
      </c>
      <c r="D28" t="s">
        <v>149</v>
      </c>
      <c r="E28" s="36">
        <v>3.8000000000000003</v>
      </c>
      <c r="F28" t="s">
        <v>149</v>
      </c>
      <c r="G28" t="s">
        <v>149</v>
      </c>
      <c r="I28" t="s">
        <v>149</v>
      </c>
      <c r="J28">
        <v>7.24</v>
      </c>
      <c r="K28" t="s">
        <v>149</v>
      </c>
      <c r="L28" t="s">
        <v>149</v>
      </c>
      <c r="N28" t="s">
        <v>149</v>
      </c>
      <c r="O28">
        <v>7.24</v>
      </c>
      <c r="P28" t="s">
        <v>151</v>
      </c>
    </row>
    <row r="29" spans="1:16" x14ac:dyDescent="0.25">
      <c r="A29" t="s">
        <v>164</v>
      </c>
      <c r="B29" t="s">
        <v>149</v>
      </c>
      <c r="D29" t="s">
        <v>149</v>
      </c>
      <c r="F29" t="s">
        <v>149</v>
      </c>
      <c r="G29" t="s">
        <v>149</v>
      </c>
      <c r="I29" t="s">
        <v>149</v>
      </c>
      <c r="J29">
        <v>3.44</v>
      </c>
      <c r="K29" t="s">
        <v>149</v>
      </c>
      <c r="L29" t="s">
        <v>149</v>
      </c>
      <c r="N29" t="s">
        <v>149</v>
      </c>
      <c r="O29">
        <v>3.44</v>
      </c>
      <c r="P29" t="s">
        <v>152</v>
      </c>
    </row>
    <row r="32" spans="1:16" x14ac:dyDescent="0.25">
      <c r="A32">
        <v>1000</v>
      </c>
    </row>
    <row r="33" spans="1:16" x14ac:dyDescent="0.25">
      <c r="B33" t="s">
        <v>149</v>
      </c>
      <c r="C33" t="s">
        <v>167</v>
      </c>
      <c r="F33" t="s">
        <v>149</v>
      </c>
      <c r="G33" t="s">
        <v>149</v>
      </c>
      <c r="H33" t="s">
        <v>169</v>
      </c>
      <c r="K33" t="s">
        <v>149</v>
      </c>
      <c r="L33" t="s">
        <v>149</v>
      </c>
      <c r="M33" t="s">
        <v>168</v>
      </c>
      <c r="P33" s="35" t="s">
        <v>151</v>
      </c>
    </row>
    <row r="34" spans="1:16" x14ac:dyDescent="0.25">
      <c r="A34" t="s">
        <v>165</v>
      </c>
      <c r="B34" t="s">
        <v>149</v>
      </c>
      <c r="C34" t="s">
        <v>153</v>
      </c>
      <c r="D34" t="s">
        <v>149</v>
      </c>
      <c r="E34" t="s">
        <v>166</v>
      </c>
      <c r="F34" t="s">
        <v>149</v>
      </c>
      <c r="G34" t="s">
        <v>149</v>
      </c>
      <c r="H34" t="s">
        <v>153</v>
      </c>
      <c r="I34" t="s">
        <v>149</v>
      </c>
      <c r="J34" t="s">
        <v>166</v>
      </c>
      <c r="K34" t="s">
        <v>149</v>
      </c>
      <c r="L34" t="s">
        <v>149</v>
      </c>
      <c r="M34" t="s">
        <v>153</v>
      </c>
      <c r="N34" t="s">
        <v>149</v>
      </c>
      <c r="O34" t="s">
        <v>166</v>
      </c>
      <c r="P34" t="s">
        <v>150</v>
      </c>
    </row>
    <row r="35" spans="1:16" x14ac:dyDescent="0.25">
      <c r="A35" t="s">
        <v>155</v>
      </c>
      <c r="B35" t="s">
        <v>149</v>
      </c>
      <c r="C35">
        <v>481</v>
      </c>
      <c r="D35" t="s">
        <v>149</v>
      </c>
      <c r="E35" s="38">
        <v>0.48099999999999998</v>
      </c>
      <c r="F35" t="s">
        <v>149</v>
      </c>
      <c r="G35" t="s">
        <v>149</v>
      </c>
      <c r="H35">
        <v>1243</v>
      </c>
      <c r="I35" t="s">
        <v>149</v>
      </c>
      <c r="J35" s="38">
        <v>1.2430000000000001</v>
      </c>
      <c r="K35" t="s">
        <v>149</v>
      </c>
      <c r="L35" t="s">
        <v>149</v>
      </c>
      <c r="M35">
        <v>1243</v>
      </c>
      <c r="N35" t="s">
        <v>149</v>
      </c>
      <c r="O35" s="38">
        <v>1.2430000000000001</v>
      </c>
      <c r="P35" s="35" t="s">
        <v>151</v>
      </c>
    </row>
    <row r="36" spans="1:16" x14ac:dyDescent="0.25">
      <c r="A36" t="s">
        <v>156</v>
      </c>
      <c r="B36" t="s">
        <v>149</v>
      </c>
      <c r="C36">
        <v>485</v>
      </c>
      <c r="D36" t="s">
        <v>149</v>
      </c>
      <c r="E36" s="38">
        <v>0.48499999999999999</v>
      </c>
      <c r="F36" t="s">
        <v>149</v>
      </c>
      <c r="G36" t="s">
        <v>149</v>
      </c>
      <c r="H36">
        <v>1179</v>
      </c>
      <c r="I36" t="s">
        <v>149</v>
      </c>
      <c r="J36" s="38">
        <v>1.179</v>
      </c>
      <c r="K36" t="s">
        <v>149</v>
      </c>
      <c r="L36" t="s">
        <v>149</v>
      </c>
      <c r="M36">
        <v>1179</v>
      </c>
      <c r="N36" t="s">
        <v>149</v>
      </c>
      <c r="O36" s="38">
        <v>1.179</v>
      </c>
      <c r="P36" t="s">
        <v>151</v>
      </c>
    </row>
    <row r="37" spans="1:16" x14ac:dyDescent="0.25">
      <c r="A37" t="s">
        <v>157</v>
      </c>
      <c r="B37" t="s">
        <v>149</v>
      </c>
      <c r="C37">
        <v>500</v>
      </c>
      <c r="D37" t="s">
        <v>149</v>
      </c>
      <c r="E37" s="38">
        <v>0.5</v>
      </c>
      <c r="F37" t="s">
        <v>149</v>
      </c>
      <c r="G37" t="s">
        <v>149</v>
      </c>
      <c r="H37">
        <v>1076</v>
      </c>
      <c r="I37" t="s">
        <v>149</v>
      </c>
      <c r="J37" s="38">
        <v>1.0760000000000001</v>
      </c>
      <c r="K37" t="s">
        <v>149</v>
      </c>
      <c r="L37" t="s">
        <v>149</v>
      </c>
      <c r="M37">
        <v>1076</v>
      </c>
      <c r="N37" t="s">
        <v>149</v>
      </c>
      <c r="O37" s="38">
        <v>1.0760000000000001</v>
      </c>
      <c r="P37" t="s">
        <v>151</v>
      </c>
    </row>
    <row r="38" spans="1:16" x14ac:dyDescent="0.25">
      <c r="A38" t="s">
        <v>158</v>
      </c>
      <c r="B38" t="s">
        <v>149</v>
      </c>
      <c r="C38">
        <v>458</v>
      </c>
      <c r="D38" t="s">
        <v>149</v>
      </c>
      <c r="E38" s="38">
        <v>0.45800000000000002</v>
      </c>
      <c r="F38" t="s">
        <v>149</v>
      </c>
      <c r="G38" t="s">
        <v>149</v>
      </c>
      <c r="H38">
        <v>1070</v>
      </c>
      <c r="I38" t="s">
        <v>149</v>
      </c>
      <c r="J38" s="38">
        <v>1.07</v>
      </c>
      <c r="K38" t="s">
        <v>149</v>
      </c>
      <c r="L38" t="s">
        <v>149</v>
      </c>
      <c r="M38">
        <v>1070</v>
      </c>
      <c r="N38" t="s">
        <v>149</v>
      </c>
      <c r="O38" s="38">
        <v>1.07</v>
      </c>
      <c r="P38" t="s">
        <v>151</v>
      </c>
    </row>
    <row r="39" spans="1:16" x14ac:dyDescent="0.25">
      <c r="A39" t="s">
        <v>159</v>
      </c>
      <c r="B39" t="s">
        <v>149</v>
      </c>
      <c r="C39">
        <v>479</v>
      </c>
      <c r="D39" t="s">
        <v>149</v>
      </c>
      <c r="E39" s="38">
        <v>0.47899999999999998</v>
      </c>
      <c r="F39" t="s">
        <v>149</v>
      </c>
      <c r="G39" t="s">
        <v>149</v>
      </c>
      <c r="H39">
        <v>1111</v>
      </c>
      <c r="I39" t="s">
        <v>149</v>
      </c>
      <c r="J39" s="38">
        <v>1.111</v>
      </c>
      <c r="K39" t="s">
        <v>149</v>
      </c>
      <c r="L39" t="s">
        <v>149</v>
      </c>
      <c r="M39">
        <v>1111</v>
      </c>
      <c r="N39" t="s">
        <v>149</v>
      </c>
      <c r="O39" s="38">
        <v>1.111</v>
      </c>
      <c r="P39" t="s">
        <v>151</v>
      </c>
    </row>
    <row r="40" spans="1:16" x14ac:dyDescent="0.25">
      <c r="A40" t="s">
        <v>160</v>
      </c>
      <c r="B40" t="s">
        <v>149</v>
      </c>
      <c r="C40">
        <v>500</v>
      </c>
      <c r="D40" t="s">
        <v>149</v>
      </c>
      <c r="E40" s="38">
        <v>0.5</v>
      </c>
      <c r="F40" t="s">
        <v>149</v>
      </c>
      <c r="G40" t="s">
        <v>149</v>
      </c>
      <c r="H40">
        <v>1060</v>
      </c>
      <c r="I40" t="s">
        <v>149</v>
      </c>
      <c r="J40" s="38">
        <v>1.06</v>
      </c>
      <c r="K40" t="s">
        <v>149</v>
      </c>
      <c r="L40" t="s">
        <v>149</v>
      </c>
      <c r="M40">
        <v>1060</v>
      </c>
      <c r="N40" t="s">
        <v>149</v>
      </c>
      <c r="O40" s="38">
        <v>1.06</v>
      </c>
      <c r="P40" t="s">
        <v>151</v>
      </c>
    </row>
    <row r="41" spans="1:16" x14ac:dyDescent="0.25">
      <c r="A41" t="s">
        <v>161</v>
      </c>
      <c r="B41" t="s">
        <v>149</v>
      </c>
      <c r="C41">
        <v>492</v>
      </c>
      <c r="D41" t="s">
        <v>149</v>
      </c>
      <c r="E41" s="38">
        <v>0.49199999999999999</v>
      </c>
      <c r="F41" t="s">
        <v>149</v>
      </c>
      <c r="G41" t="s">
        <v>149</v>
      </c>
      <c r="H41">
        <v>922</v>
      </c>
      <c r="I41" t="s">
        <v>149</v>
      </c>
      <c r="J41" s="38">
        <v>0.92200000000000004</v>
      </c>
      <c r="K41" t="s">
        <v>149</v>
      </c>
      <c r="L41" t="s">
        <v>149</v>
      </c>
      <c r="M41">
        <v>922</v>
      </c>
      <c r="N41" t="s">
        <v>149</v>
      </c>
      <c r="O41" s="38">
        <v>0.92200000000000004</v>
      </c>
      <c r="P41" t="s">
        <v>151</v>
      </c>
    </row>
    <row r="42" spans="1:16" x14ac:dyDescent="0.25">
      <c r="A42" t="s">
        <v>162</v>
      </c>
      <c r="B42" t="s">
        <v>149</v>
      </c>
      <c r="C42">
        <v>470</v>
      </c>
      <c r="D42" t="s">
        <v>149</v>
      </c>
      <c r="E42" s="38">
        <v>0.47</v>
      </c>
      <c r="F42" t="s">
        <v>149</v>
      </c>
      <c r="G42" t="s">
        <v>149</v>
      </c>
      <c r="H42">
        <v>470</v>
      </c>
      <c r="I42" t="s">
        <v>149</v>
      </c>
      <c r="J42" s="38">
        <v>0.47</v>
      </c>
      <c r="K42" t="s">
        <v>149</v>
      </c>
      <c r="L42" t="s">
        <v>149</v>
      </c>
      <c r="M42">
        <v>470</v>
      </c>
      <c r="N42" t="s">
        <v>149</v>
      </c>
      <c r="O42" s="38">
        <v>0.47</v>
      </c>
      <c r="P42" t="s">
        <v>150</v>
      </c>
    </row>
    <row r="43" spans="1:16" x14ac:dyDescent="0.25">
      <c r="A43" t="s">
        <v>163</v>
      </c>
      <c r="B43" t="s">
        <v>149</v>
      </c>
      <c r="D43" t="s">
        <v>149</v>
      </c>
      <c r="E43" s="38">
        <v>3.8650000000000002</v>
      </c>
      <c r="F43" t="s">
        <v>149</v>
      </c>
      <c r="G43" t="s">
        <v>149</v>
      </c>
      <c r="I43" t="s">
        <v>149</v>
      </c>
      <c r="J43" s="38">
        <v>8.1310000000000002</v>
      </c>
      <c r="K43" t="s">
        <v>149</v>
      </c>
      <c r="L43" t="s">
        <v>149</v>
      </c>
      <c r="N43" t="s">
        <v>149</v>
      </c>
      <c r="O43" s="38">
        <v>8.1310000000000002</v>
      </c>
      <c r="P43" t="s">
        <v>151</v>
      </c>
    </row>
    <row r="44" spans="1:16" x14ac:dyDescent="0.25">
      <c r="A44" t="s">
        <v>164</v>
      </c>
      <c r="B44" t="s">
        <v>149</v>
      </c>
      <c r="D44" t="s">
        <v>149</v>
      </c>
      <c r="F44" t="s">
        <v>149</v>
      </c>
      <c r="G44" t="s">
        <v>149</v>
      </c>
      <c r="I44" t="s">
        <v>149</v>
      </c>
      <c r="J44" s="38">
        <v>4.266</v>
      </c>
      <c r="K44" t="s">
        <v>149</v>
      </c>
      <c r="L44" t="s">
        <v>149</v>
      </c>
      <c r="N44" t="s">
        <v>149</v>
      </c>
      <c r="O44" s="38">
        <v>4.266</v>
      </c>
      <c r="P44" t="s">
        <v>152</v>
      </c>
    </row>
    <row r="47" spans="1:16" x14ac:dyDescent="0.25">
      <c r="A47">
        <v>10000</v>
      </c>
    </row>
    <row r="48" spans="1:16" x14ac:dyDescent="0.25">
      <c r="B48" t="s">
        <v>149</v>
      </c>
      <c r="C48" t="s">
        <v>167</v>
      </c>
      <c r="F48" t="s">
        <v>149</v>
      </c>
      <c r="G48" t="s">
        <v>149</v>
      </c>
      <c r="H48" t="s">
        <v>169</v>
      </c>
      <c r="K48" t="s">
        <v>149</v>
      </c>
      <c r="L48" t="s">
        <v>149</v>
      </c>
      <c r="M48" t="s">
        <v>168</v>
      </c>
      <c r="P48" s="35" t="s">
        <v>151</v>
      </c>
    </row>
    <row r="49" spans="1:16" x14ac:dyDescent="0.25">
      <c r="A49" t="s">
        <v>165</v>
      </c>
      <c r="B49" t="s">
        <v>149</v>
      </c>
      <c r="C49" t="s">
        <v>153</v>
      </c>
      <c r="D49" t="s">
        <v>149</v>
      </c>
      <c r="E49" t="s">
        <v>166</v>
      </c>
      <c r="F49" t="s">
        <v>149</v>
      </c>
      <c r="G49" t="s">
        <v>149</v>
      </c>
      <c r="H49" t="s">
        <v>153</v>
      </c>
      <c r="I49" t="s">
        <v>149</v>
      </c>
      <c r="J49" t="s">
        <v>166</v>
      </c>
      <c r="K49" t="s">
        <v>149</v>
      </c>
      <c r="L49" t="s">
        <v>149</v>
      </c>
      <c r="M49" t="s">
        <v>153</v>
      </c>
      <c r="N49" t="s">
        <v>149</v>
      </c>
      <c r="O49" t="s">
        <v>166</v>
      </c>
      <c r="P49" t="s">
        <v>150</v>
      </c>
    </row>
    <row r="50" spans="1:16" x14ac:dyDescent="0.25">
      <c r="A50" t="s">
        <v>155</v>
      </c>
      <c r="B50" t="s">
        <v>149</v>
      </c>
      <c r="C50">
        <v>4958</v>
      </c>
      <c r="D50" t="s">
        <v>149</v>
      </c>
      <c r="E50" s="37">
        <v>0.49580000000000002</v>
      </c>
      <c r="F50" t="s">
        <v>149</v>
      </c>
      <c r="G50" t="s">
        <v>149</v>
      </c>
      <c r="H50">
        <v>11884</v>
      </c>
      <c r="I50" t="s">
        <v>149</v>
      </c>
      <c r="J50">
        <v>1.1883999999999999</v>
      </c>
      <c r="K50" t="s">
        <v>149</v>
      </c>
      <c r="L50" t="s">
        <v>149</v>
      </c>
      <c r="M50">
        <v>11884</v>
      </c>
      <c r="N50" t="s">
        <v>149</v>
      </c>
      <c r="O50">
        <v>1.1883999999999999</v>
      </c>
      <c r="P50" s="35" t="s">
        <v>151</v>
      </c>
    </row>
    <row r="51" spans="1:16" x14ac:dyDescent="0.25">
      <c r="A51" t="s">
        <v>156</v>
      </c>
      <c r="B51" t="s">
        <v>149</v>
      </c>
      <c r="C51">
        <v>4948</v>
      </c>
      <c r="D51" t="s">
        <v>149</v>
      </c>
      <c r="E51" s="37">
        <v>0.49480000000000002</v>
      </c>
      <c r="F51" t="s">
        <v>149</v>
      </c>
      <c r="G51" t="s">
        <v>149</v>
      </c>
      <c r="H51">
        <v>11546</v>
      </c>
      <c r="I51" t="s">
        <v>149</v>
      </c>
      <c r="J51">
        <v>1.1546000000000001</v>
      </c>
      <c r="K51" t="s">
        <v>149</v>
      </c>
      <c r="L51" t="s">
        <v>149</v>
      </c>
      <c r="M51">
        <v>11546</v>
      </c>
      <c r="N51" t="s">
        <v>149</v>
      </c>
      <c r="O51">
        <v>1.1546000000000001</v>
      </c>
      <c r="P51" t="s">
        <v>151</v>
      </c>
    </row>
    <row r="52" spans="1:16" x14ac:dyDescent="0.25">
      <c r="A52" t="s">
        <v>157</v>
      </c>
      <c r="B52" t="s">
        <v>149</v>
      </c>
      <c r="C52">
        <v>5007</v>
      </c>
      <c r="D52" t="s">
        <v>149</v>
      </c>
      <c r="E52" s="37">
        <v>0.50070000000000003</v>
      </c>
      <c r="F52" t="s">
        <v>149</v>
      </c>
      <c r="G52" t="s">
        <v>149</v>
      </c>
      <c r="H52">
        <v>10537</v>
      </c>
      <c r="I52" t="s">
        <v>149</v>
      </c>
      <c r="J52">
        <v>1.0537000000000001</v>
      </c>
      <c r="K52" t="s">
        <v>149</v>
      </c>
      <c r="L52" t="s">
        <v>149</v>
      </c>
      <c r="M52">
        <v>10537</v>
      </c>
      <c r="N52" t="s">
        <v>149</v>
      </c>
      <c r="O52">
        <v>1.0537000000000001</v>
      </c>
      <c r="P52" t="s">
        <v>151</v>
      </c>
    </row>
    <row r="53" spans="1:16" x14ac:dyDescent="0.25">
      <c r="A53" t="s">
        <v>158</v>
      </c>
      <c r="B53" t="s">
        <v>149</v>
      </c>
      <c r="C53">
        <v>4794</v>
      </c>
      <c r="D53" t="s">
        <v>149</v>
      </c>
      <c r="E53" s="37">
        <v>0.47939999999999999</v>
      </c>
      <c r="F53" t="s">
        <v>149</v>
      </c>
      <c r="G53" t="s">
        <v>149</v>
      </c>
      <c r="H53">
        <v>10954</v>
      </c>
      <c r="I53" t="s">
        <v>149</v>
      </c>
      <c r="J53">
        <v>1.0953999999999999</v>
      </c>
      <c r="K53" t="s">
        <v>149</v>
      </c>
      <c r="L53" t="s">
        <v>149</v>
      </c>
      <c r="M53">
        <v>10954</v>
      </c>
      <c r="N53" t="s">
        <v>149</v>
      </c>
      <c r="O53">
        <v>1.0953999999999999</v>
      </c>
      <c r="P53" t="s">
        <v>151</v>
      </c>
    </row>
    <row r="54" spans="1:16" x14ac:dyDescent="0.25">
      <c r="A54" t="s">
        <v>159</v>
      </c>
      <c r="B54" t="s">
        <v>149</v>
      </c>
      <c r="C54">
        <v>4979</v>
      </c>
      <c r="D54" t="s">
        <v>149</v>
      </c>
      <c r="E54" s="37">
        <v>0.49790000000000001</v>
      </c>
      <c r="F54" t="s">
        <v>149</v>
      </c>
      <c r="G54" t="s">
        <v>149</v>
      </c>
      <c r="H54">
        <v>10825</v>
      </c>
      <c r="I54" t="s">
        <v>149</v>
      </c>
      <c r="J54">
        <v>1.0825</v>
      </c>
      <c r="K54" t="s">
        <v>149</v>
      </c>
      <c r="L54" t="s">
        <v>149</v>
      </c>
      <c r="M54">
        <v>10825</v>
      </c>
      <c r="N54" t="s">
        <v>149</v>
      </c>
      <c r="O54">
        <v>1.0825</v>
      </c>
      <c r="P54" t="s">
        <v>151</v>
      </c>
    </row>
    <row r="55" spans="1:16" x14ac:dyDescent="0.25">
      <c r="A55" t="s">
        <v>160</v>
      </c>
      <c r="B55" t="s">
        <v>149</v>
      </c>
      <c r="C55">
        <v>5022</v>
      </c>
      <c r="D55" t="s">
        <v>149</v>
      </c>
      <c r="E55" s="37">
        <v>0.50219999999999998</v>
      </c>
      <c r="F55" t="s">
        <v>149</v>
      </c>
      <c r="G55" t="s">
        <v>149</v>
      </c>
      <c r="H55">
        <v>10454</v>
      </c>
      <c r="I55" t="s">
        <v>149</v>
      </c>
      <c r="J55">
        <v>1.0454000000000001</v>
      </c>
      <c r="K55" t="s">
        <v>149</v>
      </c>
      <c r="L55" t="s">
        <v>149</v>
      </c>
      <c r="M55">
        <v>10454</v>
      </c>
      <c r="N55" t="s">
        <v>149</v>
      </c>
      <c r="O55">
        <v>1.0454000000000001</v>
      </c>
      <c r="P55" t="s">
        <v>151</v>
      </c>
    </row>
    <row r="56" spans="1:16" x14ac:dyDescent="0.25">
      <c r="A56" t="s">
        <v>161</v>
      </c>
      <c r="B56" t="s">
        <v>149</v>
      </c>
      <c r="C56">
        <v>5000</v>
      </c>
      <c r="D56" t="s">
        <v>149</v>
      </c>
      <c r="E56" s="37">
        <v>0.5</v>
      </c>
      <c r="F56" t="s">
        <v>149</v>
      </c>
      <c r="G56" t="s">
        <v>149</v>
      </c>
      <c r="H56">
        <v>8576</v>
      </c>
      <c r="I56" t="s">
        <v>149</v>
      </c>
      <c r="J56">
        <v>0.85760000000000003</v>
      </c>
      <c r="K56" t="s">
        <v>149</v>
      </c>
      <c r="L56" t="s">
        <v>149</v>
      </c>
      <c r="M56">
        <v>8576</v>
      </c>
      <c r="N56" t="s">
        <v>149</v>
      </c>
      <c r="O56">
        <v>0.85760000000000003</v>
      </c>
      <c r="P56" t="s">
        <v>151</v>
      </c>
    </row>
    <row r="57" spans="1:16" x14ac:dyDescent="0.25">
      <c r="A57" t="s">
        <v>162</v>
      </c>
      <c r="B57" t="s">
        <v>149</v>
      </c>
      <c r="C57">
        <v>4876</v>
      </c>
      <c r="D57" t="s">
        <v>149</v>
      </c>
      <c r="E57" s="37">
        <v>0.48759999999999998</v>
      </c>
      <c r="F57" t="s">
        <v>149</v>
      </c>
      <c r="G57" t="s">
        <v>149</v>
      </c>
      <c r="H57">
        <v>4876</v>
      </c>
      <c r="I57" t="s">
        <v>149</v>
      </c>
      <c r="J57">
        <v>0.48759999999999998</v>
      </c>
      <c r="K57" t="s">
        <v>149</v>
      </c>
      <c r="L57" t="s">
        <v>149</v>
      </c>
      <c r="M57">
        <v>4876</v>
      </c>
      <c r="N57" t="s">
        <v>149</v>
      </c>
      <c r="O57">
        <v>0.48759999999999998</v>
      </c>
      <c r="P57" t="s">
        <v>150</v>
      </c>
    </row>
    <row r="58" spans="1:16" x14ac:dyDescent="0.25">
      <c r="A58" t="s">
        <v>163</v>
      </c>
      <c r="B58" t="s">
        <v>149</v>
      </c>
      <c r="D58" t="s">
        <v>149</v>
      </c>
      <c r="E58" s="37">
        <v>3.9584000000000006</v>
      </c>
      <c r="F58" t="s">
        <v>149</v>
      </c>
      <c r="G58" t="s">
        <v>149</v>
      </c>
      <c r="I58" t="s">
        <v>149</v>
      </c>
      <c r="J58">
        <v>7.9651999999999994</v>
      </c>
      <c r="K58" t="s">
        <v>149</v>
      </c>
      <c r="L58" t="s">
        <v>149</v>
      </c>
      <c r="N58" t="s">
        <v>149</v>
      </c>
      <c r="O58">
        <v>7.9651999999999994</v>
      </c>
      <c r="P58" t="s">
        <v>151</v>
      </c>
    </row>
    <row r="59" spans="1:16" x14ac:dyDescent="0.25">
      <c r="A59" t="s">
        <v>164</v>
      </c>
      <c r="B59" t="s">
        <v>149</v>
      </c>
      <c r="D59" t="s">
        <v>149</v>
      </c>
      <c r="F59" t="s">
        <v>149</v>
      </c>
      <c r="G59" t="s">
        <v>149</v>
      </c>
      <c r="I59" t="s">
        <v>149</v>
      </c>
      <c r="J59">
        <v>4.0067999999999984</v>
      </c>
      <c r="K59" t="s">
        <v>149</v>
      </c>
      <c r="L59" t="s">
        <v>149</v>
      </c>
      <c r="N59" t="s">
        <v>149</v>
      </c>
      <c r="O59">
        <v>4.0067999999999984</v>
      </c>
      <c r="P59" t="s">
        <v>152</v>
      </c>
    </row>
    <row r="62" spans="1:16" x14ac:dyDescent="0.25">
      <c r="A62">
        <v>100000</v>
      </c>
    </row>
    <row r="63" spans="1:16" x14ac:dyDescent="0.25">
      <c r="B63" t="s">
        <v>149</v>
      </c>
      <c r="C63" t="s">
        <v>167</v>
      </c>
      <c r="F63" t="s">
        <v>149</v>
      </c>
      <c r="G63" t="s">
        <v>149</v>
      </c>
      <c r="H63" t="s">
        <v>169</v>
      </c>
      <c r="K63" t="s">
        <v>149</v>
      </c>
      <c r="L63" t="s">
        <v>149</v>
      </c>
      <c r="M63" t="s">
        <v>168</v>
      </c>
      <c r="P63" s="35" t="s">
        <v>151</v>
      </c>
    </row>
    <row r="64" spans="1:16" x14ac:dyDescent="0.25">
      <c r="A64" t="s">
        <v>165</v>
      </c>
      <c r="B64" t="s">
        <v>149</v>
      </c>
      <c r="C64" t="s">
        <v>153</v>
      </c>
      <c r="D64" t="s">
        <v>149</v>
      </c>
      <c r="E64" t="s">
        <v>166</v>
      </c>
      <c r="F64" t="s">
        <v>149</v>
      </c>
      <c r="G64" t="s">
        <v>149</v>
      </c>
      <c r="H64" t="s">
        <v>153</v>
      </c>
      <c r="I64" t="s">
        <v>149</v>
      </c>
      <c r="J64" t="s">
        <v>166</v>
      </c>
      <c r="K64" t="s">
        <v>149</v>
      </c>
      <c r="L64" t="s">
        <v>149</v>
      </c>
      <c r="M64" t="s">
        <v>153</v>
      </c>
      <c r="N64" t="s">
        <v>149</v>
      </c>
      <c r="O64" t="s">
        <v>166</v>
      </c>
      <c r="P64" t="s">
        <v>150</v>
      </c>
    </row>
    <row r="65" spans="1:23" x14ac:dyDescent="0.25">
      <c r="A65" t="s">
        <v>155</v>
      </c>
      <c r="B65" t="s">
        <v>149</v>
      </c>
      <c r="C65">
        <v>49926</v>
      </c>
      <c r="D65" t="s">
        <v>149</v>
      </c>
      <c r="E65">
        <v>0.49925999999999998</v>
      </c>
      <c r="F65" t="s">
        <v>149</v>
      </c>
      <c r="G65" t="s">
        <v>149</v>
      </c>
      <c r="H65">
        <v>118828</v>
      </c>
      <c r="I65" t="s">
        <v>149</v>
      </c>
      <c r="J65" s="39">
        <v>1.18828</v>
      </c>
      <c r="K65" t="s">
        <v>149</v>
      </c>
      <c r="L65" t="s">
        <v>149</v>
      </c>
      <c r="M65">
        <v>118828</v>
      </c>
      <c r="N65" t="s">
        <v>149</v>
      </c>
      <c r="O65" s="39">
        <v>1.18828</v>
      </c>
      <c r="P65" s="35" t="s">
        <v>151</v>
      </c>
    </row>
    <row r="66" spans="1:23" x14ac:dyDescent="0.25">
      <c r="A66" t="s">
        <v>156</v>
      </c>
      <c r="B66" t="s">
        <v>149</v>
      </c>
      <c r="C66">
        <v>49804</v>
      </c>
      <c r="D66" t="s">
        <v>149</v>
      </c>
      <c r="E66">
        <v>0.49803999999999998</v>
      </c>
      <c r="F66" t="s">
        <v>149</v>
      </c>
      <c r="G66" t="s">
        <v>149</v>
      </c>
      <c r="H66">
        <v>115360</v>
      </c>
      <c r="I66" t="s">
        <v>149</v>
      </c>
      <c r="J66" s="39">
        <v>1.1536</v>
      </c>
      <c r="K66" t="s">
        <v>149</v>
      </c>
      <c r="L66" t="s">
        <v>149</v>
      </c>
      <c r="M66">
        <v>115360</v>
      </c>
      <c r="N66" t="s">
        <v>149</v>
      </c>
      <c r="O66" s="39">
        <v>1.1536</v>
      </c>
      <c r="P66" t="s">
        <v>151</v>
      </c>
    </row>
    <row r="67" spans="1:23" x14ac:dyDescent="0.25">
      <c r="A67" t="s">
        <v>157</v>
      </c>
      <c r="B67" t="s">
        <v>149</v>
      </c>
      <c r="C67">
        <v>50088</v>
      </c>
      <c r="D67" t="s">
        <v>149</v>
      </c>
      <c r="E67">
        <v>0.50087999999999999</v>
      </c>
      <c r="F67" t="s">
        <v>149</v>
      </c>
      <c r="G67" t="s">
        <v>149</v>
      </c>
      <c r="H67">
        <v>105496</v>
      </c>
      <c r="I67" t="s">
        <v>149</v>
      </c>
      <c r="J67" s="39">
        <v>1.0549599999999999</v>
      </c>
      <c r="K67" t="s">
        <v>149</v>
      </c>
      <c r="L67" t="s">
        <v>149</v>
      </c>
      <c r="M67">
        <v>105496</v>
      </c>
      <c r="N67" t="s">
        <v>149</v>
      </c>
      <c r="O67" s="39">
        <v>1.0549599999999999</v>
      </c>
      <c r="P67" t="s">
        <v>151</v>
      </c>
    </row>
    <row r="68" spans="1:23" x14ac:dyDescent="0.25">
      <c r="A68" t="s">
        <v>158</v>
      </c>
      <c r="B68" t="s">
        <v>149</v>
      </c>
      <c r="C68">
        <v>49131</v>
      </c>
      <c r="D68" t="s">
        <v>149</v>
      </c>
      <c r="E68">
        <v>0.49131000000000002</v>
      </c>
      <c r="F68" t="s">
        <v>149</v>
      </c>
      <c r="G68" t="s">
        <v>149</v>
      </c>
      <c r="H68">
        <v>110879</v>
      </c>
      <c r="I68" t="s">
        <v>149</v>
      </c>
      <c r="J68" s="39">
        <v>1.1087899999999999</v>
      </c>
      <c r="K68" t="s">
        <v>149</v>
      </c>
      <c r="L68" t="s">
        <v>149</v>
      </c>
      <c r="M68">
        <v>110879</v>
      </c>
      <c r="N68" t="s">
        <v>149</v>
      </c>
      <c r="O68" s="39">
        <v>1.1087899999999999</v>
      </c>
      <c r="P68" t="s">
        <v>151</v>
      </c>
    </row>
    <row r="69" spans="1:23" x14ac:dyDescent="0.25">
      <c r="A69" t="s">
        <v>159</v>
      </c>
      <c r="B69" t="s">
        <v>149</v>
      </c>
      <c r="C69">
        <v>50062</v>
      </c>
      <c r="D69" t="s">
        <v>149</v>
      </c>
      <c r="E69">
        <v>0.50061999999999995</v>
      </c>
      <c r="F69" t="s">
        <v>149</v>
      </c>
      <c r="G69" t="s">
        <v>149</v>
      </c>
      <c r="H69">
        <v>109322</v>
      </c>
      <c r="I69" t="s">
        <v>149</v>
      </c>
      <c r="J69" s="39">
        <v>1.0932200000000001</v>
      </c>
      <c r="K69" t="s">
        <v>149</v>
      </c>
      <c r="L69" t="s">
        <v>149</v>
      </c>
      <c r="M69">
        <v>109322</v>
      </c>
      <c r="N69" t="s">
        <v>149</v>
      </c>
      <c r="O69" s="39">
        <v>1.0932200000000001</v>
      </c>
      <c r="P69" t="s">
        <v>151</v>
      </c>
    </row>
    <row r="70" spans="1:23" x14ac:dyDescent="0.25">
      <c r="A70" t="s">
        <v>160</v>
      </c>
      <c r="B70" t="s">
        <v>149</v>
      </c>
      <c r="C70">
        <v>50007</v>
      </c>
      <c r="D70" t="s">
        <v>149</v>
      </c>
      <c r="E70">
        <v>0.50007000000000001</v>
      </c>
      <c r="F70" t="s">
        <v>149</v>
      </c>
      <c r="G70" t="s">
        <v>149</v>
      </c>
      <c r="H70">
        <v>106199</v>
      </c>
      <c r="I70" t="s">
        <v>149</v>
      </c>
      <c r="J70" s="39">
        <v>1.06199</v>
      </c>
      <c r="K70" t="s">
        <v>149</v>
      </c>
      <c r="L70" t="s">
        <v>149</v>
      </c>
      <c r="M70">
        <v>106199</v>
      </c>
      <c r="N70" t="s">
        <v>149</v>
      </c>
      <c r="O70" s="39">
        <v>1.06199</v>
      </c>
      <c r="P70" t="s">
        <v>151</v>
      </c>
    </row>
    <row r="71" spans="1:23" x14ac:dyDescent="0.25">
      <c r="A71" t="s">
        <v>161</v>
      </c>
      <c r="B71" t="s">
        <v>149</v>
      </c>
      <c r="C71">
        <v>49924</v>
      </c>
      <c r="D71" t="s">
        <v>149</v>
      </c>
      <c r="E71">
        <v>0.49924000000000002</v>
      </c>
      <c r="F71" t="s">
        <v>149</v>
      </c>
      <c r="G71" t="s">
        <v>149</v>
      </c>
      <c r="H71">
        <v>87310</v>
      </c>
      <c r="I71" t="s">
        <v>149</v>
      </c>
      <c r="J71" s="39">
        <v>0.87309999999999999</v>
      </c>
      <c r="K71" t="s">
        <v>149</v>
      </c>
      <c r="L71" t="s">
        <v>149</v>
      </c>
      <c r="M71">
        <v>87310</v>
      </c>
      <c r="N71" t="s">
        <v>149</v>
      </c>
      <c r="O71" s="39">
        <v>0.87309999999999999</v>
      </c>
      <c r="P71" t="s">
        <v>151</v>
      </c>
    </row>
    <row r="72" spans="1:23" x14ac:dyDescent="0.25">
      <c r="A72" t="s">
        <v>162</v>
      </c>
      <c r="B72" t="s">
        <v>149</v>
      </c>
      <c r="C72">
        <v>49939</v>
      </c>
      <c r="D72" t="s">
        <v>149</v>
      </c>
      <c r="E72">
        <v>0.49939</v>
      </c>
      <c r="F72" t="s">
        <v>149</v>
      </c>
      <c r="G72" t="s">
        <v>149</v>
      </c>
      <c r="H72">
        <v>49939</v>
      </c>
      <c r="I72" t="s">
        <v>149</v>
      </c>
      <c r="J72" s="39">
        <v>0.49939</v>
      </c>
      <c r="K72" t="s">
        <v>149</v>
      </c>
      <c r="L72" t="s">
        <v>149</v>
      </c>
      <c r="M72">
        <v>49939</v>
      </c>
      <c r="N72" t="s">
        <v>149</v>
      </c>
      <c r="O72" s="39">
        <v>0.49939</v>
      </c>
      <c r="P72" t="s">
        <v>150</v>
      </c>
    </row>
    <row r="73" spans="1:23" x14ac:dyDescent="0.25">
      <c r="A73" t="s">
        <v>163</v>
      </c>
      <c r="B73" t="s">
        <v>149</v>
      </c>
      <c r="D73" t="s">
        <v>149</v>
      </c>
      <c r="E73">
        <v>3.98881</v>
      </c>
      <c r="F73" t="s">
        <v>149</v>
      </c>
      <c r="G73" t="s">
        <v>149</v>
      </c>
      <c r="I73" t="s">
        <v>149</v>
      </c>
      <c r="J73" s="39">
        <v>8.0333299999999994</v>
      </c>
      <c r="K73" t="s">
        <v>149</v>
      </c>
      <c r="L73" t="s">
        <v>149</v>
      </c>
      <c r="N73" t="s">
        <v>149</v>
      </c>
      <c r="O73" s="39">
        <v>8.0333299999999994</v>
      </c>
      <c r="P73" t="s">
        <v>151</v>
      </c>
    </row>
    <row r="74" spans="1:23" x14ac:dyDescent="0.25">
      <c r="A74" t="s">
        <v>164</v>
      </c>
      <c r="B74" t="s">
        <v>149</v>
      </c>
      <c r="D74" t="s">
        <v>149</v>
      </c>
      <c r="E74">
        <v>0</v>
      </c>
      <c r="F74" t="s">
        <v>149</v>
      </c>
      <c r="G74" t="s">
        <v>149</v>
      </c>
      <c r="I74" t="s">
        <v>149</v>
      </c>
      <c r="J74" s="39">
        <v>4.0445199999999994</v>
      </c>
      <c r="K74" t="s">
        <v>149</v>
      </c>
      <c r="L74" t="s">
        <v>149</v>
      </c>
      <c r="N74" t="s">
        <v>149</v>
      </c>
      <c r="O74" s="39">
        <v>4.0445199999999994</v>
      </c>
      <c r="P74" t="s">
        <v>152</v>
      </c>
    </row>
    <row r="78" spans="1:23" x14ac:dyDescent="0.25">
      <c r="A78" t="s">
        <v>165</v>
      </c>
      <c r="B78" t="s">
        <v>149</v>
      </c>
      <c r="C78">
        <v>10</v>
      </c>
      <c r="G78">
        <v>100</v>
      </c>
      <c r="L78">
        <v>1000</v>
      </c>
      <c r="P78">
        <v>10000</v>
      </c>
      <c r="T78">
        <v>100000</v>
      </c>
    </row>
    <row r="79" spans="1:23" x14ac:dyDescent="0.25">
      <c r="A79" t="s">
        <v>173</v>
      </c>
      <c r="B79" t="s">
        <v>149</v>
      </c>
      <c r="C79">
        <v>1</v>
      </c>
      <c r="D79" t="s">
        <v>149</v>
      </c>
      <c r="E79" s="40">
        <f>C79/$C$78</f>
        <v>0.1</v>
      </c>
      <c r="F79" t="s">
        <v>149</v>
      </c>
      <c r="G79">
        <v>43</v>
      </c>
      <c r="I79" t="s">
        <v>149</v>
      </c>
      <c r="J79" s="36">
        <f>G79/$G$78</f>
        <v>0.43</v>
      </c>
      <c r="K79" t="s">
        <v>149</v>
      </c>
      <c r="L79">
        <v>533</v>
      </c>
      <c r="M79" t="s">
        <v>149</v>
      </c>
      <c r="N79" s="38">
        <f>L79/$L$78</f>
        <v>0.53300000000000003</v>
      </c>
      <c r="O79" t="s">
        <v>149</v>
      </c>
      <c r="P79">
        <v>4916</v>
      </c>
      <c r="Q79" t="s">
        <v>149</v>
      </c>
      <c r="R79">
        <f>P79/$P$78</f>
        <v>0.49159999999999998</v>
      </c>
      <c r="S79" t="s">
        <v>149</v>
      </c>
      <c r="T79">
        <v>49967</v>
      </c>
      <c r="U79" t="s">
        <v>149</v>
      </c>
      <c r="V79">
        <f>T79/$T$78</f>
        <v>0.49967</v>
      </c>
      <c r="W79" s="35" t="s">
        <v>151</v>
      </c>
    </row>
    <row r="80" spans="1:23" x14ac:dyDescent="0.25">
      <c r="A80" t="s">
        <v>170</v>
      </c>
      <c r="B80" t="s">
        <v>149</v>
      </c>
      <c r="C80">
        <v>0</v>
      </c>
      <c r="D80" t="s">
        <v>149</v>
      </c>
      <c r="E80" s="40">
        <f>C80/$C$78</f>
        <v>0</v>
      </c>
      <c r="F80" t="s">
        <v>149</v>
      </c>
      <c r="G80">
        <v>40</v>
      </c>
      <c r="I80" t="s">
        <v>149</v>
      </c>
      <c r="J80" s="36">
        <f>G80/$G$78</f>
        <v>0.4</v>
      </c>
      <c r="K80" t="s">
        <v>149</v>
      </c>
      <c r="L80">
        <v>418</v>
      </c>
      <c r="M80" t="s">
        <v>149</v>
      </c>
      <c r="N80" s="38">
        <f>L80/$L$78</f>
        <v>0.41799999999999998</v>
      </c>
      <c r="O80" t="s">
        <v>149</v>
      </c>
      <c r="P80">
        <v>3606</v>
      </c>
      <c r="Q80" t="s">
        <v>149</v>
      </c>
      <c r="R80">
        <f>P80/$P$78</f>
        <v>0.36059999999999998</v>
      </c>
      <c r="S80" t="s">
        <v>149</v>
      </c>
      <c r="T80">
        <v>37384</v>
      </c>
      <c r="U80" t="s">
        <v>149</v>
      </c>
      <c r="V80">
        <f>T80/$T$78</f>
        <v>0.37384000000000001</v>
      </c>
      <c r="W80" s="35" t="s">
        <v>151</v>
      </c>
    </row>
    <row r="81" spans="1:23" x14ac:dyDescent="0.25">
      <c r="A81" t="s">
        <v>171</v>
      </c>
      <c r="B81" t="s">
        <v>149</v>
      </c>
      <c r="C81">
        <v>4</v>
      </c>
      <c r="D81" t="s">
        <v>149</v>
      </c>
      <c r="E81" s="40">
        <f>C81/$C$78</f>
        <v>0.4</v>
      </c>
      <c r="F81" t="s">
        <v>149</v>
      </c>
      <c r="G81">
        <v>42</v>
      </c>
      <c r="I81" t="s">
        <v>149</v>
      </c>
      <c r="J81" s="36">
        <f>G81/$G$78</f>
        <v>0.42</v>
      </c>
      <c r="K81" t="s">
        <v>149</v>
      </c>
      <c r="L81">
        <v>352</v>
      </c>
      <c r="M81" t="s">
        <v>149</v>
      </c>
      <c r="N81" s="38">
        <f>L81/$L$78</f>
        <v>0.35199999999999998</v>
      </c>
      <c r="O81" t="s">
        <v>149</v>
      </c>
      <c r="P81">
        <v>3784</v>
      </c>
      <c r="Q81" t="s">
        <v>149</v>
      </c>
      <c r="R81">
        <f>P81/$P$78</f>
        <v>0.37840000000000001</v>
      </c>
      <c r="S81" t="s">
        <v>149</v>
      </c>
      <c r="T81">
        <v>37541</v>
      </c>
      <c r="U81" t="s">
        <v>149</v>
      </c>
      <c r="V81">
        <f>T81/$T$78</f>
        <v>0.37541000000000002</v>
      </c>
      <c r="W81" s="35" t="s">
        <v>151</v>
      </c>
    </row>
    <row r="82" spans="1:23" x14ac:dyDescent="0.25">
      <c r="A82" t="s">
        <v>172</v>
      </c>
      <c r="B82" t="s">
        <v>149</v>
      </c>
      <c r="C82">
        <v>4</v>
      </c>
      <c r="D82" t="s">
        <v>149</v>
      </c>
      <c r="E82" s="40">
        <f>C82/$C$78</f>
        <v>0.4</v>
      </c>
      <c r="F82" t="s">
        <v>149</v>
      </c>
      <c r="G82">
        <v>44</v>
      </c>
      <c r="I82" t="s">
        <v>149</v>
      </c>
      <c r="J82" s="36">
        <f>G82/$G$78</f>
        <v>0.44</v>
      </c>
      <c r="K82" t="s">
        <v>149</v>
      </c>
      <c r="L82">
        <v>470</v>
      </c>
      <c r="M82" t="s">
        <v>149</v>
      </c>
      <c r="N82" s="38">
        <f>L82/$L$78</f>
        <v>0.47</v>
      </c>
      <c r="O82" t="s">
        <v>149</v>
      </c>
      <c r="P82">
        <v>4876</v>
      </c>
      <c r="Q82" t="s">
        <v>149</v>
      </c>
      <c r="R82">
        <f>P82/$P$78</f>
        <v>0.48759999999999998</v>
      </c>
      <c r="S82" t="s">
        <v>149</v>
      </c>
      <c r="T82">
        <v>49939</v>
      </c>
      <c r="U82" t="s">
        <v>149</v>
      </c>
      <c r="V82">
        <f>T82/$T$78</f>
        <v>0.49939</v>
      </c>
      <c r="W82" s="35" t="s">
        <v>151</v>
      </c>
    </row>
    <row r="84" spans="1:23" x14ac:dyDescent="0.25">
      <c r="B84" t="s">
        <v>149</v>
      </c>
      <c r="C84" t="s">
        <v>174</v>
      </c>
      <c r="F84" t="s">
        <v>149</v>
      </c>
      <c r="G84" t="s">
        <v>175</v>
      </c>
      <c r="J84" t="s">
        <v>149</v>
      </c>
      <c r="K84" t="s">
        <v>176</v>
      </c>
      <c r="N84" t="s">
        <v>149</v>
      </c>
      <c r="O84" t="s">
        <v>177</v>
      </c>
      <c r="R84" t="s">
        <v>149</v>
      </c>
      <c r="S84" t="s">
        <v>178</v>
      </c>
      <c r="V84" s="35" t="s">
        <v>151</v>
      </c>
    </row>
    <row r="85" spans="1:23" x14ac:dyDescent="0.25">
      <c r="A85" t="s">
        <v>165</v>
      </c>
      <c r="B85" t="s">
        <v>149</v>
      </c>
      <c r="C85" t="s">
        <v>153</v>
      </c>
      <c r="D85" t="s">
        <v>149</v>
      </c>
      <c r="E85" t="s">
        <v>166</v>
      </c>
      <c r="F85" t="s">
        <v>149</v>
      </c>
      <c r="G85" t="s">
        <v>153</v>
      </c>
      <c r="H85" t="s">
        <v>149</v>
      </c>
      <c r="I85" t="s">
        <v>166</v>
      </c>
      <c r="J85" t="s">
        <v>149</v>
      </c>
      <c r="K85" t="s">
        <v>153</v>
      </c>
      <c r="L85" t="s">
        <v>149</v>
      </c>
      <c r="M85" t="s">
        <v>166</v>
      </c>
      <c r="N85" t="s">
        <v>149</v>
      </c>
      <c r="O85" t="s">
        <v>153</v>
      </c>
      <c r="P85" t="s">
        <v>149</v>
      </c>
      <c r="Q85" t="s">
        <v>166</v>
      </c>
      <c r="R85" t="s">
        <v>149</v>
      </c>
      <c r="S85" t="s">
        <v>153</v>
      </c>
      <c r="T85" t="s">
        <v>149</v>
      </c>
      <c r="U85" t="s">
        <v>166</v>
      </c>
      <c r="V85" t="s">
        <v>150</v>
      </c>
    </row>
    <row r="86" spans="1:23" x14ac:dyDescent="0.25">
      <c r="A86" t="s">
        <v>173</v>
      </c>
      <c r="B86" t="s">
        <v>149</v>
      </c>
      <c r="C86">
        <v>1</v>
      </c>
      <c r="D86" t="s">
        <v>149</v>
      </c>
      <c r="E86">
        <v>0.1</v>
      </c>
      <c r="F86" t="s">
        <v>149</v>
      </c>
      <c r="G86">
        <v>43</v>
      </c>
      <c r="H86" t="s">
        <v>149</v>
      </c>
      <c r="I86">
        <v>0.43</v>
      </c>
      <c r="J86" t="s">
        <v>149</v>
      </c>
      <c r="K86">
        <v>533</v>
      </c>
      <c r="L86" t="s">
        <v>149</v>
      </c>
      <c r="M86">
        <v>0.53300000000000003</v>
      </c>
      <c r="N86" t="s">
        <v>149</v>
      </c>
      <c r="O86">
        <v>4916</v>
      </c>
      <c r="P86" t="s">
        <v>149</v>
      </c>
      <c r="Q86">
        <v>0.49159999999999998</v>
      </c>
      <c r="R86" t="s">
        <v>149</v>
      </c>
      <c r="S86">
        <v>49967</v>
      </c>
      <c r="T86" t="s">
        <v>149</v>
      </c>
      <c r="U86">
        <v>0.49967</v>
      </c>
      <c r="V86" t="s">
        <v>151</v>
      </c>
    </row>
    <row r="87" spans="1:23" x14ac:dyDescent="0.25">
      <c r="A87" t="s">
        <v>170</v>
      </c>
      <c r="B87" t="s">
        <v>149</v>
      </c>
      <c r="C87">
        <v>0</v>
      </c>
      <c r="D87" t="s">
        <v>149</v>
      </c>
      <c r="E87" s="40">
        <v>0</v>
      </c>
      <c r="F87" t="s">
        <v>149</v>
      </c>
      <c r="G87">
        <v>40</v>
      </c>
      <c r="H87" t="s">
        <v>149</v>
      </c>
      <c r="I87" s="36">
        <v>0.4</v>
      </c>
      <c r="J87" t="s">
        <v>149</v>
      </c>
      <c r="K87">
        <v>418</v>
      </c>
      <c r="L87" t="s">
        <v>149</v>
      </c>
      <c r="M87">
        <v>0.41799999999999998</v>
      </c>
      <c r="N87" t="s">
        <v>149</v>
      </c>
      <c r="O87">
        <v>3606</v>
      </c>
      <c r="P87" t="s">
        <v>149</v>
      </c>
      <c r="Q87">
        <v>0.36059999999999998</v>
      </c>
      <c r="R87" t="s">
        <v>149</v>
      </c>
      <c r="S87">
        <v>37384</v>
      </c>
      <c r="T87" t="s">
        <v>149</v>
      </c>
      <c r="U87">
        <v>0.37384000000000001</v>
      </c>
      <c r="V87" t="s">
        <v>151</v>
      </c>
    </row>
    <row r="88" spans="1:23" x14ac:dyDescent="0.25">
      <c r="A88" t="s">
        <v>171</v>
      </c>
      <c r="B88" t="s">
        <v>149</v>
      </c>
      <c r="C88">
        <v>4</v>
      </c>
      <c r="D88" t="s">
        <v>149</v>
      </c>
      <c r="E88">
        <v>0.4</v>
      </c>
      <c r="F88" t="s">
        <v>149</v>
      </c>
      <c r="G88">
        <v>42</v>
      </c>
      <c r="H88" t="s">
        <v>149</v>
      </c>
      <c r="I88">
        <v>0.42</v>
      </c>
      <c r="J88" t="s">
        <v>149</v>
      </c>
      <c r="K88">
        <v>352</v>
      </c>
      <c r="L88" t="s">
        <v>149</v>
      </c>
      <c r="M88">
        <v>0.35199999999999998</v>
      </c>
      <c r="N88" t="s">
        <v>149</v>
      </c>
      <c r="O88">
        <v>3784</v>
      </c>
      <c r="P88" t="s">
        <v>149</v>
      </c>
      <c r="Q88">
        <v>0.37840000000000001</v>
      </c>
      <c r="R88" t="s">
        <v>149</v>
      </c>
      <c r="S88">
        <v>37541</v>
      </c>
      <c r="T88" t="s">
        <v>149</v>
      </c>
      <c r="U88">
        <v>0.37541000000000002</v>
      </c>
      <c r="V88" t="s">
        <v>151</v>
      </c>
    </row>
    <row r="89" spans="1:23" x14ac:dyDescent="0.25">
      <c r="A89" t="s">
        <v>172</v>
      </c>
      <c r="B89" t="s">
        <v>149</v>
      </c>
      <c r="C89">
        <v>4</v>
      </c>
      <c r="D89" t="s">
        <v>149</v>
      </c>
      <c r="E89">
        <v>0.4</v>
      </c>
      <c r="F89" t="s">
        <v>149</v>
      </c>
      <c r="G89">
        <v>44</v>
      </c>
      <c r="H89" t="s">
        <v>149</v>
      </c>
      <c r="I89">
        <v>0.44</v>
      </c>
      <c r="J89" t="s">
        <v>149</v>
      </c>
      <c r="K89">
        <v>470</v>
      </c>
      <c r="L89" t="s">
        <v>149</v>
      </c>
      <c r="M89" s="38">
        <v>0.47</v>
      </c>
      <c r="N89" t="s">
        <v>149</v>
      </c>
      <c r="O89">
        <v>4876</v>
      </c>
      <c r="P89" t="s">
        <v>149</v>
      </c>
      <c r="Q89">
        <v>0.48759999999999998</v>
      </c>
      <c r="R89" t="s">
        <v>149</v>
      </c>
      <c r="S89">
        <v>49939</v>
      </c>
      <c r="T89" t="s">
        <v>149</v>
      </c>
      <c r="U89">
        <v>0.49939</v>
      </c>
      <c r="V89" t="s">
        <v>152</v>
      </c>
    </row>
    <row r="92" spans="1:23" x14ac:dyDescent="0.25">
      <c r="B92" t="s">
        <v>149</v>
      </c>
      <c r="C92" t="s">
        <v>174</v>
      </c>
      <c r="F92" t="s">
        <v>149</v>
      </c>
      <c r="G92" t="s">
        <v>175</v>
      </c>
      <c r="J92" t="s">
        <v>149</v>
      </c>
      <c r="K92" t="s">
        <v>176</v>
      </c>
      <c r="N92" t="s">
        <v>149</v>
      </c>
      <c r="O92" t="s">
        <v>177</v>
      </c>
      <c r="R92" t="s">
        <v>149</v>
      </c>
      <c r="S92" t="s">
        <v>178</v>
      </c>
      <c r="V92" s="35" t="s">
        <v>151</v>
      </c>
    </row>
    <row r="93" spans="1:23" x14ac:dyDescent="0.25">
      <c r="A93" t="s">
        <v>165</v>
      </c>
      <c r="B93" t="s">
        <v>149</v>
      </c>
      <c r="C93" t="s">
        <v>153</v>
      </c>
      <c r="D93" t="s">
        <v>149</v>
      </c>
      <c r="E93" t="s">
        <v>166</v>
      </c>
      <c r="F93" t="s">
        <v>149</v>
      </c>
      <c r="G93" t="s">
        <v>153</v>
      </c>
      <c r="H93" t="s">
        <v>149</v>
      </c>
      <c r="I93" t="s">
        <v>166</v>
      </c>
      <c r="J93" t="s">
        <v>149</v>
      </c>
      <c r="K93" t="s">
        <v>153</v>
      </c>
      <c r="L93" t="s">
        <v>149</v>
      </c>
      <c r="M93" t="s">
        <v>166</v>
      </c>
      <c r="N93" t="s">
        <v>149</v>
      </c>
      <c r="O93" t="s">
        <v>153</v>
      </c>
      <c r="P93" t="s">
        <v>149</v>
      </c>
      <c r="Q93" t="s">
        <v>166</v>
      </c>
      <c r="R93" t="s">
        <v>149</v>
      </c>
      <c r="S93" t="s">
        <v>153</v>
      </c>
      <c r="T93" t="s">
        <v>149</v>
      </c>
      <c r="U93" t="s">
        <v>166</v>
      </c>
      <c r="V93" t="s">
        <v>150</v>
      </c>
    </row>
    <row r="94" spans="1:23" x14ac:dyDescent="0.25">
      <c r="A94" t="s">
        <v>179</v>
      </c>
      <c r="B94" t="s">
        <v>149</v>
      </c>
      <c r="C94">
        <v>0</v>
      </c>
      <c r="D94" t="s">
        <v>149</v>
      </c>
      <c r="E94" s="40">
        <f>C94/10</f>
        <v>0</v>
      </c>
      <c r="F94" t="s">
        <v>149</v>
      </c>
      <c r="G94">
        <v>40</v>
      </c>
      <c r="H94" t="s">
        <v>149</v>
      </c>
      <c r="I94" s="36">
        <f>G94/100</f>
        <v>0.4</v>
      </c>
      <c r="J94" t="s">
        <v>149</v>
      </c>
      <c r="K94">
        <v>418</v>
      </c>
      <c r="L94" t="s">
        <v>149</v>
      </c>
      <c r="M94">
        <f>K94/1000</f>
        <v>0.41799999999999998</v>
      </c>
      <c r="N94" t="s">
        <v>149</v>
      </c>
      <c r="O94">
        <v>3606</v>
      </c>
      <c r="P94" t="s">
        <v>149</v>
      </c>
      <c r="Q94">
        <f>O94/10000</f>
        <v>0.36059999999999998</v>
      </c>
      <c r="R94" t="s">
        <v>149</v>
      </c>
      <c r="S94">
        <v>37384</v>
      </c>
      <c r="T94" t="s">
        <v>149</v>
      </c>
      <c r="U94">
        <f>S94/100000</f>
        <v>0.37384000000000001</v>
      </c>
      <c r="V94" s="35" t="s">
        <v>151</v>
      </c>
    </row>
    <row r="95" spans="1:23" x14ac:dyDescent="0.25">
      <c r="A95" t="s">
        <v>180</v>
      </c>
      <c r="B95" t="s">
        <v>149</v>
      </c>
      <c r="C95">
        <v>4</v>
      </c>
      <c r="D95" t="s">
        <v>149</v>
      </c>
      <c r="E95">
        <f t="shared" ref="E95:E96" si="0">C95/10</f>
        <v>0.4</v>
      </c>
      <c r="F95" t="s">
        <v>149</v>
      </c>
      <c r="G95">
        <v>42</v>
      </c>
      <c r="H95" t="s">
        <v>149</v>
      </c>
      <c r="I95" s="36">
        <f t="shared" ref="I95:I96" si="1">G95/100</f>
        <v>0.42</v>
      </c>
      <c r="J95" t="s">
        <v>149</v>
      </c>
      <c r="K95">
        <v>352</v>
      </c>
      <c r="L95" t="s">
        <v>149</v>
      </c>
      <c r="M95">
        <f t="shared" ref="M95:M96" si="2">K95/1000</f>
        <v>0.35199999999999998</v>
      </c>
      <c r="N95" t="s">
        <v>149</v>
      </c>
      <c r="O95">
        <v>3784</v>
      </c>
      <c r="P95" t="s">
        <v>149</v>
      </c>
      <c r="Q95">
        <f t="shared" ref="Q95:Q96" si="3">O95/10000</f>
        <v>0.37840000000000001</v>
      </c>
      <c r="R95" t="s">
        <v>149</v>
      </c>
      <c r="S95">
        <v>37541</v>
      </c>
      <c r="T95" t="s">
        <v>149</v>
      </c>
      <c r="U95">
        <f t="shared" ref="U95:U96" si="4">S95/100000</f>
        <v>0.37541000000000002</v>
      </c>
      <c r="V95" s="35" t="s">
        <v>151</v>
      </c>
    </row>
    <row r="96" spans="1:23" x14ac:dyDescent="0.25">
      <c r="A96" t="s">
        <v>181</v>
      </c>
      <c r="B96" t="s">
        <v>149</v>
      </c>
      <c r="C96">
        <v>4</v>
      </c>
      <c r="D96" t="s">
        <v>149</v>
      </c>
      <c r="E96">
        <f t="shared" si="0"/>
        <v>0.4</v>
      </c>
      <c r="F96" t="s">
        <v>149</v>
      </c>
      <c r="G96">
        <v>44</v>
      </c>
      <c r="H96" t="s">
        <v>149</v>
      </c>
      <c r="I96" s="36">
        <f t="shared" si="1"/>
        <v>0.44</v>
      </c>
      <c r="J96" t="s">
        <v>149</v>
      </c>
      <c r="K96">
        <v>470</v>
      </c>
      <c r="L96" t="s">
        <v>149</v>
      </c>
      <c r="M96" s="38">
        <f t="shared" si="2"/>
        <v>0.47</v>
      </c>
      <c r="N96" t="s">
        <v>149</v>
      </c>
      <c r="O96">
        <v>4876</v>
      </c>
      <c r="P96" t="s">
        <v>149</v>
      </c>
      <c r="Q96">
        <f t="shared" si="3"/>
        <v>0.48759999999999998</v>
      </c>
      <c r="R96" t="s">
        <v>149</v>
      </c>
      <c r="S96">
        <v>49939</v>
      </c>
      <c r="T96" t="s">
        <v>149</v>
      </c>
      <c r="U96">
        <f t="shared" si="4"/>
        <v>0.49939</v>
      </c>
      <c r="V96" t="s">
        <v>152</v>
      </c>
    </row>
  </sheetData>
  <hyperlinks>
    <hyperlink ref="P4" r:id="rId1" xr:uid="{37B0E9F7-CBD2-456D-8640-F751FDBF52C3}"/>
    <hyperlink ref="P20" r:id="rId2" xr:uid="{1A0CD69C-D67D-4687-A9AC-178002119F97}"/>
    <hyperlink ref="P35" r:id="rId3" xr:uid="{00E9301F-58CF-4ED3-B50F-E94876E1AB65}"/>
    <hyperlink ref="P50" r:id="rId4" xr:uid="{92EE26CF-68E4-4A2B-BD2E-F9A429BCAB05}"/>
    <hyperlink ref="P65" r:id="rId5" xr:uid="{AA983B87-B806-41F4-B2DE-F6C403483D46}"/>
    <hyperlink ref="P63" r:id="rId6" xr:uid="{6731CD59-E22E-43F3-9702-8A3642CC1231}"/>
    <hyperlink ref="P48" r:id="rId7" xr:uid="{7182F1AB-DEC1-434C-9443-45A401CE7235}"/>
    <hyperlink ref="P33" r:id="rId8" xr:uid="{13E39A6A-B7F6-445C-B879-F7D60882E8E0}"/>
    <hyperlink ref="P18" r:id="rId9" xr:uid="{78DB0405-D6DB-477B-A899-7B79867A3684}"/>
    <hyperlink ref="P2" r:id="rId10" xr:uid="{89A34E7A-D52A-4B19-BD06-B958495EA097}"/>
    <hyperlink ref="W79" r:id="rId11" xr:uid="{F4441B5F-3B46-414D-8E62-D36EB269D4AB}"/>
    <hyperlink ref="W80" r:id="rId12" xr:uid="{B306DC8B-B467-4A77-A5CE-0B649A90FF27}"/>
    <hyperlink ref="W81" r:id="rId13" xr:uid="{C0D26C7E-049B-45AF-A399-EEA89B56C2A9}"/>
    <hyperlink ref="W82" r:id="rId14" xr:uid="{014049AA-BACC-4863-8043-03AC8EC8C368}"/>
    <hyperlink ref="V84" r:id="rId15" xr:uid="{56E78A03-3622-425D-B45F-4778A541F327}"/>
    <hyperlink ref="V92" r:id="rId16" xr:uid="{E5B9E7C4-9ECF-43DD-9579-D1879E77610B}"/>
    <hyperlink ref="V94" r:id="rId17" xr:uid="{E0F113E5-7805-4E0F-B554-8DEA0E94DCC8}"/>
    <hyperlink ref="V95" r:id="rId18" xr:uid="{81698C1E-64C9-44CA-A76D-910F49B6C7FB}"/>
  </hyperlinks>
  <pageMargins left="0.7" right="0.7" top="0.75" bottom="0.75" header="0.3" footer="0.3"/>
  <pageSetup paperSize="9" orientation="portrait" r:id="rId1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4599-A30C-4AE5-836F-61BA08D8FE5A}">
  <sheetPr codeName="Foglio19"/>
  <dimension ref="A1:J31"/>
  <sheetViews>
    <sheetView topLeftCell="A13" workbookViewId="0">
      <selection activeCell="B23" sqref="B23:B30"/>
    </sheetView>
  </sheetViews>
  <sheetFormatPr defaultRowHeight="15" x14ac:dyDescent="0.25"/>
  <cols>
    <col min="1" max="1" width="64.42578125" bestFit="1" customWidth="1"/>
    <col min="2" max="2" width="3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</v>
      </c>
      <c r="C2">
        <v>0</v>
      </c>
      <c r="D2">
        <v>5000</v>
      </c>
      <c r="E2" t="s">
        <v>7</v>
      </c>
      <c r="F2">
        <v>5000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</v>
      </c>
      <c r="C5">
        <v>0</v>
      </c>
      <c r="D5">
        <v>5500</v>
      </c>
      <c r="E5" t="s">
        <v>7</v>
      </c>
      <c r="F5">
        <v>4500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</v>
      </c>
      <c r="C6">
        <v>0</v>
      </c>
      <c r="D6">
        <v>5000</v>
      </c>
      <c r="E6" t="s">
        <v>7</v>
      </c>
      <c r="F6">
        <v>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3</v>
      </c>
      <c r="C7">
        <v>0</v>
      </c>
      <c r="D7">
        <v>4500</v>
      </c>
      <c r="E7" t="s">
        <v>7</v>
      </c>
      <c r="F7">
        <v>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3</v>
      </c>
      <c r="C8">
        <v>0</v>
      </c>
      <c r="D8">
        <v>3500</v>
      </c>
      <c r="E8" t="s">
        <v>7</v>
      </c>
      <c r="F8">
        <v>6500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3</v>
      </c>
      <c r="C9">
        <v>0</v>
      </c>
      <c r="D9">
        <v>2500</v>
      </c>
      <c r="E9" t="s">
        <v>7</v>
      </c>
      <c r="F9">
        <v>7500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3</v>
      </c>
      <c r="C10">
        <v>0</v>
      </c>
      <c r="D10">
        <v>1500</v>
      </c>
      <c r="E10" t="s">
        <v>7</v>
      </c>
      <c r="F10">
        <v>8500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2</v>
      </c>
      <c r="C11">
        <v>0</v>
      </c>
      <c r="D11">
        <v>1000</v>
      </c>
      <c r="E11" t="s">
        <v>7</v>
      </c>
      <c r="F11">
        <v>9000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1</v>
      </c>
      <c r="C12">
        <v>0</v>
      </c>
      <c r="D12">
        <v>500</v>
      </c>
      <c r="E12" t="s">
        <v>7</v>
      </c>
      <c r="F12">
        <v>9500</v>
      </c>
      <c r="G12" t="s">
        <v>7</v>
      </c>
      <c r="H12">
        <v>0</v>
      </c>
      <c r="I12" t="s">
        <v>7</v>
      </c>
    </row>
    <row r="13" spans="1:9" x14ac:dyDescent="0.25">
      <c r="A13" t="s">
        <v>84</v>
      </c>
      <c r="B13">
        <v>1</v>
      </c>
      <c r="C13">
        <v>0</v>
      </c>
      <c r="D13">
        <v>2500</v>
      </c>
      <c r="E13" t="s">
        <v>7</v>
      </c>
      <c r="F13">
        <v>7500</v>
      </c>
      <c r="G13" t="s">
        <v>7</v>
      </c>
      <c r="H13">
        <v>0</v>
      </c>
      <c r="I13" t="s">
        <v>7</v>
      </c>
    </row>
    <row r="14" spans="1:9" x14ac:dyDescent="0.25">
      <c r="A14" t="s">
        <v>85</v>
      </c>
      <c r="B14">
        <v>3</v>
      </c>
      <c r="C14">
        <v>0</v>
      </c>
      <c r="D14">
        <v>3500</v>
      </c>
      <c r="E14" t="s">
        <v>7</v>
      </c>
      <c r="F14">
        <v>6500</v>
      </c>
      <c r="G14" t="s">
        <v>7</v>
      </c>
      <c r="H14">
        <v>0</v>
      </c>
      <c r="I14" t="s">
        <v>7</v>
      </c>
    </row>
    <row r="15" spans="1:9" x14ac:dyDescent="0.25">
      <c r="A15" t="s">
        <v>86</v>
      </c>
      <c r="B15">
        <v>4</v>
      </c>
      <c r="C15">
        <v>0</v>
      </c>
      <c r="D15">
        <v>5000</v>
      </c>
      <c r="E15" t="s">
        <v>7</v>
      </c>
      <c r="F15">
        <v>5000</v>
      </c>
      <c r="G15" t="s">
        <v>7</v>
      </c>
      <c r="H15">
        <v>0</v>
      </c>
      <c r="I15" t="s">
        <v>7</v>
      </c>
    </row>
    <row r="16" spans="1:9" x14ac:dyDescent="0.25">
      <c r="A16" t="s">
        <v>88</v>
      </c>
      <c r="B16">
        <v>1</v>
      </c>
      <c r="C16">
        <v>0</v>
      </c>
      <c r="D16">
        <v>500</v>
      </c>
      <c r="E16" t="s">
        <v>7</v>
      </c>
      <c r="F16">
        <v>9500</v>
      </c>
      <c r="G16" t="s">
        <v>7</v>
      </c>
      <c r="H16">
        <v>0</v>
      </c>
      <c r="I16" t="s">
        <v>7</v>
      </c>
    </row>
    <row r="17" spans="1:10" x14ac:dyDescent="0.25">
      <c r="A17" t="s">
        <v>90</v>
      </c>
      <c r="B17">
        <v>3</v>
      </c>
      <c r="C17">
        <v>0</v>
      </c>
      <c r="D17">
        <v>1500</v>
      </c>
      <c r="E17" t="s">
        <v>7</v>
      </c>
      <c r="F17">
        <v>8500</v>
      </c>
      <c r="G17" t="s">
        <v>7</v>
      </c>
      <c r="H17">
        <v>0</v>
      </c>
      <c r="I17" t="s">
        <v>7</v>
      </c>
    </row>
    <row r="18" spans="1:10" x14ac:dyDescent="0.25">
      <c r="A18" t="s">
        <v>92</v>
      </c>
      <c r="B18">
        <v>1</v>
      </c>
      <c r="C18">
        <v>0</v>
      </c>
      <c r="D18">
        <v>2500</v>
      </c>
      <c r="E18" t="s">
        <v>7</v>
      </c>
      <c r="F18">
        <v>7500</v>
      </c>
      <c r="G18" t="s">
        <v>7</v>
      </c>
      <c r="H18">
        <v>0</v>
      </c>
      <c r="I18" t="s">
        <v>7</v>
      </c>
    </row>
    <row r="19" spans="1:10" x14ac:dyDescent="0.25">
      <c r="A19" t="s">
        <v>95</v>
      </c>
      <c r="B19">
        <v>3</v>
      </c>
      <c r="C19">
        <v>0</v>
      </c>
      <c r="D19">
        <v>4500</v>
      </c>
      <c r="E19" t="s">
        <v>7</v>
      </c>
      <c r="F19">
        <v>5500</v>
      </c>
      <c r="G19" t="s">
        <v>7</v>
      </c>
      <c r="H19">
        <v>0</v>
      </c>
      <c r="I19" t="s">
        <v>7</v>
      </c>
    </row>
    <row r="20" spans="1:10" x14ac:dyDescent="0.25">
      <c r="A20" t="s">
        <v>97</v>
      </c>
      <c r="B20">
        <v>3</v>
      </c>
      <c r="C20">
        <v>0</v>
      </c>
      <c r="D20">
        <v>2500</v>
      </c>
      <c r="E20" t="s">
        <v>7</v>
      </c>
      <c r="F20">
        <v>7500</v>
      </c>
      <c r="G20" t="s">
        <v>7</v>
      </c>
      <c r="H20">
        <v>0</v>
      </c>
      <c r="I20" t="s">
        <v>7</v>
      </c>
    </row>
    <row r="21" spans="1:10" x14ac:dyDescent="0.25">
      <c r="A21" t="s">
        <v>99</v>
      </c>
      <c r="B21">
        <v>2</v>
      </c>
      <c r="C21">
        <v>0</v>
      </c>
      <c r="D21">
        <v>1000</v>
      </c>
      <c r="E21" t="s">
        <v>7</v>
      </c>
      <c r="F21">
        <v>9000</v>
      </c>
      <c r="G21" t="s">
        <v>7</v>
      </c>
      <c r="H21">
        <v>0</v>
      </c>
      <c r="I21" t="s">
        <v>7</v>
      </c>
    </row>
    <row r="22" spans="1:10" x14ac:dyDescent="0.25">
      <c r="A22" t="s">
        <v>100</v>
      </c>
      <c r="B22">
        <v>5</v>
      </c>
      <c r="C22">
        <v>0</v>
      </c>
      <c r="D22">
        <v>5500</v>
      </c>
      <c r="E22" t="s">
        <v>7</v>
      </c>
      <c r="F22">
        <v>4500</v>
      </c>
      <c r="G22" t="s">
        <v>7</v>
      </c>
      <c r="H22">
        <v>0</v>
      </c>
      <c r="I22" t="s">
        <v>7</v>
      </c>
    </row>
    <row r="23" spans="1:10" x14ac:dyDescent="0.25">
      <c r="A23" t="s">
        <v>110</v>
      </c>
      <c r="B23">
        <v>3</v>
      </c>
      <c r="C23">
        <v>0</v>
      </c>
      <c r="D23">
        <v>3470</v>
      </c>
      <c r="E23" t="s">
        <v>7</v>
      </c>
      <c r="F23">
        <v>6500</v>
      </c>
      <c r="G23" t="s">
        <v>7</v>
      </c>
      <c r="H23">
        <v>30</v>
      </c>
      <c r="I23" t="s">
        <v>7</v>
      </c>
      <c r="J23">
        <f>B23/($B$2/2)</f>
        <v>0.3</v>
      </c>
    </row>
    <row r="24" spans="1:10" x14ac:dyDescent="0.25">
      <c r="A24" t="s">
        <v>111</v>
      </c>
      <c r="B24">
        <v>4</v>
      </c>
      <c r="C24">
        <v>0</v>
      </c>
      <c r="D24">
        <v>5000</v>
      </c>
      <c r="E24" t="s">
        <v>7</v>
      </c>
      <c r="F24">
        <v>4970</v>
      </c>
      <c r="G24" t="s">
        <v>7</v>
      </c>
      <c r="H24">
        <v>30</v>
      </c>
      <c r="I24" t="s">
        <v>7</v>
      </c>
      <c r="J24">
        <f t="shared" ref="J24:J29" si="0">B24/($B$2/2)</f>
        <v>0.4</v>
      </c>
    </row>
    <row r="25" spans="1:10" x14ac:dyDescent="0.25">
      <c r="A25" t="s">
        <v>112</v>
      </c>
      <c r="B25">
        <v>3</v>
      </c>
      <c r="C25">
        <v>0</v>
      </c>
      <c r="D25">
        <v>4470</v>
      </c>
      <c r="E25" t="s">
        <v>7</v>
      </c>
      <c r="F25">
        <v>5500</v>
      </c>
      <c r="G25" t="s">
        <v>7</v>
      </c>
      <c r="H25">
        <v>30</v>
      </c>
      <c r="I25" t="s">
        <v>7</v>
      </c>
      <c r="J25">
        <f t="shared" si="0"/>
        <v>0.3</v>
      </c>
    </row>
    <row r="26" spans="1:10" x14ac:dyDescent="0.25">
      <c r="A26" t="s">
        <v>113</v>
      </c>
      <c r="B26">
        <v>1</v>
      </c>
      <c r="C26">
        <v>0</v>
      </c>
      <c r="D26">
        <v>470</v>
      </c>
      <c r="E26" t="s">
        <v>7</v>
      </c>
      <c r="F26">
        <v>9500</v>
      </c>
      <c r="G26" t="s">
        <v>7</v>
      </c>
      <c r="H26">
        <v>30</v>
      </c>
      <c r="I26" t="s">
        <v>7</v>
      </c>
      <c r="J26">
        <f t="shared" si="0"/>
        <v>0.1</v>
      </c>
    </row>
    <row r="27" spans="1:10" x14ac:dyDescent="0.25">
      <c r="A27" t="s">
        <v>114</v>
      </c>
      <c r="B27">
        <v>3</v>
      </c>
      <c r="C27">
        <v>0</v>
      </c>
      <c r="D27">
        <v>2470</v>
      </c>
      <c r="E27" t="s">
        <v>7</v>
      </c>
      <c r="F27">
        <v>7500</v>
      </c>
      <c r="G27" t="s">
        <v>7</v>
      </c>
      <c r="H27">
        <v>30</v>
      </c>
      <c r="I27" t="s">
        <v>7</v>
      </c>
      <c r="J27">
        <f t="shared" si="0"/>
        <v>0.3</v>
      </c>
    </row>
    <row r="28" spans="1:10" x14ac:dyDescent="0.25">
      <c r="A28" t="s">
        <v>115</v>
      </c>
      <c r="B28">
        <v>3</v>
      </c>
      <c r="C28">
        <v>0</v>
      </c>
      <c r="D28">
        <v>1470</v>
      </c>
      <c r="E28" t="s">
        <v>7</v>
      </c>
      <c r="F28">
        <v>8500</v>
      </c>
      <c r="G28" t="s">
        <v>7</v>
      </c>
      <c r="H28">
        <v>30</v>
      </c>
      <c r="I28" t="s">
        <v>7</v>
      </c>
      <c r="J28">
        <f t="shared" si="0"/>
        <v>0.3</v>
      </c>
    </row>
    <row r="29" spans="1:10" x14ac:dyDescent="0.25">
      <c r="A29" t="s">
        <v>116</v>
      </c>
      <c r="B29">
        <v>2</v>
      </c>
      <c r="C29">
        <v>0</v>
      </c>
      <c r="D29">
        <v>1000</v>
      </c>
      <c r="E29" t="s">
        <v>7</v>
      </c>
      <c r="F29">
        <v>8970</v>
      </c>
      <c r="G29" t="s">
        <v>7</v>
      </c>
      <c r="H29">
        <v>30</v>
      </c>
      <c r="I29" t="s">
        <v>7</v>
      </c>
      <c r="J29">
        <f t="shared" si="0"/>
        <v>0.2</v>
      </c>
    </row>
    <row r="30" spans="1:10" x14ac:dyDescent="0.25">
      <c r="A30" t="s">
        <v>117</v>
      </c>
      <c r="B30">
        <v>4</v>
      </c>
      <c r="C30">
        <v>0</v>
      </c>
      <c r="D30">
        <v>7970</v>
      </c>
      <c r="E30" t="s">
        <v>7</v>
      </c>
      <c r="F30">
        <v>2000</v>
      </c>
      <c r="G30" t="s">
        <v>7</v>
      </c>
      <c r="H30">
        <v>30</v>
      </c>
      <c r="I30" t="s">
        <v>7</v>
      </c>
    </row>
    <row r="31" spans="1:10" x14ac:dyDescent="0.25">
      <c r="A31" t="s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CA3C-BE80-49A8-A997-9A7656391C07}">
  <sheetPr codeName="Foglio20"/>
  <dimension ref="A1:J46"/>
  <sheetViews>
    <sheetView topLeftCell="A28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6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</v>
      </c>
      <c r="C2">
        <v>0</v>
      </c>
      <c r="D2">
        <v>5000000</v>
      </c>
      <c r="E2" t="s">
        <v>7</v>
      </c>
      <c r="F2">
        <v>5000000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4924</v>
      </c>
      <c r="C5">
        <v>0</v>
      </c>
      <c r="D5">
        <v>4929000</v>
      </c>
      <c r="E5" t="s">
        <v>7</v>
      </c>
      <c r="F5">
        <v>5071000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4923</v>
      </c>
      <c r="C6">
        <v>0</v>
      </c>
      <c r="D6">
        <v>4928500</v>
      </c>
      <c r="E6" t="s">
        <v>7</v>
      </c>
      <c r="F6">
        <v>5071500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4922</v>
      </c>
      <c r="C7">
        <v>0</v>
      </c>
      <c r="D7">
        <v>4928000</v>
      </c>
      <c r="E7" t="s">
        <v>7</v>
      </c>
      <c r="F7">
        <v>5072000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4922</v>
      </c>
      <c r="C8">
        <v>0</v>
      </c>
      <c r="D8">
        <v>4928000</v>
      </c>
      <c r="E8" t="s">
        <v>7</v>
      </c>
      <c r="F8">
        <v>5072000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4921</v>
      </c>
      <c r="C9">
        <v>0</v>
      </c>
      <c r="D9">
        <v>4927500</v>
      </c>
      <c r="E9" t="s">
        <v>7</v>
      </c>
      <c r="F9">
        <v>5072500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4921</v>
      </c>
      <c r="C10">
        <v>0</v>
      </c>
      <c r="D10">
        <v>4926500</v>
      </c>
      <c r="E10" t="s">
        <v>7</v>
      </c>
      <c r="F10">
        <v>5073500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4921</v>
      </c>
      <c r="C11">
        <v>0</v>
      </c>
      <c r="D11">
        <v>4925500</v>
      </c>
      <c r="E11" t="s">
        <v>7</v>
      </c>
      <c r="F11">
        <v>5074500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4921</v>
      </c>
      <c r="C12">
        <v>0</v>
      </c>
      <c r="D12">
        <v>4924500</v>
      </c>
      <c r="E12" t="s">
        <v>7</v>
      </c>
      <c r="F12">
        <v>5075500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4920</v>
      </c>
      <c r="C13">
        <v>0</v>
      </c>
      <c r="D13">
        <v>4924000</v>
      </c>
      <c r="E13" t="s">
        <v>7</v>
      </c>
      <c r="F13">
        <v>5076000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4919</v>
      </c>
      <c r="C14">
        <v>0</v>
      </c>
      <c r="D14">
        <v>4923500</v>
      </c>
      <c r="E14" t="s">
        <v>7</v>
      </c>
      <c r="F14">
        <v>5076500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4918</v>
      </c>
      <c r="C15">
        <v>0</v>
      </c>
      <c r="D15">
        <v>4923000</v>
      </c>
      <c r="E15" t="s">
        <v>7</v>
      </c>
      <c r="F15">
        <v>5077000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4917</v>
      </c>
      <c r="C16">
        <v>0</v>
      </c>
      <c r="D16">
        <v>4922500</v>
      </c>
      <c r="E16" t="s">
        <v>7</v>
      </c>
      <c r="F16">
        <v>5077500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4917</v>
      </c>
      <c r="C17">
        <v>0</v>
      </c>
      <c r="D17">
        <v>4921500</v>
      </c>
      <c r="E17" t="s">
        <v>7</v>
      </c>
      <c r="F17">
        <v>5078500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4916</v>
      </c>
      <c r="C18">
        <v>0</v>
      </c>
      <c r="D18">
        <v>4921000</v>
      </c>
      <c r="E18" t="s">
        <v>7</v>
      </c>
      <c r="F18">
        <v>5079000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4915</v>
      </c>
      <c r="C19">
        <v>0</v>
      </c>
      <c r="D19">
        <v>4920500</v>
      </c>
      <c r="E19" t="s">
        <v>7</v>
      </c>
      <c r="F19">
        <v>5079500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4916</v>
      </c>
      <c r="C20">
        <v>0</v>
      </c>
      <c r="D20">
        <v>4922000</v>
      </c>
      <c r="E20" t="s">
        <v>7</v>
      </c>
      <c r="F20">
        <v>5078000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4922</v>
      </c>
      <c r="C21">
        <v>0</v>
      </c>
      <c r="D21">
        <v>4928000</v>
      </c>
      <c r="E21" t="s">
        <v>7</v>
      </c>
      <c r="F21">
        <v>5072000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4923</v>
      </c>
      <c r="C22">
        <v>0</v>
      </c>
      <c r="D22">
        <v>4928500</v>
      </c>
      <c r="E22" t="s">
        <v>7</v>
      </c>
      <c r="F22">
        <v>5071500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4916</v>
      </c>
      <c r="C23">
        <v>0</v>
      </c>
      <c r="D23">
        <v>4921000</v>
      </c>
      <c r="E23" t="s">
        <v>7</v>
      </c>
      <c r="F23">
        <v>5079000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4921</v>
      </c>
      <c r="C24">
        <v>0</v>
      </c>
      <c r="D24">
        <v>4924500</v>
      </c>
      <c r="E24" t="s">
        <v>7</v>
      </c>
      <c r="F24">
        <v>5075500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4917</v>
      </c>
      <c r="C25">
        <v>0</v>
      </c>
      <c r="D25">
        <v>4922500</v>
      </c>
      <c r="E25" t="s">
        <v>7</v>
      </c>
      <c r="F25">
        <v>5077500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4921</v>
      </c>
      <c r="C26">
        <v>0</v>
      </c>
      <c r="D26">
        <v>4926500</v>
      </c>
      <c r="E26" t="s">
        <v>7</v>
      </c>
      <c r="F26">
        <v>5073500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4919</v>
      </c>
      <c r="C27">
        <v>0</v>
      </c>
      <c r="D27">
        <v>4923500</v>
      </c>
      <c r="E27" t="s">
        <v>7</v>
      </c>
      <c r="F27">
        <v>5076500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4916</v>
      </c>
      <c r="C28">
        <v>0</v>
      </c>
      <c r="D28">
        <v>4922000</v>
      </c>
      <c r="E28" t="s">
        <v>7</v>
      </c>
      <c r="F28">
        <v>5078000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4915</v>
      </c>
      <c r="C29">
        <v>0</v>
      </c>
      <c r="D29">
        <v>4920500</v>
      </c>
      <c r="E29" t="s">
        <v>7</v>
      </c>
      <c r="F29">
        <v>5079500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4917</v>
      </c>
      <c r="C30">
        <v>0</v>
      </c>
      <c r="D30">
        <v>4921500</v>
      </c>
      <c r="E30" t="s">
        <v>7</v>
      </c>
      <c r="F30">
        <v>5078500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4922</v>
      </c>
      <c r="C31">
        <v>0</v>
      </c>
      <c r="D31">
        <v>4928000</v>
      </c>
      <c r="E31" t="s">
        <v>7</v>
      </c>
      <c r="F31">
        <v>5072000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4920</v>
      </c>
      <c r="C32">
        <v>0</v>
      </c>
      <c r="D32">
        <v>4924000</v>
      </c>
      <c r="E32" t="s">
        <v>7</v>
      </c>
      <c r="F32">
        <v>5076000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4921</v>
      </c>
      <c r="C33">
        <v>0</v>
      </c>
      <c r="D33">
        <v>4927500</v>
      </c>
      <c r="E33" t="s">
        <v>7</v>
      </c>
      <c r="F33">
        <v>5072500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4918</v>
      </c>
      <c r="C34">
        <v>0</v>
      </c>
      <c r="D34">
        <v>4923000</v>
      </c>
      <c r="E34" t="s">
        <v>7</v>
      </c>
      <c r="F34">
        <v>5077000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4921</v>
      </c>
      <c r="C35">
        <v>0</v>
      </c>
      <c r="D35">
        <v>4925500</v>
      </c>
      <c r="E35" t="s">
        <v>7</v>
      </c>
      <c r="F35">
        <v>5074500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4924</v>
      </c>
      <c r="C36">
        <v>0</v>
      </c>
      <c r="D36">
        <v>4929000</v>
      </c>
      <c r="E36" t="s">
        <v>7</v>
      </c>
      <c r="F36">
        <v>5071000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4958</v>
      </c>
      <c r="C37">
        <v>0</v>
      </c>
      <c r="D37">
        <v>4924000</v>
      </c>
      <c r="E37" t="s">
        <v>7</v>
      </c>
      <c r="F37">
        <v>5075970</v>
      </c>
      <c r="G37" t="s">
        <v>7</v>
      </c>
      <c r="H37">
        <v>30</v>
      </c>
      <c r="I37" t="s">
        <v>7</v>
      </c>
      <c r="J37">
        <f>B37/($B$2/2)</f>
        <v>0.49580000000000002</v>
      </c>
    </row>
    <row r="38" spans="1:10" x14ac:dyDescent="0.25">
      <c r="A38" t="s">
        <v>111</v>
      </c>
      <c r="B38">
        <v>4948</v>
      </c>
      <c r="C38">
        <v>0</v>
      </c>
      <c r="D38">
        <v>5057000</v>
      </c>
      <c r="E38" t="s">
        <v>7</v>
      </c>
      <c r="F38">
        <v>4942970</v>
      </c>
      <c r="G38" t="s">
        <v>7</v>
      </c>
      <c r="H38">
        <v>30</v>
      </c>
      <c r="I38" t="s">
        <v>7</v>
      </c>
      <c r="J38">
        <f t="shared" ref="J38:J44" si="0">B38/($B$2/2)</f>
        <v>0.49480000000000002</v>
      </c>
    </row>
    <row r="39" spans="1:10" x14ac:dyDescent="0.25">
      <c r="A39" t="s">
        <v>112</v>
      </c>
      <c r="B39">
        <v>5007</v>
      </c>
      <c r="C39">
        <v>0</v>
      </c>
      <c r="D39">
        <v>4970470</v>
      </c>
      <c r="E39" t="s">
        <v>7</v>
      </c>
      <c r="F39">
        <v>5029500</v>
      </c>
      <c r="G39" t="s">
        <v>7</v>
      </c>
      <c r="H39">
        <v>30</v>
      </c>
      <c r="I39" t="s">
        <v>7</v>
      </c>
      <c r="J39">
        <f t="shared" si="0"/>
        <v>0.50070000000000003</v>
      </c>
    </row>
    <row r="40" spans="1:10" x14ac:dyDescent="0.25">
      <c r="A40" t="s">
        <v>113</v>
      </c>
      <c r="B40">
        <v>4794</v>
      </c>
      <c r="C40">
        <v>0</v>
      </c>
      <c r="D40">
        <v>4957000</v>
      </c>
      <c r="E40" t="s">
        <v>7</v>
      </c>
      <c r="F40">
        <v>5042970</v>
      </c>
      <c r="G40" t="s">
        <v>7</v>
      </c>
      <c r="H40">
        <v>30</v>
      </c>
      <c r="I40" t="s">
        <v>7</v>
      </c>
      <c r="J40">
        <f t="shared" si="0"/>
        <v>0.47939999999999999</v>
      </c>
    </row>
    <row r="41" spans="1:10" x14ac:dyDescent="0.25">
      <c r="A41" t="s">
        <v>114</v>
      </c>
      <c r="B41">
        <v>4979</v>
      </c>
      <c r="C41">
        <v>0</v>
      </c>
      <c r="D41">
        <v>4943470</v>
      </c>
      <c r="E41" t="s">
        <v>7</v>
      </c>
      <c r="F41">
        <v>5056500</v>
      </c>
      <c r="G41" t="s">
        <v>7</v>
      </c>
      <c r="H41">
        <v>30</v>
      </c>
      <c r="I41" t="s">
        <v>7</v>
      </c>
      <c r="J41">
        <f t="shared" si="0"/>
        <v>0.49790000000000001</v>
      </c>
    </row>
    <row r="42" spans="1:10" x14ac:dyDescent="0.25">
      <c r="A42" t="s">
        <v>115</v>
      </c>
      <c r="B42">
        <v>5022</v>
      </c>
      <c r="C42">
        <v>0</v>
      </c>
      <c r="D42">
        <v>5028000</v>
      </c>
      <c r="E42" t="s">
        <v>7</v>
      </c>
      <c r="F42">
        <v>4971970</v>
      </c>
      <c r="G42" t="s">
        <v>7</v>
      </c>
      <c r="H42">
        <v>30</v>
      </c>
      <c r="I42" t="s">
        <v>7</v>
      </c>
      <c r="J42">
        <f t="shared" si="0"/>
        <v>0.50219999999999998</v>
      </c>
    </row>
    <row r="43" spans="1:10" x14ac:dyDescent="0.25">
      <c r="A43" t="s">
        <v>116</v>
      </c>
      <c r="B43">
        <v>5000</v>
      </c>
      <c r="C43">
        <v>0</v>
      </c>
      <c r="D43">
        <v>5026000</v>
      </c>
      <c r="E43" t="s">
        <v>7</v>
      </c>
      <c r="F43">
        <v>4973970</v>
      </c>
      <c r="G43" t="s">
        <v>7</v>
      </c>
      <c r="H43">
        <v>30</v>
      </c>
      <c r="I43" t="s">
        <v>7</v>
      </c>
      <c r="J43">
        <f t="shared" si="0"/>
        <v>0.5</v>
      </c>
    </row>
    <row r="44" spans="1:10" x14ac:dyDescent="0.25">
      <c r="A44" t="s">
        <v>117</v>
      </c>
      <c r="B44">
        <v>4876</v>
      </c>
      <c r="C44">
        <v>0</v>
      </c>
      <c r="D44">
        <v>4954970</v>
      </c>
      <c r="E44" t="s">
        <v>7</v>
      </c>
      <c r="F44">
        <v>5045000</v>
      </c>
      <c r="G44" t="s">
        <v>7</v>
      </c>
      <c r="H44">
        <v>30</v>
      </c>
      <c r="I44" t="s">
        <v>7</v>
      </c>
      <c r="J44">
        <f t="shared" si="0"/>
        <v>0.48759999999999998</v>
      </c>
    </row>
    <row r="45" spans="1:10" x14ac:dyDescent="0.25">
      <c r="A45" t="s">
        <v>118</v>
      </c>
      <c r="B45">
        <v>6107</v>
      </c>
      <c r="C45">
        <v>0</v>
      </c>
      <c r="D45">
        <v>4861500</v>
      </c>
      <c r="E45" t="s">
        <v>7</v>
      </c>
      <c r="F45">
        <v>5138500</v>
      </c>
      <c r="G45" t="s">
        <v>7</v>
      </c>
      <c r="H45">
        <v>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DA02-3322-40AA-9282-6A247EA46192}">
  <sheetPr codeName="Foglio21"/>
  <dimension ref="A1:J46"/>
  <sheetViews>
    <sheetView topLeftCell="A28" workbookViewId="0">
      <selection activeCell="B37" sqref="B37:B44"/>
    </sheetView>
  </sheetViews>
  <sheetFormatPr defaultRowHeight="15" x14ac:dyDescent="0.25"/>
  <cols>
    <col min="1" max="1" width="64.42578125" bestFit="1" customWidth="1"/>
    <col min="2" max="2" width="5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</v>
      </c>
      <c r="C2">
        <v>0</v>
      </c>
      <c r="D2">
        <v>500000</v>
      </c>
      <c r="E2" t="s">
        <v>7</v>
      </c>
      <c r="F2">
        <v>500000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539</v>
      </c>
      <c r="C5">
        <v>0</v>
      </c>
      <c r="D5">
        <v>534500</v>
      </c>
      <c r="E5" t="s">
        <v>7</v>
      </c>
      <c r="F5">
        <v>465500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539</v>
      </c>
      <c r="C6">
        <v>0</v>
      </c>
      <c r="D6">
        <v>533500</v>
      </c>
      <c r="E6" t="s">
        <v>7</v>
      </c>
      <c r="F6">
        <v>466500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539</v>
      </c>
      <c r="C7">
        <v>0</v>
      </c>
      <c r="D7">
        <v>532500</v>
      </c>
      <c r="E7" t="s">
        <v>7</v>
      </c>
      <c r="F7">
        <v>467500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538</v>
      </c>
      <c r="C8">
        <v>0</v>
      </c>
      <c r="D8">
        <v>532000</v>
      </c>
      <c r="E8" t="s">
        <v>7</v>
      </c>
      <c r="F8">
        <v>468000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538</v>
      </c>
      <c r="C9">
        <v>0</v>
      </c>
      <c r="D9">
        <v>532000</v>
      </c>
      <c r="E9" t="s">
        <v>7</v>
      </c>
      <c r="F9">
        <v>468000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538</v>
      </c>
      <c r="C10">
        <v>0</v>
      </c>
      <c r="D10">
        <v>532000</v>
      </c>
      <c r="E10" t="s">
        <v>7</v>
      </c>
      <c r="F10">
        <v>468000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537</v>
      </c>
      <c r="C11">
        <v>0</v>
      </c>
      <c r="D11">
        <v>531500</v>
      </c>
      <c r="E11" t="s">
        <v>7</v>
      </c>
      <c r="F11">
        <v>468500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536</v>
      </c>
      <c r="C12">
        <v>0</v>
      </c>
      <c r="D12">
        <v>531000</v>
      </c>
      <c r="E12" t="s">
        <v>7</v>
      </c>
      <c r="F12">
        <v>469000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536</v>
      </c>
      <c r="C13">
        <v>0</v>
      </c>
      <c r="D13">
        <v>531000</v>
      </c>
      <c r="E13" t="s">
        <v>7</v>
      </c>
      <c r="F13">
        <v>469000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535</v>
      </c>
      <c r="C14">
        <v>0</v>
      </c>
      <c r="D14">
        <v>530500</v>
      </c>
      <c r="E14" t="s">
        <v>7</v>
      </c>
      <c r="F14">
        <v>469500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535</v>
      </c>
      <c r="C15">
        <v>0</v>
      </c>
      <c r="D15">
        <v>529500</v>
      </c>
      <c r="E15" t="s">
        <v>7</v>
      </c>
      <c r="F15">
        <v>470500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534</v>
      </c>
      <c r="C16">
        <v>0</v>
      </c>
      <c r="D16">
        <v>529000</v>
      </c>
      <c r="E16" t="s">
        <v>7</v>
      </c>
      <c r="F16">
        <v>471000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533</v>
      </c>
      <c r="C17">
        <v>0</v>
      </c>
      <c r="D17">
        <v>528500</v>
      </c>
      <c r="E17" t="s">
        <v>7</v>
      </c>
      <c r="F17">
        <v>471500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533</v>
      </c>
      <c r="C18">
        <v>0</v>
      </c>
      <c r="D18">
        <v>527500</v>
      </c>
      <c r="E18" t="s">
        <v>7</v>
      </c>
      <c r="F18">
        <v>472500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532</v>
      </c>
      <c r="C19">
        <v>0</v>
      </c>
      <c r="D19">
        <v>527000</v>
      </c>
      <c r="E19" t="s">
        <v>7</v>
      </c>
      <c r="F19">
        <v>473000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533</v>
      </c>
      <c r="C20">
        <v>0</v>
      </c>
      <c r="D20">
        <v>529500</v>
      </c>
      <c r="E20" t="s">
        <v>7</v>
      </c>
      <c r="F20">
        <v>470500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538</v>
      </c>
      <c r="C21">
        <v>0</v>
      </c>
      <c r="D21">
        <v>532000</v>
      </c>
      <c r="E21" t="s">
        <v>7</v>
      </c>
      <c r="F21">
        <v>468000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539</v>
      </c>
      <c r="C22">
        <v>0</v>
      </c>
      <c r="D22">
        <v>533500</v>
      </c>
      <c r="E22" t="s">
        <v>7</v>
      </c>
      <c r="F22">
        <v>466500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533</v>
      </c>
      <c r="C23">
        <v>0</v>
      </c>
      <c r="D23">
        <v>527500</v>
      </c>
      <c r="E23" t="s">
        <v>7</v>
      </c>
      <c r="F23">
        <v>472500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536</v>
      </c>
      <c r="C24">
        <v>0</v>
      </c>
      <c r="D24">
        <v>531000</v>
      </c>
      <c r="E24" t="s">
        <v>7</v>
      </c>
      <c r="F24">
        <v>469000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534</v>
      </c>
      <c r="C25">
        <v>0</v>
      </c>
      <c r="D25">
        <v>529000</v>
      </c>
      <c r="E25" t="s">
        <v>7</v>
      </c>
      <c r="F25">
        <v>471000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538</v>
      </c>
      <c r="C26">
        <v>0</v>
      </c>
      <c r="D26">
        <v>532000</v>
      </c>
      <c r="E26" t="s">
        <v>7</v>
      </c>
      <c r="F26">
        <v>468000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535</v>
      </c>
      <c r="C27">
        <v>0</v>
      </c>
      <c r="D27">
        <v>530500</v>
      </c>
      <c r="E27" t="s">
        <v>7</v>
      </c>
      <c r="F27">
        <v>469500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533</v>
      </c>
      <c r="C28">
        <v>0</v>
      </c>
      <c r="D28">
        <v>529500</v>
      </c>
      <c r="E28" t="s">
        <v>7</v>
      </c>
      <c r="F28">
        <v>470500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532</v>
      </c>
      <c r="C29">
        <v>0</v>
      </c>
      <c r="D29">
        <v>527000</v>
      </c>
      <c r="E29" t="s">
        <v>7</v>
      </c>
      <c r="F29">
        <v>473000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533</v>
      </c>
      <c r="C30">
        <v>0</v>
      </c>
      <c r="D30">
        <v>528500</v>
      </c>
      <c r="E30" t="s">
        <v>7</v>
      </c>
      <c r="F30">
        <v>471500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539</v>
      </c>
      <c r="C31">
        <v>0</v>
      </c>
      <c r="D31">
        <v>532500</v>
      </c>
      <c r="E31" t="s">
        <v>7</v>
      </c>
      <c r="F31">
        <v>467500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536</v>
      </c>
      <c r="C32">
        <v>0</v>
      </c>
      <c r="D32">
        <v>531000</v>
      </c>
      <c r="E32" t="s">
        <v>7</v>
      </c>
      <c r="F32">
        <v>469000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538</v>
      </c>
      <c r="C33">
        <v>0</v>
      </c>
      <c r="D33">
        <v>532000</v>
      </c>
      <c r="E33" t="s">
        <v>7</v>
      </c>
      <c r="F33">
        <v>468000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535</v>
      </c>
      <c r="C34">
        <v>0</v>
      </c>
      <c r="D34">
        <v>529500</v>
      </c>
      <c r="E34" t="s">
        <v>7</v>
      </c>
      <c r="F34">
        <v>470500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537</v>
      </c>
      <c r="C35">
        <v>0</v>
      </c>
      <c r="D35">
        <v>531500</v>
      </c>
      <c r="E35" t="s">
        <v>7</v>
      </c>
      <c r="F35">
        <v>468500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539</v>
      </c>
      <c r="C36">
        <v>0</v>
      </c>
      <c r="D36">
        <v>534500</v>
      </c>
      <c r="E36" t="s">
        <v>7</v>
      </c>
      <c r="F36">
        <v>465500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481</v>
      </c>
      <c r="C37">
        <v>0</v>
      </c>
      <c r="D37">
        <v>498470</v>
      </c>
      <c r="E37" t="s">
        <v>7</v>
      </c>
      <c r="F37">
        <v>501500</v>
      </c>
      <c r="G37" t="s">
        <v>7</v>
      </c>
      <c r="H37">
        <v>30</v>
      </c>
      <c r="I37" t="s">
        <v>7</v>
      </c>
      <c r="J37">
        <f t="shared" ref="J37:J44" si="0">B37/($B$2/2)</f>
        <v>0.48099999999999998</v>
      </c>
    </row>
    <row r="38" spans="1:10" x14ac:dyDescent="0.25">
      <c r="A38" t="s">
        <v>111</v>
      </c>
      <c r="B38">
        <v>485</v>
      </c>
      <c r="C38">
        <v>0</v>
      </c>
      <c r="D38">
        <v>517470</v>
      </c>
      <c r="E38" t="s">
        <v>7</v>
      </c>
      <c r="F38">
        <v>482500</v>
      </c>
      <c r="G38" t="s">
        <v>7</v>
      </c>
      <c r="H38">
        <v>30</v>
      </c>
      <c r="I38" t="s">
        <v>7</v>
      </c>
      <c r="J38">
        <f t="shared" si="0"/>
        <v>0.48499999999999999</v>
      </c>
    </row>
    <row r="39" spans="1:10" x14ac:dyDescent="0.25">
      <c r="A39" t="s">
        <v>112</v>
      </c>
      <c r="B39">
        <v>500</v>
      </c>
      <c r="C39">
        <v>0</v>
      </c>
      <c r="D39">
        <v>510000</v>
      </c>
      <c r="E39" t="s">
        <v>7</v>
      </c>
      <c r="F39">
        <v>489970</v>
      </c>
      <c r="G39" t="s">
        <v>7</v>
      </c>
      <c r="H39">
        <v>30</v>
      </c>
      <c r="I39" t="s">
        <v>7</v>
      </c>
      <c r="J39">
        <f t="shared" si="0"/>
        <v>0.5</v>
      </c>
    </row>
    <row r="40" spans="1:10" x14ac:dyDescent="0.25">
      <c r="A40" t="s">
        <v>113</v>
      </c>
      <c r="B40">
        <v>458</v>
      </c>
      <c r="C40">
        <v>0</v>
      </c>
      <c r="D40">
        <v>499000</v>
      </c>
      <c r="E40" t="s">
        <v>7</v>
      </c>
      <c r="F40">
        <v>500970</v>
      </c>
      <c r="G40" t="s">
        <v>7</v>
      </c>
      <c r="H40">
        <v>30</v>
      </c>
      <c r="I40" t="s">
        <v>7</v>
      </c>
      <c r="J40">
        <f t="shared" si="0"/>
        <v>0.45800000000000002</v>
      </c>
    </row>
    <row r="41" spans="1:10" x14ac:dyDescent="0.25">
      <c r="A41" t="s">
        <v>114</v>
      </c>
      <c r="B41">
        <v>479</v>
      </c>
      <c r="C41">
        <v>0</v>
      </c>
      <c r="D41">
        <v>535470</v>
      </c>
      <c r="E41" t="s">
        <v>7</v>
      </c>
      <c r="F41">
        <v>464500</v>
      </c>
      <c r="G41" t="s">
        <v>7</v>
      </c>
      <c r="H41">
        <v>30</v>
      </c>
      <c r="I41" t="s">
        <v>7</v>
      </c>
      <c r="J41">
        <f t="shared" si="0"/>
        <v>0.47899999999999998</v>
      </c>
    </row>
    <row r="42" spans="1:10" x14ac:dyDescent="0.25">
      <c r="A42" t="s">
        <v>115</v>
      </c>
      <c r="B42">
        <v>500</v>
      </c>
      <c r="C42">
        <v>0</v>
      </c>
      <c r="D42">
        <v>498000</v>
      </c>
      <c r="E42" t="s">
        <v>7</v>
      </c>
      <c r="F42">
        <v>501970</v>
      </c>
      <c r="G42" t="s">
        <v>7</v>
      </c>
      <c r="H42">
        <v>30</v>
      </c>
      <c r="I42" t="s">
        <v>7</v>
      </c>
      <c r="J42">
        <f t="shared" si="0"/>
        <v>0.5</v>
      </c>
    </row>
    <row r="43" spans="1:10" x14ac:dyDescent="0.25">
      <c r="A43" t="s">
        <v>116</v>
      </c>
      <c r="B43">
        <v>492</v>
      </c>
      <c r="C43">
        <v>0</v>
      </c>
      <c r="D43">
        <v>512000</v>
      </c>
      <c r="E43" t="s">
        <v>7</v>
      </c>
      <c r="F43">
        <v>487970</v>
      </c>
      <c r="G43" t="s">
        <v>7</v>
      </c>
      <c r="H43">
        <v>30</v>
      </c>
      <c r="I43" t="s">
        <v>7</v>
      </c>
      <c r="J43">
        <f t="shared" si="0"/>
        <v>0.49199999999999999</v>
      </c>
    </row>
    <row r="44" spans="1:10" x14ac:dyDescent="0.25">
      <c r="A44" t="s">
        <v>117</v>
      </c>
      <c r="B44">
        <v>470</v>
      </c>
      <c r="C44">
        <v>0</v>
      </c>
      <c r="D44">
        <v>509970</v>
      </c>
      <c r="E44" t="s">
        <v>7</v>
      </c>
      <c r="F44">
        <v>490000</v>
      </c>
      <c r="G44" t="s">
        <v>7</v>
      </c>
      <c r="H44">
        <v>30</v>
      </c>
      <c r="I44" t="s">
        <v>7</v>
      </c>
      <c r="J44">
        <f t="shared" si="0"/>
        <v>0.47</v>
      </c>
    </row>
    <row r="45" spans="1:10" x14ac:dyDescent="0.25">
      <c r="A45" t="s">
        <v>118</v>
      </c>
      <c r="B45">
        <v>638</v>
      </c>
      <c r="C45">
        <v>0</v>
      </c>
      <c r="D45">
        <v>552000</v>
      </c>
      <c r="E45" t="s">
        <v>7</v>
      </c>
      <c r="F45">
        <v>448000</v>
      </c>
      <c r="G45" t="s">
        <v>7</v>
      </c>
      <c r="H45">
        <v>0</v>
      </c>
      <c r="I45" t="s">
        <v>7</v>
      </c>
    </row>
    <row r="46" spans="1:10" x14ac:dyDescent="0.25">
      <c r="A46" t="s">
        <v>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A11E-661B-45CD-BFFF-3328086FF69D}">
  <sheetPr codeName="Foglio22"/>
  <dimension ref="A1:J64"/>
  <sheetViews>
    <sheetView topLeftCell="A37" workbookViewId="0">
      <selection activeCell="B53" sqref="B53:B60"/>
    </sheetView>
  </sheetViews>
  <sheetFormatPr defaultRowHeight="15" x14ac:dyDescent="0.25"/>
  <cols>
    <col min="1" max="1" width="64.42578125" bestFit="1" customWidth="1"/>
    <col min="2" max="2" width="4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</v>
      </c>
      <c r="C2">
        <v>0</v>
      </c>
      <c r="D2">
        <v>50000</v>
      </c>
      <c r="E2" t="s">
        <v>7</v>
      </c>
      <c r="F2">
        <v>50000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51</v>
      </c>
      <c r="C5">
        <v>0</v>
      </c>
      <c r="D5">
        <v>50500</v>
      </c>
      <c r="E5" t="s">
        <v>7</v>
      </c>
      <c r="F5">
        <v>49500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50</v>
      </c>
      <c r="C6">
        <v>0</v>
      </c>
      <c r="D6">
        <v>50000</v>
      </c>
      <c r="E6" t="s">
        <v>7</v>
      </c>
      <c r="F6">
        <v>50000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</v>
      </c>
      <c r="C7">
        <v>0</v>
      </c>
      <c r="D7">
        <v>49500</v>
      </c>
      <c r="E7" t="s">
        <v>7</v>
      </c>
      <c r="F7">
        <v>50500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48</v>
      </c>
      <c r="C8">
        <v>0</v>
      </c>
      <c r="D8">
        <v>49000</v>
      </c>
      <c r="E8" t="s">
        <v>7</v>
      </c>
      <c r="F8">
        <v>51000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47</v>
      </c>
      <c r="C9">
        <v>0</v>
      </c>
      <c r="D9">
        <v>48500</v>
      </c>
      <c r="E9" t="s">
        <v>7</v>
      </c>
      <c r="F9">
        <v>51500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46</v>
      </c>
      <c r="C10">
        <v>0</v>
      </c>
      <c r="D10">
        <v>48000</v>
      </c>
      <c r="E10" t="s">
        <v>7</v>
      </c>
      <c r="F10">
        <v>52000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46</v>
      </c>
      <c r="C11">
        <v>0</v>
      </c>
      <c r="D11">
        <v>48000</v>
      </c>
      <c r="E11" t="s">
        <v>7</v>
      </c>
      <c r="F11">
        <v>52000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46</v>
      </c>
      <c r="C12">
        <v>0</v>
      </c>
      <c r="D12">
        <v>48000</v>
      </c>
      <c r="E12" t="s">
        <v>7</v>
      </c>
      <c r="F12">
        <v>52000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45</v>
      </c>
      <c r="C13">
        <v>0</v>
      </c>
      <c r="D13">
        <v>47500</v>
      </c>
      <c r="E13" t="s">
        <v>7</v>
      </c>
      <c r="F13">
        <v>52500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45</v>
      </c>
      <c r="C14">
        <v>0</v>
      </c>
      <c r="D14">
        <v>46500</v>
      </c>
      <c r="E14" t="s">
        <v>7</v>
      </c>
      <c r="F14">
        <v>53500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44</v>
      </c>
      <c r="C15">
        <v>0</v>
      </c>
      <c r="D15">
        <v>46000</v>
      </c>
      <c r="E15" t="s">
        <v>7</v>
      </c>
      <c r="F15">
        <v>54000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44</v>
      </c>
      <c r="C16">
        <v>0</v>
      </c>
      <c r="D16">
        <v>46000</v>
      </c>
      <c r="E16" t="s">
        <v>7</v>
      </c>
      <c r="F16">
        <v>54000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44</v>
      </c>
      <c r="C17">
        <v>0</v>
      </c>
      <c r="D17">
        <v>46000</v>
      </c>
      <c r="E17" t="s">
        <v>7</v>
      </c>
      <c r="F17">
        <v>54000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43</v>
      </c>
      <c r="C18">
        <v>0</v>
      </c>
      <c r="D18">
        <v>45500</v>
      </c>
      <c r="E18" t="s">
        <v>7</v>
      </c>
      <c r="F18">
        <v>54500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42</v>
      </c>
      <c r="C19">
        <v>0</v>
      </c>
      <c r="D19">
        <v>45000</v>
      </c>
      <c r="E19" t="s">
        <v>7</v>
      </c>
      <c r="F19">
        <v>55000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43</v>
      </c>
      <c r="C20">
        <v>0</v>
      </c>
      <c r="D20">
        <v>47500</v>
      </c>
      <c r="E20" t="s">
        <v>7</v>
      </c>
      <c r="F20">
        <v>52500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48</v>
      </c>
      <c r="C21">
        <v>0</v>
      </c>
      <c r="D21">
        <v>49000</v>
      </c>
      <c r="E21" t="s">
        <v>7</v>
      </c>
      <c r="F21">
        <v>51000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50</v>
      </c>
      <c r="C22">
        <v>0</v>
      </c>
      <c r="D22">
        <v>50000</v>
      </c>
      <c r="E22" t="s">
        <v>7</v>
      </c>
      <c r="F22">
        <v>50000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43</v>
      </c>
      <c r="C23">
        <v>0</v>
      </c>
      <c r="D23">
        <v>45500</v>
      </c>
      <c r="E23" t="s">
        <v>7</v>
      </c>
      <c r="F23">
        <v>54500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46</v>
      </c>
      <c r="C24">
        <v>0</v>
      </c>
      <c r="D24">
        <v>48000</v>
      </c>
      <c r="E24" t="s">
        <v>7</v>
      </c>
      <c r="F24">
        <v>52000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44</v>
      </c>
      <c r="C25">
        <v>0</v>
      </c>
      <c r="D25">
        <v>46000</v>
      </c>
      <c r="E25" t="s">
        <v>7</v>
      </c>
      <c r="F25">
        <v>54000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46</v>
      </c>
      <c r="C26">
        <v>0</v>
      </c>
      <c r="D26">
        <v>48000</v>
      </c>
      <c r="E26" t="s">
        <v>7</v>
      </c>
      <c r="F26">
        <v>52000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45</v>
      </c>
      <c r="C27">
        <v>0</v>
      </c>
      <c r="D27">
        <v>46500</v>
      </c>
      <c r="E27" t="s">
        <v>7</v>
      </c>
      <c r="F27">
        <v>53500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43</v>
      </c>
      <c r="C28">
        <v>0</v>
      </c>
      <c r="D28">
        <v>47500</v>
      </c>
      <c r="E28" t="s">
        <v>7</v>
      </c>
      <c r="F28">
        <v>52500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42</v>
      </c>
      <c r="C29">
        <v>0</v>
      </c>
      <c r="D29">
        <v>45000</v>
      </c>
      <c r="E29" t="s">
        <v>7</v>
      </c>
      <c r="F29">
        <v>55000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44</v>
      </c>
      <c r="C30">
        <v>0</v>
      </c>
      <c r="D30">
        <v>46000</v>
      </c>
      <c r="E30" t="s">
        <v>7</v>
      </c>
      <c r="F30">
        <v>54000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</v>
      </c>
      <c r="C31">
        <v>0</v>
      </c>
      <c r="D31">
        <v>49500</v>
      </c>
      <c r="E31" t="s">
        <v>7</v>
      </c>
      <c r="F31">
        <v>50500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45</v>
      </c>
      <c r="C32">
        <v>0</v>
      </c>
      <c r="D32">
        <v>47500</v>
      </c>
      <c r="E32" t="s">
        <v>7</v>
      </c>
      <c r="F32">
        <v>52500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47</v>
      </c>
      <c r="C33">
        <v>0</v>
      </c>
      <c r="D33">
        <v>48500</v>
      </c>
      <c r="E33" t="s">
        <v>7</v>
      </c>
      <c r="F33">
        <v>51500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44</v>
      </c>
      <c r="C34">
        <v>0</v>
      </c>
      <c r="D34">
        <v>46000</v>
      </c>
      <c r="E34" t="s">
        <v>7</v>
      </c>
      <c r="F34">
        <v>54000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46</v>
      </c>
      <c r="C35">
        <v>0</v>
      </c>
      <c r="D35">
        <v>48000</v>
      </c>
      <c r="E35" t="s">
        <v>7</v>
      </c>
      <c r="F35">
        <v>52000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51</v>
      </c>
      <c r="C36">
        <v>0</v>
      </c>
      <c r="D36">
        <v>50500</v>
      </c>
      <c r="E36" t="s">
        <v>7</v>
      </c>
      <c r="F36">
        <v>49500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40</v>
      </c>
      <c r="C37">
        <v>0</v>
      </c>
      <c r="D37">
        <v>48000</v>
      </c>
      <c r="E37" t="s">
        <v>7</v>
      </c>
      <c r="F37">
        <v>51970</v>
      </c>
      <c r="G37" t="s">
        <v>7</v>
      </c>
      <c r="H37">
        <v>30</v>
      </c>
      <c r="I37" t="s">
        <v>7</v>
      </c>
      <c r="J37">
        <f t="shared" ref="J37:J60" si="0">B37/($B$2/2)</f>
        <v>0.4</v>
      </c>
    </row>
    <row r="38" spans="1:10" x14ac:dyDescent="0.25">
      <c r="A38" t="s">
        <v>111</v>
      </c>
      <c r="B38">
        <v>51</v>
      </c>
      <c r="C38">
        <v>0</v>
      </c>
      <c r="D38">
        <v>46470</v>
      </c>
      <c r="E38" t="s">
        <v>7</v>
      </c>
      <c r="F38">
        <v>53500</v>
      </c>
      <c r="G38" t="s">
        <v>7</v>
      </c>
      <c r="H38">
        <v>30</v>
      </c>
      <c r="I38" t="s">
        <v>7</v>
      </c>
      <c r="J38">
        <f t="shared" si="0"/>
        <v>0.51</v>
      </c>
    </row>
    <row r="39" spans="1:10" x14ac:dyDescent="0.25">
      <c r="A39" t="s">
        <v>112</v>
      </c>
      <c r="B39">
        <v>52</v>
      </c>
      <c r="C39">
        <v>0</v>
      </c>
      <c r="D39">
        <v>52000</v>
      </c>
      <c r="E39" t="s">
        <v>7</v>
      </c>
      <c r="F39">
        <v>47970</v>
      </c>
      <c r="G39" t="s">
        <v>7</v>
      </c>
      <c r="H39">
        <v>30</v>
      </c>
      <c r="I39" t="s">
        <v>7</v>
      </c>
      <c r="J39">
        <f t="shared" si="0"/>
        <v>0.52</v>
      </c>
    </row>
    <row r="40" spans="1:10" x14ac:dyDescent="0.25">
      <c r="A40" t="s">
        <v>113</v>
      </c>
      <c r="B40">
        <v>43</v>
      </c>
      <c r="C40">
        <v>0</v>
      </c>
      <c r="D40">
        <v>55470</v>
      </c>
      <c r="E40" t="s">
        <v>7</v>
      </c>
      <c r="F40">
        <v>44500</v>
      </c>
      <c r="G40" t="s">
        <v>7</v>
      </c>
      <c r="H40">
        <v>30</v>
      </c>
      <c r="I40" t="s">
        <v>7</v>
      </c>
      <c r="J40">
        <f t="shared" si="0"/>
        <v>0.43</v>
      </c>
    </row>
    <row r="41" spans="1:10" x14ac:dyDescent="0.25">
      <c r="A41" t="s">
        <v>114</v>
      </c>
      <c r="B41">
        <v>47</v>
      </c>
      <c r="C41">
        <v>0</v>
      </c>
      <c r="D41">
        <v>50470</v>
      </c>
      <c r="E41" t="s">
        <v>7</v>
      </c>
      <c r="F41">
        <v>49500</v>
      </c>
      <c r="G41" t="s">
        <v>7</v>
      </c>
      <c r="H41">
        <v>30</v>
      </c>
      <c r="I41" t="s">
        <v>7</v>
      </c>
      <c r="J41">
        <f t="shared" si="0"/>
        <v>0.47</v>
      </c>
    </row>
    <row r="42" spans="1:10" x14ac:dyDescent="0.25">
      <c r="A42" t="s">
        <v>115</v>
      </c>
      <c r="B42">
        <v>52</v>
      </c>
      <c r="C42">
        <v>0</v>
      </c>
      <c r="D42">
        <v>43000</v>
      </c>
      <c r="E42" t="s">
        <v>7</v>
      </c>
      <c r="F42">
        <v>56970</v>
      </c>
      <c r="G42" t="s">
        <v>7</v>
      </c>
      <c r="H42">
        <v>30</v>
      </c>
      <c r="I42" t="s">
        <v>7</v>
      </c>
      <c r="J42">
        <f t="shared" si="0"/>
        <v>0.52</v>
      </c>
    </row>
    <row r="43" spans="1:10" x14ac:dyDescent="0.25">
      <c r="A43" t="s">
        <v>116</v>
      </c>
      <c r="B43">
        <v>51</v>
      </c>
      <c r="C43">
        <v>0</v>
      </c>
      <c r="D43">
        <v>46470</v>
      </c>
      <c r="E43" t="s">
        <v>7</v>
      </c>
      <c r="F43">
        <v>53500</v>
      </c>
      <c r="G43" t="s">
        <v>7</v>
      </c>
      <c r="H43">
        <v>30</v>
      </c>
      <c r="I43" t="s">
        <v>7</v>
      </c>
      <c r="J43">
        <f t="shared" si="0"/>
        <v>0.51</v>
      </c>
    </row>
    <row r="44" spans="1:10" x14ac:dyDescent="0.25">
      <c r="A44" t="s">
        <v>117</v>
      </c>
      <c r="B44">
        <v>44</v>
      </c>
      <c r="C44">
        <v>0</v>
      </c>
      <c r="D44">
        <v>45970</v>
      </c>
      <c r="E44" t="s">
        <v>7</v>
      </c>
      <c r="F44">
        <v>54000</v>
      </c>
      <c r="G44" t="s">
        <v>7</v>
      </c>
      <c r="H44">
        <v>30</v>
      </c>
      <c r="I44" t="s">
        <v>7</v>
      </c>
      <c r="J44">
        <f t="shared" si="0"/>
        <v>0.44</v>
      </c>
    </row>
    <row r="45" spans="1:10" x14ac:dyDescent="0.25">
      <c r="A45" t="s">
        <v>101</v>
      </c>
      <c r="B45">
        <v>112</v>
      </c>
      <c r="C45">
        <v>0</v>
      </c>
      <c r="D45">
        <v>47580</v>
      </c>
      <c r="E45" t="s">
        <v>7</v>
      </c>
      <c r="F45">
        <v>52360</v>
      </c>
      <c r="G45" t="s">
        <v>7</v>
      </c>
      <c r="H45">
        <v>60</v>
      </c>
      <c r="I45" t="s">
        <v>7</v>
      </c>
      <c r="J45">
        <f t="shared" si="0"/>
        <v>1.1200000000000001</v>
      </c>
    </row>
    <row r="46" spans="1:10" x14ac:dyDescent="0.25">
      <c r="A46" t="s">
        <v>102</v>
      </c>
      <c r="B46">
        <v>101</v>
      </c>
      <c r="C46">
        <v>0</v>
      </c>
      <c r="D46">
        <v>46110</v>
      </c>
      <c r="E46" t="s">
        <v>7</v>
      </c>
      <c r="F46">
        <v>53830</v>
      </c>
      <c r="G46" t="s">
        <v>7</v>
      </c>
      <c r="H46">
        <v>60</v>
      </c>
      <c r="I46" t="s">
        <v>7</v>
      </c>
      <c r="J46">
        <f t="shared" si="0"/>
        <v>1.01</v>
      </c>
    </row>
    <row r="47" spans="1:10" x14ac:dyDescent="0.25">
      <c r="A47" t="s">
        <v>103</v>
      </c>
      <c r="B47">
        <v>92</v>
      </c>
      <c r="C47">
        <v>0</v>
      </c>
      <c r="D47">
        <v>52000</v>
      </c>
      <c r="E47" t="s">
        <v>7</v>
      </c>
      <c r="F47">
        <v>47940</v>
      </c>
      <c r="G47" t="s">
        <v>7</v>
      </c>
      <c r="H47">
        <v>60</v>
      </c>
      <c r="I47" t="s">
        <v>7</v>
      </c>
      <c r="J47">
        <f t="shared" si="0"/>
        <v>0.92</v>
      </c>
    </row>
    <row r="48" spans="1:10" x14ac:dyDescent="0.25">
      <c r="A48" t="s">
        <v>104</v>
      </c>
      <c r="B48">
        <v>85</v>
      </c>
      <c r="C48">
        <v>0</v>
      </c>
      <c r="D48">
        <v>55170</v>
      </c>
      <c r="E48" t="s">
        <v>7</v>
      </c>
      <c r="F48">
        <v>44770</v>
      </c>
      <c r="G48" t="s">
        <v>7</v>
      </c>
      <c r="H48">
        <v>60</v>
      </c>
      <c r="I48" t="s">
        <v>7</v>
      </c>
      <c r="J48">
        <f t="shared" si="0"/>
        <v>0.85</v>
      </c>
    </row>
    <row r="49" spans="1:10" x14ac:dyDescent="0.25">
      <c r="A49" t="s">
        <v>105</v>
      </c>
      <c r="B49">
        <v>99</v>
      </c>
      <c r="C49">
        <v>0</v>
      </c>
      <c r="D49">
        <v>50620</v>
      </c>
      <c r="E49" t="s">
        <v>7</v>
      </c>
      <c r="F49">
        <v>49320</v>
      </c>
      <c r="G49" t="s">
        <v>7</v>
      </c>
      <c r="H49">
        <v>60</v>
      </c>
      <c r="I49" t="s">
        <v>7</v>
      </c>
      <c r="J49">
        <f t="shared" si="0"/>
        <v>0.99</v>
      </c>
    </row>
    <row r="50" spans="1:10" x14ac:dyDescent="0.25">
      <c r="A50" t="s">
        <v>106</v>
      </c>
      <c r="B50">
        <v>96</v>
      </c>
      <c r="C50">
        <v>0</v>
      </c>
      <c r="D50">
        <v>43420</v>
      </c>
      <c r="E50" t="s">
        <v>7</v>
      </c>
      <c r="F50">
        <v>56520</v>
      </c>
      <c r="G50" t="s">
        <v>7</v>
      </c>
      <c r="H50">
        <v>60</v>
      </c>
      <c r="I50" t="s">
        <v>7</v>
      </c>
      <c r="J50">
        <f t="shared" si="0"/>
        <v>0.96</v>
      </c>
    </row>
    <row r="51" spans="1:10" x14ac:dyDescent="0.25">
      <c r="A51" t="s">
        <v>107</v>
      </c>
      <c r="B51">
        <v>95</v>
      </c>
      <c r="C51">
        <v>0</v>
      </c>
      <c r="D51">
        <v>46470</v>
      </c>
      <c r="E51" t="s">
        <v>7</v>
      </c>
      <c r="F51">
        <v>53470</v>
      </c>
      <c r="G51" t="s">
        <v>7</v>
      </c>
      <c r="H51">
        <v>60</v>
      </c>
      <c r="I51" t="s">
        <v>7</v>
      </c>
      <c r="J51">
        <f t="shared" si="0"/>
        <v>0.95</v>
      </c>
    </row>
    <row r="52" spans="1:10" x14ac:dyDescent="0.25">
      <c r="A52" t="s">
        <v>108</v>
      </c>
      <c r="B52">
        <v>44</v>
      </c>
      <c r="C52">
        <v>0</v>
      </c>
      <c r="D52">
        <v>45970</v>
      </c>
      <c r="E52" t="s">
        <v>7</v>
      </c>
      <c r="F52">
        <v>54000</v>
      </c>
      <c r="G52" t="s">
        <v>7</v>
      </c>
      <c r="H52">
        <v>30</v>
      </c>
      <c r="I52" t="s">
        <v>7</v>
      </c>
      <c r="J52">
        <f t="shared" si="0"/>
        <v>0.44</v>
      </c>
    </row>
    <row r="53" spans="1:10" x14ac:dyDescent="0.25">
      <c r="A53" t="s">
        <v>119</v>
      </c>
      <c r="B53">
        <v>112</v>
      </c>
      <c r="C53">
        <v>0</v>
      </c>
      <c r="D53">
        <v>47580</v>
      </c>
      <c r="E53" t="s">
        <v>7</v>
      </c>
      <c r="F53">
        <v>52360</v>
      </c>
      <c r="G53" t="s">
        <v>7</v>
      </c>
      <c r="H53">
        <v>60</v>
      </c>
      <c r="I53" t="s">
        <v>7</v>
      </c>
      <c r="J53">
        <f t="shared" si="0"/>
        <v>1.1200000000000001</v>
      </c>
    </row>
    <row r="54" spans="1:10" x14ac:dyDescent="0.25">
      <c r="A54" t="s">
        <v>120</v>
      </c>
      <c r="B54">
        <v>101</v>
      </c>
      <c r="C54">
        <v>0</v>
      </c>
      <c r="D54">
        <v>46110</v>
      </c>
      <c r="E54" t="s">
        <v>7</v>
      </c>
      <c r="F54">
        <v>53830</v>
      </c>
      <c r="G54" t="s">
        <v>7</v>
      </c>
      <c r="H54">
        <v>60</v>
      </c>
      <c r="I54" t="s">
        <v>7</v>
      </c>
      <c r="J54">
        <f t="shared" si="0"/>
        <v>1.01</v>
      </c>
    </row>
    <row r="55" spans="1:10" x14ac:dyDescent="0.25">
      <c r="A55" t="s">
        <v>121</v>
      </c>
      <c r="B55">
        <v>92</v>
      </c>
      <c r="C55">
        <v>0</v>
      </c>
      <c r="D55">
        <v>52000</v>
      </c>
      <c r="E55" t="s">
        <v>7</v>
      </c>
      <c r="F55">
        <v>47940</v>
      </c>
      <c r="G55" t="s">
        <v>7</v>
      </c>
      <c r="H55">
        <v>60</v>
      </c>
      <c r="I55" t="s">
        <v>7</v>
      </c>
      <c r="J55">
        <f t="shared" si="0"/>
        <v>0.92</v>
      </c>
    </row>
    <row r="56" spans="1:10" x14ac:dyDescent="0.25">
      <c r="A56" t="s">
        <v>122</v>
      </c>
      <c r="B56">
        <v>85</v>
      </c>
      <c r="C56">
        <v>0</v>
      </c>
      <c r="D56">
        <v>55170</v>
      </c>
      <c r="E56" t="s">
        <v>7</v>
      </c>
      <c r="F56">
        <v>44770</v>
      </c>
      <c r="G56" t="s">
        <v>7</v>
      </c>
      <c r="H56">
        <v>60</v>
      </c>
      <c r="I56" t="s">
        <v>7</v>
      </c>
      <c r="J56">
        <f t="shared" si="0"/>
        <v>0.85</v>
      </c>
    </row>
    <row r="57" spans="1:10" x14ac:dyDescent="0.25">
      <c r="A57" t="s">
        <v>123</v>
      </c>
      <c r="B57">
        <v>99</v>
      </c>
      <c r="C57">
        <v>0</v>
      </c>
      <c r="D57">
        <v>50620</v>
      </c>
      <c r="E57" t="s">
        <v>7</v>
      </c>
      <c r="F57">
        <v>49320</v>
      </c>
      <c r="G57" t="s">
        <v>7</v>
      </c>
      <c r="H57">
        <v>60</v>
      </c>
      <c r="I57" t="s">
        <v>7</v>
      </c>
      <c r="J57">
        <f t="shared" si="0"/>
        <v>0.99</v>
      </c>
    </row>
    <row r="58" spans="1:10" x14ac:dyDescent="0.25">
      <c r="A58" t="s">
        <v>124</v>
      </c>
      <c r="B58">
        <v>96</v>
      </c>
      <c r="C58">
        <v>0</v>
      </c>
      <c r="D58">
        <v>43420</v>
      </c>
      <c r="E58" t="s">
        <v>7</v>
      </c>
      <c r="F58">
        <v>56520</v>
      </c>
      <c r="G58" t="s">
        <v>7</v>
      </c>
      <c r="H58">
        <v>60</v>
      </c>
      <c r="I58" t="s">
        <v>7</v>
      </c>
      <c r="J58">
        <f t="shared" si="0"/>
        <v>0.96</v>
      </c>
    </row>
    <row r="59" spans="1:10" x14ac:dyDescent="0.25">
      <c r="A59" t="s">
        <v>125</v>
      </c>
      <c r="B59">
        <v>95</v>
      </c>
      <c r="C59">
        <v>0</v>
      </c>
      <c r="D59">
        <v>46470</v>
      </c>
      <c r="E59" t="s">
        <v>7</v>
      </c>
      <c r="F59">
        <v>53470</v>
      </c>
      <c r="G59" t="s">
        <v>7</v>
      </c>
      <c r="H59">
        <v>60</v>
      </c>
      <c r="I59" t="s">
        <v>7</v>
      </c>
      <c r="J59">
        <f t="shared" si="0"/>
        <v>0.95</v>
      </c>
    </row>
    <row r="60" spans="1:10" x14ac:dyDescent="0.25">
      <c r="A60" t="s">
        <v>126</v>
      </c>
      <c r="B60">
        <v>44</v>
      </c>
      <c r="C60">
        <v>0</v>
      </c>
      <c r="D60">
        <v>45970</v>
      </c>
      <c r="E60" t="s">
        <v>7</v>
      </c>
      <c r="F60">
        <v>54000</v>
      </c>
      <c r="G60" t="s">
        <v>7</v>
      </c>
      <c r="H60">
        <v>30</v>
      </c>
      <c r="I60" t="s">
        <v>7</v>
      </c>
      <c r="J60">
        <f t="shared" si="0"/>
        <v>0.44</v>
      </c>
    </row>
    <row r="61" spans="1:10" x14ac:dyDescent="0.25">
      <c r="A61" t="s">
        <v>118</v>
      </c>
      <c r="B61">
        <v>52</v>
      </c>
      <c r="C61">
        <v>0</v>
      </c>
      <c r="D61">
        <v>46000</v>
      </c>
      <c r="E61" t="s">
        <v>7</v>
      </c>
      <c r="F61">
        <v>54000</v>
      </c>
      <c r="G61" t="s">
        <v>7</v>
      </c>
      <c r="H61">
        <v>0</v>
      </c>
      <c r="I61" t="s">
        <v>7</v>
      </c>
    </row>
    <row r="62" spans="1:10" x14ac:dyDescent="0.25">
      <c r="A62" t="s">
        <v>109</v>
      </c>
      <c r="B62">
        <v>52</v>
      </c>
      <c r="C62">
        <v>0</v>
      </c>
      <c r="D62">
        <v>46300</v>
      </c>
      <c r="E62" t="s">
        <v>7</v>
      </c>
      <c r="F62">
        <v>53670</v>
      </c>
      <c r="G62" t="s">
        <v>7</v>
      </c>
      <c r="H62">
        <v>30</v>
      </c>
      <c r="I62" t="s">
        <v>7</v>
      </c>
    </row>
    <row r="63" spans="1:10" x14ac:dyDescent="0.25">
      <c r="A63" t="s">
        <v>127</v>
      </c>
      <c r="B63">
        <v>52</v>
      </c>
      <c r="C63">
        <v>0</v>
      </c>
      <c r="D63">
        <v>46300</v>
      </c>
      <c r="E63" t="s">
        <v>7</v>
      </c>
      <c r="F63">
        <v>53670</v>
      </c>
      <c r="G63" t="s">
        <v>7</v>
      </c>
      <c r="H63">
        <v>30</v>
      </c>
      <c r="I63" t="s">
        <v>7</v>
      </c>
    </row>
    <row r="64" spans="1:10" x14ac:dyDescent="0.25">
      <c r="A64" t="s">
        <v>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D761-B877-4AD2-A877-BFC5DD83F366}">
  <sheetPr codeName="Foglio23"/>
  <dimension ref="A1:J64"/>
  <sheetViews>
    <sheetView topLeftCell="A40" workbookViewId="0">
      <selection activeCell="B53" sqref="B53:B60"/>
    </sheetView>
  </sheetViews>
  <sheetFormatPr defaultRowHeight="15" x14ac:dyDescent="0.25"/>
  <cols>
    <col min="1" max="1" width="64.42578125" bestFit="1" customWidth="1"/>
    <col min="2" max="2" width="7" bestFit="1" customWidth="1"/>
    <col min="3" max="3" width="2.28515625" bestFit="1" customWidth="1"/>
    <col min="4" max="4" width="9" bestFit="1" customWidth="1"/>
    <col min="5" max="5" width="8.28515625" bestFit="1" customWidth="1"/>
    <col min="6" max="6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200000</v>
      </c>
      <c r="C2">
        <v>0</v>
      </c>
      <c r="D2">
        <v>50000000</v>
      </c>
      <c r="E2" t="s">
        <v>7</v>
      </c>
      <c r="F2">
        <v>50000000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3</v>
      </c>
      <c r="C4">
        <v>0</v>
      </c>
      <c r="D4">
        <v>4000</v>
      </c>
      <c r="E4" t="s">
        <v>7</v>
      </c>
      <c r="F4">
        <v>99996000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49976</v>
      </c>
      <c r="C5">
        <v>0</v>
      </c>
      <c r="D5">
        <v>49965000</v>
      </c>
      <c r="E5" t="s">
        <v>7</v>
      </c>
      <c r="F5">
        <v>50035000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49976</v>
      </c>
      <c r="C6">
        <v>0</v>
      </c>
      <c r="D6">
        <v>49965000</v>
      </c>
      <c r="E6" t="s">
        <v>7</v>
      </c>
      <c r="F6">
        <v>50035000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49975</v>
      </c>
      <c r="C7">
        <v>0</v>
      </c>
      <c r="D7">
        <v>49964500</v>
      </c>
      <c r="E7" t="s">
        <v>7</v>
      </c>
      <c r="F7">
        <v>50035500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49974</v>
      </c>
      <c r="C8">
        <v>0</v>
      </c>
      <c r="D8">
        <v>49964000</v>
      </c>
      <c r="E8" t="s">
        <v>7</v>
      </c>
      <c r="F8">
        <v>50036000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49974</v>
      </c>
      <c r="C9">
        <v>0</v>
      </c>
      <c r="D9">
        <v>49964000</v>
      </c>
      <c r="E9" t="s">
        <v>7</v>
      </c>
      <c r="F9">
        <v>50036000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49971</v>
      </c>
      <c r="C10">
        <v>0</v>
      </c>
      <c r="D10">
        <v>49962500</v>
      </c>
      <c r="E10" t="s">
        <v>7</v>
      </c>
      <c r="F10">
        <v>50037500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49971</v>
      </c>
      <c r="C11">
        <v>0</v>
      </c>
      <c r="D11">
        <v>49961500</v>
      </c>
      <c r="E11" t="s">
        <v>7</v>
      </c>
      <c r="F11">
        <v>50038500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49970</v>
      </c>
      <c r="C12">
        <v>0</v>
      </c>
      <c r="D12">
        <v>49961000</v>
      </c>
      <c r="E12" t="s">
        <v>7</v>
      </c>
      <c r="F12">
        <v>50039000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49970</v>
      </c>
      <c r="C13">
        <v>0</v>
      </c>
      <c r="D13">
        <v>49960000</v>
      </c>
      <c r="E13" t="s">
        <v>7</v>
      </c>
      <c r="F13">
        <v>50040000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49967</v>
      </c>
      <c r="C14">
        <v>0</v>
      </c>
      <c r="D14">
        <v>49958500</v>
      </c>
      <c r="E14" t="s">
        <v>7</v>
      </c>
      <c r="F14">
        <v>50041500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49967</v>
      </c>
      <c r="C15">
        <v>0</v>
      </c>
      <c r="D15">
        <v>49957500</v>
      </c>
      <c r="E15" t="s">
        <v>7</v>
      </c>
      <c r="F15">
        <v>50042500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49967</v>
      </c>
      <c r="C16">
        <v>0</v>
      </c>
      <c r="D16">
        <v>49956500</v>
      </c>
      <c r="E16" t="s">
        <v>7</v>
      </c>
      <c r="F16">
        <v>50043500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49967</v>
      </c>
      <c r="C17">
        <v>0</v>
      </c>
      <c r="D17">
        <v>49955500</v>
      </c>
      <c r="E17" t="s">
        <v>7</v>
      </c>
      <c r="F17">
        <v>50044500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49967</v>
      </c>
      <c r="C18">
        <v>0</v>
      </c>
      <c r="D18">
        <v>49954500</v>
      </c>
      <c r="E18" t="s">
        <v>7</v>
      </c>
      <c r="F18">
        <v>50045500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49967</v>
      </c>
      <c r="C19">
        <v>0</v>
      </c>
      <c r="D19">
        <v>49953500</v>
      </c>
      <c r="E19" t="s">
        <v>7</v>
      </c>
      <c r="F19">
        <v>50046500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49967</v>
      </c>
      <c r="C20">
        <v>0</v>
      </c>
      <c r="D20">
        <v>49956500</v>
      </c>
      <c r="E20" t="s">
        <v>7</v>
      </c>
      <c r="F20">
        <v>50043500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49974</v>
      </c>
      <c r="C21">
        <v>0</v>
      </c>
      <c r="D21">
        <v>49964000</v>
      </c>
      <c r="E21" t="s">
        <v>7</v>
      </c>
      <c r="F21">
        <v>50036000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49976</v>
      </c>
      <c r="C22">
        <v>0</v>
      </c>
      <c r="D22">
        <v>49965000</v>
      </c>
      <c r="E22" t="s">
        <v>7</v>
      </c>
      <c r="F22">
        <v>50035000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49967</v>
      </c>
      <c r="C23">
        <v>0</v>
      </c>
      <c r="D23">
        <v>49954500</v>
      </c>
      <c r="E23" t="s">
        <v>7</v>
      </c>
      <c r="F23">
        <v>50045500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49970</v>
      </c>
      <c r="C24">
        <v>0</v>
      </c>
      <c r="D24">
        <v>49961000</v>
      </c>
      <c r="E24" t="s">
        <v>7</v>
      </c>
      <c r="F24">
        <v>50039000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49967</v>
      </c>
      <c r="C25">
        <v>0</v>
      </c>
      <c r="D25">
        <v>49956500</v>
      </c>
      <c r="E25" t="s">
        <v>7</v>
      </c>
      <c r="F25">
        <v>50043500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49971</v>
      </c>
      <c r="C26">
        <v>0</v>
      </c>
      <c r="D26">
        <v>49962500</v>
      </c>
      <c r="E26" t="s">
        <v>7</v>
      </c>
      <c r="F26">
        <v>50037500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49967</v>
      </c>
      <c r="C27">
        <v>0</v>
      </c>
      <c r="D27">
        <v>49958500</v>
      </c>
      <c r="E27" t="s">
        <v>7</v>
      </c>
      <c r="F27">
        <v>50041500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49967</v>
      </c>
      <c r="C28">
        <v>0</v>
      </c>
      <c r="D28">
        <v>49956500</v>
      </c>
      <c r="E28" t="s">
        <v>7</v>
      </c>
      <c r="F28">
        <v>50043500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49967</v>
      </c>
      <c r="C29">
        <v>0</v>
      </c>
      <c r="D29">
        <v>49953500</v>
      </c>
      <c r="E29" t="s">
        <v>7</v>
      </c>
      <c r="F29">
        <v>50046500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49967</v>
      </c>
      <c r="C30">
        <v>0</v>
      </c>
      <c r="D30">
        <v>49955500</v>
      </c>
      <c r="E30" t="s">
        <v>7</v>
      </c>
      <c r="F30">
        <v>50044500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49975</v>
      </c>
      <c r="C31">
        <v>0</v>
      </c>
      <c r="D31">
        <v>49964500</v>
      </c>
      <c r="E31" t="s">
        <v>7</v>
      </c>
      <c r="F31">
        <v>50035500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49970</v>
      </c>
      <c r="C32">
        <v>0</v>
      </c>
      <c r="D32">
        <v>49960000</v>
      </c>
      <c r="E32" t="s">
        <v>7</v>
      </c>
      <c r="F32">
        <v>50040000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49974</v>
      </c>
      <c r="C33">
        <v>0</v>
      </c>
      <c r="D33">
        <v>49964000</v>
      </c>
      <c r="E33" t="s">
        <v>7</v>
      </c>
      <c r="F33">
        <v>50036000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49967</v>
      </c>
      <c r="C34">
        <v>0</v>
      </c>
      <c r="D34">
        <v>49957500</v>
      </c>
      <c r="E34" t="s">
        <v>7</v>
      </c>
      <c r="F34">
        <v>50042500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49971</v>
      </c>
      <c r="C35">
        <v>0</v>
      </c>
      <c r="D35">
        <v>49961500</v>
      </c>
      <c r="E35" t="s">
        <v>7</v>
      </c>
      <c r="F35">
        <v>50038500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49976</v>
      </c>
      <c r="C36">
        <v>0</v>
      </c>
      <c r="D36">
        <v>49965000</v>
      </c>
      <c r="E36" t="s">
        <v>7</v>
      </c>
      <c r="F36">
        <v>50035000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49926</v>
      </c>
      <c r="C37">
        <v>0</v>
      </c>
      <c r="D37">
        <v>49952000</v>
      </c>
      <c r="E37" t="s">
        <v>7</v>
      </c>
      <c r="F37">
        <v>50047970</v>
      </c>
      <c r="G37" t="s">
        <v>7</v>
      </c>
      <c r="H37">
        <v>30</v>
      </c>
      <c r="I37" t="s">
        <v>7</v>
      </c>
      <c r="J37">
        <f t="shared" ref="J37:J60" si="0">B37/($B$2/2)</f>
        <v>0.49925999999999998</v>
      </c>
    </row>
    <row r="38" spans="1:10" x14ac:dyDescent="0.25">
      <c r="A38" t="s">
        <v>111</v>
      </c>
      <c r="B38">
        <v>49804</v>
      </c>
      <c r="C38">
        <v>0</v>
      </c>
      <c r="D38">
        <v>50049000</v>
      </c>
      <c r="E38" t="s">
        <v>7</v>
      </c>
      <c r="F38">
        <v>49950970</v>
      </c>
      <c r="G38" t="s">
        <v>7</v>
      </c>
      <c r="H38">
        <v>30</v>
      </c>
      <c r="I38" t="s">
        <v>7</v>
      </c>
      <c r="J38">
        <f t="shared" si="0"/>
        <v>0.49803999999999998</v>
      </c>
    </row>
    <row r="39" spans="1:10" x14ac:dyDescent="0.25">
      <c r="A39" t="s">
        <v>112</v>
      </c>
      <c r="B39">
        <v>50088</v>
      </c>
      <c r="C39">
        <v>0</v>
      </c>
      <c r="D39">
        <v>49925000</v>
      </c>
      <c r="E39" t="s">
        <v>7</v>
      </c>
      <c r="F39">
        <v>50074970</v>
      </c>
      <c r="G39" t="s">
        <v>7</v>
      </c>
      <c r="H39">
        <v>30</v>
      </c>
      <c r="I39" t="s">
        <v>7</v>
      </c>
      <c r="J39">
        <f t="shared" si="0"/>
        <v>0.50087999999999999</v>
      </c>
    </row>
    <row r="40" spans="1:10" x14ac:dyDescent="0.25">
      <c r="A40" t="s">
        <v>113</v>
      </c>
      <c r="B40">
        <v>49131</v>
      </c>
      <c r="C40">
        <v>0</v>
      </c>
      <c r="D40">
        <v>49966470</v>
      </c>
      <c r="E40" t="s">
        <v>7</v>
      </c>
      <c r="F40">
        <v>50033500</v>
      </c>
      <c r="G40" t="s">
        <v>7</v>
      </c>
      <c r="H40">
        <v>30</v>
      </c>
      <c r="I40" t="s">
        <v>7</v>
      </c>
      <c r="J40">
        <f t="shared" si="0"/>
        <v>0.49131000000000002</v>
      </c>
    </row>
    <row r="41" spans="1:10" x14ac:dyDescent="0.25">
      <c r="A41" t="s">
        <v>114</v>
      </c>
      <c r="B41">
        <v>50062</v>
      </c>
      <c r="C41">
        <v>0</v>
      </c>
      <c r="D41">
        <v>50019000</v>
      </c>
      <c r="E41" t="s">
        <v>7</v>
      </c>
      <c r="F41">
        <v>49980970</v>
      </c>
      <c r="G41" t="s">
        <v>7</v>
      </c>
      <c r="H41">
        <v>30</v>
      </c>
      <c r="I41" t="s">
        <v>7</v>
      </c>
      <c r="J41">
        <f t="shared" si="0"/>
        <v>0.50061999999999995</v>
      </c>
    </row>
    <row r="42" spans="1:10" x14ac:dyDescent="0.25">
      <c r="A42" t="s">
        <v>115</v>
      </c>
      <c r="B42">
        <v>50007</v>
      </c>
      <c r="C42">
        <v>0</v>
      </c>
      <c r="D42">
        <v>49919470</v>
      </c>
      <c r="E42" t="s">
        <v>7</v>
      </c>
      <c r="F42">
        <v>50080500</v>
      </c>
      <c r="G42" t="s">
        <v>7</v>
      </c>
      <c r="H42">
        <v>30</v>
      </c>
      <c r="I42" t="s">
        <v>7</v>
      </c>
      <c r="J42">
        <f t="shared" si="0"/>
        <v>0.50007000000000001</v>
      </c>
    </row>
    <row r="43" spans="1:10" x14ac:dyDescent="0.25">
      <c r="A43" t="s">
        <v>116</v>
      </c>
      <c r="B43">
        <v>49924</v>
      </c>
      <c r="C43">
        <v>0</v>
      </c>
      <c r="D43">
        <v>50043000</v>
      </c>
      <c r="E43" t="s">
        <v>7</v>
      </c>
      <c r="F43">
        <v>49956970</v>
      </c>
      <c r="G43" t="s">
        <v>7</v>
      </c>
      <c r="H43">
        <v>30</v>
      </c>
      <c r="I43" t="s">
        <v>7</v>
      </c>
      <c r="J43">
        <f t="shared" si="0"/>
        <v>0.49924000000000002</v>
      </c>
    </row>
    <row r="44" spans="1:10" x14ac:dyDescent="0.25">
      <c r="A44" t="s">
        <v>117</v>
      </c>
      <c r="B44">
        <v>49939</v>
      </c>
      <c r="C44">
        <v>0</v>
      </c>
      <c r="D44">
        <v>49969500</v>
      </c>
      <c r="E44" t="s">
        <v>7</v>
      </c>
      <c r="F44">
        <v>50030470</v>
      </c>
      <c r="G44" t="s">
        <v>7</v>
      </c>
      <c r="H44">
        <v>30</v>
      </c>
      <c r="I44" t="s">
        <v>7</v>
      </c>
      <c r="J44">
        <f t="shared" si="0"/>
        <v>0.49939</v>
      </c>
    </row>
    <row r="45" spans="1:10" x14ac:dyDescent="0.25">
      <c r="A45" t="s">
        <v>101</v>
      </c>
      <c r="B45">
        <v>118828</v>
      </c>
      <c r="C45">
        <v>0</v>
      </c>
      <c r="D45">
        <v>49971800</v>
      </c>
      <c r="E45" t="s">
        <v>7</v>
      </c>
      <c r="F45">
        <v>50028140</v>
      </c>
      <c r="G45" t="s">
        <v>7</v>
      </c>
      <c r="H45">
        <v>60</v>
      </c>
      <c r="I45" t="s">
        <v>7</v>
      </c>
      <c r="J45">
        <f t="shared" si="0"/>
        <v>1.18828</v>
      </c>
    </row>
    <row r="46" spans="1:10" x14ac:dyDescent="0.25">
      <c r="A46" t="s">
        <v>102</v>
      </c>
      <c r="B46">
        <v>115360</v>
      </c>
      <c r="C46">
        <v>0</v>
      </c>
      <c r="D46">
        <v>50042580</v>
      </c>
      <c r="E46" t="s">
        <v>7</v>
      </c>
      <c r="F46">
        <v>49957360</v>
      </c>
      <c r="G46" t="s">
        <v>7</v>
      </c>
      <c r="H46">
        <v>60</v>
      </c>
      <c r="I46" t="s">
        <v>7</v>
      </c>
      <c r="J46">
        <f t="shared" si="0"/>
        <v>1.1536</v>
      </c>
    </row>
    <row r="47" spans="1:10" x14ac:dyDescent="0.25">
      <c r="A47" t="s">
        <v>103</v>
      </c>
      <c r="B47">
        <v>105496</v>
      </c>
      <c r="C47">
        <v>0</v>
      </c>
      <c r="D47">
        <v>49923440</v>
      </c>
      <c r="E47" t="s">
        <v>7</v>
      </c>
      <c r="F47">
        <v>50076500</v>
      </c>
      <c r="G47" t="s">
        <v>7</v>
      </c>
      <c r="H47">
        <v>60</v>
      </c>
      <c r="I47" t="s">
        <v>7</v>
      </c>
      <c r="J47">
        <f t="shared" si="0"/>
        <v>1.0549599999999999</v>
      </c>
    </row>
    <row r="48" spans="1:10" x14ac:dyDescent="0.25">
      <c r="A48" t="s">
        <v>104</v>
      </c>
      <c r="B48">
        <v>110879</v>
      </c>
      <c r="C48">
        <v>0</v>
      </c>
      <c r="D48">
        <v>49962000</v>
      </c>
      <c r="E48" t="s">
        <v>7</v>
      </c>
      <c r="F48">
        <v>50037940</v>
      </c>
      <c r="G48" t="s">
        <v>7</v>
      </c>
      <c r="H48">
        <v>60</v>
      </c>
      <c r="I48" t="s">
        <v>7</v>
      </c>
      <c r="J48">
        <f t="shared" si="0"/>
        <v>1.1087899999999999</v>
      </c>
    </row>
    <row r="49" spans="1:10" x14ac:dyDescent="0.25">
      <c r="A49" t="s">
        <v>105</v>
      </c>
      <c r="B49">
        <v>109322</v>
      </c>
      <c r="C49">
        <v>0</v>
      </c>
      <c r="D49">
        <v>50020500</v>
      </c>
      <c r="E49" t="s">
        <v>7</v>
      </c>
      <c r="F49">
        <v>49979440</v>
      </c>
      <c r="G49" t="s">
        <v>7</v>
      </c>
      <c r="H49">
        <v>60</v>
      </c>
      <c r="I49" t="s">
        <v>7</v>
      </c>
      <c r="J49">
        <f t="shared" si="0"/>
        <v>1.0932200000000001</v>
      </c>
    </row>
    <row r="50" spans="1:10" x14ac:dyDescent="0.25">
      <c r="A50" t="s">
        <v>106</v>
      </c>
      <c r="B50">
        <v>106199</v>
      </c>
      <c r="C50">
        <v>0</v>
      </c>
      <c r="D50">
        <v>49927120</v>
      </c>
      <c r="E50" t="s">
        <v>7</v>
      </c>
      <c r="F50">
        <v>50072820</v>
      </c>
      <c r="G50" t="s">
        <v>7</v>
      </c>
      <c r="H50">
        <v>60</v>
      </c>
      <c r="I50" t="s">
        <v>7</v>
      </c>
      <c r="J50">
        <f t="shared" si="0"/>
        <v>1.06199</v>
      </c>
    </row>
    <row r="51" spans="1:10" x14ac:dyDescent="0.25">
      <c r="A51" t="s">
        <v>107</v>
      </c>
      <c r="B51">
        <v>87310</v>
      </c>
      <c r="C51">
        <v>0</v>
      </c>
      <c r="D51">
        <v>50038800</v>
      </c>
      <c r="E51" t="s">
        <v>7</v>
      </c>
      <c r="F51">
        <v>49961140</v>
      </c>
      <c r="G51" t="s">
        <v>7</v>
      </c>
      <c r="H51">
        <v>60</v>
      </c>
      <c r="I51" t="s">
        <v>7</v>
      </c>
      <c r="J51">
        <f t="shared" si="0"/>
        <v>0.87309999999999999</v>
      </c>
    </row>
    <row r="52" spans="1:10" x14ac:dyDescent="0.25">
      <c r="A52" t="s">
        <v>108</v>
      </c>
      <c r="B52">
        <v>49939</v>
      </c>
      <c r="C52">
        <v>0</v>
      </c>
      <c r="D52">
        <v>49969500</v>
      </c>
      <c r="E52" t="s">
        <v>7</v>
      </c>
      <c r="F52">
        <v>50030470</v>
      </c>
      <c r="G52" t="s">
        <v>7</v>
      </c>
      <c r="H52">
        <v>30</v>
      </c>
      <c r="I52" t="s">
        <v>7</v>
      </c>
      <c r="J52">
        <f t="shared" si="0"/>
        <v>0.49939</v>
      </c>
    </row>
    <row r="53" spans="1:10" x14ac:dyDescent="0.25">
      <c r="A53" t="s">
        <v>119</v>
      </c>
      <c r="B53">
        <v>118828</v>
      </c>
      <c r="C53">
        <v>0</v>
      </c>
      <c r="D53">
        <v>49971800</v>
      </c>
      <c r="E53" t="s">
        <v>7</v>
      </c>
      <c r="F53">
        <v>50028140</v>
      </c>
      <c r="G53" t="s">
        <v>7</v>
      </c>
      <c r="H53">
        <v>60</v>
      </c>
      <c r="I53" t="s">
        <v>7</v>
      </c>
      <c r="J53">
        <f t="shared" si="0"/>
        <v>1.18828</v>
      </c>
    </row>
    <row r="54" spans="1:10" x14ac:dyDescent="0.25">
      <c r="A54" t="s">
        <v>120</v>
      </c>
      <c r="B54">
        <v>115360</v>
      </c>
      <c r="C54">
        <v>0</v>
      </c>
      <c r="D54">
        <v>50042580</v>
      </c>
      <c r="E54" t="s">
        <v>7</v>
      </c>
      <c r="F54">
        <v>49957360</v>
      </c>
      <c r="G54" t="s">
        <v>7</v>
      </c>
      <c r="H54">
        <v>60</v>
      </c>
      <c r="I54" t="s">
        <v>7</v>
      </c>
      <c r="J54">
        <f t="shared" si="0"/>
        <v>1.1536</v>
      </c>
    </row>
    <row r="55" spans="1:10" x14ac:dyDescent="0.25">
      <c r="A55" t="s">
        <v>121</v>
      </c>
      <c r="B55">
        <v>105496</v>
      </c>
      <c r="C55">
        <v>0</v>
      </c>
      <c r="D55">
        <v>49923440</v>
      </c>
      <c r="E55" t="s">
        <v>7</v>
      </c>
      <c r="F55">
        <v>50076500</v>
      </c>
      <c r="G55" t="s">
        <v>7</v>
      </c>
      <c r="H55">
        <v>60</v>
      </c>
      <c r="I55" t="s">
        <v>7</v>
      </c>
      <c r="J55">
        <f t="shared" si="0"/>
        <v>1.0549599999999999</v>
      </c>
    </row>
    <row r="56" spans="1:10" x14ac:dyDescent="0.25">
      <c r="A56" t="s">
        <v>122</v>
      </c>
      <c r="B56">
        <v>110879</v>
      </c>
      <c r="C56">
        <v>0</v>
      </c>
      <c r="D56">
        <v>49962000</v>
      </c>
      <c r="E56" t="s">
        <v>7</v>
      </c>
      <c r="F56">
        <v>50037940</v>
      </c>
      <c r="G56" t="s">
        <v>7</v>
      </c>
      <c r="H56">
        <v>60</v>
      </c>
      <c r="I56" t="s">
        <v>7</v>
      </c>
      <c r="J56">
        <f t="shared" si="0"/>
        <v>1.1087899999999999</v>
      </c>
    </row>
    <row r="57" spans="1:10" x14ac:dyDescent="0.25">
      <c r="A57" t="s">
        <v>123</v>
      </c>
      <c r="B57">
        <v>109322</v>
      </c>
      <c r="C57">
        <v>0</v>
      </c>
      <c r="D57">
        <v>50020500</v>
      </c>
      <c r="E57" t="s">
        <v>7</v>
      </c>
      <c r="F57">
        <v>49979440</v>
      </c>
      <c r="G57" t="s">
        <v>7</v>
      </c>
      <c r="H57">
        <v>60</v>
      </c>
      <c r="I57" t="s">
        <v>7</v>
      </c>
      <c r="J57">
        <f t="shared" si="0"/>
        <v>1.0932200000000001</v>
      </c>
    </row>
    <row r="58" spans="1:10" x14ac:dyDescent="0.25">
      <c r="A58" t="s">
        <v>124</v>
      </c>
      <c r="B58">
        <v>106199</v>
      </c>
      <c r="C58">
        <v>0</v>
      </c>
      <c r="D58">
        <v>49927120</v>
      </c>
      <c r="E58" t="s">
        <v>7</v>
      </c>
      <c r="F58">
        <v>50072820</v>
      </c>
      <c r="G58" t="s">
        <v>7</v>
      </c>
      <c r="H58">
        <v>60</v>
      </c>
      <c r="I58" t="s">
        <v>7</v>
      </c>
      <c r="J58">
        <f t="shared" si="0"/>
        <v>1.06199</v>
      </c>
    </row>
    <row r="59" spans="1:10" x14ac:dyDescent="0.25">
      <c r="A59" t="s">
        <v>125</v>
      </c>
      <c r="B59">
        <v>87310</v>
      </c>
      <c r="C59">
        <v>0</v>
      </c>
      <c r="D59">
        <v>50038800</v>
      </c>
      <c r="E59" t="s">
        <v>7</v>
      </c>
      <c r="F59">
        <v>49961140</v>
      </c>
      <c r="G59" t="s">
        <v>7</v>
      </c>
      <c r="H59">
        <v>60</v>
      </c>
      <c r="I59" t="s">
        <v>7</v>
      </c>
      <c r="J59">
        <f t="shared" si="0"/>
        <v>0.87309999999999999</v>
      </c>
    </row>
    <row r="60" spans="1:10" x14ac:dyDescent="0.25">
      <c r="A60" t="s">
        <v>126</v>
      </c>
      <c r="B60">
        <v>49939</v>
      </c>
      <c r="C60">
        <v>0</v>
      </c>
      <c r="D60">
        <v>49969500</v>
      </c>
      <c r="E60" t="s">
        <v>7</v>
      </c>
      <c r="F60">
        <v>50030470</v>
      </c>
      <c r="G60" t="s">
        <v>7</v>
      </c>
      <c r="H60">
        <v>30</v>
      </c>
      <c r="I60" t="s">
        <v>7</v>
      </c>
      <c r="J60">
        <f t="shared" si="0"/>
        <v>0.49939</v>
      </c>
    </row>
    <row r="61" spans="1:10" x14ac:dyDescent="0.25">
      <c r="A61" t="s">
        <v>118</v>
      </c>
      <c r="B61">
        <v>61633</v>
      </c>
      <c r="C61">
        <v>0</v>
      </c>
      <c r="D61">
        <v>49747500</v>
      </c>
      <c r="E61" t="s">
        <v>7</v>
      </c>
      <c r="F61">
        <v>50252500</v>
      </c>
      <c r="G61" t="s">
        <v>7</v>
      </c>
      <c r="H61">
        <v>0</v>
      </c>
      <c r="I61" t="s">
        <v>7</v>
      </c>
    </row>
    <row r="62" spans="1:10" x14ac:dyDescent="0.25">
      <c r="A62" t="s">
        <v>109</v>
      </c>
      <c r="B62">
        <v>61633</v>
      </c>
      <c r="C62">
        <v>0</v>
      </c>
      <c r="D62">
        <v>49739490</v>
      </c>
      <c r="E62" t="s">
        <v>7</v>
      </c>
      <c r="F62">
        <v>50260480</v>
      </c>
      <c r="G62" t="s">
        <v>7</v>
      </c>
      <c r="H62">
        <v>30</v>
      </c>
      <c r="I62" t="s">
        <v>7</v>
      </c>
    </row>
    <row r="63" spans="1:10" x14ac:dyDescent="0.25">
      <c r="A63" t="s">
        <v>127</v>
      </c>
      <c r="B63">
        <v>61633</v>
      </c>
      <c r="C63">
        <v>0</v>
      </c>
      <c r="D63">
        <v>49739490</v>
      </c>
      <c r="E63" t="s">
        <v>7</v>
      </c>
      <c r="F63">
        <v>50260480</v>
      </c>
      <c r="G63" t="s">
        <v>7</v>
      </c>
      <c r="H63">
        <v>30</v>
      </c>
      <c r="I63" t="s">
        <v>7</v>
      </c>
    </row>
    <row r="64" spans="1:10" x14ac:dyDescent="0.25">
      <c r="A64" t="s">
        <v>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A098-99CF-4B70-BA29-F858D05BE13E}">
  <sheetPr codeName="Foglio24"/>
  <dimension ref="A1:J47"/>
  <sheetViews>
    <sheetView topLeftCell="A22" workbookViewId="0">
      <selection activeCell="B39" sqref="B39:B46"/>
    </sheetView>
  </sheetViews>
  <sheetFormatPr defaultRowHeight="15" x14ac:dyDescent="0.25"/>
  <cols>
    <col min="1" max="1" width="64.42578125" bestFit="1" customWidth="1"/>
    <col min="2" max="2" width="3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</v>
      </c>
      <c r="C2">
        <v>0</v>
      </c>
      <c r="D2">
        <v>5000</v>
      </c>
      <c r="E2" t="s">
        <v>7</v>
      </c>
      <c r="F2">
        <v>5000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</v>
      </c>
      <c r="C5">
        <v>0</v>
      </c>
      <c r="D5">
        <v>5500</v>
      </c>
      <c r="E5" t="s">
        <v>7</v>
      </c>
      <c r="F5">
        <v>4500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</v>
      </c>
      <c r="C6">
        <v>0</v>
      </c>
      <c r="D6">
        <v>5000</v>
      </c>
      <c r="E6" t="s">
        <v>7</v>
      </c>
      <c r="F6">
        <v>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3</v>
      </c>
      <c r="C7">
        <v>0</v>
      </c>
      <c r="D7">
        <v>4500</v>
      </c>
      <c r="E7" t="s">
        <v>7</v>
      </c>
      <c r="F7">
        <v>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3</v>
      </c>
      <c r="C8">
        <v>0</v>
      </c>
      <c r="D8">
        <v>3500</v>
      </c>
      <c r="E8" t="s">
        <v>7</v>
      </c>
      <c r="F8">
        <v>6500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3</v>
      </c>
      <c r="C9">
        <v>0</v>
      </c>
      <c r="D9">
        <v>2500</v>
      </c>
      <c r="E9" t="s">
        <v>7</v>
      </c>
      <c r="F9">
        <v>7500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3</v>
      </c>
      <c r="C10">
        <v>0</v>
      </c>
      <c r="D10">
        <v>1500</v>
      </c>
      <c r="E10" t="s">
        <v>7</v>
      </c>
      <c r="F10">
        <v>8500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2</v>
      </c>
      <c r="C11">
        <v>0</v>
      </c>
      <c r="D11">
        <v>1000</v>
      </c>
      <c r="E11" t="s">
        <v>7</v>
      </c>
      <c r="F11">
        <v>9000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1</v>
      </c>
      <c r="C12">
        <v>0</v>
      </c>
      <c r="D12">
        <v>500</v>
      </c>
      <c r="E12" t="s">
        <v>7</v>
      </c>
      <c r="F12">
        <v>9500</v>
      </c>
      <c r="G12" t="s">
        <v>7</v>
      </c>
      <c r="H12">
        <v>0</v>
      </c>
      <c r="I12" t="s">
        <v>7</v>
      </c>
    </row>
    <row r="13" spans="1:9" x14ac:dyDescent="0.25">
      <c r="A13" t="s">
        <v>84</v>
      </c>
      <c r="B13">
        <v>1</v>
      </c>
      <c r="C13">
        <v>0</v>
      </c>
      <c r="D13">
        <v>2500</v>
      </c>
      <c r="E13" t="s">
        <v>7</v>
      </c>
      <c r="F13">
        <v>7500</v>
      </c>
      <c r="G13" t="s">
        <v>7</v>
      </c>
      <c r="H13">
        <v>0</v>
      </c>
      <c r="I13" t="s">
        <v>7</v>
      </c>
    </row>
    <row r="14" spans="1:9" x14ac:dyDescent="0.25">
      <c r="A14" t="s">
        <v>85</v>
      </c>
      <c r="B14">
        <v>3</v>
      </c>
      <c r="C14">
        <v>0</v>
      </c>
      <c r="D14">
        <v>3500</v>
      </c>
      <c r="E14" t="s">
        <v>7</v>
      </c>
      <c r="F14">
        <v>6500</v>
      </c>
      <c r="G14" t="s">
        <v>7</v>
      </c>
      <c r="H14">
        <v>0</v>
      </c>
      <c r="I14" t="s">
        <v>7</v>
      </c>
    </row>
    <row r="15" spans="1:9" x14ac:dyDescent="0.25">
      <c r="A15" t="s">
        <v>86</v>
      </c>
      <c r="B15">
        <v>4</v>
      </c>
      <c r="C15">
        <v>0</v>
      </c>
      <c r="D15">
        <v>5000</v>
      </c>
      <c r="E15" t="s">
        <v>7</v>
      </c>
      <c r="F15">
        <v>5000</v>
      </c>
      <c r="G15" t="s">
        <v>7</v>
      </c>
      <c r="H15">
        <v>0</v>
      </c>
      <c r="I15" t="s">
        <v>7</v>
      </c>
    </row>
    <row r="16" spans="1:9" x14ac:dyDescent="0.25">
      <c r="A16" t="s">
        <v>88</v>
      </c>
      <c r="B16">
        <v>1</v>
      </c>
      <c r="C16">
        <v>0</v>
      </c>
      <c r="D16">
        <v>500</v>
      </c>
      <c r="E16" t="s">
        <v>7</v>
      </c>
      <c r="F16">
        <v>9500</v>
      </c>
      <c r="G16" t="s">
        <v>7</v>
      </c>
      <c r="H16">
        <v>0</v>
      </c>
      <c r="I16" t="s">
        <v>7</v>
      </c>
    </row>
    <row r="17" spans="1:10" x14ac:dyDescent="0.25">
      <c r="A17" t="s">
        <v>90</v>
      </c>
      <c r="B17">
        <v>3</v>
      </c>
      <c r="C17">
        <v>0</v>
      </c>
      <c r="D17">
        <v>1500</v>
      </c>
      <c r="E17" t="s">
        <v>7</v>
      </c>
      <c r="F17">
        <v>8500</v>
      </c>
      <c r="G17" t="s">
        <v>7</v>
      </c>
      <c r="H17">
        <v>0</v>
      </c>
      <c r="I17" t="s">
        <v>7</v>
      </c>
    </row>
    <row r="18" spans="1:10" x14ac:dyDescent="0.25">
      <c r="A18" t="s">
        <v>92</v>
      </c>
      <c r="B18">
        <v>1</v>
      </c>
      <c r="C18">
        <v>0</v>
      </c>
      <c r="D18">
        <v>2500</v>
      </c>
      <c r="E18" t="s">
        <v>7</v>
      </c>
      <c r="F18">
        <v>7500</v>
      </c>
      <c r="G18" t="s">
        <v>7</v>
      </c>
      <c r="H18">
        <v>0</v>
      </c>
      <c r="I18" t="s">
        <v>7</v>
      </c>
    </row>
    <row r="19" spans="1:10" x14ac:dyDescent="0.25">
      <c r="A19" t="s">
        <v>95</v>
      </c>
      <c r="B19">
        <v>3</v>
      </c>
      <c r="C19">
        <v>0</v>
      </c>
      <c r="D19">
        <v>4500</v>
      </c>
      <c r="E19" t="s">
        <v>7</v>
      </c>
      <c r="F19">
        <v>5500</v>
      </c>
      <c r="G19" t="s">
        <v>7</v>
      </c>
      <c r="H19">
        <v>0</v>
      </c>
      <c r="I19" t="s">
        <v>7</v>
      </c>
    </row>
    <row r="20" spans="1:10" x14ac:dyDescent="0.25">
      <c r="A20" t="s">
        <v>97</v>
      </c>
      <c r="B20">
        <v>3</v>
      </c>
      <c r="C20">
        <v>0</v>
      </c>
      <c r="D20">
        <v>2500</v>
      </c>
      <c r="E20" t="s">
        <v>7</v>
      </c>
      <c r="F20">
        <v>7500</v>
      </c>
      <c r="G20" t="s">
        <v>7</v>
      </c>
      <c r="H20">
        <v>0</v>
      </c>
      <c r="I20" t="s">
        <v>7</v>
      </c>
    </row>
    <row r="21" spans="1:10" x14ac:dyDescent="0.25">
      <c r="A21" t="s">
        <v>99</v>
      </c>
      <c r="B21">
        <v>2</v>
      </c>
      <c r="C21">
        <v>0</v>
      </c>
      <c r="D21">
        <v>1000</v>
      </c>
      <c r="E21" t="s">
        <v>7</v>
      </c>
      <c r="F21">
        <v>9000</v>
      </c>
      <c r="G21" t="s">
        <v>7</v>
      </c>
      <c r="H21">
        <v>0</v>
      </c>
      <c r="I21" t="s">
        <v>7</v>
      </c>
    </row>
    <row r="22" spans="1:10" x14ac:dyDescent="0.25">
      <c r="A22" t="s">
        <v>100</v>
      </c>
      <c r="B22">
        <v>5</v>
      </c>
      <c r="C22">
        <v>0</v>
      </c>
      <c r="D22">
        <v>5500</v>
      </c>
      <c r="E22" t="s">
        <v>7</v>
      </c>
      <c r="F22">
        <v>4500</v>
      </c>
      <c r="G22" t="s">
        <v>7</v>
      </c>
      <c r="H22">
        <v>0</v>
      </c>
      <c r="I22" t="s">
        <v>7</v>
      </c>
    </row>
    <row r="23" spans="1:10" x14ac:dyDescent="0.25">
      <c r="A23" t="s">
        <v>110</v>
      </c>
      <c r="B23">
        <v>3</v>
      </c>
      <c r="C23">
        <v>0</v>
      </c>
      <c r="D23">
        <v>3470</v>
      </c>
      <c r="E23" t="s">
        <v>7</v>
      </c>
      <c r="F23">
        <v>6500</v>
      </c>
      <c r="G23" t="s">
        <v>7</v>
      </c>
      <c r="H23">
        <v>30</v>
      </c>
      <c r="I23" t="s">
        <v>7</v>
      </c>
      <c r="J23">
        <f t="shared" ref="J23:J46" si="0">B23/($B$2/2)</f>
        <v>0.3</v>
      </c>
    </row>
    <row r="24" spans="1:10" x14ac:dyDescent="0.25">
      <c r="A24" t="s">
        <v>111</v>
      </c>
      <c r="B24">
        <v>4</v>
      </c>
      <c r="C24">
        <v>0</v>
      </c>
      <c r="D24">
        <v>5000</v>
      </c>
      <c r="E24" t="s">
        <v>7</v>
      </c>
      <c r="F24">
        <v>4970</v>
      </c>
      <c r="G24" t="s">
        <v>7</v>
      </c>
      <c r="H24">
        <v>30</v>
      </c>
      <c r="I24" t="s">
        <v>7</v>
      </c>
      <c r="J24">
        <f t="shared" si="0"/>
        <v>0.4</v>
      </c>
    </row>
    <row r="25" spans="1:10" x14ac:dyDescent="0.25">
      <c r="A25" t="s">
        <v>112</v>
      </c>
      <c r="B25">
        <v>3</v>
      </c>
      <c r="C25">
        <v>0</v>
      </c>
      <c r="D25">
        <v>4470</v>
      </c>
      <c r="E25" t="s">
        <v>7</v>
      </c>
      <c r="F25">
        <v>5500</v>
      </c>
      <c r="G25" t="s">
        <v>7</v>
      </c>
      <c r="H25">
        <v>30</v>
      </c>
      <c r="I25" t="s">
        <v>7</v>
      </c>
      <c r="J25">
        <f t="shared" si="0"/>
        <v>0.3</v>
      </c>
    </row>
    <row r="26" spans="1:10" x14ac:dyDescent="0.25">
      <c r="A26" t="s">
        <v>113</v>
      </c>
      <c r="B26">
        <v>1</v>
      </c>
      <c r="C26">
        <v>0</v>
      </c>
      <c r="D26">
        <v>470</v>
      </c>
      <c r="E26" t="s">
        <v>7</v>
      </c>
      <c r="F26">
        <v>9500</v>
      </c>
      <c r="G26" t="s">
        <v>7</v>
      </c>
      <c r="H26">
        <v>30</v>
      </c>
      <c r="I26" t="s">
        <v>7</v>
      </c>
      <c r="J26">
        <f t="shared" si="0"/>
        <v>0.1</v>
      </c>
    </row>
    <row r="27" spans="1:10" x14ac:dyDescent="0.25">
      <c r="A27" t="s">
        <v>114</v>
      </c>
      <c r="B27">
        <v>3</v>
      </c>
      <c r="C27">
        <v>0</v>
      </c>
      <c r="D27">
        <v>2470</v>
      </c>
      <c r="E27" t="s">
        <v>7</v>
      </c>
      <c r="F27">
        <v>7500</v>
      </c>
      <c r="G27" t="s">
        <v>7</v>
      </c>
      <c r="H27">
        <v>30</v>
      </c>
      <c r="I27" t="s">
        <v>7</v>
      </c>
      <c r="J27">
        <f t="shared" si="0"/>
        <v>0.3</v>
      </c>
    </row>
    <row r="28" spans="1:10" x14ac:dyDescent="0.25">
      <c r="A28" t="s">
        <v>115</v>
      </c>
      <c r="B28">
        <v>3</v>
      </c>
      <c r="C28">
        <v>0</v>
      </c>
      <c r="D28">
        <v>1470</v>
      </c>
      <c r="E28" t="s">
        <v>7</v>
      </c>
      <c r="F28">
        <v>8500</v>
      </c>
      <c r="G28" t="s">
        <v>7</v>
      </c>
      <c r="H28">
        <v>30</v>
      </c>
      <c r="I28" t="s">
        <v>7</v>
      </c>
      <c r="J28">
        <f t="shared" si="0"/>
        <v>0.3</v>
      </c>
    </row>
    <row r="29" spans="1:10" x14ac:dyDescent="0.25">
      <c r="A29" t="s">
        <v>116</v>
      </c>
      <c r="B29">
        <v>2</v>
      </c>
      <c r="C29">
        <v>0</v>
      </c>
      <c r="D29">
        <v>1000</v>
      </c>
      <c r="E29" t="s">
        <v>7</v>
      </c>
      <c r="F29">
        <v>8970</v>
      </c>
      <c r="G29" t="s">
        <v>7</v>
      </c>
      <c r="H29">
        <v>30</v>
      </c>
      <c r="I29" t="s">
        <v>7</v>
      </c>
      <c r="J29">
        <f t="shared" si="0"/>
        <v>0.2</v>
      </c>
    </row>
    <row r="30" spans="1:10" x14ac:dyDescent="0.25">
      <c r="A30" t="s">
        <v>117</v>
      </c>
      <c r="B30">
        <v>4</v>
      </c>
      <c r="C30">
        <v>0</v>
      </c>
      <c r="D30">
        <v>7970</v>
      </c>
      <c r="E30" t="s">
        <v>7</v>
      </c>
      <c r="F30">
        <v>2000</v>
      </c>
      <c r="G30" t="s">
        <v>7</v>
      </c>
      <c r="H30">
        <v>30</v>
      </c>
      <c r="I30" t="s">
        <v>7</v>
      </c>
      <c r="J30">
        <f t="shared" si="0"/>
        <v>0.4</v>
      </c>
    </row>
    <row r="31" spans="1:10" x14ac:dyDescent="0.25">
      <c r="A31" t="s">
        <v>101</v>
      </c>
      <c r="B31">
        <v>3</v>
      </c>
      <c r="C31">
        <v>0</v>
      </c>
      <c r="D31">
        <v>3470</v>
      </c>
      <c r="E31" t="s">
        <v>7</v>
      </c>
      <c r="F31">
        <v>6470</v>
      </c>
      <c r="G31" t="s">
        <v>7</v>
      </c>
      <c r="H31">
        <v>60</v>
      </c>
      <c r="I31" t="s">
        <v>7</v>
      </c>
      <c r="J31">
        <f t="shared" si="0"/>
        <v>0.3</v>
      </c>
    </row>
    <row r="32" spans="1:10" x14ac:dyDescent="0.25">
      <c r="A32" t="s">
        <v>102</v>
      </c>
      <c r="B32">
        <v>4</v>
      </c>
      <c r="C32">
        <v>0</v>
      </c>
      <c r="D32">
        <v>5000</v>
      </c>
      <c r="E32" t="s">
        <v>7</v>
      </c>
      <c r="F32">
        <v>4940</v>
      </c>
      <c r="G32" t="s">
        <v>7</v>
      </c>
      <c r="H32">
        <v>60</v>
      </c>
      <c r="I32" t="s">
        <v>7</v>
      </c>
      <c r="J32">
        <f t="shared" si="0"/>
        <v>0.4</v>
      </c>
    </row>
    <row r="33" spans="1:10" x14ac:dyDescent="0.25">
      <c r="A33" t="s">
        <v>103</v>
      </c>
      <c r="B33">
        <v>3</v>
      </c>
      <c r="C33">
        <v>0</v>
      </c>
      <c r="D33">
        <v>4470</v>
      </c>
      <c r="E33" t="s">
        <v>7</v>
      </c>
      <c r="F33">
        <v>5470</v>
      </c>
      <c r="G33" t="s">
        <v>7</v>
      </c>
      <c r="H33">
        <v>60</v>
      </c>
      <c r="I33" t="s">
        <v>7</v>
      </c>
      <c r="J33">
        <f t="shared" si="0"/>
        <v>0.3</v>
      </c>
    </row>
    <row r="34" spans="1:10" x14ac:dyDescent="0.25">
      <c r="A34" t="s">
        <v>104</v>
      </c>
      <c r="B34">
        <v>1</v>
      </c>
      <c r="C34">
        <v>0</v>
      </c>
      <c r="D34">
        <v>470</v>
      </c>
      <c r="E34" t="s">
        <v>7</v>
      </c>
      <c r="F34">
        <v>9470</v>
      </c>
      <c r="G34" t="s">
        <v>7</v>
      </c>
      <c r="H34">
        <v>60</v>
      </c>
      <c r="I34" t="s">
        <v>7</v>
      </c>
      <c r="J34">
        <f t="shared" si="0"/>
        <v>0.1</v>
      </c>
    </row>
    <row r="35" spans="1:10" x14ac:dyDescent="0.25">
      <c r="A35" t="s">
        <v>105</v>
      </c>
      <c r="B35">
        <v>3</v>
      </c>
      <c r="C35">
        <v>0</v>
      </c>
      <c r="D35">
        <v>2470</v>
      </c>
      <c r="E35" t="s">
        <v>7</v>
      </c>
      <c r="F35">
        <v>7470</v>
      </c>
      <c r="G35" t="s">
        <v>7</v>
      </c>
      <c r="H35">
        <v>60</v>
      </c>
      <c r="I35" t="s">
        <v>7</v>
      </c>
      <c r="J35">
        <f t="shared" si="0"/>
        <v>0.3</v>
      </c>
    </row>
    <row r="36" spans="1:10" x14ac:dyDescent="0.25">
      <c r="A36" t="s">
        <v>106</v>
      </c>
      <c r="B36">
        <v>3</v>
      </c>
      <c r="C36">
        <v>0</v>
      </c>
      <c r="D36">
        <v>1470</v>
      </c>
      <c r="E36" t="s">
        <v>7</v>
      </c>
      <c r="F36">
        <v>8470</v>
      </c>
      <c r="G36" t="s">
        <v>7</v>
      </c>
      <c r="H36">
        <v>60</v>
      </c>
      <c r="I36" t="s">
        <v>7</v>
      </c>
      <c r="J36">
        <f t="shared" si="0"/>
        <v>0.3</v>
      </c>
    </row>
    <row r="37" spans="1:10" x14ac:dyDescent="0.25">
      <c r="A37" t="s">
        <v>107</v>
      </c>
      <c r="B37">
        <v>2</v>
      </c>
      <c r="C37">
        <v>0</v>
      </c>
      <c r="D37">
        <v>1000</v>
      </c>
      <c r="E37" t="s">
        <v>7</v>
      </c>
      <c r="F37">
        <v>8940</v>
      </c>
      <c r="G37" t="s">
        <v>7</v>
      </c>
      <c r="H37">
        <v>60</v>
      </c>
      <c r="I37" t="s">
        <v>7</v>
      </c>
      <c r="J37">
        <f t="shared" si="0"/>
        <v>0.2</v>
      </c>
    </row>
    <row r="38" spans="1:10" x14ac:dyDescent="0.25">
      <c r="A38" t="s">
        <v>108</v>
      </c>
      <c r="B38">
        <v>4</v>
      </c>
      <c r="C38">
        <v>0</v>
      </c>
      <c r="D38">
        <v>7970</v>
      </c>
      <c r="E38" t="s">
        <v>7</v>
      </c>
      <c r="F38">
        <v>2000</v>
      </c>
      <c r="G38" t="s">
        <v>7</v>
      </c>
      <c r="H38">
        <v>30</v>
      </c>
      <c r="I38" t="s">
        <v>7</v>
      </c>
      <c r="J38">
        <f t="shared" si="0"/>
        <v>0.4</v>
      </c>
    </row>
    <row r="39" spans="1:10" x14ac:dyDescent="0.25">
      <c r="A39" t="s">
        <v>119</v>
      </c>
      <c r="B39">
        <v>3</v>
      </c>
      <c r="C39">
        <v>0</v>
      </c>
      <c r="D39">
        <v>3470</v>
      </c>
      <c r="E39" t="s">
        <v>7</v>
      </c>
      <c r="F39">
        <v>6470</v>
      </c>
      <c r="G39" t="s">
        <v>7</v>
      </c>
      <c r="H39">
        <v>60</v>
      </c>
      <c r="I39" t="s">
        <v>7</v>
      </c>
      <c r="J39">
        <f t="shared" si="0"/>
        <v>0.3</v>
      </c>
    </row>
    <row r="40" spans="1:10" x14ac:dyDescent="0.25">
      <c r="A40" t="s">
        <v>120</v>
      </c>
      <c r="B40">
        <v>4</v>
      </c>
      <c r="C40">
        <v>0</v>
      </c>
      <c r="D40">
        <v>5000</v>
      </c>
      <c r="E40" t="s">
        <v>7</v>
      </c>
      <c r="F40">
        <v>4940</v>
      </c>
      <c r="G40" t="s">
        <v>7</v>
      </c>
      <c r="H40">
        <v>60</v>
      </c>
      <c r="I40" t="s">
        <v>7</v>
      </c>
      <c r="J40">
        <f t="shared" si="0"/>
        <v>0.4</v>
      </c>
    </row>
    <row r="41" spans="1:10" x14ac:dyDescent="0.25">
      <c r="A41" t="s">
        <v>121</v>
      </c>
      <c r="B41">
        <v>3</v>
      </c>
      <c r="C41">
        <v>0</v>
      </c>
      <c r="D41">
        <v>4470</v>
      </c>
      <c r="E41" t="s">
        <v>7</v>
      </c>
      <c r="F41">
        <v>5470</v>
      </c>
      <c r="G41" t="s">
        <v>7</v>
      </c>
      <c r="H41">
        <v>60</v>
      </c>
      <c r="I41" t="s">
        <v>7</v>
      </c>
      <c r="J41">
        <f t="shared" si="0"/>
        <v>0.3</v>
      </c>
    </row>
    <row r="42" spans="1:10" x14ac:dyDescent="0.25">
      <c r="A42" t="s">
        <v>122</v>
      </c>
      <c r="B42">
        <v>1</v>
      </c>
      <c r="C42">
        <v>0</v>
      </c>
      <c r="D42">
        <v>470</v>
      </c>
      <c r="E42" t="s">
        <v>7</v>
      </c>
      <c r="F42">
        <v>9470</v>
      </c>
      <c r="G42" t="s">
        <v>7</v>
      </c>
      <c r="H42">
        <v>60</v>
      </c>
      <c r="I42" t="s">
        <v>7</v>
      </c>
      <c r="J42">
        <f t="shared" si="0"/>
        <v>0.1</v>
      </c>
    </row>
    <row r="43" spans="1:10" x14ac:dyDescent="0.25">
      <c r="A43" t="s">
        <v>123</v>
      </c>
      <c r="B43">
        <v>3</v>
      </c>
      <c r="C43">
        <v>0</v>
      </c>
      <c r="D43">
        <v>2470</v>
      </c>
      <c r="E43" t="s">
        <v>7</v>
      </c>
      <c r="F43">
        <v>7470</v>
      </c>
      <c r="G43" t="s">
        <v>7</v>
      </c>
      <c r="H43">
        <v>60</v>
      </c>
      <c r="I43" t="s">
        <v>7</v>
      </c>
      <c r="J43">
        <f t="shared" si="0"/>
        <v>0.3</v>
      </c>
    </row>
    <row r="44" spans="1:10" x14ac:dyDescent="0.25">
      <c r="A44" t="s">
        <v>124</v>
      </c>
      <c r="B44">
        <v>3</v>
      </c>
      <c r="C44">
        <v>0</v>
      </c>
      <c r="D44">
        <v>1470</v>
      </c>
      <c r="E44" t="s">
        <v>7</v>
      </c>
      <c r="F44">
        <v>8470</v>
      </c>
      <c r="G44" t="s">
        <v>7</v>
      </c>
      <c r="H44">
        <v>60</v>
      </c>
      <c r="I44" t="s">
        <v>7</v>
      </c>
      <c r="J44">
        <f t="shared" si="0"/>
        <v>0.3</v>
      </c>
    </row>
    <row r="45" spans="1:10" x14ac:dyDescent="0.25">
      <c r="A45" t="s">
        <v>125</v>
      </c>
      <c r="B45">
        <v>2</v>
      </c>
      <c r="C45">
        <v>0</v>
      </c>
      <c r="D45">
        <v>1000</v>
      </c>
      <c r="E45" t="s">
        <v>7</v>
      </c>
      <c r="F45">
        <v>8940</v>
      </c>
      <c r="G45" t="s">
        <v>7</v>
      </c>
      <c r="H45">
        <v>60</v>
      </c>
      <c r="I45" t="s">
        <v>7</v>
      </c>
      <c r="J45">
        <f t="shared" si="0"/>
        <v>0.2</v>
      </c>
    </row>
    <row r="46" spans="1:10" x14ac:dyDescent="0.25">
      <c r="A46" t="s">
        <v>126</v>
      </c>
      <c r="B46">
        <v>4</v>
      </c>
      <c r="C46">
        <v>0</v>
      </c>
      <c r="D46">
        <v>7970</v>
      </c>
      <c r="E46" t="s">
        <v>7</v>
      </c>
      <c r="F46">
        <v>2000</v>
      </c>
      <c r="G46" t="s">
        <v>7</v>
      </c>
      <c r="H46">
        <v>30</v>
      </c>
      <c r="I46" t="s">
        <v>7</v>
      </c>
      <c r="J46">
        <f t="shared" si="0"/>
        <v>0.4</v>
      </c>
    </row>
    <row r="47" spans="1:10" x14ac:dyDescent="0.25">
      <c r="A47" t="s">
        <v>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9C63-F0FD-42B6-9D61-913AF6058377}">
  <sheetPr codeName="Foglio25"/>
  <dimension ref="A1:J64"/>
  <sheetViews>
    <sheetView topLeftCell="A40" workbookViewId="0">
      <selection activeCell="B53" sqref="B53:B60"/>
    </sheetView>
  </sheetViews>
  <sheetFormatPr defaultRowHeight="15" x14ac:dyDescent="0.25"/>
  <cols>
    <col min="1" max="1" width="64.42578125" bestFit="1" customWidth="1"/>
    <col min="2" max="2" width="6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</v>
      </c>
      <c r="C2">
        <v>0</v>
      </c>
      <c r="D2">
        <v>5000000</v>
      </c>
      <c r="E2" t="s">
        <v>7</v>
      </c>
      <c r="F2">
        <v>5000000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4924</v>
      </c>
      <c r="C5">
        <v>0</v>
      </c>
      <c r="D5">
        <v>4929000</v>
      </c>
      <c r="E5" t="s">
        <v>7</v>
      </c>
      <c r="F5">
        <v>5071000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4923</v>
      </c>
      <c r="C6">
        <v>0</v>
      </c>
      <c r="D6">
        <v>4928500</v>
      </c>
      <c r="E6" t="s">
        <v>7</v>
      </c>
      <c r="F6">
        <v>5071500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4922</v>
      </c>
      <c r="C7">
        <v>0</v>
      </c>
      <c r="D7">
        <v>4928000</v>
      </c>
      <c r="E7" t="s">
        <v>7</v>
      </c>
      <c r="F7">
        <v>5072000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4922</v>
      </c>
      <c r="C8">
        <v>0</v>
      </c>
      <c r="D8">
        <v>4928000</v>
      </c>
      <c r="E8" t="s">
        <v>7</v>
      </c>
      <c r="F8">
        <v>5072000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4921</v>
      </c>
      <c r="C9">
        <v>0</v>
      </c>
      <c r="D9">
        <v>4927500</v>
      </c>
      <c r="E9" t="s">
        <v>7</v>
      </c>
      <c r="F9">
        <v>5072500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4921</v>
      </c>
      <c r="C10">
        <v>0</v>
      </c>
      <c r="D10">
        <v>4926500</v>
      </c>
      <c r="E10" t="s">
        <v>7</v>
      </c>
      <c r="F10">
        <v>5073500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4921</v>
      </c>
      <c r="C11">
        <v>0</v>
      </c>
      <c r="D11">
        <v>4925500</v>
      </c>
      <c r="E11" t="s">
        <v>7</v>
      </c>
      <c r="F11">
        <v>5074500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4921</v>
      </c>
      <c r="C12">
        <v>0</v>
      </c>
      <c r="D12">
        <v>4924500</v>
      </c>
      <c r="E12" t="s">
        <v>7</v>
      </c>
      <c r="F12">
        <v>5075500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4920</v>
      </c>
      <c r="C13">
        <v>0</v>
      </c>
      <c r="D13">
        <v>4924000</v>
      </c>
      <c r="E13" t="s">
        <v>7</v>
      </c>
      <c r="F13">
        <v>5076000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4919</v>
      </c>
      <c r="C14">
        <v>0</v>
      </c>
      <c r="D14">
        <v>4923500</v>
      </c>
      <c r="E14" t="s">
        <v>7</v>
      </c>
      <c r="F14">
        <v>5076500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4918</v>
      </c>
      <c r="C15">
        <v>0</v>
      </c>
      <c r="D15">
        <v>4923000</v>
      </c>
      <c r="E15" t="s">
        <v>7</v>
      </c>
      <c r="F15">
        <v>5077000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4917</v>
      </c>
      <c r="C16">
        <v>0</v>
      </c>
      <c r="D16">
        <v>4922500</v>
      </c>
      <c r="E16" t="s">
        <v>7</v>
      </c>
      <c r="F16">
        <v>5077500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4917</v>
      </c>
      <c r="C17">
        <v>0</v>
      </c>
      <c r="D17">
        <v>4921500</v>
      </c>
      <c r="E17" t="s">
        <v>7</v>
      </c>
      <c r="F17">
        <v>5078500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4916</v>
      </c>
      <c r="C18">
        <v>0</v>
      </c>
      <c r="D18">
        <v>4921000</v>
      </c>
      <c r="E18" t="s">
        <v>7</v>
      </c>
      <c r="F18">
        <v>5079000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4915</v>
      </c>
      <c r="C19">
        <v>0</v>
      </c>
      <c r="D19">
        <v>4920500</v>
      </c>
      <c r="E19" t="s">
        <v>7</v>
      </c>
      <c r="F19">
        <v>5079500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4916</v>
      </c>
      <c r="C20">
        <v>0</v>
      </c>
      <c r="D20">
        <v>4922000</v>
      </c>
      <c r="E20" t="s">
        <v>7</v>
      </c>
      <c r="F20">
        <v>5078000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4922</v>
      </c>
      <c r="C21">
        <v>0</v>
      </c>
      <c r="D21">
        <v>4928000</v>
      </c>
      <c r="E21" t="s">
        <v>7</v>
      </c>
      <c r="F21">
        <v>5072000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4923</v>
      </c>
      <c r="C22">
        <v>0</v>
      </c>
      <c r="D22">
        <v>4928500</v>
      </c>
      <c r="E22" t="s">
        <v>7</v>
      </c>
      <c r="F22">
        <v>5071500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4916</v>
      </c>
      <c r="C23">
        <v>0</v>
      </c>
      <c r="D23">
        <v>4921000</v>
      </c>
      <c r="E23" t="s">
        <v>7</v>
      </c>
      <c r="F23">
        <v>5079000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4921</v>
      </c>
      <c r="C24">
        <v>0</v>
      </c>
      <c r="D24">
        <v>4924500</v>
      </c>
      <c r="E24" t="s">
        <v>7</v>
      </c>
      <c r="F24">
        <v>5075500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4917</v>
      </c>
      <c r="C25">
        <v>0</v>
      </c>
      <c r="D25">
        <v>4922500</v>
      </c>
      <c r="E25" t="s">
        <v>7</v>
      </c>
      <c r="F25">
        <v>5077500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4921</v>
      </c>
      <c r="C26">
        <v>0</v>
      </c>
      <c r="D26">
        <v>4926500</v>
      </c>
      <c r="E26" t="s">
        <v>7</v>
      </c>
      <c r="F26">
        <v>5073500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4919</v>
      </c>
      <c r="C27">
        <v>0</v>
      </c>
      <c r="D27">
        <v>4923500</v>
      </c>
      <c r="E27" t="s">
        <v>7</v>
      </c>
      <c r="F27">
        <v>5076500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4916</v>
      </c>
      <c r="C28">
        <v>0</v>
      </c>
      <c r="D28">
        <v>4922000</v>
      </c>
      <c r="E28" t="s">
        <v>7</v>
      </c>
      <c r="F28">
        <v>5078000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4915</v>
      </c>
      <c r="C29">
        <v>0</v>
      </c>
      <c r="D29">
        <v>4920500</v>
      </c>
      <c r="E29" t="s">
        <v>7</v>
      </c>
      <c r="F29">
        <v>5079500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4917</v>
      </c>
      <c r="C30">
        <v>0</v>
      </c>
      <c r="D30">
        <v>4921500</v>
      </c>
      <c r="E30" t="s">
        <v>7</v>
      </c>
      <c r="F30">
        <v>5078500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4922</v>
      </c>
      <c r="C31">
        <v>0</v>
      </c>
      <c r="D31">
        <v>4928000</v>
      </c>
      <c r="E31" t="s">
        <v>7</v>
      </c>
      <c r="F31">
        <v>5072000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4920</v>
      </c>
      <c r="C32">
        <v>0</v>
      </c>
      <c r="D32">
        <v>4924000</v>
      </c>
      <c r="E32" t="s">
        <v>7</v>
      </c>
      <c r="F32">
        <v>5076000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4921</v>
      </c>
      <c r="C33">
        <v>0</v>
      </c>
      <c r="D33">
        <v>4927500</v>
      </c>
      <c r="E33" t="s">
        <v>7</v>
      </c>
      <c r="F33">
        <v>5072500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4918</v>
      </c>
      <c r="C34">
        <v>0</v>
      </c>
      <c r="D34">
        <v>4923000</v>
      </c>
      <c r="E34" t="s">
        <v>7</v>
      </c>
      <c r="F34">
        <v>5077000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4921</v>
      </c>
      <c r="C35">
        <v>0</v>
      </c>
      <c r="D35">
        <v>4925500</v>
      </c>
      <c r="E35" t="s">
        <v>7</v>
      </c>
      <c r="F35">
        <v>5074500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4924</v>
      </c>
      <c r="C36">
        <v>0</v>
      </c>
      <c r="D36">
        <v>4929000</v>
      </c>
      <c r="E36" t="s">
        <v>7</v>
      </c>
      <c r="F36">
        <v>5071000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4958</v>
      </c>
      <c r="C37">
        <v>0</v>
      </c>
      <c r="D37">
        <v>4924000</v>
      </c>
      <c r="E37" t="s">
        <v>7</v>
      </c>
      <c r="F37">
        <v>5075970</v>
      </c>
      <c r="G37" t="s">
        <v>7</v>
      </c>
      <c r="H37">
        <v>30</v>
      </c>
      <c r="I37" t="s">
        <v>7</v>
      </c>
      <c r="J37">
        <f t="shared" ref="J37:J60" si="0">B37/($B$2/2)</f>
        <v>0.49580000000000002</v>
      </c>
    </row>
    <row r="38" spans="1:10" x14ac:dyDescent="0.25">
      <c r="A38" t="s">
        <v>111</v>
      </c>
      <c r="B38">
        <v>4948</v>
      </c>
      <c r="C38">
        <v>0</v>
      </c>
      <c r="D38">
        <v>5057000</v>
      </c>
      <c r="E38" t="s">
        <v>7</v>
      </c>
      <c r="F38">
        <v>4942970</v>
      </c>
      <c r="G38" t="s">
        <v>7</v>
      </c>
      <c r="H38">
        <v>30</v>
      </c>
      <c r="I38" t="s">
        <v>7</v>
      </c>
      <c r="J38">
        <f t="shared" si="0"/>
        <v>0.49480000000000002</v>
      </c>
    </row>
    <row r="39" spans="1:10" x14ac:dyDescent="0.25">
      <c r="A39" t="s">
        <v>112</v>
      </c>
      <c r="B39">
        <v>5007</v>
      </c>
      <c r="C39">
        <v>0</v>
      </c>
      <c r="D39">
        <v>4970470</v>
      </c>
      <c r="E39" t="s">
        <v>7</v>
      </c>
      <c r="F39">
        <v>5029500</v>
      </c>
      <c r="G39" t="s">
        <v>7</v>
      </c>
      <c r="H39">
        <v>30</v>
      </c>
      <c r="I39" t="s">
        <v>7</v>
      </c>
      <c r="J39">
        <f t="shared" si="0"/>
        <v>0.50070000000000003</v>
      </c>
    </row>
    <row r="40" spans="1:10" x14ac:dyDescent="0.25">
      <c r="A40" t="s">
        <v>113</v>
      </c>
      <c r="B40">
        <v>4794</v>
      </c>
      <c r="C40">
        <v>0</v>
      </c>
      <c r="D40">
        <v>4957000</v>
      </c>
      <c r="E40" t="s">
        <v>7</v>
      </c>
      <c r="F40">
        <v>5042970</v>
      </c>
      <c r="G40" t="s">
        <v>7</v>
      </c>
      <c r="H40">
        <v>30</v>
      </c>
      <c r="I40" t="s">
        <v>7</v>
      </c>
      <c r="J40">
        <f t="shared" si="0"/>
        <v>0.47939999999999999</v>
      </c>
    </row>
    <row r="41" spans="1:10" x14ac:dyDescent="0.25">
      <c r="A41" t="s">
        <v>114</v>
      </c>
      <c r="B41">
        <v>4979</v>
      </c>
      <c r="C41">
        <v>0</v>
      </c>
      <c r="D41">
        <v>4943470</v>
      </c>
      <c r="E41" t="s">
        <v>7</v>
      </c>
      <c r="F41">
        <v>5056500</v>
      </c>
      <c r="G41" t="s">
        <v>7</v>
      </c>
      <c r="H41">
        <v>30</v>
      </c>
      <c r="I41" t="s">
        <v>7</v>
      </c>
      <c r="J41">
        <f t="shared" si="0"/>
        <v>0.49790000000000001</v>
      </c>
    </row>
    <row r="42" spans="1:10" x14ac:dyDescent="0.25">
      <c r="A42" t="s">
        <v>115</v>
      </c>
      <c r="B42">
        <v>5022</v>
      </c>
      <c r="C42">
        <v>0</v>
      </c>
      <c r="D42">
        <v>5028000</v>
      </c>
      <c r="E42" t="s">
        <v>7</v>
      </c>
      <c r="F42">
        <v>4971970</v>
      </c>
      <c r="G42" t="s">
        <v>7</v>
      </c>
      <c r="H42">
        <v>30</v>
      </c>
      <c r="I42" t="s">
        <v>7</v>
      </c>
      <c r="J42">
        <f t="shared" si="0"/>
        <v>0.50219999999999998</v>
      </c>
    </row>
    <row r="43" spans="1:10" x14ac:dyDescent="0.25">
      <c r="A43" t="s">
        <v>116</v>
      </c>
      <c r="B43">
        <v>5000</v>
      </c>
      <c r="C43">
        <v>0</v>
      </c>
      <c r="D43">
        <v>5026000</v>
      </c>
      <c r="E43" t="s">
        <v>7</v>
      </c>
      <c r="F43">
        <v>4973970</v>
      </c>
      <c r="G43" t="s">
        <v>7</v>
      </c>
      <c r="H43">
        <v>30</v>
      </c>
      <c r="I43" t="s">
        <v>7</v>
      </c>
      <c r="J43">
        <f t="shared" si="0"/>
        <v>0.5</v>
      </c>
    </row>
    <row r="44" spans="1:10" x14ac:dyDescent="0.25">
      <c r="A44" t="s">
        <v>117</v>
      </c>
      <c r="B44">
        <v>4876</v>
      </c>
      <c r="C44">
        <v>0</v>
      </c>
      <c r="D44">
        <v>4954970</v>
      </c>
      <c r="E44" t="s">
        <v>7</v>
      </c>
      <c r="F44">
        <v>5045000</v>
      </c>
      <c r="G44" t="s">
        <v>7</v>
      </c>
      <c r="H44">
        <v>30</v>
      </c>
      <c r="I44" t="s">
        <v>7</v>
      </c>
      <c r="J44">
        <f t="shared" si="0"/>
        <v>0.48759999999999998</v>
      </c>
    </row>
    <row r="45" spans="1:10" x14ac:dyDescent="0.25">
      <c r="A45" t="s">
        <v>101</v>
      </c>
      <c r="B45">
        <v>11884</v>
      </c>
      <c r="C45">
        <v>0</v>
      </c>
      <c r="D45">
        <v>4929460</v>
      </c>
      <c r="E45" t="s">
        <v>7</v>
      </c>
      <c r="F45">
        <v>5070480</v>
      </c>
      <c r="G45" t="s">
        <v>7</v>
      </c>
      <c r="H45">
        <v>60</v>
      </c>
      <c r="I45" t="s">
        <v>7</v>
      </c>
      <c r="J45">
        <f t="shared" si="0"/>
        <v>1.1883999999999999</v>
      </c>
    </row>
    <row r="46" spans="1:10" x14ac:dyDescent="0.25">
      <c r="A46" t="s">
        <v>102</v>
      </c>
      <c r="B46">
        <v>11546</v>
      </c>
      <c r="C46">
        <v>0</v>
      </c>
      <c r="D46">
        <v>5051120</v>
      </c>
      <c r="E46" t="s">
        <v>7</v>
      </c>
      <c r="F46">
        <v>4948820</v>
      </c>
      <c r="G46" t="s">
        <v>7</v>
      </c>
      <c r="H46">
        <v>60</v>
      </c>
      <c r="I46" t="s">
        <v>7</v>
      </c>
      <c r="J46">
        <f t="shared" si="0"/>
        <v>1.1546000000000001</v>
      </c>
    </row>
    <row r="47" spans="1:10" x14ac:dyDescent="0.25">
      <c r="A47" t="s">
        <v>103</v>
      </c>
      <c r="B47">
        <v>10537</v>
      </c>
      <c r="C47">
        <v>0</v>
      </c>
      <c r="D47">
        <v>4971490</v>
      </c>
      <c r="E47" t="s">
        <v>7</v>
      </c>
      <c r="F47">
        <v>5028450</v>
      </c>
      <c r="G47" t="s">
        <v>7</v>
      </c>
      <c r="H47">
        <v>60</v>
      </c>
      <c r="I47" t="s">
        <v>7</v>
      </c>
      <c r="J47">
        <f t="shared" si="0"/>
        <v>1.0537000000000001</v>
      </c>
    </row>
    <row r="48" spans="1:10" x14ac:dyDescent="0.25">
      <c r="A48" t="s">
        <v>104</v>
      </c>
      <c r="B48">
        <v>10954</v>
      </c>
      <c r="C48">
        <v>0</v>
      </c>
      <c r="D48">
        <v>4954240</v>
      </c>
      <c r="E48" t="s">
        <v>7</v>
      </c>
      <c r="F48">
        <v>5045700</v>
      </c>
      <c r="G48" t="s">
        <v>7</v>
      </c>
      <c r="H48">
        <v>60</v>
      </c>
      <c r="I48" t="s">
        <v>7</v>
      </c>
      <c r="J48">
        <f t="shared" si="0"/>
        <v>1.0953999999999999</v>
      </c>
    </row>
    <row r="49" spans="1:10" x14ac:dyDescent="0.25">
      <c r="A49" t="s">
        <v>105</v>
      </c>
      <c r="B49">
        <v>10825</v>
      </c>
      <c r="C49">
        <v>0</v>
      </c>
      <c r="D49">
        <v>4944280</v>
      </c>
      <c r="E49" t="s">
        <v>7</v>
      </c>
      <c r="F49">
        <v>5055660</v>
      </c>
      <c r="G49" t="s">
        <v>7</v>
      </c>
      <c r="H49">
        <v>60</v>
      </c>
      <c r="I49" t="s">
        <v>7</v>
      </c>
      <c r="J49">
        <f t="shared" si="0"/>
        <v>1.0825</v>
      </c>
    </row>
    <row r="50" spans="1:10" x14ac:dyDescent="0.25">
      <c r="A50" t="s">
        <v>106</v>
      </c>
      <c r="B50">
        <v>10454</v>
      </c>
      <c r="C50">
        <v>0</v>
      </c>
      <c r="D50">
        <v>5025960</v>
      </c>
      <c r="E50" t="s">
        <v>7</v>
      </c>
      <c r="F50">
        <v>4973980</v>
      </c>
      <c r="G50" t="s">
        <v>7</v>
      </c>
      <c r="H50">
        <v>60</v>
      </c>
      <c r="I50" t="s">
        <v>7</v>
      </c>
      <c r="J50">
        <f t="shared" si="0"/>
        <v>1.0454000000000001</v>
      </c>
    </row>
    <row r="51" spans="1:10" x14ac:dyDescent="0.25">
      <c r="A51" t="s">
        <v>107</v>
      </c>
      <c r="B51">
        <v>8576</v>
      </c>
      <c r="C51">
        <v>0</v>
      </c>
      <c r="D51">
        <v>5025940</v>
      </c>
      <c r="E51" t="s">
        <v>7</v>
      </c>
      <c r="F51">
        <v>4974000</v>
      </c>
      <c r="G51" t="s">
        <v>7</v>
      </c>
      <c r="H51">
        <v>60</v>
      </c>
      <c r="I51" t="s">
        <v>7</v>
      </c>
      <c r="J51">
        <f t="shared" si="0"/>
        <v>0.85760000000000003</v>
      </c>
    </row>
    <row r="52" spans="1:10" x14ac:dyDescent="0.25">
      <c r="A52" t="s">
        <v>108</v>
      </c>
      <c r="B52">
        <v>4876</v>
      </c>
      <c r="C52">
        <v>0</v>
      </c>
      <c r="D52">
        <v>4954970</v>
      </c>
      <c r="E52" t="s">
        <v>7</v>
      </c>
      <c r="F52">
        <v>5045000</v>
      </c>
      <c r="G52" t="s">
        <v>7</v>
      </c>
      <c r="H52">
        <v>30</v>
      </c>
      <c r="I52" t="s">
        <v>7</v>
      </c>
      <c r="J52">
        <f t="shared" si="0"/>
        <v>0.48759999999999998</v>
      </c>
    </row>
    <row r="53" spans="1:10" x14ac:dyDescent="0.25">
      <c r="A53" t="s">
        <v>119</v>
      </c>
      <c r="B53">
        <v>11884</v>
      </c>
      <c r="C53">
        <v>0</v>
      </c>
      <c r="D53">
        <v>4929460</v>
      </c>
      <c r="E53" t="s">
        <v>7</v>
      </c>
      <c r="F53">
        <v>5070480</v>
      </c>
      <c r="G53" t="s">
        <v>7</v>
      </c>
      <c r="H53">
        <v>60</v>
      </c>
      <c r="I53" t="s">
        <v>7</v>
      </c>
      <c r="J53">
        <f t="shared" si="0"/>
        <v>1.1883999999999999</v>
      </c>
    </row>
    <row r="54" spans="1:10" x14ac:dyDescent="0.25">
      <c r="A54" t="s">
        <v>120</v>
      </c>
      <c r="B54">
        <v>11546</v>
      </c>
      <c r="C54">
        <v>0</v>
      </c>
      <c r="D54">
        <v>5051120</v>
      </c>
      <c r="E54" t="s">
        <v>7</v>
      </c>
      <c r="F54">
        <v>4948820</v>
      </c>
      <c r="G54" t="s">
        <v>7</v>
      </c>
      <c r="H54">
        <v>60</v>
      </c>
      <c r="I54" t="s">
        <v>7</v>
      </c>
      <c r="J54">
        <f t="shared" si="0"/>
        <v>1.1546000000000001</v>
      </c>
    </row>
    <row r="55" spans="1:10" x14ac:dyDescent="0.25">
      <c r="A55" t="s">
        <v>121</v>
      </c>
      <c r="B55">
        <v>10537</v>
      </c>
      <c r="C55">
        <v>0</v>
      </c>
      <c r="D55">
        <v>4971490</v>
      </c>
      <c r="E55" t="s">
        <v>7</v>
      </c>
      <c r="F55">
        <v>5028450</v>
      </c>
      <c r="G55" t="s">
        <v>7</v>
      </c>
      <c r="H55">
        <v>60</v>
      </c>
      <c r="I55" t="s">
        <v>7</v>
      </c>
      <c r="J55">
        <f t="shared" si="0"/>
        <v>1.0537000000000001</v>
      </c>
    </row>
    <row r="56" spans="1:10" x14ac:dyDescent="0.25">
      <c r="A56" t="s">
        <v>122</v>
      </c>
      <c r="B56">
        <v>10954</v>
      </c>
      <c r="C56">
        <v>0</v>
      </c>
      <c r="D56">
        <v>4954240</v>
      </c>
      <c r="E56" t="s">
        <v>7</v>
      </c>
      <c r="F56">
        <v>5045700</v>
      </c>
      <c r="G56" t="s">
        <v>7</v>
      </c>
      <c r="H56">
        <v>60</v>
      </c>
      <c r="I56" t="s">
        <v>7</v>
      </c>
      <c r="J56">
        <f t="shared" si="0"/>
        <v>1.0953999999999999</v>
      </c>
    </row>
    <row r="57" spans="1:10" x14ac:dyDescent="0.25">
      <c r="A57" t="s">
        <v>123</v>
      </c>
      <c r="B57">
        <v>10825</v>
      </c>
      <c r="C57">
        <v>0</v>
      </c>
      <c r="D57">
        <v>4944280</v>
      </c>
      <c r="E57" t="s">
        <v>7</v>
      </c>
      <c r="F57">
        <v>5055660</v>
      </c>
      <c r="G57" t="s">
        <v>7</v>
      </c>
      <c r="H57">
        <v>60</v>
      </c>
      <c r="I57" t="s">
        <v>7</v>
      </c>
      <c r="J57">
        <f t="shared" si="0"/>
        <v>1.0825</v>
      </c>
    </row>
    <row r="58" spans="1:10" x14ac:dyDescent="0.25">
      <c r="A58" t="s">
        <v>124</v>
      </c>
      <c r="B58">
        <v>10454</v>
      </c>
      <c r="C58">
        <v>0</v>
      </c>
      <c r="D58">
        <v>5025960</v>
      </c>
      <c r="E58" t="s">
        <v>7</v>
      </c>
      <c r="F58">
        <v>4973980</v>
      </c>
      <c r="G58" t="s">
        <v>7</v>
      </c>
      <c r="H58">
        <v>60</v>
      </c>
      <c r="I58" t="s">
        <v>7</v>
      </c>
      <c r="J58">
        <f t="shared" si="0"/>
        <v>1.0454000000000001</v>
      </c>
    </row>
    <row r="59" spans="1:10" x14ac:dyDescent="0.25">
      <c r="A59" t="s">
        <v>125</v>
      </c>
      <c r="B59">
        <v>8576</v>
      </c>
      <c r="C59">
        <v>0</v>
      </c>
      <c r="D59">
        <v>5025940</v>
      </c>
      <c r="E59" t="s">
        <v>7</v>
      </c>
      <c r="F59">
        <v>4974000</v>
      </c>
      <c r="G59" t="s">
        <v>7</v>
      </c>
      <c r="H59">
        <v>60</v>
      </c>
      <c r="I59" t="s">
        <v>7</v>
      </c>
      <c r="J59">
        <f t="shared" si="0"/>
        <v>0.85760000000000003</v>
      </c>
    </row>
    <row r="60" spans="1:10" x14ac:dyDescent="0.25">
      <c r="A60" t="s">
        <v>126</v>
      </c>
      <c r="B60">
        <v>4876</v>
      </c>
      <c r="C60">
        <v>0</v>
      </c>
      <c r="D60">
        <v>4954970</v>
      </c>
      <c r="E60" t="s">
        <v>7</v>
      </c>
      <c r="F60">
        <v>5045000</v>
      </c>
      <c r="G60" t="s">
        <v>7</v>
      </c>
      <c r="H60">
        <v>30</v>
      </c>
      <c r="I60" t="s">
        <v>7</v>
      </c>
      <c r="J60">
        <f t="shared" si="0"/>
        <v>0.48759999999999998</v>
      </c>
    </row>
    <row r="61" spans="1:10" x14ac:dyDescent="0.25">
      <c r="A61" t="s">
        <v>118</v>
      </c>
      <c r="B61">
        <v>6107</v>
      </c>
      <c r="C61">
        <v>0</v>
      </c>
      <c r="D61">
        <v>4861500</v>
      </c>
      <c r="E61" t="s">
        <v>7</v>
      </c>
      <c r="F61">
        <v>5138500</v>
      </c>
      <c r="G61" t="s">
        <v>7</v>
      </c>
      <c r="H61">
        <v>0</v>
      </c>
      <c r="I61" t="s">
        <v>7</v>
      </c>
    </row>
    <row r="62" spans="1:10" x14ac:dyDescent="0.25">
      <c r="A62" t="s">
        <v>109</v>
      </c>
      <c r="B62">
        <v>6107</v>
      </c>
      <c r="C62">
        <v>0</v>
      </c>
      <c r="D62">
        <v>4860240</v>
      </c>
      <c r="E62" t="s">
        <v>7</v>
      </c>
      <c r="F62">
        <v>5139730</v>
      </c>
      <c r="G62" t="s">
        <v>7</v>
      </c>
      <c r="H62">
        <v>30</v>
      </c>
      <c r="I62" t="s">
        <v>7</v>
      </c>
    </row>
    <row r="63" spans="1:10" x14ac:dyDescent="0.25">
      <c r="A63" t="s">
        <v>127</v>
      </c>
      <c r="B63">
        <v>6107</v>
      </c>
      <c r="C63">
        <v>0</v>
      </c>
      <c r="D63">
        <v>4860240</v>
      </c>
      <c r="E63" t="s">
        <v>7</v>
      </c>
      <c r="F63">
        <v>5139730</v>
      </c>
      <c r="G63" t="s">
        <v>7</v>
      </c>
      <c r="H63">
        <v>30</v>
      </c>
      <c r="I63" t="s">
        <v>7</v>
      </c>
    </row>
    <row r="64" spans="1:10" x14ac:dyDescent="0.25">
      <c r="A64" t="s">
        <v>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51EA-FBD9-4422-90F4-772E297BB9DB}">
  <sheetPr codeName="Foglio26"/>
  <dimension ref="A1:J64"/>
  <sheetViews>
    <sheetView topLeftCell="A40" workbookViewId="0">
      <selection activeCell="B53" sqref="B53:B60"/>
    </sheetView>
  </sheetViews>
  <sheetFormatPr defaultRowHeight="15" x14ac:dyDescent="0.25"/>
  <cols>
    <col min="1" max="1" width="64.42578125" bestFit="1" customWidth="1"/>
    <col min="2" max="2" width="5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</v>
      </c>
      <c r="C2">
        <v>0</v>
      </c>
      <c r="D2">
        <v>500000</v>
      </c>
      <c r="E2" t="s">
        <v>7</v>
      </c>
      <c r="F2">
        <v>500000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539</v>
      </c>
      <c r="C5">
        <v>0</v>
      </c>
      <c r="D5">
        <v>534500</v>
      </c>
      <c r="E5" t="s">
        <v>7</v>
      </c>
      <c r="F5">
        <v>465500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539</v>
      </c>
      <c r="C6">
        <v>0</v>
      </c>
      <c r="D6">
        <v>533500</v>
      </c>
      <c r="E6" t="s">
        <v>7</v>
      </c>
      <c r="F6">
        <v>466500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539</v>
      </c>
      <c r="C7">
        <v>0</v>
      </c>
      <c r="D7">
        <v>532500</v>
      </c>
      <c r="E7" t="s">
        <v>7</v>
      </c>
      <c r="F7">
        <v>467500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538</v>
      </c>
      <c r="C8">
        <v>0</v>
      </c>
      <c r="D8">
        <v>532000</v>
      </c>
      <c r="E8" t="s">
        <v>7</v>
      </c>
      <c r="F8">
        <v>468000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538</v>
      </c>
      <c r="C9">
        <v>0</v>
      </c>
      <c r="D9">
        <v>532000</v>
      </c>
      <c r="E9" t="s">
        <v>7</v>
      </c>
      <c r="F9">
        <v>468000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538</v>
      </c>
      <c r="C10">
        <v>0</v>
      </c>
      <c r="D10">
        <v>532000</v>
      </c>
      <c r="E10" t="s">
        <v>7</v>
      </c>
      <c r="F10">
        <v>468000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537</v>
      </c>
      <c r="C11">
        <v>0</v>
      </c>
      <c r="D11">
        <v>531500</v>
      </c>
      <c r="E11" t="s">
        <v>7</v>
      </c>
      <c r="F11">
        <v>468500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536</v>
      </c>
      <c r="C12">
        <v>0</v>
      </c>
      <c r="D12">
        <v>531000</v>
      </c>
      <c r="E12" t="s">
        <v>7</v>
      </c>
      <c r="F12">
        <v>469000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536</v>
      </c>
      <c r="C13">
        <v>0</v>
      </c>
      <c r="D13">
        <v>531000</v>
      </c>
      <c r="E13" t="s">
        <v>7</v>
      </c>
      <c r="F13">
        <v>469000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535</v>
      </c>
      <c r="C14">
        <v>0</v>
      </c>
      <c r="D14">
        <v>530500</v>
      </c>
      <c r="E14" t="s">
        <v>7</v>
      </c>
      <c r="F14">
        <v>469500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535</v>
      </c>
      <c r="C15">
        <v>0</v>
      </c>
      <c r="D15">
        <v>529500</v>
      </c>
      <c r="E15" t="s">
        <v>7</v>
      </c>
      <c r="F15">
        <v>470500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534</v>
      </c>
      <c r="C16">
        <v>0</v>
      </c>
      <c r="D16">
        <v>529000</v>
      </c>
      <c r="E16" t="s">
        <v>7</v>
      </c>
      <c r="F16">
        <v>471000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533</v>
      </c>
      <c r="C17">
        <v>0</v>
      </c>
      <c r="D17">
        <v>528500</v>
      </c>
      <c r="E17" t="s">
        <v>7</v>
      </c>
      <c r="F17">
        <v>471500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533</v>
      </c>
      <c r="C18">
        <v>0</v>
      </c>
      <c r="D18">
        <v>527500</v>
      </c>
      <c r="E18" t="s">
        <v>7</v>
      </c>
      <c r="F18">
        <v>472500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532</v>
      </c>
      <c r="C19">
        <v>0</v>
      </c>
      <c r="D19">
        <v>527000</v>
      </c>
      <c r="E19" t="s">
        <v>7</v>
      </c>
      <c r="F19">
        <v>473000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533</v>
      </c>
      <c r="C20">
        <v>0</v>
      </c>
      <c r="D20">
        <v>529500</v>
      </c>
      <c r="E20" t="s">
        <v>7</v>
      </c>
      <c r="F20">
        <v>470500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538</v>
      </c>
      <c r="C21">
        <v>0</v>
      </c>
      <c r="D21">
        <v>532000</v>
      </c>
      <c r="E21" t="s">
        <v>7</v>
      </c>
      <c r="F21">
        <v>468000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539</v>
      </c>
      <c r="C22">
        <v>0</v>
      </c>
      <c r="D22">
        <v>533500</v>
      </c>
      <c r="E22" t="s">
        <v>7</v>
      </c>
      <c r="F22">
        <v>466500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533</v>
      </c>
      <c r="C23">
        <v>0</v>
      </c>
      <c r="D23">
        <v>527500</v>
      </c>
      <c r="E23" t="s">
        <v>7</v>
      </c>
      <c r="F23">
        <v>472500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536</v>
      </c>
      <c r="C24">
        <v>0</v>
      </c>
      <c r="D24">
        <v>531000</v>
      </c>
      <c r="E24" t="s">
        <v>7</v>
      </c>
      <c r="F24">
        <v>469000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534</v>
      </c>
      <c r="C25">
        <v>0</v>
      </c>
      <c r="D25">
        <v>529000</v>
      </c>
      <c r="E25" t="s">
        <v>7</v>
      </c>
      <c r="F25">
        <v>471000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538</v>
      </c>
      <c r="C26">
        <v>0</v>
      </c>
      <c r="D26">
        <v>532000</v>
      </c>
      <c r="E26" t="s">
        <v>7</v>
      </c>
      <c r="F26">
        <v>468000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535</v>
      </c>
      <c r="C27">
        <v>0</v>
      </c>
      <c r="D27">
        <v>530500</v>
      </c>
      <c r="E27" t="s">
        <v>7</v>
      </c>
      <c r="F27">
        <v>469500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533</v>
      </c>
      <c r="C28">
        <v>0</v>
      </c>
      <c r="D28">
        <v>529500</v>
      </c>
      <c r="E28" t="s">
        <v>7</v>
      </c>
      <c r="F28">
        <v>470500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532</v>
      </c>
      <c r="C29">
        <v>0</v>
      </c>
      <c r="D29">
        <v>527000</v>
      </c>
      <c r="E29" t="s">
        <v>7</v>
      </c>
      <c r="F29">
        <v>473000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533</v>
      </c>
      <c r="C30">
        <v>0</v>
      </c>
      <c r="D30">
        <v>528500</v>
      </c>
      <c r="E30" t="s">
        <v>7</v>
      </c>
      <c r="F30">
        <v>471500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539</v>
      </c>
      <c r="C31">
        <v>0</v>
      </c>
      <c r="D31">
        <v>532500</v>
      </c>
      <c r="E31" t="s">
        <v>7</v>
      </c>
      <c r="F31">
        <v>467500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536</v>
      </c>
      <c r="C32">
        <v>0</v>
      </c>
      <c r="D32">
        <v>531000</v>
      </c>
      <c r="E32" t="s">
        <v>7</v>
      </c>
      <c r="F32">
        <v>469000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538</v>
      </c>
      <c r="C33">
        <v>0</v>
      </c>
      <c r="D33">
        <v>532000</v>
      </c>
      <c r="E33" t="s">
        <v>7</v>
      </c>
      <c r="F33">
        <v>468000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535</v>
      </c>
      <c r="C34">
        <v>0</v>
      </c>
      <c r="D34">
        <v>529500</v>
      </c>
      <c r="E34" t="s">
        <v>7</v>
      </c>
      <c r="F34">
        <v>470500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537</v>
      </c>
      <c r="C35">
        <v>0</v>
      </c>
      <c r="D35">
        <v>531500</v>
      </c>
      <c r="E35" t="s">
        <v>7</v>
      </c>
      <c r="F35">
        <v>468500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539</v>
      </c>
      <c r="C36">
        <v>0</v>
      </c>
      <c r="D36">
        <v>534500</v>
      </c>
      <c r="E36" t="s">
        <v>7</v>
      </c>
      <c r="F36">
        <v>465500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481</v>
      </c>
      <c r="C37">
        <v>0</v>
      </c>
      <c r="D37">
        <v>498470</v>
      </c>
      <c r="E37" t="s">
        <v>7</v>
      </c>
      <c r="F37">
        <v>501500</v>
      </c>
      <c r="G37" t="s">
        <v>7</v>
      </c>
      <c r="H37">
        <v>30</v>
      </c>
      <c r="I37" t="s">
        <v>7</v>
      </c>
      <c r="J37">
        <f t="shared" ref="J37:J60" si="0">B37/($B$2/2)</f>
        <v>0.48099999999999998</v>
      </c>
    </row>
    <row r="38" spans="1:10" x14ac:dyDescent="0.25">
      <c r="A38" t="s">
        <v>111</v>
      </c>
      <c r="B38">
        <v>485</v>
      </c>
      <c r="C38">
        <v>0</v>
      </c>
      <c r="D38">
        <v>517470</v>
      </c>
      <c r="E38" t="s">
        <v>7</v>
      </c>
      <c r="F38">
        <v>482500</v>
      </c>
      <c r="G38" t="s">
        <v>7</v>
      </c>
      <c r="H38">
        <v>30</v>
      </c>
      <c r="I38" t="s">
        <v>7</v>
      </c>
      <c r="J38">
        <f t="shared" si="0"/>
        <v>0.48499999999999999</v>
      </c>
    </row>
    <row r="39" spans="1:10" x14ac:dyDescent="0.25">
      <c r="A39" t="s">
        <v>112</v>
      </c>
      <c r="B39">
        <v>500</v>
      </c>
      <c r="C39">
        <v>0</v>
      </c>
      <c r="D39">
        <v>510000</v>
      </c>
      <c r="E39" t="s">
        <v>7</v>
      </c>
      <c r="F39">
        <v>489970</v>
      </c>
      <c r="G39" t="s">
        <v>7</v>
      </c>
      <c r="H39">
        <v>30</v>
      </c>
      <c r="I39" t="s">
        <v>7</v>
      </c>
      <c r="J39">
        <f t="shared" si="0"/>
        <v>0.5</v>
      </c>
    </row>
    <row r="40" spans="1:10" x14ac:dyDescent="0.25">
      <c r="A40" t="s">
        <v>113</v>
      </c>
      <c r="B40">
        <v>458</v>
      </c>
      <c r="C40">
        <v>0</v>
      </c>
      <c r="D40">
        <v>499000</v>
      </c>
      <c r="E40" t="s">
        <v>7</v>
      </c>
      <c r="F40">
        <v>500970</v>
      </c>
      <c r="G40" t="s">
        <v>7</v>
      </c>
      <c r="H40">
        <v>30</v>
      </c>
      <c r="I40" t="s">
        <v>7</v>
      </c>
      <c r="J40">
        <f t="shared" si="0"/>
        <v>0.45800000000000002</v>
      </c>
    </row>
    <row r="41" spans="1:10" x14ac:dyDescent="0.25">
      <c r="A41" t="s">
        <v>114</v>
      </c>
      <c r="B41">
        <v>479</v>
      </c>
      <c r="C41">
        <v>0</v>
      </c>
      <c r="D41">
        <v>535470</v>
      </c>
      <c r="E41" t="s">
        <v>7</v>
      </c>
      <c r="F41">
        <v>464500</v>
      </c>
      <c r="G41" t="s">
        <v>7</v>
      </c>
      <c r="H41">
        <v>30</v>
      </c>
      <c r="I41" t="s">
        <v>7</v>
      </c>
      <c r="J41">
        <f t="shared" si="0"/>
        <v>0.47899999999999998</v>
      </c>
    </row>
    <row r="42" spans="1:10" x14ac:dyDescent="0.25">
      <c r="A42" t="s">
        <v>115</v>
      </c>
      <c r="B42">
        <v>500</v>
      </c>
      <c r="C42">
        <v>0</v>
      </c>
      <c r="D42">
        <v>498000</v>
      </c>
      <c r="E42" t="s">
        <v>7</v>
      </c>
      <c r="F42">
        <v>501970</v>
      </c>
      <c r="G42" t="s">
        <v>7</v>
      </c>
      <c r="H42">
        <v>30</v>
      </c>
      <c r="I42" t="s">
        <v>7</v>
      </c>
      <c r="J42">
        <f t="shared" si="0"/>
        <v>0.5</v>
      </c>
    </row>
    <row r="43" spans="1:10" x14ac:dyDescent="0.25">
      <c r="A43" t="s">
        <v>116</v>
      </c>
      <c r="B43">
        <v>492</v>
      </c>
      <c r="C43">
        <v>0</v>
      </c>
      <c r="D43">
        <v>512000</v>
      </c>
      <c r="E43" t="s">
        <v>7</v>
      </c>
      <c r="F43">
        <v>487970</v>
      </c>
      <c r="G43" t="s">
        <v>7</v>
      </c>
      <c r="H43">
        <v>30</v>
      </c>
      <c r="I43" t="s">
        <v>7</v>
      </c>
      <c r="J43">
        <f t="shared" si="0"/>
        <v>0.49199999999999999</v>
      </c>
    </row>
    <row r="44" spans="1:10" x14ac:dyDescent="0.25">
      <c r="A44" t="s">
        <v>117</v>
      </c>
      <c r="B44">
        <v>470</v>
      </c>
      <c r="C44">
        <v>0</v>
      </c>
      <c r="D44">
        <v>509970</v>
      </c>
      <c r="E44" t="s">
        <v>7</v>
      </c>
      <c r="F44">
        <v>490000</v>
      </c>
      <c r="G44" t="s">
        <v>7</v>
      </c>
      <c r="H44">
        <v>30</v>
      </c>
      <c r="I44" t="s">
        <v>7</v>
      </c>
      <c r="J44">
        <f t="shared" si="0"/>
        <v>0.47</v>
      </c>
    </row>
    <row r="45" spans="1:10" x14ac:dyDescent="0.25">
      <c r="A45" t="s">
        <v>101</v>
      </c>
      <c r="B45">
        <v>1243</v>
      </c>
      <c r="C45">
        <v>0</v>
      </c>
      <c r="D45">
        <v>496760</v>
      </c>
      <c r="E45" t="s">
        <v>7</v>
      </c>
      <c r="F45">
        <v>503180</v>
      </c>
      <c r="G45" t="s">
        <v>7</v>
      </c>
      <c r="H45">
        <v>60</v>
      </c>
      <c r="I45" t="s">
        <v>7</v>
      </c>
      <c r="J45">
        <f t="shared" si="0"/>
        <v>1.2430000000000001</v>
      </c>
    </row>
    <row r="46" spans="1:10" x14ac:dyDescent="0.25">
      <c r="A46" t="s">
        <v>102</v>
      </c>
      <c r="B46">
        <v>1179</v>
      </c>
      <c r="C46">
        <v>0</v>
      </c>
      <c r="D46">
        <v>517770</v>
      </c>
      <c r="E46" t="s">
        <v>7</v>
      </c>
      <c r="F46">
        <v>482170</v>
      </c>
      <c r="G46" t="s">
        <v>7</v>
      </c>
      <c r="H46">
        <v>60</v>
      </c>
      <c r="I46" t="s">
        <v>7</v>
      </c>
      <c r="J46">
        <f t="shared" si="0"/>
        <v>1.179</v>
      </c>
    </row>
    <row r="47" spans="1:10" x14ac:dyDescent="0.25">
      <c r="A47" t="s">
        <v>103</v>
      </c>
      <c r="B47">
        <v>1076</v>
      </c>
      <c r="C47">
        <v>0</v>
      </c>
      <c r="D47">
        <v>508950</v>
      </c>
      <c r="E47" t="s">
        <v>7</v>
      </c>
      <c r="F47">
        <v>490990</v>
      </c>
      <c r="G47" t="s">
        <v>7</v>
      </c>
      <c r="H47">
        <v>60</v>
      </c>
      <c r="I47" t="s">
        <v>7</v>
      </c>
      <c r="J47">
        <f t="shared" si="0"/>
        <v>1.0760000000000001</v>
      </c>
    </row>
    <row r="48" spans="1:10" x14ac:dyDescent="0.25">
      <c r="A48" t="s">
        <v>104</v>
      </c>
      <c r="B48">
        <v>1070</v>
      </c>
      <c r="C48">
        <v>0</v>
      </c>
      <c r="D48">
        <v>500020</v>
      </c>
      <c r="E48" t="s">
        <v>7</v>
      </c>
      <c r="F48">
        <v>499920</v>
      </c>
      <c r="G48" t="s">
        <v>7</v>
      </c>
      <c r="H48">
        <v>60</v>
      </c>
      <c r="I48" t="s">
        <v>7</v>
      </c>
      <c r="J48">
        <f t="shared" si="0"/>
        <v>1.07</v>
      </c>
    </row>
    <row r="49" spans="1:10" x14ac:dyDescent="0.25">
      <c r="A49" t="s">
        <v>105</v>
      </c>
      <c r="B49">
        <v>1111</v>
      </c>
      <c r="C49">
        <v>0</v>
      </c>
      <c r="D49">
        <v>534390</v>
      </c>
      <c r="E49" t="s">
        <v>7</v>
      </c>
      <c r="F49">
        <v>465550</v>
      </c>
      <c r="G49" t="s">
        <v>7</v>
      </c>
      <c r="H49">
        <v>60</v>
      </c>
      <c r="I49" t="s">
        <v>7</v>
      </c>
      <c r="J49">
        <f t="shared" si="0"/>
        <v>1.111</v>
      </c>
    </row>
    <row r="50" spans="1:10" x14ac:dyDescent="0.25">
      <c r="A50" t="s">
        <v>106</v>
      </c>
      <c r="B50">
        <v>1060</v>
      </c>
      <c r="C50">
        <v>0</v>
      </c>
      <c r="D50">
        <v>499110</v>
      </c>
      <c r="E50" t="s">
        <v>7</v>
      </c>
      <c r="F50">
        <v>500830</v>
      </c>
      <c r="G50" t="s">
        <v>7</v>
      </c>
      <c r="H50">
        <v>60</v>
      </c>
      <c r="I50" t="s">
        <v>7</v>
      </c>
      <c r="J50">
        <f t="shared" si="0"/>
        <v>1.06</v>
      </c>
    </row>
    <row r="51" spans="1:10" x14ac:dyDescent="0.25">
      <c r="A51" t="s">
        <v>107</v>
      </c>
      <c r="B51">
        <v>922</v>
      </c>
      <c r="C51">
        <v>0</v>
      </c>
      <c r="D51">
        <v>512000</v>
      </c>
      <c r="E51" t="s">
        <v>7</v>
      </c>
      <c r="F51">
        <v>487940</v>
      </c>
      <c r="G51" t="s">
        <v>7</v>
      </c>
      <c r="H51">
        <v>60</v>
      </c>
      <c r="I51" t="s">
        <v>7</v>
      </c>
      <c r="J51">
        <f t="shared" si="0"/>
        <v>0.92200000000000004</v>
      </c>
    </row>
    <row r="52" spans="1:10" x14ac:dyDescent="0.25">
      <c r="A52" t="s">
        <v>108</v>
      </c>
      <c r="B52">
        <v>470</v>
      </c>
      <c r="C52">
        <v>0</v>
      </c>
      <c r="D52">
        <v>509970</v>
      </c>
      <c r="E52" t="s">
        <v>7</v>
      </c>
      <c r="F52">
        <v>490000</v>
      </c>
      <c r="G52" t="s">
        <v>7</v>
      </c>
      <c r="H52">
        <v>30</v>
      </c>
      <c r="I52" t="s">
        <v>7</v>
      </c>
      <c r="J52">
        <f t="shared" si="0"/>
        <v>0.47</v>
      </c>
    </row>
    <row r="53" spans="1:10" x14ac:dyDescent="0.25">
      <c r="A53" t="s">
        <v>119</v>
      </c>
      <c r="B53">
        <v>1243</v>
      </c>
      <c r="C53">
        <v>0</v>
      </c>
      <c r="D53">
        <v>496760</v>
      </c>
      <c r="E53" t="s">
        <v>7</v>
      </c>
      <c r="F53">
        <v>503180</v>
      </c>
      <c r="G53" t="s">
        <v>7</v>
      </c>
      <c r="H53">
        <v>60</v>
      </c>
      <c r="I53" t="s">
        <v>7</v>
      </c>
      <c r="J53">
        <f t="shared" si="0"/>
        <v>1.2430000000000001</v>
      </c>
    </row>
    <row r="54" spans="1:10" x14ac:dyDescent="0.25">
      <c r="A54" t="s">
        <v>120</v>
      </c>
      <c r="B54">
        <v>1179</v>
      </c>
      <c r="C54">
        <v>0</v>
      </c>
      <c r="D54">
        <v>517770</v>
      </c>
      <c r="E54" t="s">
        <v>7</v>
      </c>
      <c r="F54">
        <v>482170</v>
      </c>
      <c r="G54" t="s">
        <v>7</v>
      </c>
      <c r="H54">
        <v>60</v>
      </c>
      <c r="I54" t="s">
        <v>7</v>
      </c>
      <c r="J54">
        <f t="shared" si="0"/>
        <v>1.179</v>
      </c>
    </row>
    <row r="55" spans="1:10" x14ac:dyDescent="0.25">
      <c r="A55" t="s">
        <v>121</v>
      </c>
      <c r="B55">
        <v>1076</v>
      </c>
      <c r="C55">
        <v>0</v>
      </c>
      <c r="D55">
        <v>508950</v>
      </c>
      <c r="E55" t="s">
        <v>7</v>
      </c>
      <c r="F55">
        <v>490990</v>
      </c>
      <c r="G55" t="s">
        <v>7</v>
      </c>
      <c r="H55">
        <v>60</v>
      </c>
      <c r="I55" t="s">
        <v>7</v>
      </c>
      <c r="J55">
        <f t="shared" si="0"/>
        <v>1.0760000000000001</v>
      </c>
    </row>
    <row r="56" spans="1:10" x14ac:dyDescent="0.25">
      <c r="A56" t="s">
        <v>122</v>
      </c>
      <c r="B56">
        <v>1070</v>
      </c>
      <c r="C56">
        <v>0</v>
      </c>
      <c r="D56">
        <v>500020</v>
      </c>
      <c r="E56" t="s">
        <v>7</v>
      </c>
      <c r="F56">
        <v>499920</v>
      </c>
      <c r="G56" t="s">
        <v>7</v>
      </c>
      <c r="H56">
        <v>60</v>
      </c>
      <c r="I56" t="s">
        <v>7</v>
      </c>
      <c r="J56">
        <f t="shared" si="0"/>
        <v>1.07</v>
      </c>
    </row>
    <row r="57" spans="1:10" x14ac:dyDescent="0.25">
      <c r="A57" t="s">
        <v>123</v>
      </c>
      <c r="B57">
        <v>1111</v>
      </c>
      <c r="C57">
        <v>0</v>
      </c>
      <c r="D57">
        <v>534390</v>
      </c>
      <c r="E57" t="s">
        <v>7</v>
      </c>
      <c r="F57">
        <v>465550</v>
      </c>
      <c r="G57" t="s">
        <v>7</v>
      </c>
      <c r="H57">
        <v>60</v>
      </c>
      <c r="I57" t="s">
        <v>7</v>
      </c>
      <c r="J57">
        <f t="shared" si="0"/>
        <v>1.111</v>
      </c>
    </row>
    <row r="58" spans="1:10" x14ac:dyDescent="0.25">
      <c r="A58" t="s">
        <v>124</v>
      </c>
      <c r="B58">
        <v>1060</v>
      </c>
      <c r="C58">
        <v>0</v>
      </c>
      <c r="D58">
        <v>499110</v>
      </c>
      <c r="E58" t="s">
        <v>7</v>
      </c>
      <c r="F58">
        <v>500830</v>
      </c>
      <c r="G58" t="s">
        <v>7</v>
      </c>
      <c r="H58">
        <v>60</v>
      </c>
      <c r="I58" t="s">
        <v>7</v>
      </c>
      <c r="J58">
        <f t="shared" si="0"/>
        <v>1.06</v>
      </c>
    </row>
    <row r="59" spans="1:10" x14ac:dyDescent="0.25">
      <c r="A59" t="s">
        <v>125</v>
      </c>
      <c r="B59">
        <v>922</v>
      </c>
      <c r="C59">
        <v>0</v>
      </c>
      <c r="D59">
        <v>512000</v>
      </c>
      <c r="E59" t="s">
        <v>7</v>
      </c>
      <c r="F59">
        <v>487940</v>
      </c>
      <c r="G59" t="s">
        <v>7</v>
      </c>
      <c r="H59">
        <v>60</v>
      </c>
      <c r="I59" t="s">
        <v>7</v>
      </c>
      <c r="J59">
        <f t="shared" si="0"/>
        <v>0.92200000000000004</v>
      </c>
    </row>
    <row r="60" spans="1:10" x14ac:dyDescent="0.25">
      <c r="A60" t="s">
        <v>126</v>
      </c>
      <c r="B60">
        <v>470</v>
      </c>
      <c r="C60">
        <v>0</v>
      </c>
      <c r="D60">
        <v>509970</v>
      </c>
      <c r="E60" t="s">
        <v>7</v>
      </c>
      <c r="F60">
        <v>490000</v>
      </c>
      <c r="G60" t="s">
        <v>7</v>
      </c>
      <c r="H60">
        <v>30</v>
      </c>
      <c r="I60" t="s">
        <v>7</v>
      </c>
      <c r="J60">
        <f t="shared" si="0"/>
        <v>0.47</v>
      </c>
    </row>
    <row r="61" spans="1:10" x14ac:dyDescent="0.25">
      <c r="A61" t="s">
        <v>118</v>
      </c>
      <c r="B61">
        <v>638</v>
      </c>
      <c r="C61">
        <v>0</v>
      </c>
      <c r="D61">
        <v>552000</v>
      </c>
      <c r="E61" t="s">
        <v>7</v>
      </c>
      <c r="F61">
        <v>448000</v>
      </c>
      <c r="G61" t="s">
        <v>7</v>
      </c>
      <c r="H61">
        <v>0</v>
      </c>
      <c r="I61" t="s">
        <v>7</v>
      </c>
    </row>
    <row r="62" spans="1:10" x14ac:dyDescent="0.25">
      <c r="A62" t="s">
        <v>109</v>
      </c>
      <c r="B62">
        <v>638</v>
      </c>
      <c r="C62">
        <v>0</v>
      </c>
      <c r="D62">
        <v>552840</v>
      </c>
      <c r="E62" t="s">
        <v>7</v>
      </c>
      <c r="F62">
        <v>447130</v>
      </c>
      <c r="G62" t="s">
        <v>7</v>
      </c>
      <c r="H62">
        <v>30</v>
      </c>
      <c r="I62" t="s">
        <v>7</v>
      </c>
    </row>
    <row r="63" spans="1:10" x14ac:dyDescent="0.25">
      <c r="A63" t="s">
        <v>127</v>
      </c>
      <c r="B63">
        <v>638</v>
      </c>
      <c r="C63">
        <v>0</v>
      </c>
      <c r="D63">
        <v>552840</v>
      </c>
      <c r="E63" t="s">
        <v>7</v>
      </c>
      <c r="F63">
        <v>447130</v>
      </c>
      <c r="G63" t="s">
        <v>7</v>
      </c>
      <c r="H63">
        <v>30</v>
      </c>
      <c r="I63" t="s">
        <v>7</v>
      </c>
    </row>
    <row r="64" spans="1:10" x14ac:dyDescent="0.25">
      <c r="A64" t="s">
        <v>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4BA1-A102-42B4-8A48-5B346712520E}">
  <sheetPr codeName="Foglio27"/>
  <dimension ref="A1:J55"/>
  <sheetViews>
    <sheetView topLeftCell="A28" workbookViewId="0">
      <selection activeCell="J37" sqref="J37:J52"/>
    </sheetView>
  </sheetViews>
  <sheetFormatPr defaultRowHeight="15" x14ac:dyDescent="0.25"/>
  <cols>
    <col min="1" max="1" width="64.42578125" bestFit="1" customWidth="1"/>
    <col min="2" max="2" width="4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</v>
      </c>
      <c r="C2">
        <v>0</v>
      </c>
      <c r="D2">
        <v>50000</v>
      </c>
      <c r="E2" t="s">
        <v>7</v>
      </c>
      <c r="F2">
        <v>50000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51</v>
      </c>
      <c r="C5">
        <v>0</v>
      </c>
      <c r="D5">
        <v>50500</v>
      </c>
      <c r="E5" t="s">
        <v>7</v>
      </c>
      <c r="F5">
        <v>49500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50</v>
      </c>
      <c r="C6">
        <v>0</v>
      </c>
      <c r="D6">
        <v>50000</v>
      </c>
      <c r="E6" t="s">
        <v>7</v>
      </c>
      <c r="F6">
        <v>50000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</v>
      </c>
      <c r="C7">
        <v>0</v>
      </c>
      <c r="D7">
        <v>49500</v>
      </c>
      <c r="E7" t="s">
        <v>7</v>
      </c>
      <c r="F7">
        <v>50500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48</v>
      </c>
      <c r="C8">
        <v>0</v>
      </c>
      <c r="D8">
        <v>49000</v>
      </c>
      <c r="E8" t="s">
        <v>7</v>
      </c>
      <c r="F8">
        <v>51000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47</v>
      </c>
      <c r="C9">
        <v>0</v>
      </c>
      <c r="D9">
        <v>48500</v>
      </c>
      <c r="E9" t="s">
        <v>7</v>
      </c>
      <c r="F9">
        <v>51500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46</v>
      </c>
      <c r="C10">
        <v>0</v>
      </c>
      <c r="D10">
        <v>48000</v>
      </c>
      <c r="E10" t="s">
        <v>7</v>
      </c>
      <c r="F10">
        <v>52000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46</v>
      </c>
      <c r="C11">
        <v>0</v>
      </c>
      <c r="D11">
        <v>48000</v>
      </c>
      <c r="E11" t="s">
        <v>7</v>
      </c>
      <c r="F11">
        <v>52000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46</v>
      </c>
      <c r="C12">
        <v>0</v>
      </c>
      <c r="D12">
        <v>48000</v>
      </c>
      <c r="E12" t="s">
        <v>7</v>
      </c>
      <c r="F12">
        <v>52000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45</v>
      </c>
      <c r="C13">
        <v>0</v>
      </c>
      <c r="D13">
        <v>47500</v>
      </c>
      <c r="E13" t="s">
        <v>7</v>
      </c>
      <c r="F13">
        <v>52500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45</v>
      </c>
      <c r="C14">
        <v>0</v>
      </c>
      <c r="D14">
        <v>46500</v>
      </c>
      <c r="E14" t="s">
        <v>7</v>
      </c>
      <c r="F14">
        <v>53500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44</v>
      </c>
      <c r="C15">
        <v>0</v>
      </c>
      <c r="D15">
        <v>46000</v>
      </c>
      <c r="E15" t="s">
        <v>7</v>
      </c>
      <c r="F15">
        <v>54000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44</v>
      </c>
      <c r="C16">
        <v>0</v>
      </c>
      <c r="D16">
        <v>46000</v>
      </c>
      <c r="E16" t="s">
        <v>7</v>
      </c>
      <c r="F16">
        <v>54000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44</v>
      </c>
      <c r="C17">
        <v>0</v>
      </c>
      <c r="D17">
        <v>46000</v>
      </c>
      <c r="E17" t="s">
        <v>7</v>
      </c>
      <c r="F17">
        <v>54000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43</v>
      </c>
      <c r="C18">
        <v>0</v>
      </c>
      <c r="D18">
        <v>45500</v>
      </c>
      <c r="E18" t="s">
        <v>7</v>
      </c>
      <c r="F18">
        <v>54500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42</v>
      </c>
      <c r="C19">
        <v>0</v>
      </c>
      <c r="D19">
        <v>45000</v>
      </c>
      <c r="E19" t="s">
        <v>7</v>
      </c>
      <c r="F19">
        <v>55000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43</v>
      </c>
      <c r="C20">
        <v>0</v>
      </c>
      <c r="D20">
        <v>47500</v>
      </c>
      <c r="E20" t="s">
        <v>7</v>
      </c>
      <c r="F20">
        <v>52500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48</v>
      </c>
      <c r="C21">
        <v>0</v>
      </c>
      <c r="D21">
        <v>49000</v>
      </c>
      <c r="E21" t="s">
        <v>7</v>
      </c>
      <c r="F21">
        <v>51000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50</v>
      </c>
      <c r="C22">
        <v>0</v>
      </c>
      <c r="D22">
        <v>50000</v>
      </c>
      <c r="E22" t="s">
        <v>7</v>
      </c>
      <c r="F22">
        <v>50000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43</v>
      </c>
      <c r="C23">
        <v>0</v>
      </c>
      <c r="D23">
        <v>45500</v>
      </c>
      <c r="E23" t="s">
        <v>7</v>
      </c>
      <c r="F23">
        <v>54500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46</v>
      </c>
      <c r="C24">
        <v>0</v>
      </c>
      <c r="D24">
        <v>48000</v>
      </c>
      <c r="E24" t="s">
        <v>7</v>
      </c>
      <c r="F24">
        <v>52000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44</v>
      </c>
      <c r="C25">
        <v>0</v>
      </c>
      <c r="D25">
        <v>46000</v>
      </c>
      <c r="E25" t="s">
        <v>7</v>
      </c>
      <c r="F25">
        <v>54000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46</v>
      </c>
      <c r="C26">
        <v>0</v>
      </c>
      <c r="D26">
        <v>48000</v>
      </c>
      <c r="E26" t="s">
        <v>7</v>
      </c>
      <c r="F26">
        <v>52000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45</v>
      </c>
      <c r="C27">
        <v>0</v>
      </c>
      <c r="D27">
        <v>46500</v>
      </c>
      <c r="E27" t="s">
        <v>7</v>
      </c>
      <c r="F27">
        <v>53500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43</v>
      </c>
      <c r="C28">
        <v>0</v>
      </c>
      <c r="D28">
        <v>47500</v>
      </c>
      <c r="E28" t="s">
        <v>7</v>
      </c>
      <c r="F28">
        <v>52500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42</v>
      </c>
      <c r="C29">
        <v>0</v>
      </c>
      <c r="D29">
        <v>45000</v>
      </c>
      <c r="E29" t="s">
        <v>7</v>
      </c>
      <c r="F29">
        <v>55000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44</v>
      </c>
      <c r="C30">
        <v>0</v>
      </c>
      <c r="D30">
        <v>46000</v>
      </c>
      <c r="E30" t="s">
        <v>7</v>
      </c>
      <c r="F30">
        <v>54000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</v>
      </c>
      <c r="C31">
        <v>0</v>
      </c>
      <c r="D31">
        <v>49500</v>
      </c>
      <c r="E31" t="s">
        <v>7</v>
      </c>
      <c r="F31">
        <v>50500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45</v>
      </c>
      <c r="C32">
        <v>0</v>
      </c>
      <c r="D32">
        <v>47500</v>
      </c>
      <c r="E32" t="s">
        <v>7</v>
      </c>
      <c r="F32">
        <v>52500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47</v>
      </c>
      <c r="C33">
        <v>0</v>
      </c>
      <c r="D33">
        <v>48500</v>
      </c>
      <c r="E33" t="s">
        <v>7</v>
      </c>
      <c r="F33">
        <v>51500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44</v>
      </c>
      <c r="C34">
        <v>0</v>
      </c>
      <c r="D34">
        <v>46000</v>
      </c>
      <c r="E34" t="s">
        <v>7</v>
      </c>
      <c r="F34">
        <v>54000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46</v>
      </c>
      <c r="C35">
        <v>0</v>
      </c>
      <c r="D35">
        <v>48000</v>
      </c>
      <c r="E35" t="s">
        <v>7</v>
      </c>
      <c r="F35">
        <v>52000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51</v>
      </c>
      <c r="C36">
        <v>0</v>
      </c>
      <c r="D36">
        <v>50500</v>
      </c>
      <c r="E36" t="s">
        <v>7</v>
      </c>
      <c r="F36">
        <v>49500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40</v>
      </c>
      <c r="C37">
        <v>0</v>
      </c>
      <c r="D37">
        <v>48000</v>
      </c>
      <c r="E37" t="s">
        <v>7</v>
      </c>
      <c r="F37">
        <v>51970</v>
      </c>
      <c r="G37" t="s">
        <v>7</v>
      </c>
      <c r="H37">
        <v>30</v>
      </c>
      <c r="I37" t="s">
        <v>7</v>
      </c>
      <c r="J37">
        <f t="shared" ref="J37:J52" si="0">B37/($B$2/2)</f>
        <v>0.4</v>
      </c>
    </row>
    <row r="38" spans="1:10" x14ac:dyDescent="0.25">
      <c r="A38" t="s">
        <v>111</v>
      </c>
      <c r="B38">
        <v>51</v>
      </c>
      <c r="C38">
        <v>0</v>
      </c>
      <c r="D38">
        <v>46470</v>
      </c>
      <c r="E38" t="s">
        <v>7</v>
      </c>
      <c r="F38">
        <v>53500</v>
      </c>
      <c r="G38" t="s">
        <v>7</v>
      </c>
      <c r="H38">
        <v>30</v>
      </c>
      <c r="I38" t="s">
        <v>7</v>
      </c>
      <c r="J38">
        <f t="shared" si="0"/>
        <v>0.51</v>
      </c>
    </row>
    <row r="39" spans="1:10" x14ac:dyDescent="0.25">
      <c r="A39" t="s">
        <v>112</v>
      </c>
      <c r="B39">
        <v>52</v>
      </c>
      <c r="C39">
        <v>0</v>
      </c>
      <c r="D39">
        <v>52000</v>
      </c>
      <c r="E39" t="s">
        <v>7</v>
      </c>
      <c r="F39">
        <v>47970</v>
      </c>
      <c r="G39" t="s">
        <v>7</v>
      </c>
      <c r="H39">
        <v>30</v>
      </c>
      <c r="I39" t="s">
        <v>7</v>
      </c>
      <c r="J39">
        <f t="shared" si="0"/>
        <v>0.52</v>
      </c>
    </row>
    <row r="40" spans="1:10" x14ac:dyDescent="0.25">
      <c r="A40" t="s">
        <v>113</v>
      </c>
      <c r="B40">
        <v>43</v>
      </c>
      <c r="C40">
        <v>0</v>
      </c>
      <c r="D40">
        <v>55470</v>
      </c>
      <c r="E40" t="s">
        <v>7</v>
      </c>
      <c r="F40">
        <v>44500</v>
      </c>
      <c r="G40" t="s">
        <v>7</v>
      </c>
      <c r="H40">
        <v>30</v>
      </c>
      <c r="I40" t="s">
        <v>7</v>
      </c>
      <c r="J40">
        <f t="shared" si="0"/>
        <v>0.43</v>
      </c>
    </row>
    <row r="41" spans="1:10" x14ac:dyDescent="0.25">
      <c r="A41" t="s">
        <v>114</v>
      </c>
      <c r="B41">
        <v>47</v>
      </c>
      <c r="C41">
        <v>0</v>
      </c>
      <c r="D41">
        <v>50470</v>
      </c>
      <c r="E41" t="s">
        <v>7</v>
      </c>
      <c r="F41">
        <v>49500</v>
      </c>
      <c r="G41" t="s">
        <v>7</v>
      </c>
      <c r="H41">
        <v>30</v>
      </c>
      <c r="I41" t="s">
        <v>7</v>
      </c>
      <c r="J41">
        <f t="shared" si="0"/>
        <v>0.47</v>
      </c>
    </row>
    <row r="42" spans="1:10" x14ac:dyDescent="0.25">
      <c r="A42" t="s">
        <v>115</v>
      </c>
      <c r="B42">
        <v>52</v>
      </c>
      <c r="C42">
        <v>0</v>
      </c>
      <c r="D42">
        <v>43000</v>
      </c>
      <c r="E42" t="s">
        <v>7</v>
      </c>
      <c r="F42">
        <v>56970</v>
      </c>
      <c r="G42" t="s">
        <v>7</v>
      </c>
      <c r="H42">
        <v>30</v>
      </c>
      <c r="I42" t="s">
        <v>7</v>
      </c>
      <c r="J42">
        <f t="shared" si="0"/>
        <v>0.52</v>
      </c>
    </row>
    <row r="43" spans="1:10" x14ac:dyDescent="0.25">
      <c r="A43" t="s">
        <v>116</v>
      </c>
      <c r="B43">
        <v>51</v>
      </c>
      <c r="C43">
        <v>0</v>
      </c>
      <c r="D43">
        <v>46470</v>
      </c>
      <c r="E43" t="s">
        <v>7</v>
      </c>
      <c r="F43">
        <v>53500</v>
      </c>
      <c r="G43" t="s">
        <v>7</v>
      </c>
      <c r="H43">
        <v>30</v>
      </c>
      <c r="I43" t="s">
        <v>7</v>
      </c>
      <c r="J43">
        <f t="shared" si="0"/>
        <v>0.51</v>
      </c>
    </row>
    <row r="44" spans="1:10" x14ac:dyDescent="0.25">
      <c r="A44" t="s">
        <v>117</v>
      </c>
      <c r="B44">
        <v>44</v>
      </c>
      <c r="C44">
        <v>0</v>
      </c>
      <c r="D44">
        <v>45970</v>
      </c>
      <c r="E44" t="s">
        <v>7</v>
      </c>
      <c r="F44">
        <v>54000</v>
      </c>
      <c r="G44" t="s">
        <v>7</v>
      </c>
      <c r="H44">
        <v>30</v>
      </c>
      <c r="I44" t="s">
        <v>7</v>
      </c>
      <c r="J44">
        <f t="shared" si="0"/>
        <v>0.44</v>
      </c>
    </row>
    <row r="45" spans="1:10" x14ac:dyDescent="0.25">
      <c r="A45" t="s">
        <v>101</v>
      </c>
      <c r="B45">
        <v>112</v>
      </c>
      <c r="C45">
        <v>0</v>
      </c>
      <c r="D45">
        <v>47580</v>
      </c>
      <c r="E45" t="s">
        <v>7</v>
      </c>
      <c r="F45">
        <v>52360</v>
      </c>
      <c r="G45" t="s">
        <v>7</v>
      </c>
      <c r="H45">
        <v>60</v>
      </c>
      <c r="I45" t="s">
        <v>7</v>
      </c>
      <c r="J45">
        <f t="shared" si="0"/>
        <v>1.1200000000000001</v>
      </c>
    </row>
    <row r="46" spans="1:10" x14ac:dyDescent="0.25">
      <c r="A46" t="s">
        <v>102</v>
      </c>
      <c r="B46">
        <v>101</v>
      </c>
      <c r="C46">
        <v>0</v>
      </c>
      <c r="D46">
        <v>46110</v>
      </c>
      <c r="E46" t="s">
        <v>7</v>
      </c>
      <c r="F46">
        <v>53830</v>
      </c>
      <c r="G46" t="s">
        <v>7</v>
      </c>
      <c r="H46">
        <v>60</v>
      </c>
      <c r="I46" t="s">
        <v>7</v>
      </c>
      <c r="J46">
        <f t="shared" si="0"/>
        <v>1.01</v>
      </c>
    </row>
    <row r="47" spans="1:10" x14ac:dyDescent="0.25">
      <c r="A47" t="s">
        <v>103</v>
      </c>
      <c r="B47">
        <v>92</v>
      </c>
      <c r="C47">
        <v>0</v>
      </c>
      <c r="D47">
        <v>52000</v>
      </c>
      <c r="E47" t="s">
        <v>7</v>
      </c>
      <c r="F47">
        <v>47940</v>
      </c>
      <c r="G47" t="s">
        <v>7</v>
      </c>
      <c r="H47">
        <v>60</v>
      </c>
      <c r="I47" t="s">
        <v>7</v>
      </c>
      <c r="J47">
        <f t="shared" si="0"/>
        <v>0.92</v>
      </c>
    </row>
    <row r="48" spans="1:10" x14ac:dyDescent="0.25">
      <c r="A48" t="s">
        <v>104</v>
      </c>
      <c r="B48">
        <v>85</v>
      </c>
      <c r="C48">
        <v>0</v>
      </c>
      <c r="D48">
        <v>55170</v>
      </c>
      <c r="E48" t="s">
        <v>7</v>
      </c>
      <c r="F48">
        <v>44770</v>
      </c>
      <c r="G48" t="s">
        <v>7</v>
      </c>
      <c r="H48">
        <v>60</v>
      </c>
      <c r="I48" t="s">
        <v>7</v>
      </c>
      <c r="J48">
        <f t="shared" si="0"/>
        <v>0.85</v>
      </c>
    </row>
    <row r="49" spans="1:10" x14ac:dyDescent="0.25">
      <c r="A49" t="s">
        <v>105</v>
      </c>
      <c r="B49">
        <v>99</v>
      </c>
      <c r="C49">
        <v>0</v>
      </c>
      <c r="D49">
        <v>50620</v>
      </c>
      <c r="E49" t="s">
        <v>7</v>
      </c>
      <c r="F49">
        <v>49320</v>
      </c>
      <c r="G49" t="s">
        <v>7</v>
      </c>
      <c r="H49">
        <v>60</v>
      </c>
      <c r="I49" t="s">
        <v>7</v>
      </c>
      <c r="J49">
        <f t="shared" si="0"/>
        <v>0.99</v>
      </c>
    </row>
    <row r="50" spans="1:10" x14ac:dyDescent="0.25">
      <c r="A50" t="s">
        <v>106</v>
      </c>
      <c r="B50">
        <v>96</v>
      </c>
      <c r="C50">
        <v>0</v>
      </c>
      <c r="D50">
        <v>43420</v>
      </c>
      <c r="E50" t="s">
        <v>7</v>
      </c>
      <c r="F50">
        <v>56520</v>
      </c>
      <c r="G50" t="s">
        <v>7</v>
      </c>
      <c r="H50">
        <v>60</v>
      </c>
      <c r="I50" t="s">
        <v>7</v>
      </c>
      <c r="J50">
        <f t="shared" si="0"/>
        <v>0.96</v>
      </c>
    </row>
    <row r="51" spans="1:10" x14ac:dyDescent="0.25">
      <c r="A51" t="s">
        <v>107</v>
      </c>
      <c r="B51">
        <v>95</v>
      </c>
      <c r="C51">
        <v>0</v>
      </c>
      <c r="D51">
        <v>46470</v>
      </c>
      <c r="E51" t="s">
        <v>7</v>
      </c>
      <c r="F51">
        <v>53470</v>
      </c>
      <c r="G51" t="s">
        <v>7</v>
      </c>
      <c r="H51">
        <v>60</v>
      </c>
      <c r="I51" t="s">
        <v>7</v>
      </c>
      <c r="J51">
        <f t="shared" si="0"/>
        <v>0.95</v>
      </c>
    </row>
    <row r="52" spans="1:10" x14ac:dyDescent="0.25">
      <c r="A52" t="s">
        <v>108</v>
      </c>
      <c r="B52">
        <v>44</v>
      </c>
      <c r="C52">
        <v>0</v>
      </c>
      <c r="D52">
        <v>45970</v>
      </c>
      <c r="E52" t="s">
        <v>7</v>
      </c>
      <c r="F52">
        <v>54000</v>
      </c>
      <c r="G52" t="s">
        <v>7</v>
      </c>
      <c r="H52">
        <v>30</v>
      </c>
      <c r="I52" t="s">
        <v>7</v>
      </c>
      <c r="J52">
        <f t="shared" si="0"/>
        <v>0.44</v>
      </c>
    </row>
    <row r="53" spans="1:10" x14ac:dyDescent="0.25">
      <c r="A53" t="s">
        <v>118</v>
      </c>
      <c r="B53">
        <v>52</v>
      </c>
      <c r="C53">
        <v>0</v>
      </c>
      <c r="D53">
        <v>46000</v>
      </c>
      <c r="E53" t="s">
        <v>7</v>
      </c>
      <c r="F53">
        <v>54000</v>
      </c>
      <c r="G53" t="s">
        <v>7</v>
      </c>
      <c r="H53">
        <v>0</v>
      </c>
      <c r="I53" t="s">
        <v>7</v>
      </c>
    </row>
    <row r="54" spans="1:10" x14ac:dyDescent="0.25">
      <c r="A54" t="s">
        <v>109</v>
      </c>
      <c r="B54">
        <v>52</v>
      </c>
      <c r="C54">
        <v>0</v>
      </c>
      <c r="D54">
        <v>46300</v>
      </c>
      <c r="E54" t="s">
        <v>7</v>
      </c>
      <c r="F54">
        <v>53670</v>
      </c>
      <c r="G54" t="s">
        <v>7</v>
      </c>
      <c r="H54">
        <v>30</v>
      </c>
      <c r="I54" t="s">
        <v>7</v>
      </c>
    </row>
    <row r="55" spans="1:10" x14ac:dyDescent="0.25">
      <c r="A55" t="s">
        <v>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5379-164B-46ED-B0DC-47BBE006DDC9}">
  <sheetPr codeName="Foglio28"/>
  <dimension ref="A1:J55"/>
  <sheetViews>
    <sheetView topLeftCell="A31" workbookViewId="0">
      <selection activeCell="B37" sqref="B37"/>
    </sheetView>
  </sheetViews>
  <sheetFormatPr defaultRowHeight="15" x14ac:dyDescent="0.25"/>
  <cols>
    <col min="1" max="1" width="64.42578125" bestFit="1" customWidth="1"/>
    <col min="2" max="2" width="7" bestFit="1" customWidth="1"/>
    <col min="3" max="3" width="2.28515625" bestFit="1" customWidth="1"/>
    <col min="4" max="4" width="9" bestFit="1" customWidth="1"/>
    <col min="5" max="5" width="8.28515625" bestFit="1" customWidth="1"/>
    <col min="6" max="6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200000</v>
      </c>
      <c r="C2">
        <v>0</v>
      </c>
      <c r="D2">
        <v>50000000</v>
      </c>
      <c r="E2" t="s">
        <v>7</v>
      </c>
      <c r="F2">
        <v>50000000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3</v>
      </c>
      <c r="C4">
        <v>0</v>
      </c>
      <c r="D4">
        <v>4000</v>
      </c>
      <c r="E4" t="s">
        <v>7</v>
      </c>
      <c r="F4">
        <v>99996000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49976</v>
      </c>
      <c r="C5">
        <v>0</v>
      </c>
      <c r="D5">
        <v>49965000</v>
      </c>
      <c r="E5" t="s">
        <v>7</v>
      </c>
      <c r="F5">
        <v>50035000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49976</v>
      </c>
      <c r="C6">
        <v>0</v>
      </c>
      <c r="D6">
        <v>49965000</v>
      </c>
      <c r="E6" t="s">
        <v>7</v>
      </c>
      <c r="F6">
        <v>50035000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49975</v>
      </c>
      <c r="C7">
        <v>0</v>
      </c>
      <c r="D7">
        <v>49964500</v>
      </c>
      <c r="E7" t="s">
        <v>7</v>
      </c>
      <c r="F7">
        <v>50035500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49974</v>
      </c>
      <c r="C8">
        <v>0</v>
      </c>
      <c r="D8">
        <v>49964000</v>
      </c>
      <c r="E8" t="s">
        <v>7</v>
      </c>
      <c r="F8">
        <v>50036000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49974</v>
      </c>
      <c r="C9">
        <v>0</v>
      </c>
      <c r="D9">
        <v>49964000</v>
      </c>
      <c r="E9" t="s">
        <v>7</v>
      </c>
      <c r="F9">
        <v>50036000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49971</v>
      </c>
      <c r="C10">
        <v>0</v>
      </c>
      <c r="D10">
        <v>49962500</v>
      </c>
      <c r="E10" t="s">
        <v>7</v>
      </c>
      <c r="F10">
        <v>50037500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49971</v>
      </c>
      <c r="C11">
        <v>0</v>
      </c>
      <c r="D11">
        <v>49961500</v>
      </c>
      <c r="E11" t="s">
        <v>7</v>
      </c>
      <c r="F11">
        <v>50038500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49970</v>
      </c>
      <c r="C12">
        <v>0</v>
      </c>
      <c r="D12">
        <v>49961000</v>
      </c>
      <c r="E12" t="s">
        <v>7</v>
      </c>
      <c r="F12">
        <v>50039000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49970</v>
      </c>
      <c r="C13">
        <v>0</v>
      </c>
      <c r="D13">
        <v>49960000</v>
      </c>
      <c r="E13" t="s">
        <v>7</v>
      </c>
      <c r="F13">
        <v>50040000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49967</v>
      </c>
      <c r="C14">
        <v>0</v>
      </c>
      <c r="D14">
        <v>49958500</v>
      </c>
      <c r="E14" t="s">
        <v>7</v>
      </c>
      <c r="F14">
        <v>50041500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49967</v>
      </c>
      <c r="C15">
        <v>0</v>
      </c>
      <c r="D15">
        <v>49957500</v>
      </c>
      <c r="E15" t="s">
        <v>7</v>
      </c>
      <c r="F15">
        <v>50042500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49967</v>
      </c>
      <c r="C16">
        <v>0</v>
      </c>
      <c r="D16">
        <v>49956500</v>
      </c>
      <c r="E16" t="s">
        <v>7</v>
      </c>
      <c r="F16">
        <v>50043500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49967</v>
      </c>
      <c r="C17">
        <v>0</v>
      </c>
      <c r="D17">
        <v>49955500</v>
      </c>
      <c r="E17" t="s">
        <v>7</v>
      </c>
      <c r="F17">
        <v>50044500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49967</v>
      </c>
      <c r="C18">
        <v>0</v>
      </c>
      <c r="D18">
        <v>49954500</v>
      </c>
      <c r="E18" t="s">
        <v>7</v>
      </c>
      <c r="F18">
        <v>50045500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49967</v>
      </c>
      <c r="C19">
        <v>0</v>
      </c>
      <c r="D19">
        <v>49953500</v>
      </c>
      <c r="E19" t="s">
        <v>7</v>
      </c>
      <c r="F19">
        <v>50046500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49967</v>
      </c>
      <c r="C20">
        <v>0</v>
      </c>
      <c r="D20">
        <v>49956500</v>
      </c>
      <c r="E20" t="s">
        <v>7</v>
      </c>
      <c r="F20">
        <v>50043500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49974</v>
      </c>
      <c r="C21">
        <v>0</v>
      </c>
      <c r="D21">
        <v>49964000</v>
      </c>
      <c r="E21" t="s">
        <v>7</v>
      </c>
      <c r="F21">
        <v>50036000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49976</v>
      </c>
      <c r="C22">
        <v>0</v>
      </c>
      <c r="D22">
        <v>49965000</v>
      </c>
      <c r="E22" t="s">
        <v>7</v>
      </c>
      <c r="F22">
        <v>50035000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49967</v>
      </c>
      <c r="C23">
        <v>0</v>
      </c>
      <c r="D23">
        <v>49954500</v>
      </c>
      <c r="E23" t="s">
        <v>7</v>
      </c>
      <c r="F23">
        <v>50045500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49970</v>
      </c>
      <c r="C24">
        <v>0</v>
      </c>
      <c r="D24">
        <v>49961000</v>
      </c>
      <c r="E24" t="s">
        <v>7</v>
      </c>
      <c r="F24">
        <v>50039000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49967</v>
      </c>
      <c r="C25">
        <v>0</v>
      </c>
      <c r="D25">
        <v>49956500</v>
      </c>
      <c r="E25" t="s">
        <v>7</v>
      </c>
      <c r="F25">
        <v>50043500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49971</v>
      </c>
      <c r="C26">
        <v>0</v>
      </c>
      <c r="D26">
        <v>49962500</v>
      </c>
      <c r="E26" t="s">
        <v>7</v>
      </c>
      <c r="F26">
        <v>50037500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49967</v>
      </c>
      <c r="C27">
        <v>0</v>
      </c>
      <c r="D27">
        <v>49958500</v>
      </c>
      <c r="E27" t="s">
        <v>7</v>
      </c>
      <c r="F27">
        <v>50041500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49967</v>
      </c>
      <c r="C28">
        <v>0</v>
      </c>
      <c r="D28">
        <v>49956500</v>
      </c>
      <c r="E28" t="s">
        <v>7</v>
      </c>
      <c r="F28">
        <v>50043500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49967</v>
      </c>
      <c r="C29">
        <v>0</v>
      </c>
      <c r="D29">
        <v>49953500</v>
      </c>
      <c r="E29" t="s">
        <v>7</v>
      </c>
      <c r="F29">
        <v>50046500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49967</v>
      </c>
      <c r="C30">
        <v>0</v>
      </c>
      <c r="D30">
        <v>49955500</v>
      </c>
      <c r="E30" t="s">
        <v>7</v>
      </c>
      <c r="F30">
        <v>50044500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49975</v>
      </c>
      <c r="C31">
        <v>0</v>
      </c>
      <c r="D31">
        <v>49964500</v>
      </c>
      <c r="E31" t="s">
        <v>7</v>
      </c>
      <c r="F31">
        <v>50035500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49970</v>
      </c>
      <c r="C32">
        <v>0</v>
      </c>
      <c r="D32">
        <v>49960000</v>
      </c>
      <c r="E32" t="s">
        <v>7</v>
      </c>
      <c r="F32">
        <v>50040000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49974</v>
      </c>
      <c r="C33">
        <v>0</v>
      </c>
      <c r="D33">
        <v>49964000</v>
      </c>
      <c r="E33" t="s">
        <v>7</v>
      </c>
      <c r="F33">
        <v>50036000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49967</v>
      </c>
      <c r="C34">
        <v>0</v>
      </c>
      <c r="D34">
        <v>49957500</v>
      </c>
      <c r="E34" t="s">
        <v>7</v>
      </c>
      <c r="F34">
        <v>50042500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49971</v>
      </c>
      <c r="C35">
        <v>0</v>
      </c>
      <c r="D35">
        <v>49961500</v>
      </c>
      <c r="E35" t="s">
        <v>7</v>
      </c>
      <c r="F35">
        <v>50038500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49976</v>
      </c>
      <c r="C36">
        <v>0</v>
      </c>
      <c r="D36">
        <v>49965000</v>
      </c>
      <c r="E36" t="s">
        <v>7</v>
      </c>
      <c r="F36">
        <v>50035000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49926</v>
      </c>
      <c r="C37">
        <v>0</v>
      </c>
      <c r="D37">
        <v>49952000</v>
      </c>
      <c r="E37" t="s">
        <v>7</v>
      </c>
      <c r="F37">
        <v>50047970</v>
      </c>
      <c r="G37" t="s">
        <v>7</v>
      </c>
      <c r="H37">
        <v>30</v>
      </c>
      <c r="I37" t="s">
        <v>7</v>
      </c>
      <c r="J37">
        <f t="shared" ref="J37:J52" si="0">B37/($B$2/2)</f>
        <v>0.49925999999999998</v>
      </c>
    </row>
    <row r="38" spans="1:10" x14ac:dyDescent="0.25">
      <c r="A38" t="s">
        <v>111</v>
      </c>
      <c r="B38">
        <v>49804</v>
      </c>
      <c r="C38">
        <v>0</v>
      </c>
      <c r="D38">
        <v>50049000</v>
      </c>
      <c r="E38" t="s">
        <v>7</v>
      </c>
      <c r="F38">
        <v>49950970</v>
      </c>
      <c r="G38" t="s">
        <v>7</v>
      </c>
      <c r="H38">
        <v>30</v>
      </c>
      <c r="I38" t="s">
        <v>7</v>
      </c>
      <c r="J38">
        <f t="shared" si="0"/>
        <v>0.49803999999999998</v>
      </c>
    </row>
    <row r="39" spans="1:10" x14ac:dyDescent="0.25">
      <c r="A39" t="s">
        <v>112</v>
      </c>
      <c r="B39">
        <v>50088</v>
      </c>
      <c r="C39">
        <v>0</v>
      </c>
      <c r="D39">
        <v>49925000</v>
      </c>
      <c r="E39" t="s">
        <v>7</v>
      </c>
      <c r="F39">
        <v>50074970</v>
      </c>
      <c r="G39" t="s">
        <v>7</v>
      </c>
      <c r="H39">
        <v>30</v>
      </c>
      <c r="I39" t="s">
        <v>7</v>
      </c>
      <c r="J39">
        <f t="shared" si="0"/>
        <v>0.50087999999999999</v>
      </c>
    </row>
    <row r="40" spans="1:10" x14ac:dyDescent="0.25">
      <c r="A40" t="s">
        <v>113</v>
      </c>
      <c r="B40">
        <v>49131</v>
      </c>
      <c r="C40">
        <v>0</v>
      </c>
      <c r="D40">
        <v>49966470</v>
      </c>
      <c r="E40" t="s">
        <v>7</v>
      </c>
      <c r="F40">
        <v>50033500</v>
      </c>
      <c r="G40" t="s">
        <v>7</v>
      </c>
      <c r="H40">
        <v>30</v>
      </c>
      <c r="I40" t="s">
        <v>7</v>
      </c>
      <c r="J40">
        <f t="shared" si="0"/>
        <v>0.49131000000000002</v>
      </c>
    </row>
    <row r="41" spans="1:10" x14ac:dyDescent="0.25">
      <c r="A41" t="s">
        <v>114</v>
      </c>
      <c r="B41">
        <v>50062</v>
      </c>
      <c r="C41">
        <v>0</v>
      </c>
      <c r="D41">
        <v>50019000</v>
      </c>
      <c r="E41" t="s">
        <v>7</v>
      </c>
      <c r="F41">
        <v>49980970</v>
      </c>
      <c r="G41" t="s">
        <v>7</v>
      </c>
      <c r="H41">
        <v>30</v>
      </c>
      <c r="I41" t="s">
        <v>7</v>
      </c>
      <c r="J41">
        <f t="shared" si="0"/>
        <v>0.50061999999999995</v>
      </c>
    </row>
    <row r="42" spans="1:10" x14ac:dyDescent="0.25">
      <c r="A42" t="s">
        <v>115</v>
      </c>
      <c r="B42">
        <v>50007</v>
      </c>
      <c r="C42">
        <v>0</v>
      </c>
      <c r="D42">
        <v>49919470</v>
      </c>
      <c r="E42" t="s">
        <v>7</v>
      </c>
      <c r="F42">
        <v>50080500</v>
      </c>
      <c r="G42" t="s">
        <v>7</v>
      </c>
      <c r="H42">
        <v>30</v>
      </c>
      <c r="I42" t="s">
        <v>7</v>
      </c>
      <c r="J42">
        <f t="shared" si="0"/>
        <v>0.50007000000000001</v>
      </c>
    </row>
    <row r="43" spans="1:10" x14ac:dyDescent="0.25">
      <c r="A43" t="s">
        <v>116</v>
      </c>
      <c r="B43">
        <v>49924</v>
      </c>
      <c r="C43">
        <v>0</v>
      </c>
      <c r="D43">
        <v>50043000</v>
      </c>
      <c r="E43" t="s">
        <v>7</v>
      </c>
      <c r="F43">
        <v>49956970</v>
      </c>
      <c r="G43" t="s">
        <v>7</v>
      </c>
      <c r="H43">
        <v>30</v>
      </c>
      <c r="I43" t="s">
        <v>7</v>
      </c>
      <c r="J43">
        <f t="shared" si="0"/>
        <v>0.49924000000000002</v>
      </c>
    </row>
    <row r="44" spans="1:10" x14ac:dyDescent="0.25">
      <c r="A44" t="s">
        <v>117</v>
      </c>
      <c r="B44">
        <v>49939</v>
      </c>
      <c r="C44">
        <v>0</v>
      </c>
      <c r="D44">
        <v>49969500</v>
      </c>
      <c r="E44" t="s">
        <v>7</v>
      </c>
      <c r="F44">
        <v>50030470</v>
      </c>
      <c r="G44" t="s">
        <v>7</v>
      </c>
      <c r="H44">
        <v>30</v>
      </c>
      <c r="I44" t="s">
        <v>7</v>
      </c>
      <c r="J44">
        <f t="shared" si="0"/>
        <v>0.49939</v>
      </c>
    </row>
    <row r="45" spans="1:10" x14ac:dyDescent="0.25">
      <c r="A45" t="s">
        <v>101</v>
      </c>
      <c r="B45">
        <v>118828</v>
      </c>
      <c r="C45">
        <v>0</v>
      </c>
      <c r="D45">
        <v>49971800</v>
      </c>
      <c r="E45" t="s">
        <v>7</v>
      </c>
      <c r="F45">
        <v>50028140</v>
      </c>
      <c r="G45" t="s">
        <v>7</v>
      </c>
      <c r="H45">
        <v>60</v>
      </c>
      <c r="I45" t="s">
        <v>7</v>
      </c>
      <c r="J45">
        <f t="shared" si="0"/>
        <v>1.18828</v>
      </c>
    </row>
    <row r="46" spans="1:10" x14ac:dyDescent="0.25">
      <c r="A46" t="s">
        <v>102</v>
      </c>
      <c r="B46">
        <v>115360</v>
      </c>
      <c r="C46">
        <v>0</v>
      </c>
      <c r="D46">
        <v>50042580</v>
      </c>
      <c r="E46" t="s">
        <v>7</v>
      </c>
      <c r="F46">
        <v>49957360</v>
      </c>
      <c r="G46" t="s">
        <v>7</v>
      </c>
      <c r="H46">
        <v>60</v>
      </c>
      <c r="I46" t="s">
        <v>7</v>
      </c>
      <c r="J46">
        <f t="shared" si="0"/>
        <v>1.1536</v>
      </c>
    </row>
    <row r="47" spans="1:10" x14ac:dyDescent="0.25">
      <c r="A47" t="s">
        <v>103</v>
      </c>
      <c r="B47">
        <v>105496</v>
      </c>
      <c r="C47">
        <v>0</v>
      </c>
      <c r="D47">
        <v>49923440</v>
      </c>
      <c r="E47" t="s">
        <v>7</v>
      </c>
      <c r="F47">
        <v>50076500</v>
      </c>
      <c r="G47" t="s">
        <v>7</v>
      </c>
      <c r="H47">
        <v>60</v>
      </c>
      <c r="I47" t="s">
        <v>7</v>
      </c>
      <c r="J47">
        <f t="shared" si="0"/>
        <v>1.0549599999999999</v>
      </c>
    </row>
    <row r="48" spans="1:10" x14ac:dyDescent="0.25">
      <c r="A48" t="s">
        <v>104</v>
      </c>
      <c r="B48">
        <v>110879</v>
      </c>
      <c r="C48">
        <v>0</v>
      </c>
      <c r="D48">
        <v>49962000</v>
      </c>
      <c r="E48" t="s">
        <v>7</v>
      </c>
      <c r="F48">
        <v>50037940</v>
      </c>
      <c r="G48" t="s">
        <v>7</v>
      </c>
      <c r="H48">
        <v>60</v>
      </c>
      <c r="I48" t="s">
        <v>7</v>
      </c>
      <c r="J48">
        <f t="shared" si="0"/>
        <v>1.1087899999999999</v>
      </c>
    </row>
    <row r="49" spans="1:10" x14ac:dyDescent="0.25">
      <c r="A49" t="s">
        <v>105</v>
      </c>
      <c r="B49">
        <v>109322</v>
      </c>
      <c r="C49">
        <v>0</v>
      </c>
      <c r="D49">
        <v>50020500</v>
      </c>
      <c r="E49" t="s">
        <v>7</v>
      </c>
      <c r="F49">
        <v>49979440</v>
      </c>
      <c r="G49" t="s">
        <v>7</v>
      </c>
      <c r="H49">
        <v>60</v>
      </c>
      <c r="I49" t="s">
        <v>7</v>
      </c>
      <c r="J49">
        <f t="shared" si="0"/>
        <v>1.0932200000000001</v>
      </c>
    </row>
    <row r="50" spans="1:10" x14ac:dyDescent="0.25">
      <c r="A50" t="s">
        <v>106</v>
      </c>
      <c r="B50">
        <v>106199</v>
      </c>
      <c r="C50">
        <v>0</v>
      </c>
      <c r="D50">
        <v>49927120</v>
      </c>
      <c r="E50" t="s">
        <v>7</v>
      </c>
      <c r="F50">
        <v>50072820</v>
      </c>
      <c r="G50" t="s">
        <v>7</v>
      </c>
      <c r="H50">
        <v>60</v>
      </c>
      <c r="I50" t="s">
        <v>7</v>
      </c>
      <c r="J50">
        <f t="shared" si="0"/>
        <v>1.06199</v>
      </c>
    </row>
    <row r="51" spans="1:10" x14ac:dyDescent="0.25">
      <c r="A51" t="s">
        <v>107</v>
      </c>
      <c r="B51">
        <v>87310</v>
      </c>
      <c r="C51">
        <v>0</v>
      </c>
      <c r="D51">
        <v>50038800</v>
      </c>
      <c r="E51" t="s">
        <v>7</v>
      </c>
      <c r="F51">
        <v>49961140</v>
      </c>
      <c r="G51" t="s">
        <v>7</v>
      </c>
      <c r="H51">
        <v>60</v>
      </c>
      <c r="I51" t="s">
        <v>7</v>
      </c>
      <c r="J51">
        <f t="shared" si="0"/>
        <v>0.87309999999999999</v>
      </c>
    </row>
    <row r="52" spans="1:10" x14ac:dyDescent="0.25">
      <c r="A52" t="s">
        <v>108</v>
      </c>
      <c r="B52">
        <v>49939</v>
      </c>
      <c r="C52">
        <v>0</v>
      </c>
      <c r="D52">
        <v>49969500</v>
      </c>
      <c r="E52" t="s">
        <v>7</v>
      </c>
      <c r="F52">
        <v>50030470</v>
      </c>
      <c r="G52" t="s">
        <v>7</v>
      </c>
      <c r="H52">
        <v>30</v>
      </c>
      <c r="I52" t="s">
        <v>7</v>
      </c>
      <c r="J52">
        <f t="shared" si="0"/>
        <v>0.49939</v>
      </c>
    </row>
    <row r="53" spans="1:10" x14ac:dyDescent="0.25">
      <c r="A53" t="s">
        <v>118</v>
      </c>
      <c r="B53">
        <v>61633</v>
      </c>
      <c r="C53">
        <v>0</v>
      </c>
      <c r="D53">
        <v>49747500</v>
      </c>
      <c r="E53" t="s">
        <v>7</v>
      </c>
      <c r="F53">
        <v>50252500</v>
      </c>
      <c r="G53" t="s">
        <v>7</v>
      </c>
      <c r="H53">
        <v>0</v>
      </c>
      <c r="I53" t="s">
        <v>7</v>
      </c>
    </row>
    <row r="54" spans="1:10" x14ac:dyDescent="0.25">
      <c r="A54" t="s">
        <v>109</v>
      </c>
      <c r="B54">
        <v>61633</v>
      </c>
      <c r="C54">
        <v>0</v>
      </c>
      <c r="D54">
        <v>49739490</v>
      </c>
      <c r="E54" t="s">
        <v>7</v>
      </c>
      <c r="F54">
        <v>50260480</v>
      </c>
      <c r="G54" t="s">
        <v>7</v>
      </c>
      <c r="H54">
        <v>30</v>
      </c>
      <c r="I54" t="s">
        <v>7</v>
      </c>
    </row>
    <row r="55" spans="1:10" x14ac:dyDescent="0.25">
      <c r="A5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4D48-45FC-4F14-979B-C45089062C66}">
  <sheetPr codeName="Foglio4"/>
  <dimension ref="A1:I24"/>
  <sheetViews>
    <sheetView workbookViewId="0">
      <selection activeCell="B14" sqref="B14:B23"/>
    </sheetView>
  </sheetViews>
  <sheetFormatPr defaultRowHeight="15" x14ac:dyDescent="0.25"/>
  <cols>
    <col min="1" max="1" width="64.42578125" bestFit="1" customWidth="1"/>
    <col min="2" max="2" width="3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20</v>
      </c>
      <c r="C2">
        <v>0</v>
      </c>
      <c r="D2">
        <v>5000</v>
      </c>
      <c r="E2" t="s">
        <v>7</v>
      </c>
      <c r="F2">
        <v>5000</v>
      </c>
      <c r="G2" t="s">
        <v>7</v>
      </c>
      <c r="H2">
        <v>0</v>
      </c>
      <c r="I2" t="s">
        <v>7</v>
      </c>
    </row>
    <row r="3" spans="1:9" x14ac:dyDescent="0.25">
      <c r="A3" t="s">
        <v>8</v>
      </c>
      <c r="B3">
        <v>1</v>
      </c>
      <c r="C3">
        <v>0</v>
      </c>
      <c r="D3">
        <v>1000</v>
      </c>
      <c r="E3" t="s">
        <v>7</v>
      </c>
      <c r="F3">
        <v>9000</v>
      </c>
      <c r="G3" t="s">
        <v>7</v>
      </c>
      <c r="H3">
        <v>0</v>
      </c>
      <c r="I3" t="s">
        <v>7</v>
      </c>
    </row>
    <row r="4" spans="1:9" x14ac:dyDescent="0.25">
      <c r="A4" t="s">
        <v>9</v>
      </c>
      <c r="B4">
        <v>1</v>
      </c>
      <c r="C4">
        <v>0</v>
      </c>
      <c r="D4">
        <v>2000</v>
      </c>
      <c r="E4" t="s">
        <v>7</v>
      </c>
      <c r="F4">
        <v>8000</v>
      </c>
      <c r="G4" t="s">
        <v>7</v>
      </c>
      <c r="H4">
        <v>0</v>
      </c>
      <c r="I4" t="s">
        <v>7</v>
      </c>
    </row>
    <row r="5" spans="1:9" x14ac:dyDescent="0.25">
      <c r="A5" t="s">
        <v>10</v>
      </c>
      <c r="B5">
        <v>5</v>
      </c>
      <c r="C5">
        <v>0</v>
      </c>
      <c r="D5">
        <v>5500</v>
      </c>
      <c r="E5" t="s">
        <v>7</v>
      </c>
      <c r="F5">
        <v>4500</v>
      </c>
      <c r="G5" t="s">
        <v>7</v>
      </c>
      <c r="H5">
        <v>0</v>
      </c>
      <c r="I5" t="s">
        <v>7</v>
      </c>
    </row>
    <row r="6" spans="1:9" x14ac:dyDescent="0.25">
      <c r="A6" t="s">
        <v>11</v>
      </c>
      <c r="B6">
        <v>4</v>
      </c>
      <c r="C6">
        <v>0</v>
      </c>
      <c r="D6">
        <v>5000</v>
      </c>
      <c r="E6" t="s">
        <v>7</v>
      </c>
      <c r="F6">
        <v>5000</v>
      </c>
      <c r="G6" t="s">
        <v>7</v>
      </c>
      <c r="H6">
        <v>0</v>
      </c>
      <c r="I6" t="s">
        <v>7</v>
      </c>
    </row>
    <row r="7" spans="1:9" x14ac:dyDescent="0.25">
      <c r="A7" t="s">
        <v>12</v>
      </c>
      <c r="B7">
        <v>3</v>
      </c>
      <c r="C7">
        <v>0</v>
      </c>
      <c r="D7">
        <v>4500</v>
      </c>
      <c r="E7" t="s">
        <v>7</v>
      </c>
      <c r="F7">
        <v>5500</v>
      </c>
      <c r="G7" t="s">
        <v>7</v>
      </c>
      <c r="H7">
        <v>0</v>
      </c>
      <c r="I7" t="s">
        <v>7</v>
      </c>
    </row>
    <row r="8" spans="1:9" x14ac:dyDescent="0.25">
      <c r="A8" t="s">
        <v>13</v>
      </c>
      <c r="B8">
        <v>3</v>
      </c>
      <c r="C8">
        <v>0</v>
      </c>
      <c r="D8">
        <v>3500</v>
      </c>
      <c r="E8" t="s">
        <v>7</v>
      </c>
      <c r="F8">
        <v>6500</v>
      </c>
      <c r="G8" t="s">
        <v>7</v>
      </c>
      <c r="H8">
        <v>0</v>
      </c>
      <c r="I8" t="s">
        <v>7</v>
      </c>
    </row>
    <row r="9" spans="1:9" x14ac:dyDescent="0.25">
      <c r="A9" t="s">
        <v>14</v>
      </c>
      <c r="B9">
        <v>3</v>
      </c>
      <c r="C9">
        <v>0</v>
      </c>
      <c r="D9">
        <v>2500</v>
      </c>
      <c r="E9" t="s">
        <v>7</v>
      </c>
      <c r="F9">
        <v>7500</v>
      </c>
      <c r="G9" t="s">
        <v>7</v>
      </c>
      <c r="H9">
        <v>0</v>
      </c>
      <c r="I9" t="s">
        <v>7</v>
      </c>
    </row>
    <row r="10" spans="1:9" x14ac:dyDescent="0.25">
      <c r="A10" t="s">
        <v>15</v>
      </c>
      <c r="B10">
        <v>3</v>
      </c>
      <c r="C10">
        <v>0</v>
      </c>
      <c r="D10">
        <v>1500</v>
      </c>
      <c r="E10" t="s">
        <v>7</v>
      </c>
      <c r="F10">
        <v>8500</v>
      </c>
      <c r="G10" t="s">
        <v>7</v>
      </c>
      <c r="H10">
        <v>0</v>
      </c>
      <c r="I10" t="s">
        <v>7</v>
      </c>
    </row>
    <row r="11" spans="1:9" x14ac:dyDescent="0.25">
      <c r="A11" t="s">
        <v>16</v>
      </c>
      <c r="B11">
        <v>2</v>
      </c>
      <c r="C11">
        <v>0</v>
      </c>
      <c r="D11">
        <v>1000</v>
      </c>
      <c r="E11" t="s">
        <v>7</v>
      </c>
      <c r="F11">
        <v>9000</v>
      </c>
      <c r="G11" t="s">
        <v>7</v>
      </c>
      <c r="H11">
        <v>0</v>
      </c>
      <c r="I11" t="s">
        <v>7</v>
      </c>
    </row>
    <row r="12" spans="1:9" x14ac:dyDescent="0.25">
      <c r="A12" t="s">
        <v>17</v>
      </c>
      <c r="B12">
        <v>1</v>
      </c>
      <c r="C12">
        <v>0</v>
      </c>
      <c r="D12">
        <v>500</v>
      </c>
      <c r="E12" t="s">
        <v>7</v>
      </c>
      <c r="F12">
        <v>9500</v>
      </c>
      <c r="G12" t="s">
        <v>7</v>
      </c>
      <c r="H12">
        <v>0</v>
      </c>
      <c r="I12" t="s">
        <v>7</v>
      </c>
    </row>
    <row r="13" spans="1:9" x14ac:dyDescent="0.25">
      <c r="A13" t="s">
        <v>25</v>
      </c>
      <c r="B13">
        <v>1</v>
      </c>
      <c r="C13">
        <v>0</v>
      </c>
      <c r="D13">
        <v>2500</v>
      </c>
      <c r="E13" t="s">
        <v>7</v>
      </c>
      <c r="F13">
        <v>7500</v>
      </c>
      <c r="G13" t="s">
        <v>7</v>
      </c>
      <c r="H13">
        <v>0</v>
      </c>
      <c r="I13" t="s">
        <v>7</v>
      </c>
    </row>
    <row r="14" spans="1:9" x14ac:dyDescent="0.25">
      <c r="A14" t="s">
        <v>26</v>
      </c>
      <c r="B14">
        <v>1</v>
      </c>
      <c r="C14">
        <v>0</v>
      </c>
      <c r="D14">
        <v>2500</v>
      </c>
      <c r="E14" t="s">
        <v>7</v>
      </c>
      <c r="F14">
        <v>7500</v>
      </c>
      <c r="G14" t="s">
        <v>7</v>
      </c>
      <c r="H14">
        <v>0</v>
      </c>
      <c r="I14" t="s">
        <v>7</v>
      </c>
    </row>
    <row r="15" spans="1:9" x14ac:dyDescent="0.25">
      <c r="A15" t="s">
        <v>27</v>
      </c>
      <c r="B15">
        <v>1</v>
      </c>
      <c r="C15">
        <v>0</v>
      </c>
      <c r="D15">
        <v>7400</v>
      </c>
      <c r="E15" t="s">
        <v>7</v>
      </c>
      <c r="F15">
        <v>2500</v>
      </c>
      <c r="G15" t="s">
        <v>7</v>
      </c>
      <c r="H15">
        <v>100</v>
      </c>
      <c r="I15" t="s">
        <v>7</v>
      </c>
    </row>
    <row r="16" spans="1:9" x14ac:dyDescent="0.25">
      <c r="A16" t="s">
        <v>28</v>
      </c>
      <c r="B16">
        <v>1</v>
      </c>
      <c r="C16">
        <v>0</v>
      </c>
      <c r="D16">
        <v>2500</v>
      </c>
      <c r="E16" t="s">
        <v>7</v>
      </c>
      <c r="F16">
        <v>7500</v>
      </c>
      <c r="G16" t="s">
        <v>7</v>
      </c>
      <c r="H16">
        <v>0</v>
      </c>
      <c r="I16" t="s">
        <v>7</v>
      </c>
    </row>
    <row r="17" spans="1:9" x14ac:dyDescent="0.25">
      <c r="A17" t="s">
        <v>29</v>
      </c>
      <c r="B17">
        <v>5</v>
      </c>
      <c r="C17">
        <v>0</v>
      </c>
      <c r="D17">
        <v>5500</v>
      </c>
      <c r="E17" t="s">
        <v>7</v>
      </c>
      <c r="F17">
        <v>4500</v>
      </c>
      <c r="G17" t="s">
        <v>7</v>
      </c>
      <c r="H17">
        <v>0</v>
      </c>
      <c r="I17" t="s">
        <v>7</v>
      </c>
    </row>
    <row r="18" spans="1:9" x14ac:dyDescent="0.25">
      <c r="A18" t="s">
        <v>31</v>
      </c>
      <c r="B18">
        <v>1</v>
      </c>
      <c r="C18">
        <v>0</v>
      </c>
      <c r="D18">
        <v>2500</v>
      </c>
      <c r="E18" t="s">
        <v>7</v>
      </c>
      <c r="F18">
        <v>7500</v>
      </c>
      <c r="G18" t="s">
        <v>7</v>
      </c>
      <c r="H18">
        <v>0</v>
      </c>
      <c r="I18" t="s">
        <v>7</v>
      </c>
    </row>
    <row r="19" spans="1:9" x14ac:dyDescent="0.25">
      <c r="A19" t="s">
        <v>32</v>
      </c>
      <c r="B19">
        <v>5</v>
      </c>
      <c r="C19">
        <v>0</v>
      </c>
      <c r="D19">
        <v>5500</v>
      </c>
      <c r="E19" t="s">
        <v>7</v>
      </c>
      <c r="F19">
        <v>4500</v>
      </c>
      <c r="G19" t="s">
        <v>7</v>
      </c>
      <c r="H19">
        <v>0</v>
      </c>
      <c r="I19" t="s">
        <v>7</v>
      </c>
    </row>
    <row r="20" spans="1:9" x14ac:dyDescent="0.25">
      <c r="A20" t="s">
        <v>33</v>
      </c>
      <c r="B20">
        <v>4</v>
      </c>
      <c r="C20">
        <v>0</v>
      </c>
      <c r="D20">
        <v>7900</v>
      </c>
      <c r="E20" t="s">
        <v>7</v>
      </c>
      <c r="F20">
        <v>2000</v>
      </c>
      <c r="G20" t="s">
        <v>7</v>
      </c>
      <c r="H20">
        <v>100</v>
      </c>
      <c r="I20" t="s">
        <v>7</v>
      </c>
    </row>
    <row r="21" spans="1:9" x14ac:dyDescent="0.25">
      <c r="A21" t="s">
        <v>34</v>
      </c>
      <c r="B21">
        <v>1</v>
      </c>
      <c r="C21">
        <v>0</v>
      </c>
      <c r="D21">
        <v>2500</v>
      </c>
      <c r="E21" t="s">
        <v>7</v>
      </c>
      <c r="F21">
        <v>7500</v>
      </c>
      <c r="G21" t="s">
        <v>7</v>
      </c>
      <c r="H21">
        <v>0</v>
      </c>
      <c r="I21" t="s">
        <v>7</v>
      </c>
    </row>
    <row r="22" spans="1:9" x14ac:dyDescent="0.25">
      <c r="A22" t="s">
        <v>35</v>
      </c>
      <c r="B22">
        <v>5</v>
      </c>
      <c r="C22">
        <v>0</v>
      </c>
      <c r="D22">
        <v>5500</v>
      </c>
      <c r="E22" t="s">
        <v>7</v>
      </c>
      <c r="F22">
        <v>4500</v>
      </c>
      <c r="G22" t="s">
        <v>7</v>
      </c>
      <c r="H22">
        <v>0</v>
      </c>
      <c r="I22" t="s">
        <v>7</v>
      </c>
    </row>
    <row r="23" spans="1:9" x14ac:dyDescent="0.25">
      <c r="A23" t="s">
        <v>36</v>
      </c>
      <c r="B23">
        <v>4</v>
      </c>
      <c r="C23">
        <v>0</v>
      </c>
      <c r="D23">
        <v>7900</v>
      </c>
      <c r="E23" t="s">
        <v>7</v>
      </c>
      <c r="F23">
        <v>2000</v>
      </c>
      <c r="G23" t="s">
        <v>7</v>
      </c>
      <c r="H23">
        <v>100</v>
      </c>
      <c r="I23" t="s">
        <v>7</v>
      </c>
    </row>
    <row r="24" spans="1:9" x14ac:dyDescent="0.25">
      <c r="A24" t="s">
        <v>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0C01-6CD0-428B-867B-DC0CF93F8C1B}">
  <sheetPr codeName="Foglio29"/>
  <dimension ref="A1:J39"/>
  <sheetViews>
    <sheetView topLeftCell="A25" workbookViewId="0">
      <selection activeCell="J23" sqref="J23:J38"/>
    </sheetView>
  </sheetViews>
  <sheetFormatPr defaultRowHeight="15" x14ac:dyDescent="0.25"/>
  <cols>
    <col min="1" max="1" width="64.42578125" bestFit="1" customWidth="1"/>
    <col min="2" max="2" width="3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</v>
      </c>
      <c r="C2">
        <v>0</v>
      </c>
      <c r="D2">
        <v>5000</v>
      </c>
      <c r="E2" t="s">
        <v>7</v>
      </c>
      <c r="F2">
        <v>5000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</v>
      </c>
      <c r="C5">
        <v>0</v>
      </c>
      <c r="D5">
        <v>5500</v>
      </c>
      <c r="E5" t="s">
        <v>7</v>
      </c>
      <c r="F5">
        <v>4500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</v>
      </c>
      <c r="C6">
        <v>0</v>
      </c>
      <c r="D6">
        <v>5000</v>
      </c>
      <c r="E6" t="s">
        <v>7</v>
      </c>
      <c r="F6">
        <v>5000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3</v>
      </c>
      <c r="C7">
        <v>0</v>
      </c>
      <c r="D7">
        <v>4500</v>
      </c>
      <c r="E7" t="s">
        <v>7</v>
      </c>
      <c r="F7">
        <v>5500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3</v>
      </c>
      <c r="C8">
        <v>0</v>
      </c>
      <c r="D8">
        <v>3500</v>
      </c>
      <c r="E8" t="s">
        <v>7</v>
      </c>
      <c r="F8">
        <v>6500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3</v>
      </c>
      <c r="C9">
        <v>0</v>
      </c>
      <c r="D9">
        <v>2500</v>
      </c>
      <c r="E9" t="s">
        <v>7</v>
      </c>
      <c r="F9">
        <v>7500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3</v>
      </c>
      <c r="C10">
        <v>0</v>
      </c>
      <c r="D10">
        <v>1500</v>
      </c>
      <c r="E10" t="s">
        <v>7</v>
      </c>
      <c r="F10">
        <v>8500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2</v>
      </c>
      <c r="C11">
        <v>0</v>
      </c>
      <c r="D11">
        <v>1000</v>
      </c>
      <c r="E11" t="s">
        <v>7</v>
      </c>
      <c r="F11">
        <v>9000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1</v>
      </c>
      <c r="C12">
        <v>0</v>
      </c>
      <c r="D12">
        <v>500</v>
      </c>
      <c r="E12" t="s">
        <v>7</v>
      </c>
      <c r="F12">
        <v>9500</v>
      </c>
      <c r="G12" t="s">
        <v>7</v>
      </c>
      <c r="H12">
        <v>0</v>
      </c>
      <c r="I12" t="s">
        <v>7</v>
      </c>
    </row>
    <row r="13" spans="1:9" x14ac:dyDescent="0.25">
      <c r="A13" t="s">
        <v>84</v>
      </c>
      <c r="B13">
        <v>1</v>
      </c>
      <c r="C13">
        <v>0</v>
      </c>
      <c r="D13">
        <v>2500</v>
      </c>
      <c r="E13" t="s">
        <v>7</v>
      </c>
      <c r="F13">
        <v>7500</v>
      </c>
      <c r="G13" t="s">
        <v>7</v>
      </c>
      <c r="H13">
        <v>0</v>
      </c>
      <c r="I13" t="s">
        <v>7</v>
      </c>
    </row>
    <row r="14" spans="1:9" x14ac:dyDescent="0.25">
      <c r="A14" t="s">
        <v>85</v>
      </c>
      <c r="B14">
        <v>3</v>
      </c>
      <c r="C14">
        <v>0</v>
      </c>
      <c r="D14">
        <v>3500</v>
      </c>
      <c r="E14" t="s">
        <v>7</v>
      </c>
      <c r="F14">
        <v>6500</v>
      </c>
      <c r="G14" t="s">
        <v>7</v>
      </c>
      <c r="H14">
        <v>0</v>
      </c>
      <c r="I14" t="s">
        <v>7</v>
      </c>
    </row>
    <row r="15" spans="1:9" x14ac:dyDescent="0.25">
      <c r="A15" t="s">
        <v>86</v>
      </c>
      <c r="B15">
        <v>4</v>
      </c>
      <c r="C15">
        <v>0</v>
      </c>
      <c r="D15">
        <v>5000</v>
      </c>
      <c r="E15" t="s">
        <v>7</v>
      </c>
      <c r="F15">
        <v>5000</v>
      </c>
      <c r="G15" t="s">
        <v>7</v>
      </c>
      <c r="H15">
        <v>0</v>
      </c>
      <c r="I15" t="s">
        <v>7</v>
      </c>
    </row>
    <row r="16" spans="1:9" x14ac:dyDescent="0.25">
      <c r="A16" t="s">
        <v>88</v>
      </c>
      <c r="B16">
        <v>1</v>
      </c>
      <c r="C16">
        <v>0</v>
      </c>
      <c r="D16">
        <v>500</v>
      </c>
      <c r="E16" t="s">
        <v>7</v>
      </c>
      <c r="F16">
        <v>9500</v>
      </c>
      <c r="G16" t="s">
        <v>7</v>
      </c>
      <c r="H16">
        <v>0</v>
      </c>
      <c r="I16" t="s">
        <v>7</v>
      </c>
    </row>
    <row r="17" spans="1:10" x14ac:dyDescent="0.25">
      <c r="A17" t="s">
        <v>90</v>
      </c>
      <c r="B17">
        <v>3</v>
      </c>
      <c r="C17">
        <v>0</v>
      </c>
      <c r="D17">
        <v>1500</v>
      </c>
      <c r="E17" t="s">
        <v>7</v>
      </c>
      <c r="F17">
        <v>8500</v>
      </c>
      <c r="G17" t="s">
        <v>7</v>
      </c>
      <c r="H17">
        <v>0</v>
      </c>
      <c r="I17" t="s">
        <v>7</v>
      </c>
    </row>
    <row r="18" spans="1:10" x14ac:dyDescent="0.25">
      <c r="A18" t="s">
        <v>92</v>
      </c>
      <c r="B18">
        <v>1</v>
      </c>
      <c r="C18">
        <v>0</v>
      </c>
      <c r="D18">
        <v>2500</v>
      </c>
      <c r="E18" t="s">
        <v>7</v>
      </c>
      <c r="F18">
        <v>7500</v>
      </c>
      <c r="G18" t="s">
        <v>7</v>
      </c>
      <c r="H18">
        <v>0</v>
      </c>
      <c r="I18" t="s">
        <v>7</v>
      </c>
    </row>
    <row r="19" spans="1:10" x14ac:dyDescent="0.25">
      <c r="A19" t="s">
        <v>95</v>
      </c>
      <c r="B19">
        <v>3</v>
      </c>
      <c r="C19">
        <v>0</v>
      </c>
      <c r="D19">
        <v>4500</v>
      </c>
      <c r="E19" t="s">
        <v>7</v>
      </c>
      <c r="F19">
        <v>5500</v>
      </c>
      <c r="G19" t="s">
        <v>7</v>
      </c>
      <c r="H19">
        <v>0</v>
      </c>
      <c r="I19" t="s">
        <v>7</v>
      </c>
    </row>
    <row r="20" spans="1:10" x14ac:dyDescent="0.25">
      <c r="A20" t="s">
        <v>97</v>
      </c>
      <c r="B20">
        <v>3</v>
      </c>
      <c r="C20">
        <v>0</v>
      </c>
      <c r="D20">
        <v>2500</v>
      </c>
      <c r="E20" t="s">
        <v>7</v>
      </c>
      <c r="F20">
        <v>7500</v>
      </c>
      <c r="G20" t="s">
        <v>7</v>
      </c>
      <c r="H20">
        <v>0</v>
      </c>
      <c r="I20" t="s">
        <v>7</v>
      </c>
    </row>
    <row r="21" spans="1:10" x14ac:dyDescent="0.25">
      <c r="A21" t="s">
        <v>99</v>
      </c>
      <c r="B21">
        <v>2</v>
      </c>
      <c r="C21">
        <v>0</v>
      </c>
      <c r="D21">
        <v>1000</v>
      </c>
      <c r="E21" t="s">
        <v>7</v>
      </c>
      <c r="F21">
        <v>9000</v>
      </c>
      <c r="G21" t="s">
        <v>7</v>
      </c>
      <c r="H21">
        <v>0</v>
      </c>
      <c r="I21" t="s">
        <v>7</v>
      </c>
    </row>
    <row r="22" spans="1:10" x14ac:dyDescent="0.25">
      <c r="A22" t="s">
        <v>100</v>
      </c>
      <c r="B22">
        <v>5</v>
      </c>
      <c r="C22">
        <v>0</v>
      </c>
      <c r="D22">
        <v>5500</v>
      </c>
      <c r="E22" t="s">
        <v>7</v>
      </c>
      <c r="F22">
        <v>4500</v>
      </c>
      <c r="G22" t="s">
        <v>7</v>
      </c>
      <c r="H22">
        <v>0</v>
      </c>
      <c r="I22" t="s">
        <v>7</v>
      </c>
    </row>
    <row r="23" spans="1:10" x14ac:dyDescent="0.25">
      <c r="A23" t="s">
        <v>110</v>
      </c>
      <c r="B23">
        <v>3</v>
      </c>
      <c r="C23">
        <v>0</v>
      </c>
      <c r="D23">
        <v>3470</v>
      </c>
      <c r="E23" t="s">
        <v>7</v>
      </c>
      <c r="F23">
        <v>6500</v>
      </c>
      <c r="G23" t="s">
        <v>7</v>
      </c>
      <c r="H23">
        <v>30</v>
      </c>
      <c r="I23" t="s">
        <v>7</v>
      </c>
      <c r="J23">
        <f t="shared" ref="J23:J38" si="0">B23/($B$2/2)</f>
        <v>0.3</v>
      </c>
    </row>
    <row r="24" spans="1:10" x14ac:dyDescent="0.25">
      <c r="A24" t="s">
        <v>111</v>
      </c>
      <c r="B24">
        <v>4</v>
      </c>
      <c r="C24">
        <v>0</v>
      </c>
      <c r="D24">
        <v>5000</v>
      </c>
      <c r="E24" t="s">
        <v>7</v>
      </c>
      <c r="F24">
        <v>4970</v>
      </c>
      <c r="G24" t="s">
        <v>7</v>
      </c>
      <c r="H24">
        <v>30</v>
      </c>
      <c r="I24" t="s">
        <v>7</v>
      </c>
      <c r="J24">
        <f t="shared" si="0"/>
        <v>0.4</v>
      </c>
    </row>
    <row r="25" spans="1:10" x14ac:dyDescent="0.25">
      <c r="A25" t="s">
        <v>112</v>
      </c>
      <c r="B25">
        <v>3</v>
      </c>
      <c r="C25">
        <v>0</v>
      </c>
      <c r="D25">
        <v>4470</v>
      </c>
      <c r="E25" t="s">
        <v>7</v>
      </c>
      <c r="F25">
        <v>5500</v>
      </c>
      <c r="G25" t="s">
        <v>7</v>
      </c>
      <c r="H25">
        <v>30</v>
      </c>
      <c r="I25" t="s">
        <v>7</v>
      </c>
      <c r="J25">
        <f t="shared" si="0"/>
        <v>0.3</v>
      </c>
    </row>
    <row r="26" spans="1:10" x14ac:dyDescent="0.25">
      <c r="A26" t="s">
        <v>113</v>
      </c>
      <c r="B26">
        <v>1</v>
      </c>
      <c r="C26">
        <v>0</v>
      </c>
      <c r="D26">
        <v>470</v>
      </c>
      <c r="E26" t="s">
        <v>7</v>
      </c>
      <c r="F26">
        <v>9500</v>
      </c>
      <c r="G26" t="s">
        <v>7</v>
      </c>
      <c r="H26">
        <v>30</v>
      </c>
      <c r="I26" t="s">
        <v>7</v>
      </c>
      <c r="J26">
        <f t="shared" si="0"/>
        <v>0.1</v>
      </c>
    </row>
    <row r="27" spans="1:10" x14ac:dyDescent="0.25">
      <c r="A27" t="s">
        <v>114</v>
      </c>
      <c r="B27">
        <v>3</v>
      </c>
      <c r="C27">
        <v>0</v>
      </c>
      <c r="D27">
        <v>2470</v>
      </c>
      <c r="E27" t="s">
        <v>7</v>
      </c>
      <c r="F27">
        <v>7500</v>
      </c>
      <c r="G27" t="s">
        <v>7</v>
      </c>
      <c r="H27">
        <v>30</v>
      </c>
      <c r="I27" t="s">
        <v>7</v>
      </c>
      <c r="J27">
        <f t="shared" si="0"/>
        <v>0.3</v>
      </c>
    </row>
    <row r="28" spans="1:10" x14ac:dyDescent="0.25">
      <c r="A28" t="s">
        <v>115</v>
      </c>
      <c r="B28">
        <v>3</v>
      </c>
      <c r="C28">
        <v>0</v>
      </c>
      <c r="D28">
        <v>1470</v>
      </c>
      <c r="E28" t="s">
        <v>7</v>
      </c>
      <c r="F28">
        <v>8500</v>
      </c>
      <c r="G28" t="s">
        <v>7</v>
      </c>
      <c r="H28">
        <v>30</v>
      </c>
      <c r="I28" t="s">
        <v>7</v>
      </c>
      <c r="J28">
        <f t="shared" si="0"/>
        <v>0.3</v>
      </c>
    </row>
    <row r="29" spans="1:10" x14ac:dyDescent="0.25">
      <c r="A29" t="s">
        <v>116</v>
      </c>
      <c r="B29">
        <v>2</v>
      </c>
      <c r="C29">
        <v>0</v>
      </c>
      <c r="D29">
        <v>1000</v>
      </c>
      <c r="E29" t="s">
        <v>7</v>
      </c>
      <c r="F29">
        <v>8970</v>
      </c>
      <c r="G29" t="s">
        <v>7</v>
      </c>
      <c r="H29">
        <v>30</v>
      </c>
      <c r="I29" t="s">
        <v>7</v>
      </c>
      <c r="J29">
        <f t="shared" si="0"/>
        <v>0.2</v>
      </c>
    </row>
    <row r="30" spans="1:10" x14ac:dyDescent="0.25">
      <c r="A30" t="s">
        <v>117</v>
      </c>
      <c r="B30">
        <v>4</v>
      </c>
      <c r="C30">
        <v>0</v>
      </c>
      <c r="D30">
        <v>7970</v>
      </c>
      <c r="E30" t="s">
        <v>7</v>
      </c>
      <c r="F30">
        <v>2000</v>
      </c>
      <c r="G30" t="s">
        <v>7</v>
      </c>
      <c r="H30">
        <v>30</v>
      </c>
      <c r="I30" t="s">
        <v>7</v>
      </c>
      <c r="J30">
        <f t="shared" si="0"/>
        <v>0.4</v>
      </c>
    </row>
    <row r="31" spans="1:10" x14ac:dyDescent="0.25">
      <c r="A31" t="s">
        <v>101</v>
      </c>
      <c r="B31">
        <v>3</v>
      </c>
      <c r="C31">
        <v>0</v>
      </c>
      <c r="D31">
        <v>3470</v>
      </c>
      <c r="E31" t="s">
        <v>7</v>
      </c>
      <c r="F31">
        <v>6470</v>
      </c>
      <c r="G31" t="s">
        <v>7</v>
      </c>
      <c r="H31">
        <v>60</v>
      </c>
      <c r="I31" t="s">
        <v>7</v>
      </c>
      <c r="J31">
        <f t="shared" si="0"/>
        <v>0.3</v>
      </c>
    </row>
    <row r="32" spans="1:10" x14ac:dyDescent="0.25">
      <c r="A32" t="s">
        <v>102</v>
      </c>
      <c r="B32">
        <v>4</v>
      </c>
      <c r="C32">
        <v>0</v>
      </c>
      <c r="D32">
        <v>5000</v>
      </c>
      <c r="E32" t="s">
        <v>7</v>
      </c>
      <c r="F32">
        <v>4940</v>
      </c>
      <c r="G32" t="s">
        <v>7</v>
      </c>
      <c r="H32">
        <v>60</v>
      </c>
      <c r="I32" t="s">
        <v>7</v>
      </c>
      <c r="J32">
        <f t="shared" si="0"/>
        <v>0.4</v>
      </c>
    </row>
    <row r="33" spans="1:10" x14ac:dyDescent="0.25">
      <c r="A33" t="s">
        <v>103</v>
      </c>
      <c r="B33">
        <v>3</v>
      </c>
      <c r="C33">
        <v>0</v>
      </c>
      <c r="D33">
        <v>4470</v>
      </c>
      <c r="E33" t="s">
        <v>7</v>
      </c>
      <c r="F33">
        <v>5470</v>
      </c>
      <c r="G33" t="s">
        <v>7</v>
      </c>
      <c r="H33">
        <v>60</v>
      </c>
      <c r="I33" t="s">
        <v>7</v>
      </c>
      <c r="J33">
        <f t="shared" si="0"/>
        <v>0.3</v>
      </c>
    </row>
    <row r="34" spans="1:10" x14ac:dyDescent="0.25">
      <c r="A34" t="s">
        <v>104</v>
      </c>
      <c r="B34">
        <v>1</v>
      </c>
      <c r="C34">
        <v>0</v>
      </c>
      <c r="D34">
        <v>470</v>
      </c>
      <c r="E34" t="s">
        <v>7</v>
      </c>
      <c r="F34">
        <v>9470</v>
      </c>
      <c r="G34" t="s">
        <v>7</v>
      </c>
      <c r="H34">
        <v>60</v>
      </c>
      <c r="I34" t="s">
        <v>7</v>
      </c>
      <c r="J34">
        <f t="shared" si="0"/>
        <v>0.1</v>
      </c>
    </row>
    <row r="35" spans="1:10" x14ac:dyDescent="0.25">
      <c r="A35" t="s">
        <v>105</v>
      </c>
      <c r="B35">
        <v>3</v>
      </c>
      <c r="C35">
        <v>0</v>
      </c>
      <c r="D35">
        <v>2470</v>
      </c>
      <c r="E35" t="s">
        <v>7</v>
      </c>
      <c r="F35">
        <v>7470</v>
      </c>
      <c r="G35" t="s">
        <v>7</v>
      </c>
      <c r="H35">
        <v>60</v>
      </c>
      <c r="I35" t="s">
        <v>7</v>
      </c>
      <c r="J35">
        <f t="shared" si="0"/>
        <v>0.3</v>
      </c>
    </row>
    <row r="36" spans="1:10" x14ac:dyDescent="0.25">
      <c r="A36" t="s">
        <v>106</v>
      </c>
      <c r="B36">
        <v>3</v>
      </c>
      <c r="C36">
        <v>0</v>
      </c>
      <c r="D36">
        <v>1470</v>
      </c>
      <c r="E36" t="s">
        <v>7</v>
      </c>
      <c r="F36">
        <v>8470</v>
      </c>
      <c r="G36" t="s">
        <v>7</v>
      </c>
      <c r="H36">
        <v>60</v>
      </c>
      <c r="I36" t="s">
        <v>7</v>
      </c>
      <c r="J36">
        <f t="shared" si="0"/>
        <v>0.3</v>
      </c>
    </row>
    <row r="37" spans="1:10" x14ac:dyDescent="0.25">
      <c r="A37" t="s">
        <v>107</v>
      </c>
      <c r="B37">
        <v>2</v>
      </c>
      <c r="C37">
        <v>0</v>
      </c>
      <c r="D37">
        <v>1000</v>
      </c>
      <c r="E37" t="s">
        <v>7</v>
      </c>
      <c r="F37">
        <v>8940</v>
      </c>
      <c r="G37" t="s">
        <v>7</v>
      </c>
      <c r="H37">
        <v>60</v>
      </c>
      <c r="I37" t="s">
        <v>7</v>
      </c>
      <c r="J37">
        <f t="shared" si="0"/>
        <v>0.2</v>
      </c>
    </row>
    <row r="38" spans="1:10" x14ac:dyDescent="0.25">
      <c r="A38" t="s">
        <v>108</v>
      </c>
      <c r="B38">
        <v>4</v>
      </c>
      <c r="C38">
        <v>0</v>
      </c>
      <c r="D38">
        <v>7970</v>
      </c>
      <c r="E38" t="s">
        <v>7</v>
      </c>
      <c r="F38">
        <v>2000</v>
      </c>
      <c r="G38" t="s">
        <v>7</v>
      </c>
      <c r="H38">
        <v>30</v>
      </c>
      <c r="I38" t="s">
        <v>7</v>
      </c>
      <c r="J38">
        <f t="shared" si="0"/>
        <v>0.4</v>
      </c>
    </row>
    <row r="39" spans="1:10" x14ac:dyDescent="0.25">
      <c r="A39" t="s">
        <v>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9400-075F-45B6-BF9D-57EE6282600D}">
  <sheetPr codeName="Foglio30"/>
  <dimension ref="A1:F25"/>
  <sheetViews>
    <sheetView topLeftCell="A10" workbookViewId="0"/>
  </sheetViews>
  <sheetFormatPr defaultRowHeight="15" x14ac:dyDescent="0.25"/>
  <cols>
    <col min="1" max="1" width="64.42578125" bestFit="1" customWidth="1"/>
    <col min="2" max="2" width="2.85546875" bestFit="1" customWidth="1"/>
    <col min="3" max="3" width="2.28515625" bestFit="1" customWidth="1"/>
    <col min="4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128</v>
      </c>
      <c r="B2">
        <v>1</v>
      </c>
      <c r="C2">
        <v>0</v>
      </c>
      <c r="D2">
        <v>9000</v>
      </c>
      <c r="E2">
        <v>1000</v>
      </c>
      <c r="F2">
        <v>0</v>
      </c>
    </row>
    <row r="3" spans="1:6" x14ac:dyDescent="0.25">
      <c r="A3" t="s">
        <v>129</v>
      </c>
      <c r="B3">
        <v>1</v>
      </c>
      <c r="C3">
        <v>0</v>
      </c>
      <c r="D3">
        <v>9000</v>
      </c>
      <c r="E3">
        <v>1000</v>
      </c>
      <c r="F3">
        <v>0</v>
      </c>
    </row>
    <row r="4" spans="1:6" x14ac:dyDescent="0.25">
      <c r="A4" t="s">
        <v>130</v>
      </c>
      <c r="B4">
        <v>1</v>
      </c>
      <c r="C4">
        <v>0</v>
      </c>
      <c r="D4">
        <v>9000</v>
      </c>
      <c r="E4">
        <v>1000</v>
      </c>
      <c r="F4">
        <v>0</v>
      </c>
    </row>
    <row r="5" spans="1:6" x14ac:dyDescent="0.25">
      <c r="A5" t="s">
        <v>131</v>
      </c>
      <c r="B5">
        <v>1</v>
      </c>
      <c r="C5">
        <v>0</v>
      </c>
      <c r="D5">
        <v>1000</v>
      </c>
      <c r="E5">
        <v>9000</v>
      </c>
      <c r="F5">
        <v>0</v>
      </c>
    </row>
    <row r="6" spans="1:6" x14ac:dyDescent="0.25">
      <c r="A6" t="s">
        <v>132</v>
      </c>
      <c r="B6">
        <v>1</v>
      </c>
      <c r="C6">
        <v>0</v>
      </c>
      <c r="D6">
        <v>1000</v>
      </c>
      <c r="E6">
        <v>9000</v>
      </c>
      <c r="F6">
        <v>0</v>
      </c>
    </row>
    <row r="7" spans="1:6" x14ac:dyDescent="0.25">
      <c r="A7" t="s">
        <v>133</v>
      </c>
      <c r="B7">
        <v>1</v>
      </c>
      <c r="C7">
        <v>0</v>
      </c>
      <c r="D7">
        <v>1000</v>
      </c>
      <c r="E7">
        <v>9000</v>
      </c>
      <c r="F7">
        <v>0</v>
      </c>
    </row>
    <row r="8" spans="1:6" x14ac:dyDescent="0.25">
      <c r="A8" t="s">
        <v>134</v>
      </c>
      <c r="B8">
        <v>1</v>
      </c>
      <c r="C8">
        <v>0</v>
      </c>
      <c r="D8">
        <v>9000</v>
      </c>
      <c r="E8">
        <v>1000</v>
      </c>
      <c r="F8">
        <v>0</v>
      </c>
    </row>
    <row r="9" spans="1:6" x14ac:dyDescent="0.25">
      <c r="A9" t="s">
        <v>85</v>
      </c>
      <c r="B9">
        <v>1</v>
      </c>
      <c r="C9">
        <v>0</v>
      </c>
      <c r="D9">
        <v>1000</v>
      </c>
      <c r="E9">
        <v>9000</v>
      </c>
      <c r="F9">
        <v>0</v>
      </c>
    </row>
    <row r="10" spans="1:6" x14ac:dyDescent="0.25">
      <c r="A10" t="s">
        <v>87</v>
      </c>
      <c r="B10">
        <v>1</v>
      </c>
      <c r="C10">
        <v>0</v>
      </c>
      <c r="D10">
        <v>1000</v>
      </c>
      <c r="E10">
        <v>9000</v>
      </c>
      <c r="F10">
        <v>0</v>
      </c>
    </row>
    <row r="11" spans="1:6" x14ac:dyDescent="0.25">
      <c r="A11" t="s">
        <v>89</v>
      </c>
      <c r="B11">
        <v>1</v>
      </c>
      <c r="C11">
        <v>0</v>
      </c>
      <c r="D11">
        <v>1000</v>
      </c>
      <c r="E11">
        <v>9000</v>
      </c>
      <c r="F11">
        <v>0</v>
      </c>
    </row>
    <row r="12" spans="1:6" x14ac:dyDescent="0.25">
      <c r="A12" t="s">
        <v>90</v>
      </c>
      <c r="B12">
        <v>1</v>
      </c>
      <c r="C12">
        <v>0</v>
      </c>
      <c r="D12">
        <v>9000</v>
      </c>
      <c r="E12">
        <v>1000</v>
      </c>
      <c r="F12">
        <v>0</v>
      </c>
    </row>
    <row r="13" spans="1:6" x14ac:dyDescent="0.25">
      <c r="A13" t="s">
        <v>94</v>
      </c>
      <c r="B13">
        <v>1</v>
      </c>
      <c r="C13">
        <v>0</v>
      </c>
      <c r="D13">
        <v>9000</v>
      </c>
      <c r="E13">
        <v>1000</v>
      </c>
      <c r="F13">
        <v>0</v>
      </c>
    </row>
    <row r="14" spans="1:6" x14ac:dyDescent="0.25">
      <c r="A14" t="s">
        <v>96</v>
      </c>
      <c r="B14">
        <v>1</v>
      </c>
      <c r="C14">
        <v>0</v>
      </c>
      <c r="D14">
        <v>9000</v>
      </c>
      <c r="E14">
        <v>1000</v>
      </c>
      <c r="F14">
        <v>0</v>
      </c>
    </row>
    <row r="15" spans="1:6" x14ac:dyDescent="0.25">
      <c r="A15" t="s">
        <v>98</v>
      </c>
      <c r="B15">
        <v>1</v>
      </c>
      <c r="C15">
        <v>0</v>
      </c>
      <c r="D15">
        <v>9000</v>
      </c>
      <c r="E15">
        <v>1000</v>
      </c>
      <c r="F15">
        <v>0</v>
      </c>
    </row>
    <row r="16" spans="1:6" x14ac:dyDescent="0.25">
      <c r="A16" t="s">
        <v>111</v>
      </c>
      <c r="B16">
        <v>1</v>
      </c>
      <c r="C16">
        <v>0</v>
      </c>
      <c r="D16">
        <v>1000</v>
      </c>
      <c r="E16">
        <v>8975</v>
      </c>
      <c r="F16">
        <v>25</v>
      </c>
    </row>
    <row r="17" spans="1:6" x14ac:dyDescent="0.25">
      <c r="A17" t="s">
        <v>113</v>
      </c>
      <c r="B17">
        <v>1</v>
      </c>
      <c r="C17">
        <v>0</v>
      </c>
      <c r="D17">
        <v>1000</v>
      </c>
      <c r="E17">
        <v>8975</v>
      </c>
      <c r="F17">
        <v>25</v>
      </c>
    </row>
    <row r="18" spans="1:6" x14ac:dyDescent="0.25">
      <c r="A18" t="s">
        <v>101</v>
      </c>
      <c r="B18">
        <v>6</v>
      </c>
      <c r="C18">
        <v>0</v>
      </c>
      <c r="D18">
        <v>75</v>
      </c>
      <c r="E18">
        <v>9875</v>
      </c>
      <c r="F18">
        <v>50</v>
      </c>
    </row>
    <row r="19" spans="1:6" x14ac:dyDescent="0.25">
      <c r="A19" t="s">
        <v>102</v>
      </c>
      <c r="B19">
        <v>5</v>
      </c>
      <c r="C19">
        <v>0</v>
      </c>
      <c r="D19">
        <v>1025</v>
      </c>
      <c r="E19">
        <v>8925</v>
      </c>
      <c r="F19">
        <v>50</v>
      </c>
    </row>
    <row r="20" spans="1:6" x14ac:dyDescent="0.25">
      <c r="A20" t="s">
        <v>103</v>
      </c>
      <c r="B20">
        <v>4</v>
      </c>
      <c r="C20">
        <v>0</v>
      </c>
      <c r="D20">
        <v>50</v>
      </c>
      <c r="E20">
        <v>9900</v>
      </c>
      <c r="F20">
        <v>50</v>
      </c>
    </row>
    <row r="21" spans="1:6" x14ac:dyDescent="0.25">
      <c r="A21" t="s">
        <v>104</v>
      </c>
      <c r="B21">
        <v>3</v>
      </c>
      <c r="C21">
        <v>0</v>
      </c>
      <c r="D21">
        <v>1000</v>
      </c>
      <c r="E21">
        <v>8950</v>
      </c>
      <c r="F21">
        <v>50</v>
      </c>
    </row>
    <row r="22" spans="1:6" x14ac:dyDescent="0.25">
      <c r="A22" t="s">
        <v>105</v>
      </c>
      <c r="B22">
        <v>2</v>
      </c>
      <c r="C22">
        <v>0</v>
      </c>
      <c r="D22">
        <v>25</v>
      </c>
      <c r="E22">
        <v>9925</v>
      </c>
      <c r="F22">
        <v>50</v>
      </c>
    </row>
    <row r="23" spans="1:6" x14ac:dyDescent="0.25">
      <c r="A23" t="s">
        <v>118</v>
      </c>
      <c r="B23">
        <v>6</v>
      </c>
      <c r="C23">
        <v>0</v>
      </c>
      <c r="D23">
        <v>10000</v>
      </c>
      <c r="E23">
        <v>0</v>
      </c>
      <c r="F23">
        <v>0</v>
      </c>
    </row>
    <row r="24" spans="1:6" x14ac:dyDescent="0.25">
      <c r="A24" t="s">
        <v>109</v>
      </c>
      <c r="B24">
        <v>6</v>
      </c>
      <c r="C24">
        <v>0</v>
      </c>
      <c r="D24">
        <v>9900</v>
      </c>
      <c r="E24">
        <v>75</v>
      </c>
      <c r="F24">
        <v>25</v>
      </c>
    </row>
    <row r="25" spans="1:6" x14ac:dyDescent="0.25">
      <c r="A25" t="s">
        <v>37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13-5542-4FD1-BF11-EB8AC50AAABE}">
  <sheetPr codeName="Foglio31"/>
  <dimension ref="A1:J55"/>
  <sheetViews>
    <sheetView topLeftCell="A31" workbookViewId="0">
      <selection activeCell="J37" sqref="J37:J52"/>
    </sheetView>
  </sheetViews>
  <sheetFormatPr defaultRowHeight="15" x14ac:dyDescent="0.25"/>
  <cols>
    <col min="1" max="1" width="64.42578125" bestFit="1" customWidth="1"/>
    <col min="2" max="2" width="6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20000</v>
      </c>
      <c r="C2">
        <v>0</v>
      </c>
      <c r="D2">
        <v>5000000</v>
      </c>
      <c r="E2" t="s">
        <v>7</v>
      </c>
      <c r="F2">
        <v>5000000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4924</v>
      </c>
      <c r="C5">
        <v>0</v>
      </c>
      <c r="D5">
        <v>4929000</v>
      </c>
      <c r="E5" t="s">
        <v>7</v>
      </c>
      <c r="F5">
        <v>5071000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4923</v>
      </c>
      <c r="C6">
        <v>0</v>
      </c>
      <c r="D6">
        <v>4928500</v>
      </c>
      <c r="E6" t="s">
        <v>7</v>
      </c>
      <c r="F6">
        <v>5071500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4922</v>
      </c>
      <c r="C7">
        <v>0</v>
      </c>
      <c r="D7">
        <v>4928000</v>
      </c>
      <c r="E7" t="s">
        <v>7</v>
      </c>
      <c r="F7">
        <v>5072000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4922</v>
      </c>
      <c r="C8">
        <v>0</v>
      </c>
      <c r="D8">
        <v>4928000</v>
      </c>
      <c r="E8" t="s">
        <v>7</v>
      </c>
      <c r="F8">
        <v>5072000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4921</v>
      </c>
      <c r="C9">
        <v>0</v>
      </c>
      <c r="D9">
        <v>4927500</v>
      </c>
      <c r="E9" t="s">
        <v>7</v>
      </c>
      <c r="F9">
        <v>5072500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4921</v>
      </c>
      <c r="C10">
        <v>0</v>
      </c>
      <c r="D10">
        <v>4926500</v>
      </c>
      <c r="E10" t="s">
        <v>7</v>
      </c>
      <c r="F10">
        <v>5073500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4921</v>
      </c>
      <c r="C11">
        <v>0</v>
      </c>
      <c r="D11">
        <v>4925500</v>
      </c>
      <c r="E11" t="s">
        <v>7</v>
      </c>
      <c r="F11">
        <v>5074500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4921</v>
      </c>
      <c r="C12">
        <v>0</v>
      </c>
      <c r="D12">
        <v>4924500</v>
      </c>
      <c r="E12" t="s">
        <v>7</v>
      </c>
      <c r="F12">
        <v>5075500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4920</v>
      </c>
      <c r="C13">
        <v>0</v>
      </c>
      <c r="D13">
        <v>4924000</v>
      </c>
      <c r="E13" t="s">
        <v>7</v>
      </c>
      <c r="F13">
        <v>5076000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4919</v>
      </c>
      <c r="C14">
        <v>0</v>
      </c>
      <c r="D14">
        <v>4923500</v>
      </c>
      <c r="E14" t="s">
        <v>7</v>
      </c>
      <c r="F14">
        <v>5076500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4918</v>
      </c>
      <c r="C15">
        <v>0</v>
      </c>
      <c r="D15">
        <v>4923000</v>
      </c>
      <c r="E15" t="s">
        <v>7</v>
      </c>
      <c r="F15">
        <v>5077000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4917</v>
      </c>
      <c r="C16">
        <v>0</v>
      </c>
      <c r="D16">
        <v>4922500</v>
      </c>
      <c r="E16" t="s">
        <v>7</v>
      </c>
      <c r="F16">
        <v>5077500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4917</v>
      </c>
      <c r="C17">
        <v>0</v>
      </c>
      <c r="D17">
        <v>4921500</v>
      </c>
      <c r="E17" t="s">
        <v>7</v>
      </c>
      <c r="F17">
        <v>5078500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4916</v>
      </c>
      <c r="C18">
        <v>0</v>
      </c>
      <c r="D18">
        <v>4921000</v>
      </c>
      <c r="E18" t="s">
        <v>7</v>
      </c>
      <c r="F18">
        <v>5079000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4915</v>
      </c>
      <c r="C19">
        <v>0</v>
      </c>
      <c r="D19">
        <v>4920500</v>
      </c>
      <c r="E19" t="s">
        <v>7</v>
      </c>
      <c r="F19">
        <v>5079500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4916</v>
      </c>
      <c r="C20">
        <v>0</v>
      </c>
      <c r="D20">
        <v>4922000</v>
      </c>
      <c r="E20" t="s">
        <v>7</v>
      </c>
      <c r="F20">
        <v>5078000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4922</v>
      </c>
      <c r="C21">
        <v>0</v>
      </c>
      <c r="D21">
        <v>4928000</v>
      </c>
      <c r="E21" t="s">
        <v>7</v>
      </c>
      <c r="F21">
        <v>5072000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4923</v>
      </c>
      <c r="C22">
        <v>0</v>
      </c>
      <c r="D22">
        <v>4928500</v>
      </c>
      <c r="E22" t="s">
        <v>7</v>
      </c>
      <c r="F22">
        <v>5071500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4916</v>
      </c>
      <c r="C23">
        <v>0</v>
      </c>
      <c r="D23">
        <v>4921000</v>
      </c>
      <c r="E23" t="s">
        <v>7</v>
      </c>
      <c r="F23">
        <v>5079000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4921</v>
      </c>
      <c r="C24">
        <v>0</v>
      </c>
      <c r="D24">
        <v>4924500</v>
      </c>
      <c r="E24" t="s">
        <v>7</v>
      </c>
      <c r="F24">
        <v>5075500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4917</v>
      </c>
      <c r="C25">
        <v>0</v>
      </c>
      <c r="D25">
        <v>4922500</v>
      </c>
      <c r="E25" t="s">
        <v>7</v>
      </c>
      <c r="F25">
        <v>5077500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4921</v>
      </c>
      <c r="C26">
        <v>0</v>
      </c>
      <c r="D26">
        <v>4926500</v>
      </c>
      <c r="E26" t="s">
        <v>7</v>
      </c>
      <c r="F26">
        <v>5073500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4919</v>
      </c>
      <c r="C27">
        <v>0</v>
      </c>
      <c r="D27">
        <v>4923500</v>
      </c>
      <c r="E27" t="s">
        <v>7</v>
      </c>
      <c r="F27">
        <v>5076500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4916</v>
      </c>
      <c r="C28">
        <v>0</v>
      </c>
      <c r="D28">
        <v>4922000</v>
      </c>
      <c r="E28" t="s">
        <v>7</v>
      </c>
      <c r="F28">
        <v>5078000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4915</v>
      </c>
      <c r="C29">
        <v>0</v>
      </c>
      <c r="D29">
        <v>4920500</v>
      </c>
      <c r="E29" t="s">
        <v>7</v>
      </c>
      <c r="F29">
        <v>5079500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4917</v>
      </c>
      <c r="C30">
        <v>0</v>
      </c>
      <c r="D30">
        <v>4921500</v>
      </c>
      <c r="E30" t="s">
        <v>7</v>
      </c>
      <c r="F30">
        <v>5078500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4922</v>
      </c>
      <c r="C31">
        <v>0</v>
      </c>
      <c r="D31">
        <v>4928000</v>
      </c>
      <c r="E31" t="s">
        <v>7</v>
      </c>
      <c r="F31">
        <v>5072000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4920</v>
      </c>
      <c r="C32">
        <v>0</v>
      </c>
      <c r="D32">
        <v>4924000</v>
      </c>
      <c r="E32" t="s">
        <v>7</v>
      </c>
      <c r="F32">
        <v>5076000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4921</v>
      </c>
      <c r="C33">
        <v>0</v>
      </c>
      <c r="D33">
        <v>4927500</v>
      </c>
      <c r="E33" t="s">
        <v>7</v>
      </c>
      <c r="F33">
        <v>5072500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4918</v>
      </c>
      <c r="C34">
        <v>0</v>
      </c>
      <c r="D34">
        <v>4923000</v>
      </c>
      <c r="E34" t="s">
        <v>7</v>
      </c>
      <c r="F34">
        <v>5077000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4921</v>
      </c>
      <c r="C35">
        <v>0</v>
      </c>
      <c r="D35">
        <v>4925500</v>
      </c>
      <c r="E35" t="s">
        <v>7</v>
      </c>
      <c r="F35">
        <v>5074500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4924</v>
      </c>
      <c r="C36">
        <v>0</v>
      </c>
      <c r="D36">
        <v>4929000</v>
      </c>
      <c r="E36" t="s">
        <v>7</v>
      </c>
      <c r="F36">
        <v>5071000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4958</v>
      </c>
      <c r="C37">
        <v>0</v>
      </c>
      <c r="D37">
        <v>4924000</v>
      </c>
      <c r="E37" t="s">
        <v>7</v>
      </c>
      <c r="F37">
        <v>5075970</v>
      </c>
      <c r="G37" t="s">
        <v>7</v>
      </c>
      <c r="H37">
        <v>30</v>
      </c>
      <c r="I37" t="s">
        <v>7</v>
      </c>
      <c r="J37">
        <f t="shared" ref="J37:J52" si="0">B37/($B$2/2)</f>
        <v>0.49580000000000002</v>
      </c>
    </row>
    <row r="38" spans="1:10" x14ac:dyDescent="0.25">
      <c r="A38" t="s">
        <v>111</v>
      </c>
      <c r="B38">
        <v>4948</v>
      </c>
      <c r="C38">
        <v>0</v>
      </c>
      <c r="D38">
        <v>5057000</v>
      </c>
      <c r="E38" t="s">
        <v>7</v>
      </c>
      <c r="F38">
        <v>4942970</v>
      </c>
      <c r="G38" t="s">
        <v>7</v>
      </c>
      <c r="H38">
        <v>30</v>
      </c>
      <c r="I38" t="s">
        <v>7</v>
      </c>
      <c r="J38">
        <f t="shared" si="0"/>
        <v>0.49480000000000002</v>
      </c>
    </row>
    <row r="39" spans="1:10" x14ac:dyDescent="0.25">
      <c r="A39" t="s">
        <v>112</v>
      </c>
      <c r="B39">
        <v>5007</v>
      </c>
      <c r="C39">
        <v>0</v>
      </c>
      <c r="D39">
        <v>4970470</v>
      </c>
      <c r="E39" t="s">
        <v>7</v>
      </c>
      <c r="F39">
        <v>5029500</v>
      </c>
      <c r="G39" t="s">
        <v>7</v>
      </c>
      <c r="H39">
        <v>30</v>
      </c>
      <c r="I39" t="s">
        <v>7</v>
      </c>
      <c r="J39">
        <f t="shared" si="0"/>
        <v>0.50070000000000003</v>
      </c>
    </row>
    <row r="40" spans="1:10" x14ac:dyDescent="0.25">
      <c r="A40" t="s">
        <v>113</v>
      </c>
      <c r="B40">
        <v>4794</v>
      </c>
      <c r="C40">
        <v>0</v>
      </c>
      <c r="D40">
        <v>4957000</v>
      </c>
      <c r="E40" t="s">
        <v>7</v>
      </c>
      <c r="F40">
        <v>5042970</v>
      </c>
      <c r="G40" t="s">
        <v>7</v>
      </c>
      <c r="H40">
        <v>30</v>
      </c>
      <c r="I40" t="s">
        <v>7</v>
      </c>
      <c r="J40">
        <f t="shared" si="0"/>
        <v>0.47939999999999999</v>
      </c>
    </row>
    <row r="41" spans="1:10" x14ac:dyDescent="0.25">
      <c r="A41" t="s">
        <v>114</v>
      </c>
      <c r="B41">
        <v>4979</v>
      </c>
      <c r="C41">
        <v>0</v>
      </c>
      <c r="D41">
        <v>4943470</v>
      </c>
      <c r="E41" t="s">
        <v>7</v>
      </c>
      <c r="F41">
        <v>5056500</v>
      </c>
      <c r="G41" t="s">
        <v>7</v>
      </c>
      <c r="H41">
        <v>30</v>
      </c>
      <c r="I41" t="s">
        <v>7</v>
      </c>
      <c r="J41">
        <f t="shared" si="0"/>
        <v>0.49790000000000001</v>
      </c>
    </row>
    <row r="42" spans="1:10" x14ac:dyDescent="0.25">
      <c r="A42" t="s">
        <v>115</v>
      </c>
      <c r="B42">
        <v>5022</v>
      </c>
      <c r="C42">
        <v>0</v>
      </c>
      <c r="D42">
        <v>5028000</v>
      </c>
      <c r="E42" t="s">
        <v>7</v>
      </c>
      <c r="F42">
        <v>4971970</v>
      </c>
      <c r="G42" t="s">
        <v>7</v>
      </c>
      <c r="H42">
        <v>30</v>
      </c>
      <c r="I42" t="s">
        <v>7</v>
      </c>
      <c r="J42">
        <f t="shared" si="0"/>
        <v>0.50219999999999998</v>
      </c>
    </row>
    <row r="43" spans="1:10" x14ac:dyDescent="0.25">
      <c r="A43" t="s">
        <v>116</v>
      </c>
      <c r="B43">
        <v>5000</v>
      </c>
      <c r="C43">
        <v>0</v>
      </c>
      <c r="D43">
        <v>5026000</v>
      </c>
      <c r="E43" t="s">
        <v>7</v>
      </c>
      <c r="F43">
        <v>4973970</v>
      </c>
      <c r="G43" t="s">
        <v>7</v>
      </c>
      <c r="H43">
        <v>30</v>
      </c>
      <c r="I43" t="s">
        <v>7</v>
      </c>
      <c r="J43">
        <f t="shared" si="0"/>
        <v>0.5</v>
      </c>
    </row>
    <row r="44" spans="1:10" x14ac:dyDescent="0.25">
      <c r="A44" t="s">
        <v>117</v>
      </c>
      <c r="B44">
        <v>4876</v>
      </c>
      <c r="C44">
        <v>0</v>
      </c>
      <c r="D44">
        <v>4954970</v>
      </c>
      <c r="E44" t="s">
        <v>7</v>
      </c>
      <c r="F44">
        <v>5045000</v>
      </c>
      <c r="G44" t="s">
        <v>7</v>
      </c>
      <c r="H44">
        <v>30</v>
      </c>
      <c r="I44" t="s">
        <v>7</v>
      </c>
      <c r="J44">
        <f t="shared" si="0"/>
        <v>0.48759999999999998</v>
      </c>
    </row>
    <row r="45" spans="1:10" x14ac:dyDescent="0.25">
      <c r="A45" t="s">
        <v>101</v>
      </c>
      <c r="B45">
        <v>11884</v>
      </c>
      <c r="C45">
        <v>0</v>
      </c>
      <c r="D45">
        <v>4929460</v>
      </c>
      <c r="E45" t="s">
        <v>7</v>
      </c>
      <c r="F45">
        <v>5070480</v>
      </c>
      <c r="G45" t="s">
        <v>7</v>
      </c>
      <c r="H45">
        <v>60</v>
      </c>
      <c r="I45" t="s">
        <v>7</v>
      </c>
      <c r="J45">
        <f t="shared" si="0"/>
        <v>1.1883999999999999</v>
      </c>
    </row>
    <row r="46" spans="1:10" x14ac:dyDescent="0.25">
      <c r="A46" t="s">
        <v>102</v>
      </c>
      <c r="B46">
        <v>11546</v>
      </c>
      <c r="C46">
        <v>0</v>
      </c>
      <c r="D46">
        <v>5051120</v>
      </c>
      <c r="E46" t="s">
        <v>7</v>
      </c>
      <c r="F46">
        <v>4948820</v>
      </c>
      <c r="G46" t="s">
        <v>7</v>
      </c>
      <c r="H46">
        <v>60</v>
      </c>
      <c r="I46" t="s">
        <v>7</v>
      </c>
      <c r="J46">
        <f t="shared" si="0"/>
        <v>1.1546000000000001</v>
      </c>
    </row>
    <row r="47" spans="1:10" x14ac:dyDescent="0.25">
      <c r="A47" t="s">
        <v>103</v>
      </c>
      <c r="B47">
        <v>10537</v>
      </c>
      <c r="C47">
        <v>0</v>
      </c>
      <c r="D47">
        <v>4971490</v>
      </c>
      <c r="E47" t="s">
        <v>7</v>
      </c>
      <c r="F47">
        <v>5028450</v>
      </c>
      <c r="G47" t="s">
        <v>7</v>
      </c>
      <c r="H47">
        <v>60</v>
      </c>
      <c r="I47" t="s">
        <v>7</v>
      </c>
      <c r="J47">
        <f t="shared" si="0"/>
        <v>1.0537000000000001</v>
      </c>
    </row>
    <row r="48" spans="1:10" x14ac:dyDescent="0.25">
      <c r="A48" t="s">
        <v>104</v>
      </c>
      <c r="B48">
        <v>10954</v>
      </c>
      <c r="C48">
        <v>0</v>
      </c>
      <c r="D48">
        <v>4954240</v>
      </c>
      <c r="E48" t="s">
        <v>7</v>
      </c>
      <c r="F48">
        <v>5045700</v>
      </c>
      <c r="G48" t="s">
        <v>7</v>
      </c>
      <c r="H48">
        <v>60</v>
      </c>
      <c r="I48" t="s">
        <v>7</v>
      </c>
      <c r="J48">
        <f t="shared" si="0"/>
        <v>1.0953999999999999</v>
      </c>
    </row>
    <row r="49" spans="1:10" x14ac:dyDescent="0.25">
      <c r="A49" t="s">
        <v>105</v>
      </c>
      <c r="B49">
        <v>10825</v>
      </c>
      <c r="C49">
        <v>0</v>
      </c>
      <c r="D49">
        <v>4944280</v>
      </c>
      <c r="E49" t="s">
        <v>7</v>
      </c>
      <c r="F49">
        <v>5055660</v>
      </c>
      <c r="G49" t="s">
        <v>7</v>
      </c>
      <c r="H49">
        <v>60</v>
      </c>
      <c r="I49" t="s">
        <v>7</v>
      </c>
      <c r="J49">
        <f t="shared" si="0"/>
        <v>1.0825</v>
      </c>
    </row>
    <row r="50" spans="1:10" x14ac:dyDescent="0.25">
      <c r="A50" t="s">
        <v>106</v>
      </c>
      <c r="B50">
        <v>10454</v>
      </c>
      <c r="C50">
        <v>0</v>
      </c>
      <c r="D50">
        <v>5025960</v>
      </c>
      <c r="E50" t="s">
        <v>7</v>
      </c>
      <c r="F50">
        <v>4973980</v>
      </c>
      <c r="G50" t="s">
        <v>7</v>
      </c>
      <c r="H50">
        <v>60</v>
      </c>
      <c r="I50" t="s">
        <v>7</v>
      </c>
      <c r="J50">
        <f t="shared" si="0"/>
        <v>1.0454000000000001</v>
      </c>
    </row>
    <row r="51" spans="1:10" x14ac:dyDescent="0.25">
      <c r="A51" t="s">
        <v>107</v>
      </c>
      <c r="B51">
        <v>8576</v>
      </c>
      <c r="C51">
        <v>0</v>
      </c>
      <c r="D51">
        <v>5025940</v>
      </c>
      <c r="E51" t="s">
        <v>7</v>
      </c>
      <c r="F51">
        <v>4974000</v>
      </c>
      <c r="G51" t="s">
        <v>7</v>
      </c>
      <c r="H51">
        <v>60</v>
      </c>
      <c r="I51" t="s">
        <v>7</v>
      </c>
      <c r="J51">
        <f t="shared" si="0"/>
        <v>0.85760000000000003</v>
      </c>
    </row>
    <row r="52" spans="1:10" x14ac:dyDescent="0.25">
      <c r="A52" t="s">
        <v>108</v>
      </c>
      <c r="B52">
        <v>4876</v>
      </c>
      <c r="C52">
        <v>0</v>
      </c>
      <c r="D52">
        <v>4954970</v>
      </c>
      <c r="E52" t="s">
        <v>7</v>
      </c>
      <c r="F52">
        <v>5045000</v>
      </c>
      <c r="G52" t="s">
        <v>7</v>
      </c>
      <c r="H52">
        <v>30</v>
      </c>
      <c r="I52" t="s">
        <v>7</v>
      </c>
      <c r="J52">
        <f t="shared" si="0"/>
        <v>0.48759999999999998</v>
      </c>
    </row>
    <row r="53" spans="1:10" x14ac:dyDescent="0.25">
      <c r="A53" t="s">
        <v>118</v>
      </c>
      <c r="B53">
        <v>6107</v>
      </c>
      <c r="C53">
        <v>0</v>
      </c>
      <c r="D53">
        <v>4861500</v>
      </c>
      <c r="E53" t="s">
        <v>7</v>
      </c>
      <c r="F53">
        <v>5138500</v>
      </c>
      <c r="G53" t="s">
        <v>7</v>
      </c>
      <c r="H53">
        <v>0</v>
      </c>
      <c r="I53" t="s">
        <v>7</v>
      </c>
    </row>
    <row r="54" spans="1:10" x14ac:dyDescent="0.25">
      <c r="A54" t="s">
        <v>109</v>
      </c>
      <c r="B54">
        <v>6107</v>
      </c>
      <c r="C54">
        <v>0</v>
      </c>
      <c r="D54">
        <v>4860240</v>
      </c>
      <c r="E54" t="s">
        <v>7</v>
      </c>
      <c r="F54">
        <v>5139730</v>
      </c>
      <c r="G54" t="s">
        <v>7</v>
      </c>
      <c r="H54">
        <v>30</v>
      </c>
      <c r="I54" t="s">
        <v>7</v>
      </c>
    </row>
    <row r="55" spans="1:10" x14ac:dyDescent="0.25">
      <c r="A55" t="s">
        <v>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A817-7164-4E7A-8558-B404F9CAFE16}">
  <sheetPr codeName="Foglio32"/>
  <dimension ref="A1:J55"/>
  <sheetViews>
    <sheetView topLeftCell="A34" workbookViewId="0">
      <selection activeCell="J32" sqref="J32"/>
    </sheetView>
  </sheetViews>
  <sheetFormatPr defaultRowHeight="15" x14ac:dyDescent="0.25"/>
  <cols>
    <col min="1" max="1" width="64.42578125" bestFit="1" customWidth="1"/>
    <col min="2" max="2" width="5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2000</v>
      </c>
      <c r="C2">
        <v>0</v>
      </c>
      <c r="D2">
        <v>500000</v>
      </c>
      <c r="E2" t="s">
        <v>7</v>
      </c>
      <c r="F2">
        <v>500000</v>
      </c>
      <c r="G2" t="s">
        <v>7</v>
      </c>
      <c r="H2">
        <v>0</v>
      </c>
      <c r="I2" t="s">
        <v>7</v>
      </c>
    </row>
    <row r="3" spans="1:9" x14ac:dyDescent="0.25">
      <c r="A3" t="s">
        <v>67</v>
      </c>
      <c r="B3">
        <v>1</v>
      </c>
      <c r="C3">
        <v>0</v>
      </c>
      <c r="D3">
        <v>1000</v>
      </c>
      <c r="E3" t="s">
        <v>7</v>
      </c>
      <c r="F3">
        <v>999000</v>
      </c>
      <c r="G3" t="s">
        <v>7</v>
      </c>
      <c r="H3">
        <v>0</v>
      </c>
      <c r="I3" t="s">
        <v>7</v>
      </c>
    </row>
    <row r="4" spans="1:9" x14ac:dyDescent="0.25">
      <c r="A4" t="s">
        <v>68</v>
      </c>
      <c r="B4">
        <v>1</v>
      </c>
      <c r="C4">
        <v>0</v>
      </c>
      <c r="D4">
        <v>2000</v>
      </c>
      <c r="E4" t="s">
        <v>7</v>
      </c>
      <c r="F4">
        <v>998000</v>
      </c>
      <c r="G4" t="s">
        <v>7</v>
      </c>
      <c r="H4">
        <v>0</v>
      </c>
      <c r="I4" t="s">
        <v>7</v>
      </c>
    </row>
    <row r="5" spans="1:9" x14ac:dyDescent="0.25">
      <c r="A5" t="s">
        <v>69</v>
      </c>
      <c r="B5">
        <v>539</v>
      </c>
      <c r="C5">
        <v>0</v>
      </c>
      <c r="D5">
        <v>534500</v>
      </c>
      <c r="E5" t="s">
        <v>7</v>
      </c>
      <c r="F5">
        <v>465500</v>
      </c>
      <c r="G5" t="s">
        <v>7</v>
      </c>
      <c r="H5">
        <v>0</v>
      </c>
      <c r="I5" t="s">
        <v>7</v>
      </c>
    </row>
    <row r="6" spans="1:9" x14ac:dyDescent="0.25">
      <c r="A6" t="s">
        <v>70</v>
      </c>
      <c r="B6">
        <v>539</v>
      </c>
      <c r="C6">
        <v>0</v>
      </c>
      <c r="D6">
        <v>533500</v>
      </c>
      <c r="E6" t="s">
        <v>7</v>
      </c>
      <c r="F6">
        <v>466500</v>
      </c>
      <c r="G6" t="s">
        <v>7</v>
      </c>
      <c r="H6">
        <v>0</v>
      </c>
      <c r="I6" t="s">
        <v>7</v>
      </c>
    </row>
    <row r="7" spans="1:9" x14ac:dyDescent="0.25">
      <c r="A7" t="s">
        <v>71</v>
      </c>
      <c r="B7">
        <v>539</v>
      </c>
      <c r="C7">
        <v>0</v>
      </c>
      <c r="D7">
        <v>532500</v>
      </c>
      <c r="E7" t="s">
        <v>7</v>
      </c>
      <c r="F7">
        <v>467500</v>
      </c>
      <c r="G7" t="s">
        <v>7</v>
      </c>
      <c r="H7">
        <v>0</v>
      </c>
      <c r="I7" t="s">
        <v>7</v>
      </c>
    </row>
    <row r="8" spans="1:9" x14ac:dyDescent="0.25">
      <c r="A8" t="s">
        <v>72</v>
      </c>
      <c r="B8">
        <v>538</v>
      </c>
      <c r="C8">
        <v>0</v>
      </c>
      <c r="D8">
        <v>532000</v>
      </c>
      <c r="E8" t="s">
        <v>7</v>
      </c>
      <c r="F8">
        <v>468000</v>
      </c>
      <c r="G8" t="s">
        <v>7</v>
      </c>
      <c r="H8">
        <v>0</v>
      </c>
      <c r="I8" t="s">
        <v>7</v>
      </c>
    </row>
    <row r="9" spans="1:9" x14ac:dyDescent="0.25">
      <c r="A9" t="s">
        <v>73</v>
      </c>
      <c r="B9">
        <v>538</v>
      </c>
      <c r="C9">
        <v>0</v>
      </c>
      <c r="D9">
        <v>532000</v>
      </c>
      <c r="E9" t="s">
        <v>7</v>
      </c>
      <c r="F9">
        <v>468000</v>
      </c>
      <c r="G9" t="s">
        <v>7</v>
      </c>
      <c r="H9">
        <v>0</v>
      </c>
      <c r="I9" t="s">
        <v>7</v>
      </c>
    </row>
    <row r="10" spans="1:9" x14ac:dyDescent="0.25">
      <c r="A10" t="s">
        <v>74</v>
      </c>
      <c r="B10">
        <v>538</v>
      </c>
      <c r="C10">
        <v>0</v>
      </c>
      <c r="D10">
        <v>532000</v>
      </c>
      <c r="E10" t="s">
        <v>7</v>
      </c>
      <c r="F10">
        <v>468000</v>
      </c>
      <c r="G10" t="s">
        <v>7</v>
      </c>
      <c r="H10">
        <v>0</v>
      </c>
      <c r="I10" t="s">
        <v>7</v>
      </c>
    </row>
    <row r="11" spans="1:9" x14ac:dyDescent="0.25">
      <c r="A11" t="s">
        <v>75</v>
      </c>
      <c r="B11">
        <v>537</v>
      </c>
      <c r="C11">
        <v>0</v>
      </c>
      <c r="D11">
        <v>531500</v>
      </c>
      <c r="E11" t="s">
        <v>7</v>
      </c>
      <c r="F11">
        <v>468500</v>
      </c>
      <c r="G11" t="s">
        <v>7</v>
      </c>
      <c r="H11">
        <v>0</v>
      </c>
      <c r="I11" t="s">
        <v>7</v>
      </c>
    </row>
    <row r="12" spans="1:9" x14ac:dyDescent="0.25">
      <c r="A12" t="s">
        <v>76</v>
      </c>
      <c r="B12">
        <v>536</v>
      </c>
      <c r="C12">
        <v>0</v>
      </c>
      <c r="D12">
        <v>531000</v>
      </c>
      <c r="E12" t="s">
        <v>7</v>
      </c>
      <c r="F12">
        <v>469000</v>
      </c>
      <c r="G12" t="s">
        <v>7</v>
      </c>
      <c r="H12">
        <v>0</v>
      </c>
      <c r="I12" t="s">
        <v>7</v>
      </c>
    </row>
    <row r="13" spans="1:9" x14ac:dyDescent="0.25">
      <c r="A13" t="s">
        <v>77</v>
      </c>
      <c r="B13">
        <v>536</v>
      </c>
      <c r="C13">
        <v>0</v>
      </c>
      <c r="D13">
        <v>531000</v>
      </c>
      <c r="E13" t="s">
        <v>7</v>
      </c>
      <c r="F13">
        <v>469000</v>
      </c>
      <c r="G13" t="s">
        <v>7</v>
      </c>
      <c r="H13">
        <v>0</v>
      </c>
      <c r="I13" t="s">
        <v>7</v>
      </c>
    </row>
    <row r="14" spans="1:9" x14ac:dyDescent="0.25">
      <c r="A14" t="s">
        <v>78</v>
      </c>
      <c r="B14">
        <v>535</v>
      </c>
      <c r="C14">
        <v>0</v>
      </c>
      <c r="D14">
        <v>530500</v>
      </c>
      <c r="E14" t="s">
        <v>7</v>
      </c>
      <c r="F14">
        <v>469500</v>
      </c>
      <c r="G14" t="s">
        <v>7</v>
      </c>
      <c r="H14">
        <v>0</v>
      </c>
      <c r="I14" t="s">
        <v>7</v>
      </c>
    </row>
    <row r="15" spans="1:9" x14ac:dyDescent="0.25">
      <c r="A15" t="s">
        <v>79</v>
      </c>
      <c r="B15">
        <v>535</v>
      </c>
      <c r="C15">
        <v>0</v>
      </c>
      <c r="D15">
        <v>529500</v>
      </c>
      <c r="E15" t="s">
        <v>7</v>
      </c>
      <c r="F15">
        <v>470500</v>
      </c>
      <c r="G15" t="s">
        <v>7</v>
      </c>
      <c r="H15">
        <v>0</v>
      </c>
      <c r="I15" t="s">
        <v>7</v>
      </c>
    </row>
    <row r="16" spans="1:9" x14ac:dyDescent="0.25">
      <c r="A16" t="s">
        <v>80</v>
      </c>
      <c r="B16">
        <v>534</v>
      </c>
      <c r="C16">
        <v>0</v>
      </c>
      <c r="D16">
        <v>529000</v>
      </c>
      <c r="E16" t="s">
        <v>7</v>
      </c>
      <c r="F16">
        <v>471000</v>
      </c>
      <c r="G16" t="s">
        <v>7</v>
      </c>
      <c r="H16">
        <v>0</v>
      </c>
      <c r="I16" t="s">
        <v>7</v>
      </c>
    </row>
    <row r="17" spans="1:9" x14ac:dyDescent="0.25">
      <c r="A17" t="s">
        <v>81</v>
      </c>
      <c r="B17">
        <v>533</v>
      </c>
      <c r="C17">
        <v>0</v>
      </c>
      <c r="D17">
        <v>528500</v>
      </c>
      <c r="E17" t="s">
        <v>7</v>
      </c>
      <c r="F17">
        <v>471500</v>
      </c>
      <c r="G17" t="s">
        <v>7</v>
      </c>
      <c r="H17">
        <v>0</v>
      </c>
      <c r="I17" t="s">
        <v>7</v>
      </c>
    </row>
    <row r="18" spans="1:9" x14ac:dyDescent="0.25">
      <c r="A18" t="s">
        <v>82</v>
      </c>
      <c r="B18">
        <v>533</v>
      </c>
      <c r="C18">
        <v>0</v>
      </c>
      <c r="D18">
        <v>527500</v>
      </c>
      <c r="E18" t="s">
        <v>7</v>
      </c>
      <c r="F18">
        <v>472500</v>
      </c>
      <c r="G18" t="s">
        <v>7</v>
      </c>
      <c r="H18">
        <v>0</v>
      </c>
      <c r="I18" t="s">
        <v>7</v>
      </c>
    </row>
    <row r="19" spans="1:9" x14ac:dyDescent="0.25">
      <c r="A19" t="s">
        <v>83</v>
      </c>
      <c r="B19">
        <v>532</v>
      </c>
      <c r="C19">
        <v>0</v>
      </c>
      <c r="D19">
        <v>527000</v>
      </c>
      <c r="E19" t="s">
        <v>7</v>
      </c>
      <c r="F19">
        <v>473000</v>
      </c>
      <c r="G19" t="s">
        <v>7</v>
      </c>
      <c r="H19">
        <v>0</v>
      </c>
      <c r="I19" t="s">
        <v>7</v>
      </c>
    </row>
    <row r="20" spans="1:9" x14ac:dyDescent="0.25">
      <c r="A20" t="s">
        <v>84</v>
      </c>
      <c r="B20">
        <v>533</v>
      </c>
      <c r="C20">
        <v>0</v>
      </c>
      <c r="D20">
        <v>529500</v>
      </c>
      <c r="E20" t="s">
        <v>7</v>
      </c>
      <c r="F20">
        <v>470500</v>
      </c>
      <c r="G20" t="s">
        <v>7</v>
      </c>
      <c r="H20">
        <v>0</v>
      </c>
      <c r="I20" t="s">
        <v>7</v>
      </c>
    </row>
    <row r="21" spans="1:9" x14ac:dyDescent="0.25">
      <c r="A21" t="s">
        <v>85</v>
      </c>
      <c r="B21">
        <v>538</v>
      </c>
      <c r="C21">
        <v>0</v>
      </c>
      <c r="D21">
        <v>532000</v>
      </c>
      <c r="E21" t="s">
        <v>7</v>
      </c>
      <c r="F21">
        <v>468000</v>
      </c>
      <c r="G21" t="s">
        <v>7</v>
      </c>
      <c r="H21">
        <v>0</v>
      </c>
      <c r="I21" t="s">
        <v>7</v>
      </c>
    </row>
    <row r="22" spans="1:9" x14ac:dyDescent="0.25">
      <c r="A22" t="s">
        <v>86</v>
      </c>
      <c r="B22">
        <v>539</v>
      </c>
      <c r="C22">
        <v>0</v>
      </c>
      <c r="D22">
        <v>533500</v>
      </c>
      <c r="E22" t="s">
        <v>7</v>
      </c>
      <c r="F22">
        <v>466500</v>
      </c>
      <c r="G22" t="s">
        <v>7</v>
      </c>
      <c r="H22">
        <v>0</v>
      </c>
      <c r="I22" t="s">
        <v>7</v>
      </c>
    </row>
    <row r="23" spans="1:9" x14ac:dyDescent="0.25">
      <c r="A23" t="s">
        <v>87</v>
      </c>
      <c r="B23">
        <v>533</v>
      </c>
      <c r="C23">
        <v>0</v>
      </c>
      <c r="D23">
        <v>527500</v>
      </c>
      <c r="E23" t="s">
        <v>7</v>
      </c>
      <c r="F23">
        <v>472500</v>
      </c>
      <c r="G23" t="s">
        <v>7</v>
      </c>
      <c r="H23">
        <v>0</v>
      </c>
      <c r="I23" t="s">
        <v>7</v>
      </c>
    </row>
    <row r="24" spans="1:9" x14ac:dyDescent="0.25">
      <c r="A24" t="s">
        <v>88</v>
      </c>
      <c r="B24">
        <v>536</v>
      </c>
      <c r="C24">
        <v>0</v>
      </c>
      <c r="D24">
        <v>531000</v>
      </c>
      <c r="E24" t="s">
        <v>7</v>
      </c>
      <c r="F24">
        <v>469000</v>
      </c>
      <c r="G24" t="s">
        <v>7</v>
      </c>
      <c r="H24">
        <v>0</v>
      </c>
      <c r="I24" t="s">
        <v>7</v>
      </c>
    </row>
    <row r="25" spans="1:9" x14ac:dyDescent="0.25">
      <c r="A25" t="s">
        <v>89</v>
      </c>
      <c r="B25">
        <v>534</v>
      </c>
      <c r="C25">
        <v>0</v>
      </c>
      <c r="D25">
        <v>529000</v>
      </c>
      <c r="E25" t="s">
        <v>7</v>
      </c>
      <c r="F25">
        <v>471000</v>
      </c>
      <c r="G25" t="s">
        <v>7</v>
      </c>
      <c r="H25">
        <v>0</v>
      </c>
      <c r="I25" t="s">
        <v>7</v>
      </c>
    </row>
    <row r="26" spans="1:9" x14ac:dyDescent="0.25">
      <c r="A26" t="s">
        <v>90</v>
      </c>
      <c r="B26">
        <v>538</v>
      </c>
      <c r="C26">
        <v>0</v>
      </c>
      <c r="D26">
        <v>532000</v>
      </c>
      <c r="E26" t="s">
        <v>7</v>
      </c>
      <c r="F26">
        <v>468000</v>
      </c>
      <c r="G26" t="s">
        <v>7</v>
      </c>
      <c r="H26">
        <v>0</v>
      </c>
      <c r="I26" t="s">
        <v>7</v>
      </c>
    </row>
    <row r="27" spans="1:9" x14ac:dyDescent="0.25">
      <c r="A27" t="s">
        <v>91</v>
      </c>
      <c r="B27">
        <v>535</v>
      </c>
      <c r="C27">
        <v>0</v>
      </c>
      <c r="D27">
        <v>530500</v>
      </c>
      <c r="E27" t="s">
        <v>7</v>
      </c>
      <c r="F27">
        <v>469500</v>
      </c>
      <c r="G27" t="s">
        <v>7</v>
      </c>
      <c r="H27">
        <v>0</v>
      </c>
      <c r="I27" t="s">
        <v>7</v>
      </c>
    </row>
    <row r="28" spans="1:9" x14ac:dyDescent="0.25">
      <c r="A28" t="s">
        <v>92</v>
      </c>
      <c r="B28">
        <v>533</v>
      </c>
      <c r="C28">
        <v>0</v>
      </c>
      <c r="D28">
        <v>529500</v>
      </c>
      <c r="E28" t="s">
        <v>7</v>
      </c>
      <c r="F28">
        <v>470500</v>
      </c>
      <c r="G28" t="s">
        <v>7</v>
      </c>
      <c r="H28">
        <v>0</v>
      </c>
      <c r="I28" t="s">
        <v>7</v>
      </c>
    </row>
    <row r="29" spans="1:9" x14ac:dyDescent="0.25">
      <c r="A29" t="s">
        <v>93</v>
      </c>
      <c r="B29">
        <v>532</v>
      </c>
      <c r="C29">
        <v>0</v>
      </c>
      <c r="D29">
        <v>527000</v>
      </c>
      <c r="E29" t="s">
        <v>7</v>
      </c>
      <c r="F29">
        <v>473000</v>
      </c>
      <c r="G29" t="s">
        <v>7</v>
      </c>
      <c r="H29">
        <v>0</v>
      </c>
      <c r="I29" t="s">
        <v>7</v>
      </c>
    </row>
    <row r="30" spans="1:9" x14ac:dyDescent="0.25">
      <c r="A30" t="s">
        <v>94</v>
      </c>
      <c r="B30">
        <v>533</v>
      </c>
      <c r="C30">
        <v>0</v>
      </c>
      <c r="D30">
        <v>528500</v>
      </c>
      <c r="E30" t="s">
        <v>7</v>
      </c>
      <c r="F30">
        <v>471500</v>
      </c>
      <c r="G30" t="s">
        <v>7</v>
      </c>
      <c r="H30">
        <v>0</v>
      </c>
      <c r="I30" t="s">
        <v>7</v>
      </c>
    </row>
    <row r="31" spans="1:9" x14ac:dyDescent="0.25">
      <c r="A31" t="s">
        <v>95</v>
      </c>
      <c r="B31">
        <v>539</v>
      </c>
      <c r="C31">
        <v>0</v>
      </c>
      <c r="D31">
        <v>532500</v>
      </c>
      <c r="E31" t="s">
        <v>7</v>
      </c>
      <c r="F31">
        <v>467500</v>
      </c>
      <c r="G31" t="s">
        <v>7</v>
      </c>
      <c r="H31">
        <v>0</v>
      </c>
      <c r="I31" t="s">
        <v>7</v>
      </c>
    </row>
    <row r="32" spans="1:9" x14ac:dyDescent="0.25">
      <c r="A32" t="s">
        <v>96</v>
      </c>
      <c r="B32">
        <v>536</v>
      </c>
      <c r="C32">
        <v>0</v>
      </c>
      <c r="D32">
        <v>531000</v>
      </c>
      <c r="E32" t="s">
        <v>7</v>
      </c>
      <c r="F32">
        <v>469000</v>
      </c>
      <c r="G32" t="s">
        <v>7</v>
      </c>
      <c r="H32">
        <v>0</v>
      </c>
      <c r="I32" t="s">
        <v>7</v>
      </c>
    </row>
    <row r="33" spans="1:10" x14ac:dyDescent="0.25">
      <c r="A33" t="s">
        <v>97</v>
      </c>
      <c r="B33">
        <v>538</v>
      </c>
      <c r="C33">
        <v>0</v>
      </c>
      <c r="D33">
        <v>532000</v>
      </c>
      <c r="E33" t="s">
        <v>7</v>
      </c>
      <c r="F33">
        <v>468000</v>
      </c>
      <c r="G33" t="s">
        <v>7</v>
      </c>
      <c r="H33">
        <v>0</v>
      </c>
      <c r="I33" t="s">
        <v>7</v>
      </c>
    </row>
    <row r="34" spans="1:10" x14ac:dyDescent="0.25">
      <c r="A34" t="s">
        <v>98</v>
      </c>
      <c r="B34">
        <v>535</v>
      </c>
      <c r="C34">
        <v>0</v>
      </c>
      <c r="D34">
        <v>529500</v>
      </c>
      <c r="E34" t="s">
        <v>7</v>
      </c>
      <c r="F34">
        <v>470500</v>
      </c>
      <c r="G34" t="s">
        <v>7</v>
      </c>
      <c r="H34">
        <v>0</v>
      </c>
      <c r="I34" t="s">
        <v>7</v>
      </c>
    </row>
    <row r="35" spans="1:10" x14ac:dyDescent="0.25">
      <c r="A35" t="s">
        <v>99</v>
      </c>
      <c r="B35">
        <v>537</v>
      </c>
      <c r="C35">
        <v>0</v>
      </c>
      <c r="D35">
        <v>531500</v>
      </c>
      <c r="E35" t="s">
        <v>7</v>
      </c>
      <c r="F35">
        <v>468500</v>
      </c>
      <c r="G35" t="s">
        <v>7</v>
      </c>
      <c r="H35">
        <v>0</v>
      </c>
      <c r="I35" t="s">
        <v>7</v>
      </c>
    </row>
    <row r="36" spans="1:10" x14ac:dyDescent="0.25">
      <c r="A36" t="s">
        <v>100</v>
      </c>
      <c r="B36">
        <v>539</v>
      </c>
      <c r="C36">
        <v>0</v>
      </c>
      <c r="D36">
        <v>534500</v>
      </c>
      <c r="E36" t="s">
        <v>7</v>
      </c>
      <c r="F36">
        <v>465500</v>
      </c>
      <c r="G36" t="s">
        <v>7</v>
      </c>
      <c r="H36">
        <v>0</v>
      </c>
      <c r="I36" t="s">
        <v>7</v>
      </c>
    </row>
    <row r="37" spans="1:10" x14ac:dyDescent="0.25">
      <c r="A37" t="s">
        <v>110</v>
      </c>
      <c r="B37">
        <v>481</v>
      </c>
      <c r="C37">
        <v>0</v>
      </c>
      <c r="D37">
        <v>498470</v>
      </c>
      <c r="E37" t="s">
        <v>7</v>
      </c>
      <c r="F37">
        <v>501500</v>
      </c>
      <c r="G37" t="s">
        <v>7</v>
      </c>
      <c r="H37">
        <v>30</v>
      </c>
      <c r="I37" t="s">
        <v>7</v>
      </c>
      <c r="J37">
        <f t="shared" ref="J37:J52" si="0">B37/($B$2/2)</f>
        <v>0.48099999999999998</v>
      </c>
    </row>
    <row r="38" spans="1:10" x14ac:dyDescent="0.25">
      <c r="A38" t="s">
        <v>111</v>
      </c>
      <c r="B38">
        <v>485</v>
      </c>
      <c r="C38">
        <v>0</v>
      </c>
      <c r="D38">
        <v>517470</v>
      </c>
      <c r="E38" t="s">
        <v>7</v>
      </c>
      <c r="F38">
        <v>482500</v>
      </c>
      <c r="G38" t="s">
        <v>7</v>
      </c>
      <c r="H38">
        <v>30</v>
      </c>
      <c r="I38" t="s">
        <v>7</v>
      </c>
      <c r="J38">
        <f t="shared" si="0"/>
        <v>0.48499999999999999</v>
      </c>
    </row>
    <row r="39" spans="1:10" x14ac:dyDescent="0.25">
      <c r="A39" t="s">
        <v>112</v>
      </c>
      <c r="B39">
        <v>500</v>
      </c>
      <c r="C39">
        <v>0</v>
      </c>
      <c r="D39">
        <v>510000</v>
      </c>
      <c r="E39" t="s">
        <v>7</v>
      </c>
      <c r="F39">
        <v>489970</v>
      </c>
      <c r="G39" t="s">
        <v>7</v>
      </c>
      <c r="H39">
        <v>30</v>
      </c>
      <c r="I39" t="s">
        <v>7</v>
      </c>
      <c r="J39">
        <f t="shared" si="0"/>
        <v>0.5</v>
      </c>
    </row>
    <row r="40" spans="1:10" x14ac:dyDescent="0.25">
      <c r="A40" t="s">
        <v>113</v>
      </c>
      <c r="B40">
        <v>458</v>
      </c>
      <c r="C40">
        <v>0</v>
      </c>
      <c r="D40">
        <v>499000</v>
      </c>
      <c r="E40" t="s">
        <v>7</v>
      </c>
      <c r="F40">
        <v>500970</v>
      </c>
      <c r="G40" t="s">
        <v>7</v>
      </c>
      <c r="H40">
        <v>30</v>
      </c>
      <c r="I40" t="s">
        <v>7</v>
      </c>
      <c r="J40">
        <f t="shared" si="0"/>
        <v>0.45800000000000002</v>
      </c>
    </row>
    <row r="41" spans="1:10" x14ac:dyDescent="0.25">
      <c r="A41" t="s">
        <v>114</v>
      </c>
      <c r="B41">
        <v>479</v>
      </c>
      <c r="C41">
        <v>0</v>
      </c>
      <c r="D41">
        <v>535470</v>
      </c>
      <c r="E41" t="s">
        <v>7</v>
      </c>
      <c r="F41">
        <v>464500</v>
      </c>
      <c r="G41" t="s">
        <v>7</v>
      </c>
      <c r="H41">
        <v>30</v>
      </c>
      <c r="I41" t="s">
        <v>7</v>
      </c>
      <c r="J41">
        <f t="shared" si="0"/>
        <v>0.47899999999999998</v>
      </c>
    </row>
    <row r="42" spans="1:10" x14ac:dyDescent="0.25">
      <c r="A42" t="s">
        <v>115</v>
      </c>
      <c r="B42">
        <v>500</v>
      </c>
      <c r="C42">
        <v>0</v>
      </c>
      <c r="D42">
        <v>498000</v>
      </c>
      <c r="E42" t="s">
        <v>7</v>
      </c>
      <c r="F42">
        <v>501970</v>
      </c>
      <c r="G42" t="s">
        <v>7</v>
      </c>
      <c r="H42">
        <v>30</v>
      </c>
      <c r="I42" t="s">
        <v>7</v>
      </c>
      <c r="J42">
        <f t="shared" si="0"/>
        <v>0.5</v>
      </c>
    </row>
    <row r="43" spans="1:10" x14ac:dyDescent="0.25">
      <c r="A43" t="s">
        <v>116</v>
      </c>
      <c r="B43">
        <v>492</v>
      </c>
      <c r="C43">
        <v>0</v>
      </c>
      <c r="D43">
        <v>512000</v>
      </c>
      <c r="E43" t="s">
        <v>7</v>
      </c>
      <c r="F43">
        <v>487970</v>
      </c>
      <c r="G43" t="s">
        <v>7</v>
      </c>
      <c r="H43">
        <v>30</v>
      </c>
      <c r="I43" t="s">
        <v>7</v>
      </c>
      <c r="J43">
        <f t="shared" si="0"/>
        <v>0.49199999999999999</v>
      </c>
    </row>
    <row r="44" spans="1:10" x14ac:dyDescent="0.25">
      <c r="A44" t="s">
        <v>117</v>
      </c>
      <c r="B44">
        <v>470</v>
      </c>
      <c r="C44">
        <v>0</v>
      </c>
      <c r="D44">
        <v>509970</v>
      </c>
      <c r="E44" t="s">
        <v>7</v>
      </c>
      <c r="F44">
        <v>490000</v>
      </c>
      <c r="G44" t="s">
        <v>7</v>
      </c>
      <c r="H44">
        <v>30</v>
      </c>
      <c r="I44" t="s">
        <v>7</v>
      </c>
      <c r="J44">
        <f t="shared" si="0"/>
        <v>0.47</v>
      </c>
    </row>
    <row r="45" spans="1:10" x14ac:dyDescent="0.25">
      <c r="A45" t="s">
        <v>101</v>
      </c>
      <c r="B45">
        <v>1243</v>
      </c>
      <c r="C45">
        <v>0</v>
      </c>
      <c r="D45">
        <v>496760</v>
      </c>
      <c r="E45" t="s">
        <v>7</v>
      </c>
      <c r="F45">
        <v>503180</v>
      </c>
      <c r="G45" t="s">
        <v>7</v>
      </c>
      <c r="H45">
        <v>60</v>
      </c>
      <c r="I45" t="s">
        <v>7</v>
      </c>
      <c r="J45">
        <f t="shared" si="0"/>
        <v>1.2430000000000001</v>
      </c>
    </row>
    <row r="46" spans="1:10" x14ac:dyDescent="0.25">
      <c r="A46" t="s">
        <v>102</v>
      </c>
      <c r="B46">
        <v>1179</v>
      </c>
      <c r="C46">
        <v>0</v>
      </c>
      <c r="D46">
        <v>517770</v>
      </c>
      <c r="E46" t="s">
        <v>7</v>
      </c>
      <c r="F46">
        <v>482170</v>
      </c>
      <c r="G46" t="s">
        <v>7</v>
      </c>
      <c r="H46">
        <v>60</v>
      </c>
      <c r="I46" t="s">
        <v>7</v>
      </c>
      <c r="J46">
        <f t="shared" si="0"/>
        <v>1.179</v>
      </c>
    </row>
    <row r="47" spans="1:10" x14ac:dyDescent="0.25">
      <c r="A47" t="s">
        <v>103</v>
      </c>
      <c r="B47">
        <v>1076</v>
      </c>
      <c r="C47">
        <v>0</v>
      </c>
      <c r="D47">
        <v>508950</v>
      </c>
      <c r="E47" t="s">
        <v>7</v>
      </c>
      <c r="F47">
        <v>490990</v>
      </c>
      <c r="G47" t="s">
        <v>7</v>
      </c>
      <c r="H47">
        <v>60</v>
      </c>
      <c r="I47" t="s">
        <v>7</v>
      </c>
      <c r="J47">
        <f t="shared" si="0"/>
        <v>1.0760000000000001</v>
      </c>
    </row>
    <row r="48" spans="1:10" x14ac:dyDescent="0.25">
      <c r="A48" t="s">
        <v>104</v>
      </c>
      <c r="B48">
        <v>1070</v>
      </c>
      <c r="C48">
        <v>0</v>
      </c>
      <c r="D48">
        <v>500020</v>
      </c>
      <c r="E48" t="s">
        <v>7</v>
      </c>
      <c r="F48">
        <v>499920</v>
      </c>
      <c r="G48" t="s">
        <v>7</v>
      </c>
      <c r="H48">
        <v>60</v>
      </c>
      <c r="I48" t="s">
        <v>7</v>
      </c>
      <c r="J48">
        <f t="shared" si="0"/>
        <v>1.07</v>
      </c>
    </row>
    <row r="49" spans="1:10" x14ac:dyDescent="0.25">
      <c r="A49" t="s">
        <v>105</v>
      </c>
      <c r="B49">
        <v>1111</v>
      </c>
      <c r="C49">
        <v>0</v>
      </c>
      <c r="D49">
        <v>534390</v>
      </c>
      <c r="E49" t="s">
        <v>7</v>
      </c>
      <c r="F49">
        <v>465550</v>
      </c>
      <c r="G49" t="s">
        <v>7</v>
      </c>
      <c r="H49">
        <v>60</v>
      </c>
      <c r="I49" t="s">
        <v>7</v>
      </c>
      <c r="J49">
        <f t="shared" si="0"/>
        <v>1.111</v>
      </c>
    </row>
    <row r="50" spans="1:10" x14ac:dyDescent="0.25">
      <c r="A50" t="s">
        <v>106</v>
      </c>
      <c r="B50">
        <v>1060</v>
      </c>
      <c r="C50">
        <v>0</v>
      </c>
      <c r="D50">
        <v>499110</v>
      </c>
      <c r="E50" t="s">
        <v>7</v>
      </c>
      <c r="F50">
        <v>500830</v>
      </c>
      <c r="G50" t="s">
        <v>7</v>
      </c>
      <c r="H50">
        <v>60</v>
      </c>
      <c r="I50" t="s">
        <v>7</v>
      </c>
      <c r="J50">
        <f t="shared" si="0"/>
        <v>1.06</v>
      </c>
    </row>
    <row r="51" spans="1:10" x14ac:dyDescent="0.25">
      <c r="A51" t="s">
        <v>107</v>
      </c>
      <c r="B51">
        <v>922</v>
      </c>
      <c r="C51">
        <v>0</v>
      </c>
      <c r="D51">
        <v>512000</v>
      </c>
      <c r="E51" t="s">
        <v>7</v>
      </c>
      <c r="F51">
        <v>487940</v>
      </c>
      <c r="G51" t="s">
        <v>7</v>
      </c>
      <c r="H51">
        <v>60</v>
      </c>
      <c r="I51" t="s">
        <v>7</v>
      </c>
      <c r="J51">
        <f t="shared" si="0"/>
        <v>0.92200000000000004</v>
      </c>
    </row>
    <row r="52" spans="1:10" x14ac:dyDescent="0.25">
      <c r="A52" t="s">
        <v>108</v>
      </c>
      <c r="B52">
        <v>470</v>
      </c>
      <c r="C52">
        <v>0</v>
      </c>
      <c r="D52">
        <v>509970</v>
      </c>
      <c r="E52" t="s">
        <v>7</v>
      </c>
      <c r="F52">
        <v>490000</v>
      </c>
      <c r="G52" t="s">
        <v>7</v>
      </c>
      <c r="H52">
        <v>30</v>
      </c>
      <c r="I52" t="s">
        <v>7</v>
      </c>
      <c r="J52">
        <f t="shared" si="0"/>
        <v>0.47</v>
      </c>
    </row>
    <row r="53" spans="1:10" x14ac:dyDescent="0.25">
      <c r="A53" t="s">
        <v>118</v>
      </c>
      <c r="B53">
        <v>638</v>
      </c>
      <c r="C53">
        <v>0</v>
      </c>
      <c r="D53">
        <v>552000</v>
      </c>
      <c r="E53" t="s">
        <v>7</v>
      </c>
      <c r="F53">
        <v>448000</v>
      </c>
      <c r="G53" t="s">
        <v>7</v>
      </c>
      <c r="H53">
        <v>0</v>
      </c>
      <c r="I53" t="s">
        <v>7</v>
      </c>
    </row>
    <row r="54" spans="1:10" x14ac:dyDescent="0.25">
      <c r="A54" t="s">
        <v>109</v>
      </c>
      <c r="B54">
        <v>638</v>
      </c>
      <c r="C54">
        <v>0</v>
      </c>
      <c r="D54">
        <v>552840</v>
      </c>
      <c r="E54" t="s">
        <v>7</v>
      </c>
      <c r="F54">
        <v>447130</v>
      </c>
      <c r="G54" t="s">
        <v>7</v>
      </c>
      <c r="H54">
        <v>30</v>
      </c>
      <c r="I54" t="s">
        <v>7</v>
      </c>
    </row>
    <row r="55" spans="1:10" x14ac:dyDescent="0.25">
      <c r="A5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F74E-99E2-4741-B285-5156A7FF663E}">
  <sheetPr codeName="Foglio2"/>
  <dimension ref="A1:I32"/>
  <sheetViews>
    <sheetView workbookViewId="0">
      <selection activeCell="B21" sqref="B21:B31"/>
    </sheetView>
  </sheetViews>
  <sheetFormatPr defaultRowHeight="15" x14ac:dyDescent="0.25"/>
  <cols>
    <col min="1" max="1" width="64.42578125" bestFit="1" customWidth="1"/>
    <col min="2" max="2" width="4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200</v>
      </c>
      <c r="C2">
        <v>0</v>
      </c>
      <c r="D2">
        <v>50000</v>
      </c>
      <c r="E2" t="s">
        <v>7</v>
      </c>
      <c r="F2">
        <v>50000</v>
      </c>
      <c r="G2" t="s">
        <v>7</v>
      </c>
      <c r="H2">
        <v>0</v>
      </c>
      <c r="I2" t="s">
        <v>7</v>
      </c>
    </row>
    <row r="3" spans="1:9" x14ac:dyDescent="0.25">
      <c r="A3" t="s">
        <v>8</v>
      </c>
      <c r="B3">
        <v>1</v>
      </c>
      <c r="C3">
        <v>0</v>
      </c>
      <c r="D3">
        <v>1000</v>
      </c>
      <c r="E3" t="s">
        <v>7</v>
      </c>
      <c r="F3">
        <v>99000</v>
      </c>
      <c r="G3" t="s">
        <v>7</v>
      </c>
      <c r="H3">
        <v>0</v>
      </c>
      <c r="I3" t="s">
        <v>7</v>
      </c>
    </row>
    <row r="4" spans="1:9" x14ac:dyDescent="0.25">
      <c r="A4" t="s">
        <v>9</v>
      </c>
      <c r="B4">
        <v>1</v>
      </c>
      <c r="C4">
        <v>0</v>
      </c>
      <c r="D4">
        <v>2000</v>
      </c>
      <c r="E4" t="s">
        <v>7</v>
      </c>
      <c r="F4">
        <v>98000</v>
      </c>
      <c r="G4" t="s">
        <v>7</v>
      </c>
      <c r="H4">
        <v>0</v>
      </c>
      <c r="I4" t="s">
        <v>7</v>
      </c>
    </row>
    <row r="5" spans="1:9" x14ac:dyDescent="0.25">
      <c r="A5" t="s">
        <v>10</v>
      </c>
      <c r="B5">
        <v>51</v>
      </c>
      <c r="C5">
        <v>0</v>
      </c>
      <c r="D5">
        <v>50500</v>
      </c>
      <c r="E5" t="s">
        <v>7</v>
      </c>
      <c r="F5">
        <v>49500</v>
      </c>
      <c r="G5" t="s">
        <v>7</v>
      </c>
      <c r="H5">
        <v>0</v>
      </c>
      <c r="I5" t="s">
        <v>7</v>
      </c>
    </row>
    <row r="6" spans="1:9" x14ac:dyDescent="0.25">
      <c r="A6" t="s">
        <v>11</v>
      </c>
      <c r="B6">
        <v>50</v>
      </c>
      <c r="C6">
        <v>0</v>
      </c>
      <c r="D6">
        <v>50000</v>
      </c>
      <c r="E6" t="s">
        <v>7</v>
      </c>
      <c r="F6">
        <v>50000</v>
      </c>
      <c r="G6" t="s">
        <v>7</v>
      </c>
      <c r="H6">
        <v>0</v>
      </c>
      <c r="I6" t="s">
        <v>7</v>
      </c>
    </row>
    <row r="7" spans="1:9" x14ac:dyDescent="0.25">
      <c r="A7" t="s">
        <v>12</v>
      </c>
      <c r="B7">
        <v>49</v>
      </c>
      <c r="C7">
        <v>0</v>
      </c>
      <c r="D7">
        <v>49500</v>
      </c>
      <c r="E7" t="s">
        <v>7</v>
      </c>
      <c r="F7">
        <v>50500</v>
      </c>
      <c r="G7" t="s">
        <v>7</v>
      </c>
      <c r="H7">
        <v>0</v>
      </c>
      <c r="I7" t="s">
        <v>7</v>
      </c>
    </row>
    <row r="8" spans="1:9" x14ac:dyDescent="0.25">
      <c r="A8" t="s">
        <v>13</v>
      </c>
      <c r="B8">
        <v>48</v>
      </c>
      <c r="C8">
        <v>0</v>
      </c>
      <c r="D8">
        <v>49000</v>
      </c>
      <c r="E8" t="s">
        <v>7</v>
      </c>
      <c r="F8">
        <v>51000</v>
      </c>
      <c r="G8" t="s">
        <v>7</v>
      </c>
      <c r="H8">
        <v>0</v>
      </c>
      <c r="I8" t="s">
        <v>7</v>
      </c>
    </row>
    <row r="9" spans="1:9" x14ac:dyDescent="0.25">
      <c r="A9" t="s">
        <v>14</v>
      </c>
      <c r="B9">
        <v>47</v>
      </c>
      <c r="C9">
        <v>0</v>
      </c>
      <c r="D9">
        <v>48500</v>
      </c>
      <c r="E9" t="s">
        <v>7</v>
      </c>
      <c r="F9">
        <v>51500</v>
      </c>
      <c r="G9" t="s">
        <v>7</v>
      </c>
      <c r="H9">
        <v>0</v>
      </c>
      <c r="I9" t="s">
        <v>7</v>
      </c>
    </row>
    <row r="10" spans="1:9" x14ac:dyDescent="0.25">
      <c r="A10" t="s">
        <v>15</v>
      </c>
      <c r="B10">
        <v>46</v>
      </c>
      <c r="C10">
        <v>0</v>
      </c>
      <c r="D10">
        <v>48000</v>
      </c>
      <c r="E10" t="s">
        <v>7</v>
      </c>
      <c r="F10">
        <v>52000</v>
      </c>
      <c r="G10" t="s">
        <v>7</v>
      </c>
      <c r="H10">
        <v>0</v>
      </c>
      <c r="I10" t="s">
        <v>7</v>
      </c>
    </row>
    <row r="11" spans="1:9" x14ac:dyDescent="0.25">
      <c r="A11" t="s">
        <v>16</v>
      </c>
      <c r="B11">
        <v>46</v>
      </c>
      <c r="C11">
        <v>0</v>
      </c>
      <c r="D11">
        <v>48000</v>
      </c>
      <c r="E11" t="s">
        <v>7</v>
      </c>
      <c r="F11">
        <v>52000</v>
      </c>
      <c r="G11" t="s">
        <v>7</v>
      </c>
      <c r="H11">
        <v>0</v>
      </c>
      <c r="I11" t="s">
        <v>7</v>
      </c>
    </row>
    <row r="12" spans="1:9" x14ac:dyDescent="0.25">
      <c r="A12" t="s">
        <v>17</v>
      </c>
      <c r="B12">
        <v>46</v>
      </c>
      <c r="C12">
        <v>0</v>
      </c>
      <c r="D12">
        <v>48000</v>
      </c>
      <c r="E12" t="s">
        <v>7</v>
      </c>
      <c r="F12">
        <v>52000</v>
      </c>
      <c r="G12" t="s">
        <v>7</v>
      </c>
      <c r="H12">
        <v>0</v>
      </c>
      <c r="I12" t="s">
        <v>7</v>
      </c>
    </row>
    <row r="13" spans="1:9" x14ac:dyDescent="0.25">
      <c r="A13" t="s">
        <v>18</v>
      </c>
      <c r="B13">
        <v>45</v>
      </c>
      <c r="C13">
        <v>0</v>
      </c>
      <c r="D13">
        <v>47500</v>
      </c>
      <c r="E13" t="s">
        <v>7</v>
      </c>
      <c r="F13">
        <v>52500</v>
      </c>
      <c r="G13" t="s">
        <v>7</v>
      </c>
      <c r="H13">
        <v>0</v>
      </c>
      <c r="I13" t="s">
        <v>7</v>
      </c>
    </row>
    <row r="14" spans="1:9" x14ac:dyDescent="0.25">
      <c r="A14" t="s">
        <v>19</v>
      </c>
      <c r="B14">
        <v>45</v>
      </c>
      <c r="C14">
        <v>0</v>
      </c>
      <c r="D14">
        <v>46500</v>
      </c>
      <c r="E14" t="s">
        <v>7</v>
      </c>
      <c r="F14">
        <v>53500</v>
      </c>
      <c r="G14" t="s">
        <v>7</v>
      </c>
      <c r="H14">
        <v>0</v>
      </c>
      <c r="I14" t="s">
        <v>7</v>
      </c>
    </row>
    <row r="15" spans="1:9" x14ac:dyDescent="0.25">
      <c r="A15" t="s">
        <v>20</v>
      </c>
      <c r="B15">
        <v>44</v>
      </c>
      <c r="C15">
        <v>0</v>
      </c>
      <c r="D15">
        <v>46000</v>
      </c>
      <c r="E15" t="s">
        <v>7</v>
      </c>
      <c r="F15">
        <v>54000</v>
      </c>
      <c r="G15" t="s">
        <v>7</v>
      </c>
      <c r="H15">
        <v>0</v>
      </c>
      <c r="I15" t="s">
        <v>7</v>
      </c>
    </row>
    <row r="16" spans="1:9" x14ac:dyDescent="0.25">
      <c r="A16" t="s">
        <v>21</v>
      </c>
      <c r="B16">
        <v>44</v>
      </c>
      <c r="C16">
        <v>0</v>
      </c>
      <c r="D16">
        <v>46000</v>
      </c>
      <c r="E16" t="s">
        <v>7</v>
      </c>
      <c r="F16">
        <v>54000</v>
      </c>
      <c r="G16" t="s">
        <v>7</v>
      </c>
      <c r="H16">
        <v>0</v>
      </c>
      <c r="I16" t="s">
        <v>7</v>
      </c>
    </row>
    <row r="17" spans="1:9" x14ac:dyDescent="0.25">
      <c r="A17" t="s">
        <v>22</v>
      </c>
      <c r="B17">
        <v>44</v>
      </c>
      <c r="C17">
        <v>0</v>
      </c>
      <c r="D17">
        <v>46000</v>
      </c>
      <c r="E17" t="s">
        <v>7</v>
      </c>
      <c r="F17">
        <v>54000</v>
      </c>
      <c r="G17" t="s">
        <v>7</v>
      </c>
      <c r="H17">
        <v>0</v>
      </c>
      <c r="I17" t="s">
        <v>7</v>
      </c>
    </row>
    <row r="18" spans="1:9" x14ac:dyDescent="0.25">
      <c r="A18" t="s">
        <v>23</v>
      </c>
      <c r="B18">
        <v>43</v>
      </c>
      <c r="C18">
        <v>0</v>
      </c>
      <c r="D18">
        <v>45500</v>
      </c>
      <c r="E18" t="s">
        <v>7</v>
      </c>
      <c r="F18">
        <v>54500</v>
      </c>
      <c r="G18" t="s">
        <v>7</v>
      </c>
      <c r="H18">
        <v>0</v>
      </c>
      <c r="I18" t="s">
        <v>7</v>
      </c>
    </row>
    <row r="19" spans="1:9" x14ac:dyDescent="0.25">
      <c r="A19" t="s">
        <v>24</v>
      </c>
      <c r="B19">
        <v>42</v>
      </c>
      <c r="C19">
        <v>0</v>
      </c>
      <c r="D19">
        <v>45000</v>
      </c>
      <c r="E19" t="s">
        <v>7</v>
      </c>
      <c r="F19">
        <v>55000</v>
      </c>
      <c r="G19" t="s">
        <v>7</v>
      </c>
      <c r="H19">
        <v>0</v>
      </c>
      <c r="I19" t="s">
        <v>7</v>
      </c>
    </row>
    <row r="20" spans="1:9" x14ac:dyDescent="0.25">
      <c r="A20" t="s">
        <v>25</v>
      </c>
      <c r="B20">
        <v>43</v>
      </c>
      <c r="C20">
        <v>0</v>
      </c>
      <c r="D20">
        <v>47500</v>
      </c>
      <c r="E20" t="s">
        <v>7</v>
      </c>
      <c r="F20">
        <v>52500</v>
      </c>
      <c r="G20" t="s">
        <v>7</v>
      </c>
      <c r="H20">
        <v>0</v>
      </c>
      <c r="I20" t="s">
        <v>7</v>
      </c>
    </row>
    <row r="21" spans="1:9" x14ac:dyDescent="0.25">
      <c r="A21" t="s">
        <v>26</v>
      </c>
      <c r="B21">
        <v>43</v>
      </c>
      <c r="C21">
        <v>0</v>
      </c>
      <c r="D21">
        <v>47500</v>
      </c>
      <c r="E21" t="s">
        <v>7</v>
      </c>
      <c r="F21">
        <v>52500</v>
      </c>
      <c r="G21" t="s">
        <v>7</v>
      </c>
      <c r="H21">
        <v>0</v>
      </c>
      <c r="I21" t="s">
        <v>7</v>
      </c>
    </row>
    <row r="22" spans="1:9" x14ac:dyDescent="0.25">
      <c r="A22" t="s">
        <v>27</v>
      </c>
      <c r="B22">
        <v>43</v>
      </c>
      <c r="C22">
        <v>0</v>
      </c>
      <c r="D22">
        <v>52400</v>
      </c>
      <c r="E22" t="s">
        <v>7</v>
      </c>
      <c r="F22">
        <v>47500</v>
      </c>
      <c r="G22" t="s">
        <v>7</v>
      </c>
      <c r="H22">
        <v>100</v>
      </c>
      <c r="I22" t="s">
        <v>7</v>
      </c>
    </row>
    <row r="23" spans="1:9" x14ac:dyDescent="0.25">
      <c r="A23" t="s">
        <v>28</v>
      </c>
      <c r="B23">
        <v>43</v>
      </c>
      <c r="C23">
        <v>0</v>
      </c>
      <c r="D23">
        <v>47500</v>
      </c>
      <c r="E23" t="s">
        <v>7</v>
      </c>
      <c r="F23">
        <v>52500</v>
      </c>
      <c r="G23" t="s">
        <v>7</v>
      </c>
      <c r="H23">
        <v>0</v>
      </c>
      <c r="I23" t="s">
        <v>7</v>
      </c>
    </row>
    <row r="24" spans="1:9" x14ac:dyDescent="0.25">
      <c r="A24" t="s">
        <v>29</v>
      </c>
      <c r="B24">
        <v>51</v>
      </c>
      <c r="C24">
        <v>0</v>
      </c>
      <c r="D24">
        <v>50500</v>
      </c>
      <c r="E24" t="s">
        <v>7</v>
      </c>
      <c r="F24">
        <v>49500</v>
      </c>
      <c r="G24" t="s">
        <v>7</v>
      </c>
      <c r="H24">
        <v>0</v>
      </c>
      <c r="I24" t="s">
        <v>7</v>
      </c>
    </row>
    <row r="25" spans="1:9" x14ac:dyDescent="0.25">
      <c r="A25" t="s">
        <v>30</v>
      </c>
      <c r="B25">
        <v>40</v>
      </c>
      <c r="C25">
        <v>0</v>
      </c>
      <c r="D25">
        <v>26000</v>
      </c>
      <c r="E25" t="s">
        <v>7</v>
      </c>
      <c r="F25">
        <v>73900</v>
      </c>
      <c r="G25" t="s">
        <v>7</v>
      </c>
      <c r="H25">
        <v>100</v>
      </c>
      <c r="I25" t="s">
        <v>7</v>
      </c>
    </row>
    <row r="26" spans="1:9" x14ac:dyDescent="0.25">
      <c r="A26" t="s">
        <v>31</v>
      </c>
      <c r="B26">
        <v>43</v>
      </c>
      <c r="C26">
        <v>0</v>
      </c>
      <c r="D26">
        <v>47500</v>
      </c>
      <c r="E26" t="s">
        <v>7</v>
      </c>
      <c r="F26">
        <v>52500</v>
      </c>
      <c r="G26" t="s">
        <v>7</v>
      </c>
      <c r="H26">
        <v>0</v>
      </c>
      <c r="I26" t="s">
        <v>7</v>
      </c>
    </row>
    <row r="27" spans="1:9" x14ac:dyDescent="0.25">
      <c r="A27" t="s">
        <v>32</v>
      </c>
      <c r="B27">
        <v>51</v>
      </c>
      <c r="C27">
        <v>0</v>
      </c>
      <c r="D27">
        <v>50500</v>
      </c>
      <c r="E27" t="s">
        <v>7</v>
      </c>
      <c r="F27">
        <v>49500</v>
      </c>
      <c r="G27" t="s">
        <v>7</v>
      </c>
      <c r="H27">
        <v>0</v>
      </c>
      <c r="I27" t="s">
        <v>7</v>
      </c>
    </row>
    <row r="28" spans="1:9" x14ac:dyDescent="0.25">
      <c r="A28" t="s">
        <v>33</v>
      </c>
      <c r="B28">
        <v>42</v>
      </c>
      <c r="C28">
        <v>0</v>
      </c>
      <c r="D28">
        <v>71900</v>
      </c>
      <c r="E28" t="s">
        <v>7</v>
      </c>
      <c r="F28">
        <v>28000</v>
      </c>
      <c r="G28" t="s">
        <v>7</v>
      </c>
      <c r="H28">
        <v>100</v>
      </c>
      <c r="I28" t="s">
        <v>7</v>
      </c>
    </row>
    <row r="29" spans="1:9" x14ac:dyDescent="0.25">
      <c r="A29" t="s">
        <v>34</v>
      </c>
      <c r="B29">
        <v>43</v>
      </c>
      <c r="C29">
        <v>0</v>
      </c>
      <c r="D29">
        <v>47500</v>
      </c>
      <c r="E29" t="s">
        <v>7</v>
      </c>
      <c r="F29">
        <v>52500</v>
      </c>
      <c r="G29" t="s">
        <v>7</v>
      </c>
      <c r="H29">
        <v>0</v>
      </c>
      <c r="I29" t="s">
        <v>7</v>
      </c>
    </row>
    <row r="30" spans="1:9" x14ac:dyDescent="0.25">
      <c r="A30" t="s">
        <v>35</v>
      </c>
      <c r="B30">
        <v>51</v>
      </c>
      <c r="C30">
        <v>0</v>
      </c>
      <c r="D30">
        <v>50500</v>
      </c>
      <c r="E30" t="s">
        <v>7</v>
      </c>
      <c r="F30">
        <v>49500</v>
      </c>
      <c r="G30" t="s">
        <v>7</v>
      </c>
      <c r="H30">
        <v>0</v>
      </c>
      <c r="I30" t="s">
        <v>7</v>
      </c>
    </row>
    <row r="31" spans="1:9" x14ac:dyDescent="0.25">
      <c r="A31" t="s">
        <v>36</v>
      </c>
      <c r="B31">
        <v>44</v>
      </c>
      <c r="C31">
        <v>0</v>
      </c>
      <c r="D31">
        <v>45900</v>
      </c>
      <c r="E31" t="s">
        <v>7</v>
      </c>
      <c r="F31">
        <v>54000</v>
      </c>
      <c r="G31" t="s">
        <v>7</v>
      </c>
      <c r="H31">
        <v>100</v>
      </c>
      <c r="I31" t="s">
        <v>7</v>
      </c>
    </row>
    <row r="32" spans="1:9" x14ac:dyDescent="0.25">
      <c r="A3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C62D-8A59-4C4C-965D-CCABCF046ACD}">
  <sheetPr codeName="Foglio6"/>
  <dimension ref="A1:I32"/>
  <sheetViews>
    <sheetView workbookViewId="0">
      <selection activeCell="B21" sqref="B21:B31"/>
    </sheetView>
  </sheetViews>
  <sheetFormatPr defaultRowHeight="15" x14ac:dyDescent="0.25"/>
  <cols>
    <col min="1" max="1" width="64.42578125" bestFit="1" customWidth="1"/>
    <col min="2" max="2" width="5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2000</v>
      </c>
      <c r="C2">
        <v>0</v>
      </c>
      <c r="D2">
        <v>500000</v>
      </c>
      <c r="E2" t="s">
        <v>7</v>
      </c>
      <c r="F2">
        <v>500000</v>
      </c>
      <c r="G2" t="s">
        <v>7</v>
      </c>
      <c r="H2">
        <v>0</v>
      </c>
      <c r="I2" t="s">
        <v>7</v>
      </c>
    </row>
    <row r="3" spans="1:9" x14ac:dyDescent="0.25">
      <c r="A3" t="s">
        <v>8</v>
      </c>
      <c r="B3">
        <v>1</v>
      </c>
      <c r="C3">
        <v>0</v>
      </c>
      <c r="D3">
        <v>1000</v>
      </c>
      <c r="E3" t="s">
        <v>7</v>
      </c>
      <c r="F3">
        <v>999000</v>
      </c>
      <c r="G3" t="s">
        <v>7</v>
      </c>
      <c r="H3">
        <v>0</v>
      </c>
      <c r="I3" t="s">
        <v>7</v>
      </c>
    </row>
    <row r="4" spans="1:9" x14ac:dyDescent="0.25">
      <c r="A4" t="s">
        <v>9</v>
      </c>
      <c r="B4">
        <v>1</v>
      </c>
      <c r="C4">
        <v>0</v>
      </c>
      <c r="D4">
        <v>2000</v>
      </c>
      <c r="E4" t="s">
        <v>7</v>
      </c>
      <c r="F4">
        <v>998000</v>
      </c>
      <c r="G4" t="s">
        <v>7</v>
      </c>
      <c r="H4">
        <v>0</v>
      </c>
      <c r="I4" t="s">
        <v>7</v>
      </c>
    </row>
    <row r="5" spans="1:9" x14ac:dyDescent="0.25">
      <c r="A5" t="s">
        <v>10</v>
      </c>
      <c r="B5">
        <v>539</v>
      </c>
      <c r="C5">
        <v>0</v>
      </c>
      <c r="D5">
        <v>534500</v>
      </c>
      <c r="E5" t="s">
        <v>7</v>
      </c>
      <c r="F5">
        <v>465500</v>
      </c>
      <c r="G5" t="s">
        <v>7</v>
      </c>
      <c r="H5">
        <v>0</v>
      </c>
      <c r="I5" t="s">
        <v>7</v>
      </c>
    </row>
    <row r="6" spans="1:9" x14ac:dyDescent="0.25">
      <c r="A6" t="s">
        <v>11</v>
      </c>
      <c r="B6">
        <v>539</v>
      </c>
      <c r="C6">
        <v>0</v>
      </c>
      <c r="D6">
        <v>533500</v>
      </c>
      <c r="E6" t="s">
        <v>7</v>
      </c>
      <c r="F6">
        <v>466500</v>
      </c>
      <c r="G6" t="s">
        <v>7</v>
      </c>
      <c r="H6">
        <v>0</v>
      </c>
      <c r="I6" t="s">
        <v>7</v>
      </c>
    </row>
    <row r="7" spans="1:9" x14ac:dyDescent="0.25">
      <c r="A7" t="s">
        <v>12</v>
      </c>
      <c r="B7">
        <v>539</v>
      </c>
      <c r="C7">
        <v>0</v>
      </c>
      <c r="D7">
        <v>532500</v>
      </c>
      <c r="E7" t="s">
        <v>7</v>
      </c>
      <c r="F7">
        <v>467500</v>
      </c>
      <c r="G7" t="s">
        <v>7</v>
      </c>
      <c r="H7">
        <v>0</v>
      </c>
      <c r="I7" t="s">
        <v>7</v>
      </c>
    </row>
    <row r="8" spans="1:9" x14ac:dyDescent="0.25">
      <c r="A8" t="s">
        <v>13</v>
      </c>
      <c r="B8">
        <v>538</v>
      </c>
      <c r="C8">
        <v>0</v>
      </c>
      <c r="D8">
        <v>532000</v>
      </c>
      <c r="E8" t="s">
        <v>7</v>
      </c>
      <c r="F8">
        <v>468000</v>
      </c>
      <c r="G8" t="s">
        <v>7</v>
      </c>
      <c r="H8">
        <v>0</v>
      </c>
      <c r="I8" t="s">
        <v>7</v>
      </c>
    </row>
    <row r="9" spans="1:9" x14ac:dyDescent="0.25">
      <c r="A9" t="s">
        <v>14</v>
      </c>
      <c r="B9">
        <v>538</v>
      </c>
      <c r="C9">
        <v>0</v>
      </c>
      <c r="D9">
        <v>532000</v>
      </c>
      <c r="E9" t="s">
        <v>7</v>
      </c>
      <c r="F9">
        <v>468000</v>
      </c>
      <c r="G9" t="s">
        <v>7</v>
      </c>
      <c r="H9">
        <v>0</v>
      </c>
      <c r="I9" t="s">
        <v>7</v>
      </c>
    </row>
    <row r="10" spans="1:9" x14ac:dyDescent="0.25">
      <c r="A10" t="s">
        <v>15</v>
      </c>
      <c r="B10">
        <v>538</v>
      </c>
      <c r="C10">
        <v>0</v>
      </c>
      <c r="D10">
        <v>532000</v>
      </c>
      <c r="E10" t="s">
        <v>7</v>
      </c>
      <c r="F10">
        <v>468000</v>
      </c>
      <c r="G10" t="s">
        <v>7</v>
      </c>
      <c r="H10">
        <v>0</v>
      </c>
      <c r="I10" t="s">
        <v>7</v>
      </c>
    </row>
    <row r="11" spans="1:9" x14ac:dyDescent="0.25">
      <c r="A11" t="s">
        <v>16</v>
      </c>
      <c r="B11">
        <v>537</v>
      </c>
      <c r="C11">
        <v>0</v>
      </c>
      <c r="D11">
        <v>531500</v>
      </c>
      <c r="E11" t="s">
        <v>7</v>
      </c>
      <c r="F11">
        <v>468500</v>
      </c>
      <c r="G11" t="s">
        <v>7</v>
      </c>
      <c r="H11">
        <v>0</v>
      </c>
      <c r="I11" t="s">
        <v>7</v>
      </c>
    </row>
    <row r="12" spans="1:9" x14ac:dyDescent="0.25">
      <c r="A12" t="s">
        <v>17</v>
      </c>
      <c r="B12">
        <v>536</v>
      </c>
      <c r="C12">
        <v>0</v>
      </c>
      <c r="D12">
        <v>531000</v>
      </c>
      <c r="E12" t="s">
        <v>7</v>
      </c>
      <c r="F12">
        <v>469000</v>
      </c>
      <c r="G12" t="s">
        <v>7</v>
      </c>
      <c r="H12">
        <v>0</v>
      </c>
      <c r="I12" t="s">
        <v>7</v>
      </c>
    </row>
    <row r="13" spans="1:9" x14ac:dyDescent="0.25">
      <c r="A13" t="s">
        <v>18</v>
      </c>
      <c r="B13">
        <v>536</v>
      </c>
      <c r="C13">
        <v>0</v>
      </c>
      <c r="D13">
        <v>531000</v>
      </c>
      <c r="E13" t="s">
        <v>7</v>
      </c>
      <c r="F13">
        <v>469000</v>
      </c>
      <c r="G13" t="s">
        <v>7</v>
      </c>
      <c r="H13">
        <v>0</v>
      </c>
      <c r="I13" t="s">
        <v>7</v>
      </c>
    </row>
    <row r="14" spans="1:9" x14ac:dyDescent="0.25">
      <c r="A14" t="s">
        <v>19</v>
      </c>
      <c r="B14">
        <v>535</v>
      </c>
      <c r="C14">
        <v>0</v>
      </c>
      <c r="D14">
        <v>530500</v>
      </c>
      <c r="E14" t="s">
        <v>7</v>
      </c>
      <c r="F14">
        <v>469500</v>
      </c>
      <c r="G14" t="s">
        <v>7</v>
      </c>
      <c r="H14">
        <v>0</v>
      </c>
      <c r="I14" t="s">
        <v>7</v>
      </c>
    </row>
    <row r="15" spans="1:9" x14ac:dyDescent="0.25">
      <c r="A15" t="s">
        <v>20</v>
      </c>
      <c r="B15">
        <v>535</v>
      </c>
      <c r="C15">
        <v>0</v>
      </c>
      <c r="D15">
        <v>529500</v>
      </c>
      <c r="E15" t="s">
        <v>7</v>
      </c>
      <c r="F15">
        <v>470500</v>
      </c>
      <c r="G15" t="s">
        <v>7</v>
      </c>
      <c r="H15">
        <v>0</v>
      </c>
      <c r="I15" t="s">
        <v>7</v>
      </c>
    </row>
    <row r="16" spans="1:9" x14ac:dyDescent="0.25">
      <c r="A16" t="s">
        <v>21</v>
      </c>
      <c r="B16">
        <v>534</v>
      </c>
      <c r="C16">
        <v>0</v>
      </c>
      <c r="D16">
        <v>529000</v>
      </c>
      <c r="E16" t="s">
        <v>7</v>
      </c>
      <c r="F16">
        <v>471000</v>
      </c>
      <c r="G16" t="s">
        <v>7</v>
      </c>
      <c r="H16">
        <v>0</v>
      </c>
      <c r="I16" t="s">
        <v>7</v>
      </c>
    </row>
    <row r="17" spans="1:9" x14ac:dyDescent="0.25">
      <c r="A17" t="s">
        <v>22</v>
      </c>
      <c r="B17">
        <v>533</v>
      </c>
      <c r="C17">
        <v>0</v>
      </c>
      <c r="D17">
        <v>528500</v>
      </c>
      <c r="E17" t="s">
        <v>7</v>
      </c>
      <c r="F17">
        <v>471500</v>
      </c>
      <c r="G17" t="s">
        <v>7</v>
      </c>
      <c r="H17">
        <v>0</v>
      </c>
      <c r="I17" t="s">
        <v>7</v>
      </c>
    </row>
    <row r="18" spans="1:9" x14ac:dyDescent="0.25">
      <c r="A18" t="s">
        <v>23</v>
      </c>
      <c r="B18">
        <v>533</v>
      </c>
      <c r="C18">
        <v>0</v>
      </c>
      <c r="D18">
        <v>527500</v>
      </c>
      <c r="E18" t="s">
        <v>7</v>
      </c>
      <c r="F18">
        <v>472500</v>
      </c>
      <c r="G18" t="s">
        <v>7</v>
      </c>
      <c r="H18">
        <v>0</v>
      </c>
      <c r="I18" t="s">
        <v>7</v>
      </c>
    </row>
    <row r="19" spans="1:9" x14ac:dyDescent="0.25">
      <c r="A19" t="s">
        <v>24</v>
      </c>
      <c r="B19">
        <v>532</v>
      </c>
      <c r="C19">
        <v>0</v>
      </c>
      <c r="D19">
        <v>527000</v>
      </c>
      <c r="E19" t="s">
        <v>7</v>
      </c>
      <c r="F19">
        <v>473000</v>
      </c>
      <c r="G19" t="s">
        <v>7</v>
      </c>
      <c r="H19">
        <v>0</v>
      </c>
      <c r="I19" t="s">
        <v>7</v>
      </c>
    </row>
    <row r="20" spans="1:9" x14ac:dyDescent="0.25">
      <c r="A20" t="s">
        <v>25</v>
      </c>
      <c r="B20">
        <v>533</v>
      </c>
      <c r="C20">
        <v>0</v>
      </c>
      <c r="D20">
        <v>529500</v>
      </c>
      <c r="E20" t="s">
        <v>7</v>
      </c>
      <c r="F20">
        <v>470500</v>
      </c>
      <c r="G20" t="s">
        <v>7</v>
      </c>
      <c r="H20">
        <v>0</v>
      </c>
      <c r="I20" t="s">
        <v>7</v>
      </c>
    </row>
    <row r="21" spans="1:9" x14ac:dyDescent="0.25">
      <c r="A21" t="s">
        <v>26</v>
      </c>
      <c r="B21">
        <v>533</v>
      </c>
      <c r="C21">
        <v>0</v>
      </c>
      <c r="D21">
        <v>529500</v>
      </c>
      <c r="E21" t="s">
        <v>7</v>
      </c>
      <c r="F21">
        <v>470500</v>
      </c>
      <c r="G21" t="s">
        <v>7</v>
      </c>
      <c r="H21">
        <v>0</v>
      </c>
      <c r="I21" t="s">
        <v>7</v>
      </c>
    </row>
    <row r="22" spans="1:9" x14ac:dyDescent="0.25">
      <c r="A22" t="s">
        <v>27</v>
      </c>
      <c r="B22">
        <v>533</v>
      </c>
      <c r="C22">
        <v>0</v>
      </c>
      <c r="D22">
        <v>470400</v>
      </c>
      <c r="E22" t="s">
        <v>7</v>
      </c>
      <c r="F22">
        <v>529500</v>
      </c>
      <c r="G22" t="s">
        <v>7</v>
      </c>
      <c r="H22">
        <v>100</v>
      </c>
      <c r="I22" t="s">
        <v>7</v>
      </c>
    </row>
    <row r="23" spans="1:9" x14ac:dyDescent="0.25">
      <c r="A23" t="s">
        <v>28</v>
      </c>
      <c r="B23">
        <v>533</v>
      </c>
      <c r="C23">
        <v>0</v>
      </c>
      <c r="D23">
        <v>529500</v>
      </c>
      <c r="E23" t="s">
        <v>7</v>
      </c>
      <c r="F23">
        <v>470500</v>
      </c>
      <c r="G23" t="s">
        <v>7</v>
      </c>
      <c r="H23">
        <v>0</v>
      </c>
      <c r="I23" t="s">
        <v>7</v>
      </c>
    </row>
    <row r="24" spans="1:9" x14ac:dyDescent="0.25">
      <c r="A24" t="s">
        <v>29</v>
      </c>
      <c r="B24">
        <v>539</v>
      </c>
      <c r="C24">
        <v>0</v>
      </c>
      <c r="D24">
        <v>534500</v>
      </c>
      <c r="E24" t="s">
        <v>7</v>
      </c>
      <c r="F24">
        <v>465500</v>
      </c>
      <c r="G24" t="s">
        <v>7</v>
      </c>
      <c r="H24">
        <v>0</v>
      </c>
      <c r="I24" t="s">
        <v>7</v>
      </c>
    </row>
    <row r="25" spans="1:9" x14ac:dyDescent="0.25">
      <c r="A25" t="s">
        <v>30</v>
      </c>
      <c r="B25">
        <v>418</v>
      </c>
      <c r="C25">
        <v>0</v>
      </c>
      <c r="D25">
        <v>277000</v>
      </c>
      <c r="E25" t="s">
        <v>7</v>
      </c>
      <c r="F25">
        <v>722900</v>
      </c>
      <c r="G25" t="s">
        <v>7</v>
      </c>
      <c r="H25">
        <v>100</v>
      </c>
      <c r="I25" t="s">
        <v>7</v>
      </c>
    </row>
    <row r="26" spans="1:9" x14ac:dyDescent="0.25">
      <c r="A26" t="s">
        <v>31</v>
      </c>
      <c r="B26">
        <v>533</v>
      </c>
      <c r="C26">
        <v>0</v>
      </c>
      <c r="D26">
        <v>529500</v>
      </c>
      <c r="E26" t="s">
        <v>7</v>
      </c>
      <c r="F26">
        <v>470500</v>
      </c>
      <c r="G26" t="s">
        <v>7</v>
      </c>
      <c r="H26">
        <v>0</v>
      </c>
      <c r="I26" t="s">
        <v>7</v>
      </c>
    </row>
    <row r="27" spans="1:9" x14ac:dyDescent="0.25">
      <c r="A27" t="s">
        <v>32</v>
      </c>
      <c r="B27">
        <v>539</v>
      </c>
      <c r="C27">
        <v>0</v>
      </c>
      <c r="D27">
        <v>534500</v>
      </c>
      <c r="E27" t="s">
        <v>7</v>
      </c>
      <c r="F27">
        <v>465500</v>
      </c>
      <c r="G27" t="s">
        <v>7</v>
      </c>
      <c r="H27">
        <v>0</v>
      </c>
      <c r="I27" t="s">
        <v>7</v>
      </c>
    </row>
    <row r="28" spans="1:9" x14ac:dyDescent="0.25">
      <c r="A28" t="s">
        <v>33</v>
      </c>
      <c r="B28">
        <v>352</v>
      </c>
      <c r="C28">
        <v>0</v>
      </c>
      <c r="D28">
        <v>786900</v>
      </c>
      <c r="E28" t="s">
        <v>7</v>
      </c>
      <c r="F28">
        <v>213000</v>
      </c>
      <c r="G28" t="s">
        <v>7</v>
      </c>
      <c r="H28">
        <v>100</v>
      </c>
      <c r="I28" t="s">
        <v>7</v>
      </c>
    </row>
    <row r="29" spans="1:9" x14ac:dyDescent="0.25">
      <c r="A29" t="s">
        <v>34</v>
      </c>
      <c r="B29">
        <v>533</v>
      </c>
      <c r="C29">
        <v>0</v>
      </c>
      <c r="D29">
        <v>529500</v>
      </c>
      <c r="E29" t="s">
        <v>7</v>
      </c>
      <c r="F29">
        <v>470500</v>
      </c>
      <c r="G29" t="s">
        <v>7</v>
      </c>
      <c r="H29">
        <v>0</v>
      </c>
      <c r="I29" t="s">
        <v>7</v>
      </c>
    </row>
    <row r="30" spans="1:9" x14ac:dyDescent="0.25">
      <c r="A30" t="s">
        <v>35</v>
      </c>
      <c r="B30">
        <v>539</v>
      </c>
      <c r="C30">
        <v>0</v>
      </c>
      <c r="D30">
        <v>534500</v>
      </c>
      <c r="E30" t="s">
        <v>7</v>
      </c>
      <c r="F30">
        <v>465500</v>
      </c>
      <c r="G30" t="s">
        <v>7</v>
      </c>
      <c r="H30">
        <v>0</v>
      </c>
      <c r="I30" t="s">
        <v>7</v>
      </c>
    </row>
    <row r="31" spans="1:9" x14ac:dyDescent="0.25">
      <c r="A31" t="s">
        <v>36</v>
      </c>
      <c r="B31">
        <v>470</v>
      </c>
      <c r="C31">
        <v>0</v>
      </c>
      <c r="D31">
        <v>509900</v>
      </c>
      <c r="E31" t="s">
        <v>7</v>
      </c>
      <c r="F31">
        <v>490000</v>
      </c>
      <c r="G31" t="s">
        <v>7</v>
      </c>
      <c r="H31">
        <v>100</v>
      </c>
      <c r="I31" t="s">
        <v>7</v>
      </c>
    </row>
    <row r="32" spans="1:9" x14ac:dyDescent="0.25">
      <c r="A3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3643-D594-4CDC-9127-696FC8B51C41}">
  <sheetPr codeName="Foglio5"/>
  <dimension ref="A1:I32"/>
  <sheetViews>
    <sheetView workbookViewId="0">
      <selection activeCell="B21" sqref="B21:B31"/>
    </sheetView>
  </sheetViews>
  <sheetFormatPr defaultRowHeight="15" x14ac:dyDescent="0.25"/>
  <cols>
    <col min="1" max="1" width="64.42578125" bestFit="1" customWidth="1"/>
    <col min="2" max="2" width="6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20000</v>
      </c>
      <c r="C2">
        <v>0</v>
      </c>
      <c r="D2">
        <v>5000000</v>
      </c>
      <c r="E2" t="s">
        <v>7</v>
      </c>
      <c r="F2">
        <v>5000000</v>
      </c>
      <c r="G2" t="s">
        <v>7</v>
      </c>
      <c r="H2">
        <v>0</v>
      </c>
      <c r="I2" t="s">
        <v>7</v>
      </c>
    </row>
    <row r="3" spans="1:9" x14ac:dyDescent="0.25">
      <c r="A3" t="s">
        <v>8</v>
      </c>
      <c r="B3">
        <v>1</v>
      </c>
      <c r="C3">
        <v>0</v>
      </c>
      <c r="D3">
        <v>1000</v>
      </c>
      <c r="E3" t="s">
        <v>7</v>
      </c>
      <c r="F3">
        <v>9999000</v>
      </c>
      <c r="G3" t="s">
        <v>7</v>
      </c>
      <c r="H3">
        <v>0</v>
      </c>
      <c r="I3" t="s">
        <v>7</v>
      </c>
    </row>
    <row r="4" spans="1:9" x14ac:dyDescent="0.25">
      <c r="A4" t="s">
        <v>9</v>
      </c>
      <c r="B4">
        <v>1</v>
      </c>
      <c r="C4">
        <v>0</v>
      </c>
      <c r="D4">
        <v>2000</v>
      </c>
      <c r="E4" t="s">
        <v>7</v>
      </c>
      <c r="F4">
        <v>9998000</v>
      </c>
      <c r="G4" t="s">
        <v>7</v>
      </c>
      <c r="H4">
        <v>0</v>
      </c>
      <c r="I4" t="s">
        <v>7</v>
      </c>
    </row>
    <row r="5" spans="1:9" x14ac:dyDescent="0.25">
      <c r="A5" t="s">
        <v>10</v>
      </c>
      <c r="B5">
        <v>4924</v>
      </c>
      <c r="C5">
        <v>0</v>
      </c>
      <c r="D5">
        <v>4929000</v>
      </c>
      <c r="E5" t="s">
        <v>7</v>
      </c>
      <c r="F5">
        <v>5071000</v>
      </c>
      <c r="G5" t="s">
        <v>7</v>
      </c>
      <c r="H5">
        <v>0</v>
      </c>
      <c r="I5" t="s">
        <v>7</v>
      </c>
    </row>
    <row r="6" spans="1:9" x14ac:dyDescent="0.25">
      <c r="A6" t="s">
        <v>11</v>
      </c>
      <c r="B6">
        <v>4923</v>
      </c>
      <c r="C6">
        <v>0</v>
      </c>
      <c r="D6">
        <v>4928500</v>
      </c>
      <c r="E6" t="s">
        <v>7</v>
      </c>
      <c r="F6">
        <v>5071500</v>
      </c>
      <c r="G6" t="s">
        <v>7</v>
      </c>
      <c r="H6">
        <v>0</v>
      </c>
      <c r="I6" t="s">
        <v>7</v>
      </c>
    </row>
    <row r="7" spans="1:9" x14ac:dyDescent="0.25">
      <c r="A7" t="s">
        <v>12</v>
      </c>
      <c r="B7">
        <v>4922</v>
      </c>
      <c r="C7">
        <v>0</v>
      </c>
      <c r="D7">
        <v>4928000</v>
      </c>
      <c r="E7" t="s">
        <v>7</v>
      </c>
      <c r="F7">
        <v>5072000</v>
      </c>
      <c r="G7" t="s">
        <v>7</v>
      </c>
      <c r="H7">
        <v>0</v>
      </c>
      <c r="I7" t="s">
        <v>7</v>
      </c>
    </row>
    <row r="8" spans="1:9" x14ac:dyDescent="0.25">
      <c r="A8" t="s">
        <v>13</v>
      </c>
      <c r="B8">
        <v>4922</v>
      </c>
      <c r="C8">
        <v>0</v>
      </c>
      <c r="D8">
        <v>4928000</v>
      </c>
      <c r="E8" t="s">
        <v>7</v>
      </c>
      <c r="F8">
        <v>5072000</v>
      </c>
      <c r="G8" t="s">
        <v>7</v>
      </c>
      <c r="H8">
        <v>0</v>
      </c>
      <c r="I8" t="s">
        <v>7</v>
      </c>
    </row>
    <row r="9" spans="1:9" x14ac:dyDescent="0.25">
      <c r="A9" t="s">
        <v>14</v>
      </c>
      <c r="B9">
        <v>4921</v>
      </c>
      <c r="C9">
        <v>0</v>
      </c>
      <c r="D9">
        <v>4927500</v>
      </c>
      <c r="E9" t="s">
        <v>7</v>
      </c>
      <c r="F9">
        <v>5072500</v>
      </c>
      <c r="G9" t="s">
        <v>7</v>
      </c>
      <c r="H9">
        <v>0</v>
      </c>
      <c r="I9" t="s">
        <v>7</v>
      </c>
    </row>
    <row r="10" spans="1:9" x14ac:dyDescent="0.25">
      <c r="A10" t="s">
        <v>15</v>
      </c>
      <c r="B10">
        <v>4921</v>
      </c>
      <c r="C10">
        <v>0</v>
      </c>
      <c r="D10">
        <v>4926500</v>
      </c>
      <c r="E10" t="s">
        <v>7</v>
      </c>
      <c r="F10">
        <v>5073500</v>
      </c>
      <c r="G10" t="s">
        <v>7</v>
      </c>
      <c r="H10">
        <v>0</v>
      </c>
      <c r="I10" t="s">
        <v>7</v>
      </c>
    </row>
    <row r="11" spans="1:9" x14ac:dyDescent="0.25">
      <c r="A11" t="s">
        <v>16</v>
      </c>
      <c r="B11">
        <v>4921</v>
      </c>
      <c r="C11">
        <v>0</v>
      </c>
      <c r="D11">
        <v>4925500</v>
      </c>
      <c r="E11" t="s">
        <v>7</v>
      </c>
      <c r="F11">
        <v>5074500</v>
      </c>
      <c r="G11" t="s">
        <v>7</v>
      </c>
      <c r="H11">
        <v>0</v>
      </c>
      <c r="I11" t="s">
        <v>7</v>
      </c>
    </row>
    <row r="12" spans="1:9" x14ac:dyDescent="0.25">
      <c r="A12" t="s">
        <v>17</v>
      </c>
      <c r="B12">
        <v>4921</v>
      </c>
      <c r="C12">
        <v>0</v>
      </c>
      <c r="D12">
        <v>4924500</v>
      </c>
      <c r="E12" t="s">
        <v>7</v>
      </c>
      <c r="F12">
        <v>5075500</v>
      </c>
      <c r="G12" t="s">
        <v>7</v>
      </c>
      <c r="H12">
        <v>0</v>
      </c>
      <c r="I12" t="s">
        <v>7</v>
      </c>
    </row>
    <row r="13" spans="1:9" x14ac:dyDescent="0.25">
      <c r="A13" t="s">
        <v>18</v>
      </c>
      <c r="B13">
        <v>4920</v>
      </c>
      <c r="C13">
        <v>0</v>
      </c>
      <c r="D13">
        <v>4924000</v>
      </c>
      <c r="E13" t="s">
        <v>7</v>
      </c>
      <c r="F13">
        <v>5076000</v>
      </c>
      <c r="G13" t="s">
        <v>7</v>
      </c>
      <c r="H13">
        <v>0</v>
      </c>
      <c r="I13" t="s">
        <v>7</v>
      </c>
    </row>
    <row r="14" spans="1:9" x14ac:dyDescent="0.25">
      <c r="A14" t="s">
        <v>19</v>
      </c>
      <c r="B14">
        <v>4919</v>
      </c>
      <c r="C14">
        <v>0</v>
      </c>
      <c r="D14">
        <v>4923500</v>
      </c>
      <c r="E14" t="s">
        <v>7</v>
      </c>
      <c r="F14">
        <v>5076500</v>
      </c>
      <c r="G14" t="s">
        <v>7</v>
      </c>
      <c r="H14">
        <v>0</v>
      </c>
      <c r="I14" t="s">
        <v>7</v>
      </c>
    </row>
    <row r="15" spans="1:9" x14ac:dyDescent="0.25">
      <c r="A15" t="s">
        <v>20</v>
      </c>
      <c r="B15">
        <v>4918</v>
      </c>
      <c r="C15">
        <v>0</v>
      </c>
      <c r="D15">
        <v>4923000</v>
      </c>
      <c r="E15" t="s">
        <v>7</v>
      </c>
      <c r="F15">
        <v>5077000</v>
      </c>
      <c r="G15" t="s">
        <v>7</v>
      </c>
      <c r="H15">
        <v>0</v>
      </c>
      <c r="I15" t="s">
        <v>7</v>
      </c>
    </row>
    <row r="16" spans="1:9" x14ac:dyDescent="0.25">
      <c r="A16" t="s">
        <v>21</v>
      </c>
      <c r="B16">
        <v>4917</v>
      </c>
      <c r="C16">
        <v>0</v>
      </c>
      <c r="D16">
        <v>4922500</v>
      </c>
      <c r="E16" t="s">
        <v>7</v>
      </c>
      <c r="F16">
        <v>5077500</v>
      </c>
      <c r="G16" t="s">
        <v>7</v>
      </c>
      <c r="H16">
        <v>0</v>
      </c>
      <c r="I16" t="s">
        <v>7</v>
      </c>
    </row>
    <row r="17" spans="1:9" x14ac:dyDescent="0.25">
      <c r="A17" t="s">
        <v>22</v>
      </c>
      <c r="B17">
        <v>4917</v>
      </c>
      <c r="C17">
        <v>0</v>
      </c>
      <c r="D17">
        <v>4921500</v>
      </c>
      <c r="E17" t="s">
        <v>7</v>
      </c>
      <c r="F17">
        <v>5078500</v>
      </c>
      <c r="G17" t="s">
        <v>7</v>
      </c>
      <c r="H17">
        <v>0</v>
      </c>
      <c r="I17" t="s">
        <v>7</v>
      </c>
    </row>
    <row r="18" spans="1:9" x14ac:dyDescent="0.25">
      <c r="A18" t="s">
        <v>23</v>
      </c>
      <c r="B18">
        <v>4916</v>
      </c>
      <c r="C18">
        <v>0</v>
      </c>
      <c r="D18">
        <v>4921000</v>
      </c>
      <c r="E18" t="s">
        <v>7</v>
      </c>
      <c r="F18">
        <v>5079000</v>
      </c>
      <c r="G18" t="s">
        <v>7</v>
      </c>
      <c r="H18">
        <v>0</v>
      </c>
      <c r="I18" t="s">
        <v>7</v>
      </c>
    </row>
    <row r="19" spans="1:9" x14ac:dyDescent="0.25">
      <c r="A19" t="s">
        <v>24</v>
      </c>
      <c r="B19">
        <v>4915</v>
      </c>
      <c r="C19">
        <v>0</v>
      </c>
      <c r="D19">
        <v>4920500</v>
      </c>
      <c r="E19" t="s">
        <v>7</v>
      </c>
      <c r="F19">
        <v>5079500</v>
      </c>
      <c r="G19" t="s">
        <v>7</v>
      </c>
      <c r="H19">
        <v>0</v>
      </c>
      <c r="I19" t="s">
        <v>7</v>
      </c>
    </row>
    <row r="20" spans="1:9" x14ac:dyDescent="0.25">
      <c r="A20" t="s">
        <v>25</v>
      </c>
      <c r="B20">
        <v>4916</v>
      </c>
      <c r="C20">
        <v>0</v>
      </c>
      <c r="D20">
        <v>4922000</v>
      </c>
      <c r="E20" t="s">
        <v>7</v>
      </c>
      <c r="F20">
        <v>5078000</v>
      </c>
      <c r="G20" t="s">
        <v>7</v>
      </c>
      <c r="H20">
        <v>0</v>
      </c>
      <c r="I20" t="s">
        <v>7</v>
      </c>
    </row>
    <row r="21" spans="1:9" x14ac:dyDescent="0.25">
      <c r="A21" t="s">
        <v>26</v>
      </c>
      <c r="B21">
        <v>4916</v>
      </c>
      <c r="C21">
        <v>0</v>
      </c>
      <c r="D21">
        <v>4922000</v>
      </c>
      <c r="E21" t="s">
        <v>7</v>
      </c>
      <c r="F21">
        <v>5078000</v>
      </c>
      <c r="G21" t="s">
        <v>7</v>
      </c>
      <c r="H21">
        <v>0</v>
      </c>
      <c r="I21" t="s">
        <v>7</v>
      </c>
    </row>
    <row r="22" spans="1:9" x14ac:dyDescent="0.25">
      <c r="A22" t="s">
        <v>27</v>
      </c>
      <c r="B22">
        <v>4916</v>
      </c>
      <c r="C22">
        <v>0</v>
      </c>
      <c r="D22">
        <v>5078000</v>
      </c>
      <c r="E22" t="s">
        <v>7</v>
      </c>
      <c r="F22">
        <v>4921900</v>
      </c>
      <c r="G22" t="s">
        <v>7</v>
      </c>
      <c r="H22">
        <v>100</v>
      </c>
      <c r="I22" t="s">
        <v>7</v>
      </c>
    </row>
    <row r="23" spans="1:9" x14ac:dyDescent="0.25">
      <c r="A23" t="s">
        <v>28</v>
      </c>
      <c r="B23">
        <v>4916</v>
      </c>
      <c r="C23">
        <v>0</v>
      </c>
      <c r="D23">
        <v>4922000</v>
      </c>
      <c r="E23" t="s">
        <v>7</v>
      </c>
      <c r="F23">
        <v>5078000</v>
      </c>
      <c r="G23" t="s">
        <v>7</v>
      </c>
      <c r="H23">
        <v>0</v>
      </c>
      <c r="I23" t="s">
        <v>7</v>
      </c>
    </row>
    <row r="24" spans="1:9" x14ac:dyDescent="0.25">
      <c r="A24" t="s">
        <v>29</v>
      </c>
      <c r="B24">
        <v>4924</v>
      </c>
      <c r="C24">
        <v>0</v>
      </c>
      <c r="D24">
        <v>4929000</v>
      </c>
      <c r="E24" t="s">
        <v>7</v>
      </c>
      <c r="F24">
        <v>5071000</v>
      </c>
      <c r="G24" t="s">
        <v>7</v>
      </c>
      <c r="H24">
        <v>0</v>
      </c>
      <c r="I24" t="s">
        <v>7</v>
      </c>
    </row>
    <row r="25" spans="1:9" x14ac:dyDescent="0.25">
      <c r="A25" t="s">
        <v>30</v>
      </c>
      <c r="B25">
        <v>3606</v>
      </c>
      <c r="C25">
        <v>0</v>
      </c>
      <c r="D25">
        <v>2448000</v>
      </c>
      <c r="E25" t="s">
        <v>7</v>
      </c>
      <c r="F25">
        <v>7551900</v>
      </c>
      <c r="G25" t="s">
        <v>7</v>
      </c>
      <c r="H25">
        <v>100</v>
      </c>
      <c r="I25" t="s">
        <v>7</v>
      </c>
    </row>
    <row r="26" spans="1:9" x14ac:dyDescent="0.25">
      <c r="A26" t="s">
        <v>31</v>
      </c>
      <c r="B26">
        <v>4916</v>
      </c>
      <c r="C26">
        <v>0</v>
      </c>
      <c r="D26">
        <v>4922000</v>
      </c>
      <c r="E26" t="s">
        <v>7</v>
      </c>
      <c r="F26">
        <v>5078000</v>
      </c>
      <c r="G26" t="s">
        <v>7</v>
      </c>
      <c r="H26">
        <v>0</v>
      </c>
      <c r="I26" t="s">
        <v>7</v>
      </c>
    </row>
    <row r="27" spans="1:9" x14ac:dyDescent="0.25">
      <c r="A27" t="s">
        <v>32</v>
      </c>
      <c r="B27">
        <v>4924</v>
      </c>
      <c r="C27">
        <v>0</v>
      </c>
      <c r="D27">
        <v>4929000</v>
      </c>
      <c r="E27" t="s">
        <v>7</v>
      </c>
      <c r="F27">
        <v>5071000</v>
      </c>
      <c r="G27" t="s">
        <v>7</v>
      </c>
      <c r="H27">
        <v>0</v>
      </c>
      <c r="I27" t="s">
        <v>7</v>
      </c>
    </row>
    <row r="28" spans="1:9" x14ac:dyDescent="0.25">
      <c r="A28" t="s">
        <v>33</v>
      </c>
      <c r="B28">
        <v>3784</v>
      </c>
      <c r="C28">
        <v>0</v>
      </c>
      <c r="D28">
        <v>7402900</v>
      </c>
      <c r="E28" t="s">
        <v>7</v>
      </c>
      <c r="F28">
        <v>2597000</v>
      </c>
      <c r="G28" t="s">
        <v>7</v>
      </c>
      <c r="H28">
        <v>100</v>
      </c>
      <c r="I28" t="s">
        <v>7</v>
      </c>
    </row>
    <row r="29" spans="1:9" x14ac:dyDescent="0.25">
      <c r="A29" t="s">
        <v>34</v>
      </c>
      <c r="B29">
        <v>4916</v>
      </c>
      <c r="C29">
        <v>0</v>
      </c>
      <c r="D29">
        <v>4922000</v>
      </c>
      <c r="E29" t="s">
        <v>7</v>
      </c>
      <c r="F29">
        <v>5078000</v>
      </c>
      <c r="G29" t="s">
        <v>7</v>
      </c>
      <c r="H29">
        <v>0</v>
      </c>
      <c r="I29" t="s">
        <v>7</v>
      </c>
    </row>
    <row r="30" spans="1:9" x14ac:dyDescent="0.25">
      <c r="A30" t="s">
        <v>35</v>
      </c>
      <c r="B30">
        <v>4924</v>
      </c>
      <c r="C30">
        <v>0</v>
      </c>
      <c r="D30">
        <v>4929000</v>
      </c>
      <c r="E30" t="s">
        <v>7</v>
      </c>
      <c r="F30">
        <v>5071000</v>
      </c>
      <c r="G30" t="s">
        <v>7</v>
      </c>
      <c r="H30">
        <v>0</v>
      </c>
      <c r="I30" t="s">
        <v>7</v>
      </c>
    </row>
    <row r="31" spans="1:9" x14ac:dyDescent="0.25">
      <c r="A31" t="s">
        <v>36</v>
      </c>
      <c r="B31">
        <v>4876</v>
      </c>
      <c r="C31">
        <v>0</v>
      </c>
      <c r="D31">
        <v>4954900</v>
      </c>
      <c r="E31" t="s">
        <v>7</v>
      </c>
      <c r="F31">
        <v>5045000</v>
      </c>
      <c r="G31" t="s">
        <v>7</v>
      </c>
      <c r="H31">
        <v>100</v>
      </c>
      <c r="I31" t="s">
        <v>7</v>
      </c>
    </row>
    <row r="32" spans="1:9" x14ac:dyDescent="0.25">
      <c r="A3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2266-FAF1-4DDC-8662-C9168EBB5976}">
  <sheetPr codeName="Foglio3"/>
  <dimension ref="A1:I32"/>
  <sheetViews>
    <sheetView workbookViewId="0">
      <selection activeCell="B21" sqref="B21:B31"/>
    </sheetView>
  </sheetViews>
  <sheetFormatPr defaultRowHeight="15" x14ac:dyDescent="0.25"/>
  <cols>
    <col min="1" max="1" width="64.42578125" bestFit="1" customWidth="1"/>
    <col min="2" max="2" width="7" bestFit="1" customWidth="1"/>
    <col min="3" max="3" width="2.28515625" bestFit="1" customWidth="1"/>
    <col min="4" max="4" width="9" bestFit="1" customWidth="1"/>
    <col min="5" max="5" width="8.28515625" bestFit="1" customWidth="1"/>
    <col min="6" max="6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200000</v>
      </c>
      <c r="C2">
        <v>0</v>
      </c>
      <c r="D2">
        <v>50000000</v>
      </c>
      <c r="E2" t="s">
        <v>7</v>
      </c>
      <c r="F2">
        <v>50000000</v>
      </c>
      <c r="G2" t="s">
        <v>7</v>
      </c>
      <c r="H2">
        <v>0</v>
      </c>
      <c r="I2" t="s">
        <v>7</v>
      </c>
    </row>
    <row r="3" spans="1:9" x14ac:dyDescent="0.25">
      <c r="A3" t="s">
        <v>8</v>
      </c>
      <c r="B3">
        <v>1</v>
      </c>
      <c r="C3">
        <v>0</v>
      </c>
      <c r="D3">
        <v>1000</v>
      </c>
      <c r="E3" t="s">
        <v>7</v>
      </c>
      <c r="F3">
        <v>99999000</v>
      </c>
      <c r="G3" t="s">
        <v>7</v>
      </c>
      <c r="H3">
        <v>0</v>
      </c>
      <c r="I3" t="s">
        <v>7</v>
      </c>
    </row>
    <row r="4" spans="1:9" x14ac:dyDescent="0.25">
      <c r="A4" t="s">
        <v>9</v>
      </c>
      <c r="B4">
        <v>3</v>
      </c>
      <c r="C4">
        <v>0</v>
      </c>
      <c r="D4">
        <v>4000</v>
      </c>
      <c r="E4" t="s">
        <v>7</v>
      </c>
      <c r="F4">
        <v>99996000</v>
      </c>
      <c r="G4" t="s">
        <v>7</v>
      </c>
      <c r="H4">
        <v>0</v>
      </c>
      <c r="I4" t="s">
        <v>7</v>
      </c>
    </row>
    <row r="5" spans="1:9" x14ac:dyDescent="0.25">
      <c r="A5" t="s">
        <v>10</v>
      </c>
      <c r="B5">
        <v>49976</v>
      </c>
      <c r="C5">
        <v>0</v>
      </c>
      <c r="D5">
        <v>49965000</v>
      </c>
      <c r="E5" t="s">
        <v>7</v>
      </c>
      <c r="F5">
        <v>50035000</v>
      </c>
      <c r="G5" t="s">
        <v>7</v>
      </c>
      <c r="H5">
        <v>0</v>
      </c>
      <c r="I5" t="s">
        <v>7</v>
      </c>
    </row>
    <row r="6" spans="1:9" x14ac:dyDescent="0.25">
      <c r="A6" t="s">
        <v>11</v>
      </c>
      <c r="B6">
        <v>49976</v>
      </c>
      <c r="C6">
        <v>0</v>
      </c>
      <c r="D6">
        <v>49965000</v>
      </c>
      <c r="E6" t="s">
        <v>7</v>
      </c>
      <c r="F6">
        <v>50035000</v>
      </c>
      <c r="G6" t="s">
        <v>7</v>
      </c>
      <c r="H6">
        <v>0</v>
      </c>
      <c r="I6" t="s">
        <v>7</v>
      </c>
    </row>
    <row r="7" spans="1:9" x14ac:dyDescent="0.25">
      <c r="A7" t="s">
        <v>12</v>
      </c>
      <c r="B7">
        <v>49975</v>
      </c>
      <c r="C7">
        <v>0</v>
      </c>
      <c r="D7">
        <v>49964500</v>
      </c>
      <c r="E7" t="s">
        <v>7</v>
      </c>
      <c r="F7">
        <v>50035500</v>
      </c>
      <c r="G7" t="s">
        <v>7</v>
      </c>
      <c r="H7">
        <v>0</v>
      </c>
      <c r="I7" t="s">
        <v>7</v>
      </c>
    </row>
    <row r="8" spans="1:9" x14ac:dyDescent="0.25">
      <c r="A8" t="s">
        <v>13</v>
      </c>
      <c r="B8">
        <v>49974</v>
      </c>
      <c r="C8">
        <v>0</v>
      </c>
      <c r="D8">
        <v>49964000</v>
      </c>
      <c r="E8" t="s">
        <v>7</v>
      </c>
      <c r="F8">
        <v>50036000</v>
      </c>
      <c r="G8" t="s">
        <v>7</v>
      </c>
      <c r="H8">
        <v>0</v>
      </c>
      <c r="I8" t="s">
        <v>7</v>
      </c>
    </row>
    <row r="9" spans="1:9" x14ac:dyDescent="0.25">
      <c r="A9" t="s">
        <v>14</v>
      </c>
      <c r="B9">
        <v>49974</v>
      </c>
      <c r="C9">
        <v>0</v>
      </c>
      <c r="D9">
        <v>49964000</v>
      </c>
      <c r="E9" t="s">
        <v>7</v>
      </c>
      <c r="F9">
        <v>50036000</v>
      </c>
      <c r="G9" t="s">
        <v>7</v>
      </c>
      <c r="H9">
        <v>0</v>
      </c>
      <c r="I9" t="s">
        <v>7</v>
      </c>
    </row>
    <row r="10" spans="1:9" x14ac:dyDescent="0.25">
      <c r="A10" t="s">
        <v>15</v>
      </c>
      <c r="B10">
        <v>49971</v>
      </c>
      <c r="C10">
        <v>0</v>
      </c>
      <c r="D10">
        <v>49962500</v>
      </c>
      <c r="E10" t="s">
        <v>7</v>
      </c>
      <c r="F10">
        <v>50037500</v>
      </c>
      <c r="G10" t="s">
        <v>7</v>
      </c>
      <c r="H10">
        <v>0</v>
      </c>
      <c r="I10" t="s">
        <v>7</v>
      </c>
    </row>
    <row r="11" spans="1:9" x14ac:dyDescent="0.25">
      <c r="A11" t="s">
        <v>16</v>
      </c>
      <c r="B11">
        <v>49971</v>
      </c>
      <c r="C11">
        <v>0</v>
      </c>
      <c r="D11">
        <v>49961500</v>
      </c>
      <c r="E11" t="s">
        <v>7</v>
      </c>
      <c r="F11">
        <v>50038500</v>
      </c>
      <c r="G11" t="s">
        <v>7</v>
      </c>
      <c r="H11">
        <v>0</v>
      </c>
      <c r="I11" t="s">
        <v>7</v>
      </c>
    </row>
    <row r="12" spans="1:9" x14ac:dyDescent="0.25">
      <c r="A12" t="s">
        <v>17</v>
      </c>
      <c r="B12">
        <v>49970</v>
      </c>
      <c r="C12">
        <v>0</v>
      </c>
      <c r="D12">
        <v>49961000</v>
      </c>
      <c r="E12" t="s">
        <v>7</v>
      </c>
      <c r="F12">
        <v>50039000</v>
      </c>
      <c r="G12" t="s">
        <v>7</v>
      </c>
      <c r="H12">
        <v>0</v>
      </c>
      <c r="I12" t="s">
        <v>7</v>
      </c>
    </row>
    <row r="13" spans="1:9" x14ac:dyDescent="0.25">
      <c r="A13" t="s">
        <v>18</v>
      </c>
      <c r="B13">
        <v>49970</v>
      </c>
      <c r="C13">
        <v>0</v>
      </c>
      <c r="D13">
        <v>49960000</v>
      </c>
      <c r="E13" t="s">
        <v>7</v>
      </c>
      <c r="F13">
        <v>50040000</v>
      </c>
      <c r="G13" t="s">
        <v>7</v>
      </c>
      <c r="H13">
        <v>0</v>
      </c>
      <c r="I13" t="s">
        <v>7</v>
      </c>
    </row>
    <row r="14" spans="1:9" x14ac:dyDescent="0.25">
      <c r="A14" t="s">
        <v>19</v>
      </c>
      <c r="B14">
        <v>49967</v>
      </c>
      <c r="C14">
        <v>0</v>
      </c>
      <c r="D14">
        <v>49958500</v>
      </c>
      <c r="E14" t="s">
        <v>7</v>
      </c>
      <c r="F14">
        <v>50041500</v>
      </c>
      <c r="G14" t="s">
        <v>7</v>
      </c>
      <c r="H14">
        <v>0</v>
      </c>
      <c r="I14" t="s">
        <v>7</v>
      </c>
    </row>
    <row r="15" spans="1:9" x14ac:dyDescent="0.25">
      <c r="A15" t="s">
        <v>20</v>
      </c>
      <c r="B15">
        <v>49967</v>
      </c>
      <c r="C15">
        <v>0</v>
      </c>
      <c r="D15">
        <v>49957500</v>
      </c>
      <c r="E15" t="s">
        <v>7</v>
      </c>
      <c r="F15">
        <v>50042500</v>
      </c>
      <c r="G15" t="s">
        <v>7</v>
      </c>
      <c r="H15">
        <v>0</v>
      </c>
      <c r="I15" t="s">
        <v>7</v>
      </c>
    </row>
    <row r="16" spans="1:9" x14ac:dyDescent="0.25">
      <c r="A16" t="s">
        <v>21</v>
      </c>
      <c r="B16">
        <v>49967</v>
      </c>
      <c r="C16">
        <v>0</v>
      </c>
      <c r="D16">
        <v>49956500</v>
      </c>
      <c r="E16" t="s">
        <v>7</v>
      </c>
      <c r="F16">
        <v>50043500</v>
      </c>
      <c r="G16" t="s">
        <v>7</v>
      </c>
      <c r="H16">
        <v>0</v>
      </c>
      <c r="I16" t="s">
        <v>7</v>
      </c>
    </row>
    <row r="17" spans="1:9" x14ac:dyDescent="0.25">
      <c r="A17" t="s">
        <v>22</v>
      </c>
      <c r="B17">
        <v>49967</v>
      </c>
      <c r="C17">
        <v>0</v>
      </c>
      <c r="D17">
        <v>49955500</v>
      </c>
      <c r="E17" t="s">
        <v>7</v>
      </c>
      <c r="F17">
        <v>50044500</v>
      </c>
      <c r="G17" t="s">
        <v>7</v>
      </c>
      <c r="H17">
        <v>0</v>
      </c>
      <c r="I17" t="s">
        <v>7</v>
      </c>
    </row>
    <row r="18" spans="1:9" x14ac:dyDescent="0.25">
      <c r="A18" t="s">
        <v>23</v>
      </c>
      <c r="B18">
        <v>49967</v>
      </c>
      <c r="C18">
        <v>0</v>
      </c>
      <c r="D18">
        <v>49954500</v>
      </c>
      <c r="E18" t="s">
        <v>7</v>
      </c>
      <c r="F18">
        <v>50045500</v>
      </c>
      <c r="G18" t="s">
        <v>7</v>
      </c>
      <c r="H18">
        <v>0</v>
      </c>
      <c r="I18" t="s">
        <v>7</v>
      </c>
    </row>
    <row r="19" spans="1:9" x14ac:dyDescent="0.25">
      <c r="A19" t="s">
        <v>24</v>
      </c>
      <c r="B19">
        <v>49967</v>
      </c>
      <c r="C19">
        <v>0</v>
      </c>
      <c r="D19">
        <v>49953500</v>
      </c>
      <c r="E19" t="s">
        <v>7</v>
      </c>
      <c r="F19">
        <v>50046500</v>
      </c>
      <c r="G19" t="s">
        <v>7</v>
      </c>
      <c r="H19">
        <v>0</v>
      </c>
      <c r="I19" t="s">
        <v>7</v>
      </c>
    </row>
    <row r="20" spans="1:9" x14ac:dyDescent="0.25">
      <c r="A20" t="s">
        <v>25</v>
      </c>
      <c r="B20">
        <v>49967</v>
      </c>
      <c r="C20">
        <v>0</v>
      </c>
      <c r="D20">
        <v>49956500</v>
      </c>
      <c r="E20" t="s">
        <v>7</v>
      </c>
      <c r="F20">
        <v>50043500</v>
      </c>
      <c r="G20" t="s">
        <v>7</v>
      </c>
      <c r="H20">
        <v>0</v>
      </c>
      <c r="I20" t="s">
        <v>7</v>
      </c>
    </row>
    <row r="21" spans="1:9" x14ac:dyDescent="0.25">
      <c r="A21" t="s">
        <v>26</v>
      </c>
      <c r="B21">
        <v>49967</v>
      </c>
      <c r="C21">
        <v>0</v>
      </c>
      <c r="D21">
        <v>49956500</v>
      </c>
      <c r="E21" t="s">
        <v>7</v>
      </c>
      <c r="F21">
        <v>50043500</v>
      </c>
      <c r="G21" t="s">
        <v>7</v>
      </c>
      <c r="H21">
        <v>0</v>
      </c>
      <c r="I21" t="s">
        <v>7</v>
      </c>
    </row>
    <row r="22" spans="1:9" x14ac:dyDescent="0.25">
      <c r="A22" t="s">
        <v>27</v>
      </c>
      <c r="B22">
        <v>49967</v>
      </c>
      <c r="C22">
        <v>0</v>
      </c>
      <c r="D22">
        <v>50043400</v>
      </c>
      <c r="E22" t="s">
        <v>7</v>
      </c>
      <c r="F22">
        <v>49956500</v>
      </c>
      <c r="G22" t="s">
        <v>7</v>
      </c>
      <c r="H22">
        <v>100</v>
      </c>
      <c r="I22" t="s">
        <v>7</v>
      </c>
    </row>
    <row r="23" spans="1:9" x14ac:dyDescent="0.25">
      <c r="A23" t="s">
        <v>28</v>
      </c>
      <c r="B23">
        <v>49967</v>
      </c>
      <c r="C23">
        <v>0</v>
      </c>
      <c r="D23">
        <v>49956500</v>
      </c>
      <c r="E23" t="s">
        <v>7</v>
      </c>
      <c r="F23">
        <v>50043500</v>
      </c>
      <c r="G23" t="s">
        <v>7</v>
      </c>
      <c r="H23">
        <v>0</v>
      </c>
      <c r="I23" t="s">
        <v>7</v>
      </c>
    </row>
    <row r="24" spans="1:9" x14ac:dyDescent="0.25">
      <c r="A24" t="s">
        <v>29</v>
      </c>
      <c r="B24">
        <v>49976</v>
      </c>
      <c r="C24">
        <v>0</v>
      </c>
      <c r="D24">
        <v>49965000</v>
      </c>
      <c r="E24" t="s">
        <v>7</v>
      </c>
      <c r="F24">
        <v>50035000</v>
      </c>
      <c r="G24" t="s">
        <v>7</v>
      </c>
      <c r="H24">
        <v>0</v>
      </c>
      <c r="I24" t="s">
        <v>7</v>
      </c>
    </row>
    <row r="25" spans="1:9" x14ac:dyDescent="0.25">
      <c r="A25" t="s">
        <v>30</v>
      </c>
      <c r="B25">
        <v>37384</v>
      </c>
      <c r="C25">
        <v>0</v>
      </c>
      <c r="D25">
        <v>24976000</v>
      </c>
      <c r="E25" t="s">
        <v>7</v>
      </c>
      <c r="F25">
        <v>75023900</v>
      </c>
      <c r="G25" t="s">
        <v>7</v>
      </c>
      <c r="H25">
        <v>100</v>
      </c>
      <c r="I25" t="s">
        <v>7</v>
      </c>
    </row>
    <row r="26" spans="1:9" x14ac:dyDescent="0.25">
      <c r="A26" t="s">
        <v>31</v>
      </c>
      <c r="B26">
        <v>49967</v>
      </c>
      <c r="C26">
        <v>0</v>
      </c>
      <c r="D26">
        <v>49956500</v>
      </c>
      <c r="E26" t="s">
        <v>7</v>
      </c>
      <c r="F26">
        <v>50043500</v>
      </c>
      <c r="G26" t="s">
        <v>7</v>
      </c>
      <c r="H26">
        <v>0</v>
      </c>
      <c r="I26" t="s">
        <v>7</v>
      </c>
    </row>
    <row r="27" spans="1:9" x14ac:dyDescent="0.25">
      <c r="A27" t="s">
        <v>32</v>
      </c>
      <c r="B27">
        <v>49976</v>
      </c>
      <c r="C27">
        <v>0</v>
      </c>
      <c r="D27">
        <v>49965000</v>
      </c>
      <c r="E27" t="s">
        <v>7</v>
      </c>
      <c r="F27">
        <v>50035000</v>
      </c>
      <c r="G27" t="s">
        <v>7</v>
      </c>
      <c r="H27">
        <v>0</v>
      </c>
      <c r="I27" t="s">
        <v>7</v>
      </c>
    </row>
    <row r="28" spans="1:9" x14ac:dyDescent="0.25">
      <c r="A28" t="s">
        <v>33</v>
      </c>
      <c r="B28">
        <v>37541</v>
      </c>
      <c r="C28">
        <v>0</v>
      </c>
      <c r="D28">
        <v>74945500</v>
      </c>
      <c r="E28" t="s">
        <v>7</v>
      </c>
      <c r="F28">
        <v>25054400</v>
      </c>
      <c r="G28" t="s">
        <v>7</v>
      </c>
      <c r="H28">
        <v>100</v>
      </c>
      <c r="I28" t="s">
        <v>7</v>
      </c>
    </row>
    <row r="29" spans="1:9" x14ac:dyDescent="0.25">
      <c r="A29" t="s">
        <v>34</v>
      </c>
      <c r="B29">
        <v>49967</v>
      </c>
      <c r="C29">
        <v>0</v>
      </c>
      <c r="D29">
        <v>49956500</v>
      </c>
      <c r="E29" t="s">
        <v>7</v>
      </c>
      <c r="F29">
        <v>50043500</v>
      </c>
      <c r="G29" t="s">
        <v>7</v>
      </c>
      <c r="H29">
        <v>0</v>
      </c>
      <c r="I29" t="s">
        <v>7</v>
      </c>
    </row>
    <row r="30" spans="1:9" x14ac:dyDescent="0.25">
      <c r="A30" t="s">
        <v>35</v>
      </c>
      <c r="B30">
        <v>49976</v>
      </c>
      <c r="C30">
        <v>0</v>
      </c>
      <c r="D30">
        <v>49965000</v>
      </c>
      <c r="E30" t="s">
        <v>7</v>
      </c>
      <c r="F30">
        <v>50035000</v>
      </c>
      <c r="G30" t="s">
        <v>7</v>
      </c>
      <c r="H30">
        <v>0</v>
      </c>
      <c r="I30" t="s">
        <v>7</v>
      </c>
    </row>
    <row r="31" spans="1:9" x14ac:dyDescent="0.25">
      <c r="A31" t="s">
        <v>36</v>
      </c>
      <c r="B31">
        <v>49939</v>
      </c>
      <c r="C31">
        <v>0</v>
      </c>
      <c r="D31">
        <v>49969500</v>
      </c>
      <c r="E31" t="s">
        <v>7</v>
      </c>
      <c r="F31">
        <v>50030400</v>
      </c>
      <c r="G31" t="s">
        <v>7</v>
      </c>
      <c r="H31">
        <v>100</v>
      </c>
      <c r="I31" t="s">
        <v>7</v>
      </c>
    </row>
    <row r="32" spans="1:9" x14ac:dyDescent="0.25">
      <c r="A32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8A2C-7074-4EA3-994F-AF3B9AEF8DCB}">
  <sheetPr codeName="Foglio7"/>
  <dimension ref="A1:I30"/>
  <sheetViews>
    <sheetView workbookViewId="0"/>
  </sheetViews>
  <sheetFormatPr defaultRowHeight="15" x14ac:dyDescent="0.25"/>
  <cols>
    <col min="1" max="1" width="64.42578125" bestFit="1" customWidth="1"/>
    <col min="2" max="2" width="4" bestFit="1" customWidth="1"/>
    <col min="3" max="3" width="2.28515625" bestFit="1" customWidth="1"/>
    <col min="4" max="6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38</v>
      </c>
      <c r="B2">
        <v>200</v>
      </c>
      <c r="C2">
        <v>0</v>
      </c>
      <c r="D2">
        <v>50000</v>
      </c>
      <c r="E2" t="s">
        <v>7</v>
      </c>
      <c r="F2">
        <v>50000</v>
      </c>
      <c r="G2" t="s">
        <v>7</v>
      </c>
      <c r="H2">
        <v>0</v>
      </c>
      <c r="I2" t="s">
        <v>7</v>
      </c>
    </row>
    <row r="3" spans="1:9" x14ac:dyDescent="0.25">
      <c r="A3" t="s">
        <v>39</v>
      </c>
      <c r="B3">
        <v>1</v>
      </c>
      <c r="C3">
        <v>0</v>
      </c>
      <c r="D3">
        <v>1000</v>
      </c>
      <c r="E3" t="s">
        <v>7</v>
      </c>
      <c r="F3">
        <v>99000</v>
      </c>
      <c r="G3" t="s">
        <v>7</v>
      </c>
      <c r="H3">
        <v>0</v>
      </c>
      <c r="I3" t="s">
        <v>7</v>
      </c>
    </row>
    <row r="4" spans="1:9" x14ac:dyDescent="0.25">
      <c r="A4" t="s">
        <v>40</v>
      </c>
      <c r="B4">
        <v>1</v>
      </c>
      <c r="C4">
        <v>0</v>
      </c>
      <c r="D4">
        <v>2000</v>
      </c>
      <c r="E4" t="s">
        <v>7</v>
      </c>
      <c r="F4">
        <v>98000</v>
      </c>
      <c r="G4" t="s">
        <v>7</v>
      </c>
      <c r="H4">
        <v>0</v>
      </c>
      <c r="I4" t="s">
        <v>7</v>
      </c>
    </row>
    <row r="5" spans="1:9" x14ac:dyDescent="0.25">
      <c r="A5" t="s">
        <v>41</v>
      </c>
      <c r="B5">
        <v>51</v>
      </c>
      <c r="C5">
        <v>0</v>
      </c>
      <c r="D5">
        <v>50500</v>
      </c>
      <c r="E5" t="s">
        <v>7</v>
      </c>
      <c r="F5">
        <v>49500</v>
      </c>
      <c r="G5" t="s">
        <v>7</v>
      </c>
      <c r="H5">
        <v>0</v>
      </c>
      <c r="I5" t="s">
        <v>7</v>
      </c>
    </row>
    <row r="6" spans="1:9" x14ac:dyDescent="0.25">
      <c r="A6" t="s">
        <v>42</v>
      </c>
      <c r="B6">
        <v>50</v>
      </c>
      <c r="C6">
        <v>0</v>
      </c>
      <c r="D6">
        <v>50000</v>
      </c>
      <c r="E6" t="s">
        <v>7</v>
      </c>
      <c r="F6">
        <v>50000</v>
      </c>
      <c r="G6" t="s">
        <v>7</v>
      </c>
      <c r="H6">
        <v>0</v>
      </c>
      <c r="I6" t="s">
        <v>7</v>
      </c>
    </row>
    <row r="7" spans="1:9" x14ac:dyDescent="0.25">
      <c r="A7" t="s">
        <v>43</v>
      </c>
      <c r="B7">
        <v>49</v>
      </c>
      <c r="C7">
        <v>0</v>
      </c>
      <c r="D7">
        <v>49500</v>
      </c>
      <c r="E7" t="s">
        <v>7</v>
      </c>
      <c r="F7">
        <v>50500</v>
      </c>
      <c r="G7" t="s">
        <v>7</v>
      </c>
      <c r="H7">
        <v>0</v>
      </c>
      <c r="I7" t="s">
        <v>7</v>
      </c>
    </row>
    <row r="8" spans="1:9" x14ac:dyDescent="0.25">
      <c r="A8" t="s">
        <v>44</v>
      </c>
      <c r="B8">
        <v>48</v>
      </c>
      <c r="C8">
        <v>0</v>
      </c>
      <c r="D8">
        <v>49000</v>
      </c>
      <c r="E8" t="s">
        <v>7</v>
      </c>
      <c r="F8">
        <v>51000</v>
      </c>
      <c r="G8" t="s">
        <v>7</v>
      </c>
      <c r="H8">
        <v>0</v>
      </c>
      <c r="I8" t="s">
        <v>7</v>
      </c>
    </row>
    <row r="9" spans="1:9" x14ac:dyDescent="0.25">
      <c r="A9" t="s">
        <v>45</v>
      </c>
      <c r="B9">
        <v>47</v>
      </c>
      <c r="C9">
        <v>0</v>
      </c>
      <c r="D9">
        <v>48500</v>
      </c>
      <c r="E9" t="s">
        <v>7</v>
      </c>
      <c r="F9">
        <v>51500</v>
      </c>
      <c r="G9" t="s">
        <v>7</v>
      </c>
      <c r="H9">
        <v>0</v>
      </c>
      <c r="I9" t="s">
        <v>7</v>
      </c>
    </row>
    <row r="10" spans="1:9" x14ac:dyDescent="0.25">
      <c r="A10" t="s">
        <v>46</v>
      </c>
      <c r="B10">
        <v>46</v>
      </c>
      <c r="C10">
        <v>0</v>
      </c>
      <c r="D10">
        <v>48000</v>
      </c>
      <c r="E10" t="s">
        <v>7</v>
      </c>
      <c r="F10">
        <v>52000</v>
      </c>
      <c r="G10" t="s">
        <v>7</v>
      </c>
      <c r="H10">
        <v>0</v>
      </c>
      <c r="I10" t="s">
        <v>7</v>
      </c>
    </row>
    <row r="11" spans="1:9" x14ac:dyDescent="0.25">
      <c r="A11" t="s">
        <v>47</v>
      </c>
      <c r="B11">
        <v>46</v>
      </c>
      <c r="C11">
        <v>0</v>
      </c>
      <c r="D11">
        <v>48000</v>
      </c>
      <c r="E11" t="s">
        <v>7</v>
      </c>
      <c r="F11">
        <v>52000</v>
      </c>
      <c r="G11" t="s">
        <v>7</v>
      </c>
      <c r="H11">
        <v>0</v>
      </c>
      <c r="I11" t="s">
        <v>7</v>
      </c>
    </row>
    <row r="12" spans="1:9" x14ac:dyDescent="0.25">
      <c r="A12" t="s">
        <v>48</v>
      </c>
      <c r="B12">
        <v>46</v>
      </c>
      <c r="C12">
        <v>0</v>
      </c>
      <c r="D12">
        <v>48000</v>
      </c>
      <c r="E12" t="s">
        <v>7</v>
      </c>
      <c r="F12">
        <v>52000</v>
      </c>
      <c r="G12" t="s">
        <v>7</v>
      </c>
      <c r="H12">
        <v>0</v>
      </c>
      <c r="I12" t="s">
        <v>7</v>
      </c>
    </row>
    <row r="13" spans="1:9" x14ac:dyDescent="0.25">
      <c r="A13" t="s">
        <v>49</v>
      </c>
      <c r="B13">
        <v>45</v>
      </c>
      <c r="C13">
        <v>0</v>
      </c>
      <c r="D13">
        <v>47500</v>
      </c>
      <c r="E13" t="s">
        <v>7</v>
      </c>
      <c r="F13">
        <v>52500</v>
      </c>
      <c r="G13" t="s">
        <v>7</v>
      </c>
      <c r="H13">
        <v>0</v>
      </c>
      <c r="I13" t="s">
        <v>7</v>
      </c>
    </row>
    <row r="14" spans="1:9" x14ac:dyDescent="0.25">
      <c r="A14" t="s">
        <v>50</v>
      </c>
      <c r="B14">
        <v>45</v>
      </c>
      <c r="C14">
        <v>0</v>
      </c>
      <c r="D14">
        <v>46500</v>
      </c>
      <c r="E14" t="s">
        <v>7</v>
      </c>
      <c r="F14">
        <v>53500</v>
      </c>
      <c r="G14" t="s">
        <v>7</v>
      </c>
      <c r="H14">
        <v>0</v>
      </c>
      <c r="I14" t="s">
        <v>7</v>
      </c>
    </row>
    <row r="15" spans="1:9" x14ac:dyDescent="0.25">
      <c r="A15" t="s">
        <v>51</v>
      </c>
      <c r="B15">
        <v>44</v>
      </c>
      <c r="C15">
        <v>0</v>
      </c>
      <c r="D15">
        <v>46000</v>
      </c>
      <c r="E15" t="s">
        <v>7</v>
      </c>
      <c r="F15">
        <v>54000</v>
      </c>
      <c r="G15" t="s">
        <v>7</v>
      </c>
      <c r="H15">
        <v>0</v>
      </c>
      <c r="I15" t="s">
        <v>7</v>
      </c>
    </row>
    <row r="16" spans="1:9" x14ac:dyDescent="0.25">
      <c r="A16" t="s">
        <v>52</v>
      </c>
      <c r="B16">
        <v>44</v>
      </c>
      <c r="C16">
        <v>0</v>
      </c>
      <c r="D16">
        <v>46000</v>
      </c>
      <c r="E16" t="s">
        <v>7</v>
      </c>
      <c r="F16">
        <v>54000</v>
      </c>
      <c r="G16" t="s">
        <v>7</v>
      </c>
      <c r="H16">
        <v>0</v>
      </c>
      <c r="I16" t="s">
        <v>7</v>
      </c>
    </row>
    <row r="17" spans="1:9" x14ac:dyDescent="0.25">
      <c r="A17" t="s">
        <v>53</v>
      </c>
      <c r="B17">
        <v>44</v>
      </c>
      <c r="C17">
        <v>0</v>
      </c>
      <c r="D17">
        <v>46000</v>
      </c>
      <c r="E17" t="s">
        <v>7</v>
      </c>
      <c r="F17">
        <v>54000</v>
      </c>
      <c r="G17" t="s">
        <v>7</v>
      </c>
      <c r="H17">
        <v>0</v>
      </c>
      <c r="I17" t="s">
        <v>7</v>
      </c>
    </row>
    <row r="18" spans="1:9" x14ac:dyDescent="0.25">
      <c r="A18" t="s">
        <v>54</v>
      </c>
      <c r="B18">
        <v>43</v>
      </c>
      <c r="C18">
        <v>0</v>
      </c>
      <c r="D18">
        <v>45500</v>
      </c>
      <c r="E18" t="s">
        <v>7</v>
      </c>
      <c r="F18">
        <v>54500</v>
      </c>
      <c r="G18" t="s">
        <v>7</v>
      </c>
      <c r="H18">
        <v>0</v>
      </c>
      <c r="I18" t="s">
        <v>7</v>
      </c>
    </row>
    <row r="19" spans="1:9" x14ac:dyDescent="0.25">
      <c r="A19" t="s">
        <v>55</v>
      </c>
      <c r="B19">
        <v>42</v>
      </c>
      <c r="C19">
        <v>0</v>
      </c>
      <c r="D19">
        <v>45000</v>
      </c>
      <c r="E19" t="s">
        <v>7</v>
      </c>
      <c r="F19">
        <v>55000</v>
      </c>
      <c r="G19" t="s">
        <v>7</v>
      </c>
      <c r="H19">
        <v>0</v>
      </c>
      <c r="I19" t="s">
        <v>7</v>
      </c>
    </row>
    <row r="20" spans="1:9" x14ac:dyDescent="0.25">
      <c r="A20" t="s">
        <v>56</v>
      </c>
      <c r="B20">
        <v>43</v>
      </c>
      <c r="C20">
        <v>0</v>
      </c>
      <c r="D20">
        <v>47500</v>
      </c>
      <c r="E20" t="s">
        <v>7</v>
      </c>
      <c r="F20">
        <v>52500</v>
      </c>
      <c r="G20" t="s">
        <v>7</v>
      </c>
      <c r="H20">
        <v>0</v>
      </c>
      <c r="I20" t="s">
        <v>7</v>
      </c>
    </row>
    <row r="21" spans="1:9" x14ac:dyDescent="0.25">
      <c r="A21" t="s">
        <v>57</v>
      </c>
      <c r="B21">
        <v>43</v>
      </c>
      <c r="C21">
        <v>0</v>
      </c>
      <c r="D21">
        <v>47500</v>
      </c>
      <c r="E21" t="s">
        <v>7</v>
      </c>
      <c r="F21">
        <v>52500</v>
      </c>
      <c r="G21" t="s">
        <v>7</v>
      </c>
      <c r="H21">
        <v>0</v>
      </c>
      <c r="I21" t="s">
        <v>7</v>
      </c>
    </row>
    <row r="22" spans="1:9" x14ac:dyDescent="0.25">
      <c r="A22" t="s">
        <v>58</v>
      </c>
      <c r="B22">
        <v>51</v>
      </c>
      <c r="C22">
        <v>0</v>
      </c>
      <c r="D22">
        <v>50500</v>
      </c>
      <c r="E22" t="s">
        <v>7</v>
      </c>
      <c r="F22">
        <v>49500</v>
      </c>
      <c r="G22" t="s">
        <v>7</v>
      </c>
      <c r="H22">
        <v>0</v>
      </c>
      <c r="I22" t="s">
        <v>7</v>
      </c>
    </row>
    <row r="23" spans="1:9" x14ac:dyDescent="0.25">
      <c r="A23" t="s">
        <v>59</v>
      </c>
      <c r="B23">
        <v>40</v>
      </c>
      <c r="C23">
        <v>0</v>
      </c>
      <c r="D23">
        <v>73900</v>
      </c>
      <c r="E23" t="s">
        <v>7</v>
      </c>
      <c r="F23">
        <v>26000</v>
      </c>
      <c r="G23" t="s">
        <v>7</v>
      </c>
      <c r="H23">
        <v>100</v>
      </c>
      <c r="I23" t="s">
        <v>7</v>
      </c>
    </row>
    <row r="24" spans="1:9" x14ac:dyDescent="0.25">
      <c r="A24" t="s">
        <v>60</v>
      </c>
      <c r="B24">
        <v>43</v>
      </c>
      <c r="C24">
        <v>0</v>
      </c>
      <c r="D24">
        <v>47500</v>
      </c>
      <c r="E24" t="s">
        <v>7</v>
      </c>
      <c r="F24">
        <v>52500</v>
      </c>
      <c r="G24" t="s">
        <v>7</v>
      </c>
      <c r="H24">
        <v>0</v>
      </c>
      <c r="I24" t="s">
        <v>7</v>
      </c>
    </row>
    <row r="25" spans="1:9" x14ac:dyDescent="0.25">
      <c r="A25" t="s">
        <v>61</v>
      </c>
      <c r="B25">
        <v>51</v>
      </c>
      <c r="C25">
        <v>0</v>
      </c>
      <c r="D25">
        <v>50500</v>
      </c>
      <c r="E25" t="s">
        <v>7</v>
      </c>
      <c r="F25">
        <v>49500</v>
      </c>
      <c r="G25" t="s">
        <v>7</v>
      </c>
      <c r="H25">
        <v>0</v>
      </c>
      <c r="I25" t="s">
        <v>7</v>
      </c>
    </row>
    <row r="26" spans="1:9" x14ac:dyDescent="0.25">
      <c r="A26" t="s">
        <v>62</v>
      </c>
      <c r="B26">
        <v>42</v>
      </c>
      <c r="C26">
        <v>0</v>
      </c>
      <c r="D26">
        <v>28000</v>
      </c>
      <c r="E26" t="s">
        <v>7</v>
      </c>
      <c r="F26">
        <v>71900</v>
      </c>
      <c r="G26" t="s">
        <v>7</v>
      </c>
      <c r="H26">
        <v>100</v>
      </c>
      <c r="I26" t="s">
        <v>7</v>
      </c>
    </row>
    <row r="27" spans="1:9" x14ac:dyDescent="0.25">
      <c r="A27" t="s">
        <v>63</v>
      </c>
      <c r="B27">
        <v>43</v>
      </c>
      <c r="C27">
        <v>0</v>
      </c>
      <c r="D27">
        <v>47500</v>
      </c>
      <c r="E27" t="s">
        <v>7</v>
      </c>
      <c r="F27">
        <v>52500</v>
      </c>
      <c r="G27" t="s">
        <v>7</v>
      </c>
      <c r="H27">
        <v>0</v>
      </c>
      <c r="I27" t="s">
        <v>7</v>
      </c>
    </row>
    <row r="28" spans="1:9" x14ac:dyDescent="0.25">
      <c r="A28" t="s">
        <v>64</v>
      </c>
      <c r="B28">
        <v>51</v>
      </c>
      <c r="C28">
        <v>0</v>
      </c>
      <c r="D28">
        <v>50500</v>
      </c>
      <c r="E28" t="s">
        <v>7</v>
      </c>
      <c r="F28">
        <v>49500</v>
      </c>
      <c r="G28" t="s">
        <v>7</v>
      </c>
      <c r="H28">
        <v>0</v>
      </c>
      <c r="I28" t="s">
        <v>7</v>
      </c>
    </row>
    <row r="29" spans="1:9" x14ac:dyDescent="0.25">
      <c r="A29" t="s">
        <v>65</v>
      </c>
      <c r="B29">
        <v>44</v>
      </c>
      <c r="C29">
        <v>0</v>
      </c>
      <c r="D29">
        <v>54000</v>
      </c>
      <c r="E29" t="s">
        <v>7</v>
      </c>
      <c r="F29">
        <v>45900</v>
      </c>
      <c r="G29" t="s">
        <v>7</v>
      </c>
      <c r="H29">
        <v>100</v>
      </c>
      <c r="I29" t="s">
        <v>7</v>
      </c>
    </row>
    <row r="30" spans="1:9" x14ac:dyDescent="0.25">
      <c r="A30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8FD-809F-4158-8845-CDBFCF728C00}">
  <sheetPr codeName="Foglio8"/>
  <dimension ref="A1:I30"/>
  <sheetViews>
    <sheetView workbookViewId="0"/>
  </sheetViews>
  <sheetFormatPr defaultRowHeight="15" x14ac:dyDescent="0.25"/>
  <cols>
    <col min="1" max="1" width="64.42578125" bestFit="1" customWidth="1"/>
    <col min="2" max="2" width="7" bestFit="1" customWidth="1"/>
    <col min="3" max="3" width="2.28515625" bestFit="1" customWidth="1"/>
    <col min="4" max="4" width="9" bestFit="1" customWidth="1"/>
    <col min="5" max="5" width="8.28515625" bestFit="1" customWidth="1"/>
    <col min="6" max="6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38</v>
      </c>
      <c r="B2">
        <v>200000</v>
      </c>
      <c r="C2">
        <v>0</v>
      </c>
      <c r="D2">
        <v>50000000</v>
      </c>
      <c r="E2" t="s">
        <v>7</v>
      </c>
      <c r="F2">
        <v>50000000</v>
      </c>
      <c r="G2" t="s">
        <v>7</v>
      </c>
      <c r="H2">
        <v>0</v>
      </c>
      <c r="I2" t="s">
        <v>7</v>
      </c>
    </row>
    <row r="3" spans="1:9" x14ac:dyDescent="0.25">
      <c r="A3" t="s">
        <v>39</v>
      </c>
      <c r="B3">
        <v>1</v>
      </c>
      <c r="C3">
        <v>0</v>
      </c>
      <c r="D3">
        <v>1000</v>
      </c>
      <c r="E3" t="s">
        <v>7</v>
      </c>
      <c r="F3">
        <v>99999000</v>
      </c>
      <c r="G3" t="s">
        <v>7</v>
      </c>
      <c r="H3">
        <v>0</v>
      </c>
      <c r="I3" t="s">
        <v>7</v>
      </c>
    </row>
    <row r="4" spans="1:9" x14ac:dyDescent="0.25">
      <c r="A4" t="s">
        <v>40</v>
      </c>
      <c r="B4">
        <v>3</v>
      </c>
      <c r="C4">
        <v>0</v>
      </c>
      <c r="D4">
        <v>4000</v>
      </c>
      <c r="E4" t="s">
        <v>7</v>
      </c>
      <c r="F4">
        <v>99996000</v>
      </c>
      <c r="G4" t="s">
        <v>7</v>
      </c>
      <c r="H4">
        <v>0</v>
      </c>
      <c r="I4" t="s">
        <v>7</v>
      </c>
    </row>
    <row r="5" spans="1:9" x14ac:dyDescent="0.25">
      <c r="A5" t="s">
        <v>41</v>
      </c>
      <c r="B5">
        <v>49976</v>
      </c>
      <c r="C5">
        <v>0</v>
      </c>
      <c r="D5">
        <v>49965000</v>
      </c>
      <c r="E5" t="s">
        <v>7</v>
      </c>
      <c r="F5">
        <v>50035000</v>
      </c>
      <c r="G5" t="s">
        <v>7</v>
      </c>
      <c r="H5">
        <v>0</v>
      </c>
      <c r="I5" t="s">
        <v>7</v>
      </c>
    </row>
    <row r="6" spans="1:9" x14ac:dyDescent="0.25">
      <c r="A6" t="s">
        <v>42</v>
      </c>
      <c r="B6">
        <v>49976</v>
      </c>
      <c r="C6">
        <v>0</v>
      </c>
      <c r="D6">
        <v>49965000</v>
      </c>
      <c r="E6" t="s">
        <v>7</v>
      </c>
      <c r="F6">
        <v>50035000</v>
      </c>
      <c r="G6" t="s">
        <v>7</v>
      </c>
      <c r="H6">
        <v>0</v>
      </c>
      <c r="I6" t="s">
        <v>7</v>
      </c>
    </row>
    <row r="7" spans="1:9" x14ac:dyDescent="0.25">
      <c r="A7" t="s">
        <v>43</v>
      </c>
      <c r="B7">
        <v>49975</v>
      </c>
      <c r="C7">
        <v>0</v>
      </c>
      <c r="D7">
        <v>49964500</v>
      </c>
      <c r="E7" t="s">
        <v>7</v>
      </c>
      <c r="F7">
        <v>50035500</v>
      </c>
      <c r="G7" t="s">
        <v>7</v>
      </c>
      <c r="H7">
        <v>0</v>
      </c>
      <c r="I7" t="s">
        <v>7</v>
      </c>
    </row>
    <row r="8" spans="1:9" x14ac:dyDescent="0.25">
      <c r="A8" t="s">
        <v>44</v>
      </c>
      <c r="B8">
        <v>49974</v>
      </c>
      <c r="C8">
        <v>0</v>
      </c>
      <c r="D8">
        <v>49964000</v>
      </c>
      <c r="E8" t="s">
        <v>7</v>
      </c>
      <c r="F8">
        <v>50036000</v>
      </c>
      <c r="G8" t="s">
        <v>7</v>
      </c>
      <c r="H8">
        <v>0</v>
      </c>
      <c r="I8" t="s">
        <v>7</v>
      </c>
    </row>
    <row r="9" spans="1:9" x14ac:dyDescent="0.25">
      <c r="A9" t="s">
        <v>45</v>
      </c>
      <c r="B9">
        <v>49974</v>
      </c>
      <c r="C9">
        <v>0</v>
      </c>
      <c r="D9">
        <v>49964000</v>
      </c>
      <c r="E9" t="s">
        <v>7</v>
      </c>
      <c r="F9">
        <v>50036000</v>
      </c>
      <c r="G9" t="s">
        <v>7</v>
      </c>
      <c r="H9">
        <v>0</v>
      </c>
      <c r="I9" t="s">
        <v>7</v>
      </c>
    </row>
    <row r="10" spans="1:9" x14ac:dyDescent="0.25">
      <c r="A10" t="s">
        <v>46</v>
      </c>
      <c r="B10">
        <v>49971</v>
      </c>
      <c r="C10">
        <v>0</v>
      </c>
      <c r="D10">
        <v>49962500</v>
      </c>
      <c r="E10" t="s">
        <v>7</v>
      </c>
      <c r="F10">
        <v>50037500</v>
      </c>
      <c r="G10" t="s">
        <v>7</v>
      </c>
      <c r="H10">
        <v>0</v>
      </c>
      <c r="I10" t="s">
        <v>7</v>
      </c>
    </row>
    <row r="11" spans="1:9" x14ac:dyDescent="0.25">
      <c r="A11" t="s">
        <v>47</v>
      </c>
      <c r="B11">
        <v>49971</v>
      </c>
      <c r="C11">
        <v>0</v>
      </c>
      <c r="D11">
        <v>49961500</v>
      </c>
      <c r="E11" t="s">
        <v>7</v>
      </c>
      <c r="F11">
        <v>50038500</v>
      </c>
      <c r="G11" t="s">
        <v>7</v>
      </c>
      <c r="H11">
        <v>0</v>
      </c>
      <c r="I11" t="s">
        <v>7</v>
      </c>
    </row>
    <row r="12" spans="1:9" x14ac:dyDescent="0.25">
      <c r="A12" t="s">
        <v>48</v>
      </c>
      <c r="B12">
        <v>49970</v>
      </c>
      <c r="C12">
        <v>0</v>
      </c>
      <c r="D12">
        <v>49961000</v>
      </c>
      <c r="E12" t="s">
        <v>7</v>
      </c>
      <c r="F12">
        <v>50039000</v>
      </c>
      <c r="G12" t="s">
        <v>7</v>
      </c>
      <c r="H12">
        <v>0</v>
      </c>
      <c r="I12" t="s">
        <v>7</v>
      </c>
    </row>
    <row r="13" spans="1:9" x14ac:dyDescent="0.25">
      <c r="A13" t="s">
        <v>49</v>
      </c>
      <c r="B13">
        <v>49970</v>
      </c>
      <c r="C13">
        <v>0</v>
      </c>
      <c r="D13">
        <v>49960000</v>
      </c>
      <c r="E13" t="s">
        <v>7</v>
      </c>
      <c r="F13">
        <v>50040000</v>
      </c>
      <c r="G13" t="s">
        <v>7</v>
      </c>
      <c r="H13">
        <v>0</v>
      </c>
      <c r="I13" t="s">
        <v>7</v>
      </c>
    </row>
    <row r="14" spans="1:9" x14ac:dyDescent="0.25">
      <c r="A14" t="s">
        <v>50</v>
      </c>
      <c r="B14">
        <v>49967</v>
      </c>
      <c r="C14">
        <v>0</v>
      </c>
      <c r="D14">
        <v>49958500</v>
      </c>
      <c r="E14" t="s">
        <v>7</v>
      </c>
      <c r="F14">
        <v>50041500</v>
      </c>
      <c r="G14" t="s">
        <v>7</v>
      </c>
      <c r="H14">
        <v>0</v>
      </c>
      <c r="I14" t="s">
        <v>7</v>
      </c>
    </row>
    <row r="15" spans="1:9" x14ac:dyDescent="0.25">
      <c r="A15" t="s">
        <v>51</v>
      </c>
      <c r="B15">
        <v>49967</v>
      </c>
      <c r="C15">
        <v>0</v>
      </c>
      <c r="D15">
        <v>49957500</v>
      </c>
      <c r="E15" t="s">
        <v>7</v>
      </c>
      <c r="F15">
        <v>50042500</v>
      </c>
      <c r="G15" t="s">
        <v>7</v>
      </c>
      <c r="H15">
        <v>0</v>
      </c>
      <c r="I15" t="s">
        <v>7</v>
      </c>
    </row>
    <row r="16" spans="1:9" x14ac:dyDescent="0.25">
      <c r="A16" t="s">
        <v>52</v>
      </c>
      <c r="B16">
        <v>49967</v>
      </c>
      <c r="C16">
        <v>0</v>
      </c>
      <c r="D16">
        <v>49956500</v>
      </c>
      <c r="E16" t="s">
        <v>7</v>
      </c>
      <c r="F16">
        <v>50043500</v>
      </c>
      <c r="G16" t="s">
        <v>7</v>
      </c>
      <c r="H16">
        <v>0</v>
      </c>
      <c r="I16" t="s">
        <v>7</v>
      </c>
    </row>
    <row r="17" spans="1:9" x14ac:dyDescent="0.25">
      <c r="A17" t="s">
        <v>53</v>
      </c>
      <c r="B17">
        <v>49967</v>
      </c>
      <c r="C17">
        <v>0</v>
      </c>
      <c r="D17">
        <v>49955500</v>
      </c>
      <c r="E17" t="s">
        <v>7</v>
      </c>
      <c r="F17">
        <v>50044500</v>
      </c>
      <c r="G17" t="s">
        <v>7</v>
      </c>
      <c r="H17">
        <v>0</v>
      </c>
      <c r="I17" t="s">
        <v>7</v>
      </c>
    </row>
    <row r="18" spans="1:9" x14ac:dyDescent="0.25">
      <c r="A18" t="s">
        <v>54</v>
      </c>
      <c r="B18">
        <v>49967</v>
      </c>
      <c r="C18">
        <v>0</v>
      </c>
      <c r="D18">
        <v>49954500</v>
      </c>
      <c r="E18" t="s">
        <v>7</v>
      </c>
      <c r="F18">
        <v>50045500</v>
      </c>
      <c r="G18" t="s">
        <v>7</v>
      </c>
      <c r="H18">
        <v>0</v>
      </c>
      <c r="I18" t="s">
        <v>7</v>
      </c>
    </row>
    <row r="19" spans="1:9" x14ac:dyDescent="0.25">
      <c r="A19" t="s">
        <v>55</v>
      </c>
      <c r="B19">
        <v>49967</v>
      </c>
      <c r="C19">
        <v>0</v>
      </c>
      <c r="D19">
        <v>49953500</v>
      </c>
      <c r="E19" t="s">
        <v>7</v>
      </c>
      <c r="F19">
        <v>50046500</v>
      </c>
      <c r="G19" t="s">
        <v>7</v>
      </c>
      <c r="H19">
        <v>0</v>
      </c>
      <c r="I19" t="s">
        <v>7</v>
      </c>
    </row>
    <row r="20" spans="1:9" x14ac:dyDescent="0.25">
      <c r="A20" t="s">
        <v>56</v>
      </c>
      <c r="B20">
        <v>49967</v>
      </c>
      <c r="C20">
        <v>0</v>
      </c>
      <c r="D20">
        <v>49956500</v>
      </c>
      <c r="E20" t="s">
        <v>7</v>
      </c>
      <c r="F20">
        <v>50043500</v>
      </c>
      <c r="G20" t="s">
        <v>7</v>
      </c>
      <c r="H20">
        <v>0</v>
      </c>
      <c r="I20" t="s">
        <v>7</v>
      </c>
    </row>
    <row r="21" spans="1:9" x14ac:dyDescent="0.25">
      <c r="A21" t="s">
        <v>57</v>
      </c>
      <c r="B21">
        <v>49967</v>
      </c>
      <c r="C21">
        <v>0</v>
      </c>
      <c r="D21">
        <v>49956500</v>
      </c>
      <c r="E21" t="s">
        <v>7</v>
      </c>
      <c r="F21">
        <v>50043500</v>
      </c>
      <c r="G21" t="s">
        <v>7</v>
      </c>
      <c r="H21">
        <v>0</v>
      </c>
      <c r="I21" t="s">
        <v>7</v>
      </c>
    </row>
    <row r="22" spans="1:9" x14ac:dyDescent="0.25">
      <c r="A22" t="s">
        <v>58</v>
      </c>
      <c r="B22">
        <v>49976</v>
      </c>
      <c r="C22">
        <v>0</v>
      </c>
      <c r="D22">
        <v>49965000</v>
      </c>
      <c r="E22" t="s">
        <v>7</v>
      </c>
      <c r="F22">
        <v>50035000</v>
      </c>
      <c r="G22" t="s">
        <v>7</v>
      </c>
      <c r="H22">
        <v>0</v>
      </c>
      <c r="I22" t="s">
        <v>7</v>
      </c>
    </row>
    <row r="23" spans="1:9" x14ac:dyDescent="0.25">
      <c r="A23" t="s">
        <v>59</v>
      </c>
      <c r="B23">
        <v>37384</v>
      </c>
      <c r="C23">
        <v>0</v>
      </c>
      <c r="D23">
        <v>75023900</v>
      </c>
      <c r="E23" t="s">
        <v>7</v>
      </c>
      <c r="F23">
        <v>24976000</v>
      </c>
      <c r="G23" t="s">
        <v>7</v>
      </c>
      <c r="H23">
        <v>100</v>
      </c>
      <c r="I23" t="s">
        <v>7</v>
      </c>
    </row>
    <row r="24" spans="1:9" x14ac:dyDescent="0.25">
      <c r="A24" t="s">
        <v>60</v>
      </c>
      <c r="B24">
        <v>49967</v>
      </c>
      <c r="C24">
        <v>0</v>
      </c>
      <c r="D24">
        <v>49956500</v>
      </c>
      <c r="E24" t="s">
        <v>7</v>
      </c>
      <c r="F24">
        <v>50043500</v>
      </c>
      <c r="G24" t="s">
        <v>7</v>
      </c>
      <c r="H24">
        <v>0</v>
      </c>
      <c r="I24" t="s">
        <v>7</v>
      </c>
    </row>
    <row r="25" spans="1:9" x14ac:dyDescent="0.25">
      <c r="A25" t="s">
        <v>61</v>
      </c>
      <c r="B25">
        <v>49976</v>
      </c>
      <c r="C25">
        <v>0</v>
      </c>
      <c r="D25">
        <v>49965000</v>
      </c>
      <c r="E25" t="s">
        <v>7</v>
      </c>
      <c r="F25">
        <v>50035000</v>
      </c>
      <c r="G25" t="s">
        <v>7</v>
      </c>
      <c r="H25">
        <v>0</v>
      </c>
      <c r="I25" t="s">
        <v>7</v>
      </c>
    </row>
    <row r="26" spans="1:9" x14ac:dyDescent="0.25">
      <c r="A26" t="s">
        <v>62</v>
      </c>
      <c r="B26">
        <v>37541</v>
      </c>
      <c r="C26">
        <v>0</v>
      </c>
      <c r="D26">
        <v>25054400</v>
      </c>
      <c r="E26" t="s">
        <v>7</v>
      </c>
      <c r="F26">
        <v>74945500</v>
      </c>
      <c r="G26" t="s">
        <v>7</v>
      </c>
      <c r="H26">
        <v>100</v>
      </c>
      <c r="I26" t="s">
        <v>7</v>
      </c>
    </row>
    <row r="27" spans="1:9" x14ac:dyDescent="0.25">
      <c r="A27" t="s">
        <v>63</v>
      </c>
      <c r="B27">
        <v>49967</v>
      </c>
      <c r="C27">
        <v>0</v>
      </c>
      <c r="D27">
        <v>49956500</v>
      </c>
      <c r="E27" t="s">
        <v>7</v>
      </c>
      <c r="F27">
        <v>50043500</v>
      </c>
      <c r="G27" t="s">
        <v>7</v>
      </c>
      <c r="H27">
        <v>0</v>
      </c>
      <c r="I27" t="s">
        <v>7</v>
      </c>
    </row>
    <row r="28" spans="1:9" x14ac:dyDescent="0.25">
      <c r="A28" t="s">
        <v>64</v>
      </c>
      <c r="B28">
        <v>49976</v>
      </c>
      <c r="C28">
        <v>0</v>
      </c>
      <c r="D28">
        <v>49965000</v>
      </c>
      <c r="E28" t="s">
        <v>7</v>
      </c>
      <c r="F28">
        <v>50035000</v>
      </c>
      <c r="G28" t="s">
        <v>7</v>
      </c>
      <c r="H28">
        <v>0</v>
      </c>
      <c r="I28" t="s">
        <v>7</v>
      </c>
    </row>
    <row r="29" spans="1:9" x14ac:dyDescent="0.25">
      <c r="A29" t="s">
        <v>65</v>
      </c>
      <c r="B29">
        <v>49939</v>
      </c>
      <c r="C29">
        <v>0</v>
      </c>
      <c r="D29">
        <v>50030400</v>
      </c>
      <c r="E29" t="s">
        <v>7</v>
      </c>
      <c r="F29">
        <v>49969500</v>
      </c>
      <c r="G29" t="s">
        <v>7</v>
      </c>
      <c r="H29">
        <v>100</v>
      </c>
      <c r="I29" t="s">
        <v>7</v>
      </c>
    </row>
    <row r="30" spans="1:9" x14ac:dyDescent="0.25">
      <c r="A3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33</vt:i4>
      </vt:variant>
    </vt:vector>
  </HeadingPairs>
  <TitlesOfParts>
    <vt:vector size="33" baseType="lpstr">
      <vt:lpstr>RISULTATI</vt:lpstr>
      <vt:lpstr>LaTeX</vt:lpstr>
      <vt:lpstr>11_10ns</vt:lpstr>
      <vt:lpstr>11_100ns</vt:lpstr>
      <vt:lpstr>11_1us</vt:lpstr>
      <vt:lpstr>11_10us</vt:lpstr>
      <vt:lpstr>11_100us</vt:lpstr>
      <vt:lpstr>11_list1_100ns</vt:lpstr>
      <vt:lpstr>11_list1_100us</vt:lpstr>
      <vt:lpstr>11_list1_10ns</vt:lpstr>
      <vt:lpstr>11_list1_10us</vt:lpstr>
      <vt:lpstr>11_list1_1us</vt:lpstr>
      <vt:lpstr>12_0025D_100ns</vt:lpstr>
      <vt:lpstr>12_0025D_100us</vt:lpstr>
      <vt:lpstr>12_0025D_10ns</vt:lpstr>
      <vt:lpstr>12_0025D_10us</vt:lpstr>
      <vt:lpstr>12_0025D_1us</vt:lpstr>
      <vt:lpstr>12_0D_100ns</vt:lpstr>
      <vt:lpstr>12_0D_100us</vt:lpstr>
      <vt:lpstr>12_0D_10ns</vt:lpstr>
      <vt:lpstr>12_0D_10us</vt:lpstr>
      <vt:lpstr>12_0D_1us</vt:lpstr>
      <vt:lpstr>12_3D_100ns</vt:lpstr>
      <vt:lpstr>12_3D_100us</vt:lpstr>
      <vt:lpstr>12_3D_10ns</vt:lpstr>
      <vt:lpstr>12_3D_10us</vt:lpstr>
      <vt:lpstr>12_3D_1us</vt:lpstr>
      <vt:lpstr>12_bothD_100ns</vt:lpstr>
      <vt:lpstr>12_bothD_100us</vt:lpstr>
      <vt:lpstr>12_bothD_10ns</vt:lpstr>
      <vt:lpstr>12_bothD_10ns_worst_case</vt:lpstr>
      <vt:lpstr>12_bothD_10us</vt:lpstr>
      <vt:lpstr>12_bothD_1us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 Vincenzo</dc:creator>
  <cp:lastModifiedBy>Bricco  Letizia</cp:lastModifiedBy>
  <dcterms:created xsi:type="dcterms:W3CDTF">2024-03-25T20:30:38Z</dcterms:created>
  <dcterms:modified xsi:type="dcterms:W3CDTF">2024-03-28T15:42:56Z</dcterms:modified>
</cp:coreProperties>
</file>