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<sst xmlns="http://schemas.openxmlformats.org/spreadsheetml/2006/main" count="47" uniqueCount="25">
  <si>
    <t xml:space="preserve">Name</t>
  </si>
  <si>
    <t xml:space="preserve">Take Off</t>
  </si>
  <si>
    <t xml:space="preserve">Amplification</t>
  </si>
  <si>
    <t xml:space="preserve">Comparative Conc.</t>
  </si>
  <si>
    <t xml:space="preserve">Rep. Takeoff</t>
  </si>
  <si>
    <t xml:space="preserve">Rep. Takeoff (95% CI)</t>
  </si>
  <si>
    <t xml:space="preserve">Rep. Amp.</t>
  </si>
  <si>
    <t xml:space="preserve">Rep. Amp. (95% CI)</t>
  </si>
  <si>
    <t xml:space="preserve">Rep. Conc.</t>
  </si>
  <si>
    <t xml:space="preserve">Rep. Calibrator</t>
  </si>
  <si>
    <t xml:space="preserve">id</t>
  </si>
  <si>
    <t xml:space="preserve">t</t>
  </si>
  <si>
    <t xml:space="preserve">s</t>
  </si>
  <si>
    <t xml:space="preserve">ts</t>
  </si>
  <si>
    <t xml:space="preserve">ave ts</t>
  </si>
  <si>
    <t xml:space="preserve">cv</t>
  </si>
  <si>
    <t xml:space="preserve">error code</t>
  </si>
  <si>
    <t xml:space="preserve">pool</t>
  </si>
  <si>
    <t xml:space="preserve">[13.0 , 13.2]</t>
  </si>
  <si>
    <t xml:space="preserve">[1.74 , 1.78]</t>
  </si>
  <si>
    <t xml:space="preserve">Calibrator</t>
  </si>
  <si>
    <t xml:space="preserve">[20.9 , 21.1]</t>
  </si>
  <si>
    <t xml:space="preserve">[1.73 , 1.76]</t>
  </si>
  <si>
    <t xml:space="preserve">mean</t>
  </si>
  <si>
    <t xml:space="preserve">median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</si>
</sst>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6" min="1" style="0" width="8.57085020242915"/>
    <col collapsed="false" hidden="false" max="29" min="27" style="1" width="9.10526315789474"/>
    <col collapsed="false" hidden="false" max="1025" min="30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M1" s="0" t="s">
        <v>0</v>
      </c>
      <c r="N1" s="0" t="s">
        <v>1</v>
      </c>
      <c r="O1" s="0" t="s">
        <v>2</v>
      </c>
      <c r="P1" s="0" t="s">
        <v>3</v>
      </c>
      <c r="Q1" s="0" t="s">
        <v>4</v>
      </c>
      <c r="R1" s="0" t="s">
        <v>5</v>
      </c>
      <c r="S1" s="0" t="s">
        <v>6</v>
      </c>
      <c r="T1" s="0" t="s">
        <v>7</v>
      </c>
      <c r="U1" s="0" t="s">
        <v>8</v>
      </c>
      <c r="V1" s="0" t="s">
        <v>9</v>
      </c>
      <c r="X1" s="0" t="s">
        <v>10</v>
      </c>
      <c r="Y1" s="0" t="s">
        <v>11</v>
      </c>
      <c r="Z1" s="0" t="s">
        <v>12</v>
      </c>
      <c r="AA1" s="0" t="s">
        <v>13</v>
      </c>
      <c r="AB1" s="0" t="s">
        <v>14</v>
      </c>
      <c r="AC1" s="2" t="s">
        <v>15</v>
      </c>
      <c r="AD1" s="0" t="s">
        <v>16</v>
      </c>
    </row>
    <row r="2" customFormat="false" ht="15" hidden="false" customHeight="false" outlineLevel="0" collapsed="false">
      <c r="A2" s="0" t="n">
        <v>2</v>
      </c>
      <c r="B2" s="0" t="n">
        <v>13</v>
      </c>
      <c r="C2" s="0" t="n">
        <v>1.77</v>
      </c>
      <c r="D2" s="3" t="n">
        <v>1.04</v>
      </c>
      <c r="E2" s="0" t="n">
        <v>13.3</v>
      </c>
      <c r="G2" s="0" t="n">
        <v>1.75</v>
      </c>
      <c r="I2" s="3" t="n">
        <v>0.907</v>
      </c>
      <c r="M2" s="0" t="n">
        <v>2</v>
      </c>
      <c r="N2" s="0" t="n">
        <v>20.8</v>
      </c>
      <c r="O2" s="0" t="n">
        <v>1.77</v>
      </c>
      <c r="P2" s="3" t="n">
        <v>1.1</v>
      </c>
      <c r="Q2" s="0" t="n">
        <v>20.8</v>
      </c>
      <c r="S2" s="0" t="n">
        <v>1.75</v>
      </c>
      <c r="U2" s="3" t="n">
        <v>1.1</v>
      </c>
      <c r="X2" s="0" t="n">
        <v>2</v>
      </c>
      <c r="Y2" s="4" t="n">
        <f aca="false">D2</f>
        <v>1.04</v>
      </c>
      <c r="Z2" s="4" t="n">
        <f aca="false">P2</f>
        <v>1.1</v>
      </c>
      <c r="AA2" s="4" t="n">
        <f aca="false">Y2/Z2</f>
        <v>0.945454545454546</v>
      </c>
      <c r="AB2" s="5"/>
      <c r="AC2" s="6"/>
      <c r="AD2" s="0" t="n">
        <v>1</v>
      </c>
    </row>
    <row r="3" customFormat="false" ht="15" hidden="false" customHeight="false" outlineLevel="0" collapsed="false">
      <c r="A3" s="0" t="n">
        <v>3</v>
      </c>
      <c r="B3" s="0" t="n">
        <v>12.3</v>
      </c>
      <c r="C3" s="0" t="n">
        <v>1.75</v>
      </c>
      <c r="D3" s="3" t="n">
        <v>0.705</v>
      </c>
      <c r="E3" s="0" t="n">
        <v>13.7</v>
      </c>
      <c r="G3" s="0" t="n">
        <v>1.75</v>
      </c>
      <c r="I3" s="3" t="n">
        <v>0.705</v>
      </c>
      <c r="M3" s="0" t="n">
        <v>3</v>
      </c>
      <c r="N3" s="0" t="n">
        <v>12.3</v>
      </c>
      <c r="O3" s="0" t="n">
        <v>1.75</v>
      </c>
      <c r="P3" s="3" t="n">
        <v>0.933</v>
      </c>
      <c r="Q3" s="0" t="n">
        <v>21.1</v>
      </c>
      <c r="S3" s="0" t="n">
        <v>1.75</v>
      </c>
      <c r="U3" s="3" t="n">
        <v>0.933</v>
      </c>
      <c r="X3" s="0" t="n">
        <v>3</v>
      </c>
      <c r="Y3" s="3" t="n">
        <f aca="false">D3</f>
        <v>0.705</v>
      </c>
      <c r="Z3" s="3" t="n">
        <f aca="false">P3</f>
        <v>0.933</v>
      </c>
      <c r="AA3" s="7" t="n">
        <f aca="false">Y3/Z3</f>
        <v>0.755627009646302</v>
      </c>
      <c r="AB3" s="0"/>
      <c r="AC3" s="0"/>
    </row>
    <row r="4" customFormat="false" ht="15" hidden="false" customHeight="false" outlineLevel="0" collapsed="false">
      <c r="A4" s="0" t="n">
        <v>3</v>
      </c>
      <c r="B4" s="0" t="n">
        <v>12.3</v>
      </c>
      <c r="C4" s="0" t="n">
        <v>1.74</v>
      </c>
      <c r="D4" s="3" t="n">
        <v>0.705</v>
      </c>
      <c r="M4" s="0" t="n">
        <v>3</v>
      </c>
      <c r="N4" s="0" t="n">
        <v>12.3</v>
      </c>
      <c r="O4" s="0" t="n">
        <v>1.75</v>
      </c>
      <c r="P4" s="3" t="n">
        <v>0.933</v>
      </c>
      <c r="X4" s="0" t="n">
        <v>3</v>
      </c>
      <c r="Y4" s="3" t="n">
        <f aca="false">D4</f>
        <v>0.705</v>
      </c>
      <c r="Z4" s="3" t="n">
        <f aca="false">P4</f>
        <v>0.933</v>
      </c>
      <c r="AA4" s="7" t="n">
        <f aca="false">Y4/Z4</f>
        <v>0.755627009646302</v>
      </c>
      <c r="AB4" s="8" t="n">
        <f aca="false">AVERAGE(AA3:AA4)</f>
        <v>0.755627009646302</v>
      </c>
      <c r="AC4" s="2" t="n">
        <f aca="false">STDEV(AA3:AA4)/AB4*100</f>
        <v>0</v>
      </c>
    </row>
    <row r="5" customFormat="false" ht="15" hidden="false" customHeight="false" outlineLevel="0" collapsed="false">
      <c r="A5" s="0" t="n">
        <v>4</v>
      </c>
      <c r="B5" s="0" t="n">
        <v>13.1</v>
      </c>
      <c r="C5" s="0" t="n">
        <v>1.75</v>
      </c>
      <c r="D5" s="3" t="n">
        <v>0.986</v>
      </c>
      <c r="E5" s="0" t="n">
        <v>13.1</v>
      </c>
      <c r="G5" s="0" t="n">
        <v>1.75</v>
      </c>
      <c r="I5" s="3" t="n">
        <v>1.01</v>
      </c>
      <c r="M5" s="0" t="n">
        <v>4</v>
      </c>
      <c r="N5" s="0" t="n">
        <v>20.7</v>
      </c>
      <c r="O5" s="0" t="n">
        <v>1.77</v>
      </c>
      <c r="P5" s="3" t="n">
        <v>1.17</v>
      </c>
      <c r="Q5" s="0" t="n">
        <v>20.7</v>
      </c>
      <c r="S5" s="0" t="n">
        <v>1.76</v>
      </c>
      <c r="U5" s="3" t="n">
        <v>1.2</v>
      </c>
      <c r="X5" s="0" t="n">
        <v>4</v>
      </c>
      <c r="Y5" s="3" t="n">
        <f aca="false">D5</f>
        <v>0.986</v>
      </c>
      <c r="Z5" s="3" t="n">
        <f aca="false">P5</f>
        <v>1.17</v>
      </c>
      <c r="AA5" s="7" t="n">
        <f aca="false">Y5/Z5</f>
        <v>0.842735042735043</v>
      </c>
      <c r="AB5" s="0"/>
      <c r="AC5" s="0"/>
    </row>
    <row r="6" customFormat="false" ht="15" hidden="false" customHeight="false" outlineLevel="0" collapsed="false">
      <c r="A6" s="0" t="n">
        <v>4</v>
      </c>
      <c r="B6" s="0" t="n">
        <v>13</v>
      </c>
      <c r="C6" s="0" t="n">
        <v>1.74</v>
      </c>
      <c r="D6" s="3" t="n">
        <v>1.04</v>
      </c>
      <c r="M6" s="0" t="n">
        <v>4</v>
      </c>
      <c r="N6" s="0" t="n">
        <v>20.6</v>
      </c>
      <c r="O6" s="0" t="n">
        <v>1.75</v>
      </c>
      <c r="P6" s="3" t="n">
        <v>1.23</v>
      </c>
      <c r="X6" s="0" t="n">
        <v>4</v>
      </c>
      <c r="Y6" s="3" t="n">
        <f aca="false">D6</f>
        <v>1.04</v>
      </c>
      <c r="Z6" s="3" t="n">
        <f aca="false">P6</f>
        <v>1.23</v>
      </c>
      <c r="AA6" s="7" t="n">
        <f aca="false">Y6/Z6</f>
        <v>0.845528455284553</v>
      </c>
      <c r="AB6" s="8" t="n">
        <f aca="false">AVERAGE(AA5:AA6)</f>
        <v>0.844131749009798</v>
      </c>
      <c r="AC6" s="2" t="n">
        <f aca="false">STDEV(AA5:AA6)/AB6*100</f>
        <v>0.233996761610646</v>
      </c>
    </row>
    <row r="7" customFormat="false" ht="15" hidden="false" customHeight="false" outlineLevel="0" collapsed="false">
      <c r="A7" s="0" t="n">
        <v>5</v>
      </c>
      <c r="B7" s="0" t="n">
        <v>13.2</v>
      </c>
      <c r="C7" s="0" t="n">
        <v>1.74</v>
      </c>
      <c r="D7" s="3" t="n">
        <v>0.932</v>
      </c>
      <c r="E7" s="0" t="n">
        <v>13.2</v>
      </c>
      <c r="G7" s="0" t="n">
        <v>1.76</v>
      </c>
      <c r="I7" s="3" t="n">
        <v>0.932</v>
      </c>
      <c r="M7" s="0" t="n">
        <v>5</v>
      </c>
      <c r="N7" s="0" t="n">
        <v>20.8</v>
      </c>
      <c r="O7" s="0" t="n">
        <v>1.72</v>
      </c>
      <c r="P7" s="3" t="n">
        <v>1.1</v>
      </c>
      <c r="Q7" s="0" t="n">
        <v>20.7</v>
      </c>
      <c r="S7" s="0" t="n">
        <v>1.74</v>
      </c>
      <c r="U7" s="3" t="n">
        <v>1.2</v>
      </c>
      <c r="X7" s="0" t="n">
        <v>5</v>
      </c>
      <c r="Y7" s="3" t="n">
        <f aca="false">D7</f>
        <v>0.932</v>
      </c>
      <c r="Z7" s="3" t="n">
        <f aca="false">P7</f>
        <v>1.1</v>
      </c>
      <c r="AA7" s="7" t="n">
        <f aca="false">Y7/Z7</f>
        <v>0.847272727272727</v>
      </c>
      <c r="AB7" s="0"/>
      <c r="AC7" s="0"/>
      <c r="AD7" s="0" t="n">
        <v>1</v>
      </c>
    </row>
    <row r="8" customFormat="false" ht="15" hidden="false" customHeight="false" outlineLevel="0" collapsed="false">
      <c r="A8" s="0" t="n">
        <v>5</v>
      </c>
      <c r="B8" s="0" t="n">
        <v>13.2</v>
      </c>
      <c r="C8" s="0" t="n">
        <v>1.77</v>
      </c>
      <c r="D8" s="3" t="n">
        <v>0.932</v>
      </c>
      <c r="M8" s="0" t="n">
        <v>5</v>
      </c>
      <c r="N8" s="0" t="n">
        <v>20.5</v>
      </c>
      <c r="O8" s="0" t="n">
        <v>1.75</v>
      </c>
      <c r="P8" s="3" t="n">
        <v>1.3</v>
      </c>
      <c r="X8" s="0" t="n">
        <v>5</v>
      </c>
      <c r="Y8" s="3" t="n">
        <f aca="false">D8</f>
        <v>0.932</v>
      </c>
      <c r="Z8" s="3" t="n">
        <f aca="false">P8</f>
        <v>1.3</v>
      </c>
      <c r="AA8" s="7" t="n">
        <f aca="false">Y8/Z8</f>
        <v>0.716923076923077</v>
      </c>
      <c r="AB8" s="8" t="n">
        <f aca="false">AVERAGE(AA7:AA8)</f>
        <v>0.782097902097902</v>
      </c>
      <c r="AC8" s="2" t="n">
        <f aca="false">STDEV(AA7:AA8)/AB8*100</f>
        <v>11.7851130197758</v>
      </c>
      <c r="AD8" s="0" t="n">
        <v>1</v>
      </c>
    </row>
    <row r="9" customFormat="false" ht="15" hidden="false" customHeight="false" outlineLevel="0" collapsed="false">
      <c r="A9" s="0" t="n">
        <v>6</v>
      </c>
      <c r="B9" s="0" t="n">
        <v>13.3</v>
      </c>
      <c r="C9" s="0" t="n">
        <v>1.77</v>
      </c>
      <c r="D9" s="3" t="n">
        <v>0.882</v>
      </c>
      <c r="E9" s="0" t="n">
        <v>13.4</v>
      </c>
      <c r="G9" s="0" t="n">
        <v>1.77</v>
      </c>
      <c r="I9" s="3" t="n">
        <v>0.857</v>
      </c>
      <c r="M9" s="0" t="n">
        <v>6</v>
      </c>
      <c r="N9" s="0" t="n">
        <v>20.6</v>
      </c>
      <c r="O9" s="0" t="n">
        <v>1.76</v>
      </c>
      <c r="P9" s="3" t="n">
        <v>1.23</v>
      </c>
      <c r="Q9" s="0" t="n">
        <v>20.7</v>
      </c>
      <c r="S9" s="0" t="n">
        <v>1.78</v>
      </c>
      <c r="U9" s="3" t="n">
        <v>1.17</v>
      </c>
      <c r="X9" s="0" t="n">
        <v>6</v>
      </c>
      <c r="Y9" s="3" t="n">
        <f aca="false">D9</f>
        <v>0.882</v>
      </c>
      <c r="Z9" s="3" t="n">
        <f aca="false">P9</f>
        <v>1.23</v>
      </c>
      <c r="AA9" s="7" t="n">
        <f aca="false">Y9/Z9</f>
        <v>0.717073170731707</v>
      </c>
      <c r="AB9" s="0"/>
      <c r="AC9" s="0"/>
    </row>
    <row r="10" customFormat="false" ht="15" hidden="false" customHeight="false" outlineLevel="0" collapsed="false">
      <c r="A10" s="0" t="n">
        <v>6</v>
      </c>
      <c r="B10" s="0" t="n">
        <v>13.4</v>
      </c>
      <c r="C10" s="0" t="n">
        <v>1.78</v>
      </c>
      <c r="D10" s="3" t="n">
        <v>0.834</v>
      </c>
      <c r="M10" s="0" t="n">
        <v>6</v>
      </c>
      <c r="N10" s="0" t="n">
        <v>20.8</v>
      </c>
      <c r="O10" s="0" t="n">
        <v>1.79</v>
      </c>
      <c r="P10" s="3" t="n">
        <v>1.1</v>
      </c>
      <c r="X10" s="0" t="n">
        <v>6</v>
      </c>
      <c r="Y10" s="3" t="n">
        <f aca="false">D10</f>
        <v>0.834</v>
      </c>
      <c r="Z10" s="3" t="n">
        <f aca="false">P10</f>
        <v>1.1</v>
      </c>
      <c r="AA10" s="7" t="n">
        <f aca="false">Y10/Z10</f>
        <v>0.758181818181818</v>
      </c>
      <c r="AB10" s="8" t="n">
        <f aca="false">AVERAGE(AA9:AA10)</f>
        <v>0.737627494456763</v>
      </c>
      <c r="AC10" s="2" t="n">
        <f aca="false">STDEV(AA9:AA10)/AB10*100</f>
        <v>3.94077004935777</v>
      </c>
    </row>
    <row r="11" customFormat="false" ht="15" hidden="false" customHeight="false" outlineLevel="0" collapsed="false">
      <c r="A11" s="0" t="n">
        <v>7</v>
      </c>
      <c r="B11" s="0" t="n">
        <v>13.3</v>
      </c>
      <c r="C11" s="0" t="n">
        <v>1.75</v>
      </c>
      <c r="D11" s="3" t="n">
        <v>0.882</v>
      </c>
      <c r="E11" s="0" t="n">
        <v>13.4</v>
      </c>
      <c r="G11" s="0" t="n">
        <v>1.74</v>
      </c>
      <c r="I11" s="3" t="n">
        <v>0.857</v>
      </c>
      <c r="M11" s="0" t="n">
        <v>7</v>
      </c>
      <c r="N11" s="0" t="n">
        <v>20.9</v>
      </c>
      <c r="O11" s="0" t="n">
        <v>1.72</v>
      </c>
      <c r="P11" s="3" t="n">
        <v>1.04</v>
      </c>
      <c r="Q11" s="0" t="n">
        <v>21</v>
      </c>
      <c r="S11" s="0" t="n">
        <v>1.72</v>
      </c>
      <c r="U11" s="3" t="n">
        <v>1.01</v>
      </c>
      <c r="X11" s="0" t="n">
        <v>7</v>
      </c>
      <c r="Y11" s="3" t="n">
        <f aca="false">D11</f>
        <v>0.882</v>
      </c>
      <c r="Z11" s="3" t="n">
        <f aca="false">P11</f>
        <v>1.04</v>
      </c>
      <c r="AA11" s="7" t="n">
        <f aca="false">Y11/Z11</f>
        <v>0.848076923076923</v>
      </c>
      <c r="AB11" s="0"/>
      <c r="AC11" s="0"/>
    </row>
    <row r="12" customFormat="false" ht="15" hidden="false" customHeight="false" outlineLevel="0" collapsed="false">
      <c r="A12" s="0" t="n">
        <v>7</v>
      </c>
      <c r="B12" s="0" t="n">
        <v>13.4</v>
      </c>
      <c r="C12" s="0" t="n">
        <v>1.73</v>
      </c>
      <c r="D12" s="3" t="n">
        <v>0.834</v>
      </c>
      <c r="M12" s="0" t="n">
        <v>7</v>
      </c>
      <c r="N12" s="0" t="n">
        <v>21</v>
      </c>
      <c r="O12" s="0" t="n">
        <v>1.72</v>
      </c>
      <c r="P12" s="3" t="n">
        <v>0.986</v>
      </c>
      <c r="X12" s="0" t="n">
        <v>7</v>
      </c>
      <c r="Y12" s="3" t="n">
        <f aca="false">D12</f>
        <v>0.834</v>
      </c>
      <c r="Z12" s="3" t="n">
        <f aca="false">P12</f>
        <v>0.986</v>
      </c>
      <c r="AA12" s="7" t="n">
        <f aca="false">Y12/Z12</f>
        <v>0.845841784989858</v>
      </c>
      <c r="AB12" s="8" t="n">
        <f aca="false">AVERAGE(AA11:AA12)</f>
        <v>0.84695935403339</v>
      </c>
      <c r="AC12" s="2" t="n">
        <f aca="false">STDEV(AA11:AA12)/AB12*100</f>
        <v>0.186606510775957</v>
      </c>
    </row>
    <row r="13" customFormat="false" ht="15" hidden="false" customHeight="false" outlineLevel="0" collapsed="false">
      <c r="A13" s="0" t="n">
        <v>8</v>
      </c>
      <c r="B13" s="0" t="n">
        <v>13.5</v>
      </c>
      <c r="C13" s="0" t="n">
        <v>1.77</v>
      </c>
      <c r="D13" s="3" t="n">
        <v>0.788</v>
      </c>
      <c r="E13" s="0" t="n">
        <v>13.5</v>
      </c>
      <c r="G13" s="0" t="n">
        <v>1.76</v>
      </c>
      <c r="I13" s="3" t="n">
        <v>0.811</v>
      </c>
      <c r="M13" s="0" t="n">
        <v>8</v>
      </c>
      <c r="N13" s="0" t="n">
        <v>20.6</v>
      </c>
      <c r="O13" s="0" t="n">
        <v>1.77</v>
      </c>
      <c r="P13" s="3" t="n">
        <v>1.23</v>
      </c>
      <c r="Q13" s="0" t="n">
        <v>20.6</v>
      </c>
      <c r="S13" s="0" t="n">
        <v>1.78</v>
      </c>
      <c r="U13" s="3" t="n">
        <v>1.27</v>
      </c>
      <c r="X13" s="0" t="n">
        <v>8</v>
      </c>
      <c r="Y13" s="3" t="n">
        <f aca="false">D13</f>
        <v>0.788</v>
      </c>
      <c r="Z13" s="3" t="n">
        <f aca="false">P13</f>
        <v>1.23</v>
      </c>
      <c r="AA13" s="7" t="n">
        <f aca="false">Y13/Z13</f>
        <v>0.640650406504065</v>
      </c>
      <c r="AB13" s="0"/>
      <c r="AC13" s="0"/>
    </row>
    <row r="14" customFormat="false" ht="15" hidden="false" customHeight="false" outlineLevel="0" collapsed="false">
      <c r="A14" s="0" t="n">
        <v>8</v>
      </c>
      <c r="B14" s="0" t="n">
        <v>13.4</v>
      </c>
      <c r="C14" s="0" t="n">
        <v>1.75</v>
      </c>
      <c r="D14" s="3" t="n">
        <v>0.834</v>
      </c>
      <c r="M14" s="0" t="n">
        <v>8</v>
      </c>
      <c r="N14" s="0" t="n">
        <v>20.5</v>
      </c>
      <c r="O14" s="0" t="n">
        <v>1.78</v>
      </c>
      <c r="P14" s="3" t="n">
        <v>1.3</v>
      </c>
      <c r="X14" s="0" t="n">
        <v>8</v>
      </c>
      <c r="Y14" s="3" t="n">
        <f aca="false">D14</f>
        <v>0.834</v>
      </c>
      <c r="Z14" s="3" t="n">
        <f aca="false">P14</f>
        <v>1.3</v>
      </c>
      <c r="AA14" s="7" t="n">
        <f aca="false">Y14/Z14</f>
        <v>0.641538461538461</v>
      </c>
      <c r="AB14" s="8" t="n">
        <f aca="false">AVERAGE(AA13:AA14)</f>
        <v>0.641094434021263</v>
      </c>
      <c r="AC14" s="2" t="n">
        <f aca="false">STDEV(AA13:AA14)/AB14*100</f>
        <v>0.0979496472851334</v>
      </c>
    </row>
    <row r="15" customFormat="false" ht="15" hidden="false" customHeight="false" outlineLevel="0" collapsed="false">
      <c r="A15" s="0" t="n">
        <v>9</v>
      </c>
      <c r="B15" s="0" t="n">
        <v>13.3</v>
      </c>
      <c r="C15" s="0" t="n">
        <v>1.76</v>
      </c>
      <c r="D15" s="3" t="n">
        <v>0.882</v>
      </c>
      <c r="E15" s="0" t="n">
        <v>13.3</v>
      </c>
      <c r="G15" s="0" t="n">
        <v>1.76</v>
      </c>
      <c r="I15" s="3" t="n">
        <v>0.882</v>
      </c>
      <c r="M15" s="0" t="n">
        <v>9</v>
      </c>
      <c r="N15" s="0" t="n">
        <v>20.7</v>
      </c>
      <c r="O15" s="0" t="n">
        <v>1.72</v>
      </c>
      <c r="P15" s="3" t="n">
        <v>1.17</v>
      </c>
      <c r="Q15" s="0" t="n">
        <v>20.7</v>
      </c>
      <c r="S15" s="0" t="n">
        <v>1.74</v>
      </c>
      <c r="U15" s="3" t="n">
        <v>1.17</v>
      </c>
      <c r="X15" s="0" t="n">
        <v>9</v>
      </c>
      <c r="Y15" s="3" t="n">
        <f aca="false">D15</f>
        <v>0.882</v>
      </c>
      <c r="Z15" s="3" t="n">
        <f aca="false">P15</f>
        <v>1.17</v>
      </c>
      <c r="AA15" s="7" t="n">
        <f aca="false">Y15/Z15</f>
        <v>0.753846153846154</v>
      </c>
      <c r="AB15" s="0"/>
      <c r="AC15" s="0"/>
    </row>
    <row r="16" customFormat="false" ht="15" hidden="false" customHeight="false" outlineLevel="0" collapsed="false">
      <c r="A16" s="0" t="n">
        <v>9</v>
      </c>
      <c r="B16" s="0" t="n">
        <v>13.3</v>
      </c>
      <c r="C16" s="0" t="n">
        <v>1.75</v>
      </c>
      <c r="D16" s="3" t="n">
        <v>0.882</v>
      </c>
      <c r="M16" s="0" t="n">
        <v>9</v>
      </c>
      <c r="N16" s="0" t="n">
        <v>20.7</v>
      </c>
      <c r="O16" s="0" t="n">
        <v>1.75</v>
      </c>
      <c r="P16" s="3" t="n">
        <v>1.17</v>
      </c>
      <c r="X16" s="0" t="n">
        <v>9</v>
      </c>
      <c r="Y16" s="3" t="n">
        <f aca="false">D16</f>
        <v>0.882</v>
      </c>
      <c r="Z16" s="3" t="n">
        <f aca="false">P16</f>
        <v>1.17</v>
      </c>
      <c r="AA16" s="7" t="n">
        <f aca="false">Y16/Z16</f>
        <v>0.753846153846154</v>
      </c>
      <c r="AB16" s="8" t="n">
        <f aca="false">AVERAGE(AA15:AA16)</f>
        <v>0.753846153846154</v>
      </c>
      <c r="AC16" s="2" t="n">
        <f aca="false">STDEV(AA15:AA16)/AB16*100</f>
        <v>0</v>
      </c>
    </row>
    <row r="17" customFormat="false" ht="15" hidden="false" customHeight="false" outlineLevel="0" collapsed="false">
      <c r="A17" s="0" t="n">
        <v>10</v>
      </c>
      <c r="B17" s="0" t="n">
        <v>13</v>
      </c>
      <c r="C17" s="0" t="n">
        <v>1.77</v>
      </c>
      <c r="D17" s="3" t="n">
        <v>1.04</v>
      </c>
      <c r="E17" s="0" t="n">
        <v>13.1</v>
      </c>
      <c r="G17" s="0" t="n">
        <v>1.78</v>
      </c>
      <c r="I17" s="3" t="n">
        <v>1.01</v>
      </c>
      <c r="M17" s="0" t="n">
        <v>10</v>
      </c>
      <c r="N17" s="0" t="n">
        <v>20.6</v>
      </c>
      <c r="O17" s="0" t="n">
        <v>1.75</v>
      </c>
      <c r="P17" s="3" t="n">
        <v>1.23</v>
      </c>
      <c r="Q17" s="0" t="n">
        <v>20.6</v>
      </c>
      <c r="S17" s="0" t="n">
        <v>1.78</v>
      </c>
      <c r="U17" s="3" t="n">
        <v>1.23</v>
      </c>
      <c r="X17" s="0" t="n">
        <v>10</v>
      </c>
      <c r="Y17" s="3" t="n">
        <f aca="false">D17</f>
        <v>1.04</v>
      </c>
      <c r="Z17" s="3" t="n">
        <f aca="false">P17</f>
        <v>1.23</v>
      </c>
      <c r="AA17" s="7" t="n">
        <f aca="false">Y17/Z17</f>
        <v>0.845528455284553</v>
      </c>
      <c r="AB17" s="0"/>
      <c r="AC17" s="0"/>
    </row>
    <row r="18" customFormat="false" ht="15" hidden="false" customHeight="false" outlineLevel="0" collapsed="false">
      <c r="A18" s="0" t="n">
        <v>10</v>
      </c>
      <c r="B18" s="0" t="n">
        <v>13.1</v>
      </c>
      <c r="C18" s="0" t="n">
        <v>1.78</v>
      </c>
      <c r="D18" s="3" t="n">
        <v>0.986</v>
      </c>
      <c r="M18" s="0" t="n">
        <v>10</v>
      </c>
      <c r="N18" s="0" t="n">
        <v>20.6</v>
      </c>
      <c r="O18" s="0" t="n">
        <v>1.8</v>
      </c>
      <c r="P18" s="3" t="n">
        <v>1.23</v>
      </c>
      <c r="X18" s="0" t="n">
        <v>10</v>
      </c>
      <c r="Y18" s="3" t="n">
        <f aca="false">D18</f>
        <v>0.986</v>
      </c>
      <c r="Z18" s="3" t="n">
        <f aca="false">P18</f>
        <v>1.23</v>
      </c>
      <c r="AA18" s="7" t="n">
        <f aca="false">Y18/Z18</f>
        <v>0.801626016260163</v>
      </c>
      <c r="AB18" s="8" t="n">
        <f aca="false">AVERAGE(AA17:AA18)</f>
        <v>0.823577235772358</v>
      </c>
      <c r="AC18" s="2" t="n">
        <f aca="false">STDEV(AA17:AA18)/AB18*100</f>
        <v>3.76937474670024</v>
      </c>
    </row>
    <row r="19" customFormat="false" ht="15" hidden="false" customHeight="false" outlineLevel="0" collapsed="false">
      <c r="A19" s="0" t="n">
        <v>11</v>
      </c>
      <c r="B19" s="0" t="n">
        <v>13.2</v>
      </c>
      <c r="C19" s="0" t="n">
        <v>1.75</v>
      </c>
      <c r="D19" s="3" t="n">
        <v>0.932</v>
      </c>
      <c r="E19" s="0" t="n">
        <v>13.2</v>
      </c>
      <c r="G19" s="0" t="n">
        <v>1.75</v>
      </c>
      <c r="I19" s="3" t="n">
        <v>0.959</v>
      </c>
      <c r="M19" s="0" t="n">
        <v>11</v>
      </c>
      <c r="N19" s="0" t="n">
        <v>20.7</v>
      </c>
      <c r="O19" s="0" t="n">
        <v>1.75</v>
      </c>
      <c r="P19" s="3" t="n">
        <v>1.17</v>
      </c>
      <c r="Q19" s="0" t="n">
        <v>20.7</v>
      </c>
      <c r="S19" s="0" t="n">
        <v>1.76</v>
      </c>
      <c r="U19" s="3" t="n">
        <v>1.2</v>
      </c>
      <c r="X19" s="0" t="n">
        <v>11</v>
      </c>
      <c r="Y19" s="3" t="n">
        <f aca="false">D19</f>
        <v>0.932</v>
      </c>
      <c r="Z19" s="3" t="n">
        <f aca="false">P19</f>
        <v>1.17</v>
      </c>
      <c r="AA19" s="7" t="n">
        <f aca="false">Y19/Z19</f>
        <v>0.796581196581197</v>
      </c>
      <c r="AB19" s="0"/>
      <c r="AC19" s="0"/>
    </row>
    <row r="20" customFormat="false" ht="15" hidden="false" customHeight="false" outlineLevel="0" collapsed="false">
      <c r="A20" s="0" t="n">
        <v>11</v>
      </c>
      <c r="B20" s="0" t="n">
        <v>13.1</v>
      </c>
      <c r="C20" s="0" t="n">
        <v>1.75</v>
      </c>
      <c r="D20" s="3" t="n">
        <v>0.986</v>
      </c>
      <c r="M20" s="0" t="n">
        <v>11</v>
      </c>
      <c r="N20" s="0" t="n">
        <v>20.6</v>
      </c>
      <c r="O20" s="0" t="n">
        <v>1.77</v>
      </c>
      <c r="P20" s="3" t="n">
        <v>1.23</v>
      </c>
      <c r="X20" s="0" t="n">
        <v>11</v>
      </c>
      <c r="Y20" s="3" t="n">
        <f aca="false">D20</f>
        <v>0.986</v>
      </c>
      <c r="Z20" s="3" t="n">
        <f aca="false">P20</f>
        <v>1.23</v>
      </c>
      <c r="AA20" s="7" t="n">
        <f aca="false">Y20/Z20</f>
        <v>0.801626016260163</v>
      </c>
      <c r="AB20" s="8" t="n">
        <f aca="false">AVERAGE(AA19:AA20)</f>
        <v>0.79910360642068</v>
      </c>
      <c r="AC20" s="2" t="n">
        <f aca="false">STDEV(AA19:AA20)/AB20*100</f>
        <v>0.446403467109672</v>
      </c>
    </row>
    <row r="21" customFormat="false" ht="15" hidden="false" customHeight="false" outlineLevel="0" collapsed="false">
      <c r="A21" s="0" t="n">
        <v>12</v>
      </c>
      <c r="B21" s="0" t="n">
        <v>13.1</v>
      </c>
      <c r="C21" s="0" t="n">
        <v>1.76</v>
      </c>
      <c r="D21" s="3" t="n">
        <v>0.986</v>
      </c>
      <c r="E21" s="0" t="n">
        <v>13.1</v>
      </c>
      <c r="G21" s="0" t="n">
        <v>1.76</v>
      </c>
      <c r="I21" s="3" t="n">
        <v>0.986</v>
      </c>
      <c r="M21" s="0" t="n">
        <v>12</v>
      </c>
      <c r="N21" s="0" t="n">
        <v>20.6</v>
      </c>
      <c r="O21" s="0" t="n">
        <v>1.78</v>
      </c>
      <c r="P21" s="3" t="n">
        <v>1.23</v>
      </c>
      <c r="Q21" s="0" t="n">
        <v>20.7</v>
      </c>
      <c r="S21" s="0" t="n">
        <v>1.76</v>
      </c>
      <c r="U21" s="3" t="n">
        <v>1.2</v>
      </c>
      <c r="X21" s="0" t="n">
        <v>12</v>
      </c>
      <c r="Y21" s="3" t="n">
        <f aca="false">D21</f>
        <v>0.986</v>
      </c>
      <c r="Z21" s="3" t="n">
        <f aca="false">P21</f>
        <v>1.23</v>
      </c>
      <c r="AA21" s="7" t="n">
        <f aca="false">Y21/Z21</f>
        <v>0.801626016260163</v>
      </c>
      <c r="AB21" s="0"/>
      <c r="AC21" s="0"/>
    </row>
    <row r="22" customFormat="false" ht="15" hidden="false" customHeight="false" outlineLevel="0" collapsed="false">
      <c r="A22" s="0" t="n">
        <v>12</v>
      </c>
      <c r="B22" s="0" t="n">
        <v>13.1</v>
      </c>
      <c r="C22" s="0" t="n">
        <v>1.75</v>
      </c>
      <c r="D22" s="3" t="n">
        <v>0.986</v>
      </c>
      <c r="M22" s="0" t="n">
        <v>12</v>
      </c>
      <c r="N22" s="0" t="n">
        <v>20.7</v>
      </c>
      <c r="O22" s="0" t="n">
        <v>1.74</v>
      </c>
      <c r="P22" s="3" t="n">
        <v>1.17</v>
      </c>
      <c r="X22" s="0" t="n">
        <v>12</v>
      </c>
      <c r="Y22" s="3" t="n">
        <f aca="false">D22</f>
        <v>0.986</v>
      </c>
      <c r="Z22" s="3" t="n">
        <f aca="false">P22</f>
        <v>1.17</v>
      </c>
      <c r="AA22" s="7" t="n">
        <f aca="false">Y22/Z22</f>
        <v>0.842735042735043</v>
      </c>
      <c r="AB22" s="8" t="n">
        <f aca="false">AVERAGE(AA21:AA22)</f>
        <v>0.822180529497603</v>
      </c>
      <c r="AC22" s="2" t="n">
        <f aca="false">STDEV(AA21:AA22)/AB22*100</f>
        <v>3.53553390593274</v>
      </c>
    </row>
    <row r="23" customFormat="false" ht="15" hidden="false" customHeight="false" outlineLevel="0" collapsed="false">
      <c r="A23" s="0" t="n">
        <v>13</v>
      </c>
      <c r="B23" s="0" t="n">
        <v>13.7</v>
      </c>
      <c r="C23" s="0" t="n">
        <v>1.75</v>
      </c>
      <c r="D23" s="3" t="n">
        <v>0.705</v>
      </c>
      <c r="E23" s="0" t="n">
        <v>13.7</v>
      </c>
      <c r="G23" s="0" t="n">
        <v>1.74</v>
      </c>
      <c r="I23" s="3" t="n">
        <v>0.705</v>
      </c>
      <c r="M23" s="0" t="n">
        <v>13</v>
      </c>
      <c r="N23" s="0" t="n">
        <v>20.7</v>
      </c>
      <c r="O23" s="0" t="n">
        <v>1.75</v>
      </c>
      <c r="P23" s="3" t="n">
        <v>1.17</v>
      </c>
      <c r="Q23" s="0" t="n">
        <v>20.8</v>
      </c>
      <c r="S23" s="0" t="n">
        <v>1.74</v>
      </c>
      <c r="U23" s="3" t="n">
        <v>1.13</v>
      </c>
      <c r="X23" s="0" t="n">
        <v>13</v>
      </c>
      <c r="Y23" s="3" t="n">
        <f aca="false">D23</f>
        <v>0.705</v>
      </c>
      <c r="Z23" s="3" t="n">
        <f aca="false">P23</f>
        <v>1.17</v>
      </c>
      <c r="AA23" s="7" t="n">
        <f aca="false">Y23/Z23</f>
        <v>0.602564102564103</v>
      </c>
      <c r="AB23" s="0"/>
      <c r="AC23" s="0"/>
    </row>
    <row r="24" customFormat="false" ht="15" hidden="false" customHeight="false" outlineLevel="0" collapsed="false">
      <c r="A24" s="0" t="n">
        <v>13</v>
      </c>
      <c r="B24" s="0" t="n">
        <v>13.7</v>
      </c>
      <c r="C24" s="0" t="n">
        <v>1.74</v>
      </c>
      <c r="D24" s="3" t="n">
        <v>0.705</v>
      </c>
      <c r="M24" s="0" t="n">
        <v>13</v>
      </c>
      <c r="N24" s="0" t="n">
        <v>20.8</v>
      </c>
      <c r="O24" s="0" t="n">
        <v>1.73</v>
      </c>
      <c r="P24" s="3" t="n">
        <v>1.1</v>
      </c>
      <c r="X24" s="0" t="n">
        <v>13</v>
      </c>
      <c r="Y24" s="3" t="n">
        <f aca="false">D24</f>
        <v>0.705</v>
      </c>
      <c r="Z24" s="3" t="n">
        <f aca="false">P24</f>
        <v>1.1</v>
      </c>
      <c r="AA24" s="7" t="n">
        <f aca="false">Y24/Z24</f>
        <v>0.640909090909091</v>
      </c>
      <c r="AB24" s="8" t="n">
        <f aca="false">AVERAGE(AA23:AA24)</f>
        <v>0.621736596736597</v>
      </c>
      <c r="AC24" s="2" t="n">
        <f aca="false">STDEV(AA23:AA24)/AB24*100</f>
        <v>4.36101098529147</v>
      </c>
    </row>
    <row r="25" customFormat="false" ht="15" hidden="false" customHeight="false" outlineLevel="0" collapsed="false">
      <c r="A25" s="0" t="n">
        <v>14</v>
      </c>
      <c r="B25" s="0" t="n">
        <v>13.5</v>
      </c>
      <c r="C25" s="0" t="n">
        <v>1.74</v>
      </c>
      <c r="D25" s="3" t="n">
        <v>0.788</v>
      </c>
      <c r="E25" s="0" t="n">
        <v>13.6</v>
      </c>
      <c r="G25" s="0" t="n">
        <v>1.74</v>
      </c>
      <c r="I25" s="3" t="n">
        <v>0.766</v>
      </c>
      <c r="M25" s="0" t="n">
        <v>14</v>
      </c>
      <c r="N25" s="0" t="n">
        <v>20.7</v>
      </c>
      <c r="O25" s="0" t="n">
        <v>1.75</v>
      </c>
      <c r="P25" s="3" t="n">
        <v>1.17</v>
      </c>
      <c r="Q25" s="0" t="n">
        <v>20.8</v>
      </c>
      <c r="S25" s="0" t="n">
        <v>1.75</v>
      </c>
      <c r="U25" s="3" t="n">
        <v>1.1</v>
      </c>
      <c r="X25" s="0" t="n">
        <v>14</v>
      </c>
      <c r="Y25" s="3" t="n">
        <f aca="false">D25</f>
        <v>0.788</v>
      </c>
      <c r="Z25" s="3" t="n">
        <f aca="false">P25</f>
        <v>1.17</v>
      </c>
      <c r="AA25" s="7" t="n">
        <f aca="false">Y25/Z25</f>
        <v>0.673504273504274</v>
      </c>
      <c r="AB25" s="0"/>
      <c r="AC25" s="0"/>
    </row>
    <row r="26" customFormat="false" ht="15" hidden="false" customHeight="false" outlineLevel="0" collapsed="false">
      <c r="A26" s="0" t="n">
        <v>14</v>
      </c>
      <c r="B26" s="0" t="n">
        <v>13.6</v>
      </c>
      <c r="C26" s="0" t="n">
        <v>1.75</v>
      </c>
      <c r="D26" s="3" t="n">
        <v>0.745</v>
      </c>
      <c r="M26" s="0" t="n">
        <v>14</v>
      </c>
      <c r="N26" s="0" t="n">
        <v>20.9</v>
      </c>
      <c r="O26" s="0" t="n">
        <v>1.76</v>
      </c>
      <c r="P26" s="3" t="n">
        <v>1.04</v>
      </c>
      <c r="X26" s="0" t="n">
        <v>14</v>
      </c>
      <c r="Y26" s="3" t="n">
        <f aca="false">D26</f>
        <v>0.745</v>
      </c>
      <c r="Z26" s="3" t="n">
        <f aca="false">P26</f>
        <v>1.04</v>
      </c>
      <c r="AA26" s="7" t="n">
        <f aca="false">Y26/Z26</f>
        <v>0.716346153846154</v>
      </c>
      <c r="AB26" s="8" t="n">
        <f aca="false">AVERAGE(AA25:AA26)</f>
        <v>0.694925213675214</v>
      </c>
      <c r="AC26" s="2" t="n">
        <f aca="false">STDEV(AA25:AA26)/AB26*100</f>
        <v>4.35928694374364</v>
      </c>
    </row>
    <row r="27" customFormat="false" ht="15" hidden="false" customHeight="false" outlineLevel="0" collapsed="false">
      <c r="A27" s="0" t="n">
        <v>15</v>
      </c>
      <c r="B27" s="0" t="n">
        <v>13.2</v>
      </c>
      <c r="C27" s="0" t="n">
        <v>1.73</v>
      </c>
      <c r="D27" s="3" t="n">
        <v>0.932</v>
      </c>
      <c r="E27" s="0" t="n">
        <v>13.3</v>
      </c>
      <c r="G27" s="0" t="n">
        <v>1.74</v>
      </c>
      <c r="I27" s="3" t="n">
        <v>0.907</v>
      </c>
      <c r="M27" s="0" t="n">
        <v>15</v>
      </c>
      <c r="N27" s="0" t="n">
        <v>20.6</v>
      </c>
      <c r="O27" s="0" t="n">
        <v>1.75</v>
      </c>
      <c r="P27" s="3" t="n">
        <v>1.23</v>
      </c>
      <c r="Q27" s="0" t="n">
        <v>20.6</v>
      </c>
      <c r="S27" s="0" t="n">
        <v>1.74</v>
      </c>
      <c r="U27" s="3" t="n">
        <v>1.23</v>
      </c>
      <c r="X27" s="0" t="n">
        <v>15</v>
      </c>
      <c r="Y27" s="3" t="n">
        <f aca="false">D27</f>
        <v>0.932</v>
      </c>
      <c r="Z27" s="3" t="n">
        <f aca="false">P27</f>
        <v>1.23</v>
      </c>
      <c r="AA27" s="7" t="n">
        <f aca="false">Y27/Z27</f>
        <v>0.757723577235772</v>
      </c>
      <c r="AB27" s="0"/>
      <c r="AC27" s="0"/>
    </row>
    <row r="28" customFormat="false" ht="15" hidden="false" customHeight="false" outlineLevel="0" collapsed="false">
      <c r="A28" s="0" t="n">
        <v>15</v>
      </c>
      <c r="B28" s="0" t="n">
        <v>13.3</v>
      </c>
      <c r="C28" s="0" t="n">
        <v>1.75</v>
      </c>
      <c r="D28" s="3" t="n">
        <v>0.882</v>
      </c>
      <c r="M28" s="0" t="n">
        <v>15</v>
      </c>
      <c r="N28" s="0" t="n">
        <v>20.6</v>
      </c>
      <c r="O28" s="0" t="n">
        <v>1.74</v>
      </c>
      <c r="P28" s="3" t="n">
        <v>1.23</v>
      </c>
      <c r="X28" s="0" t="n">
        <v>15</v>
      </c>
      <c r="Y28" s="3" t="n">
        <f aca="false">D28</f>
        <v>0.882</v>
      </c>
      <c r="Z28" s="3" t="n">
        <f aca="false">P28</f>
        <v>1.23</v>
      </c>
      <c r="AA28" s="7" t="n">
        <f aca="false">Y28/Z28</f>
        <v>0.717073170731707</v>
      </c>
      <c r="AB28" s="8" t="n">
        <f aca="false">AVERAGE(AA27:AA28)</f>
        <v>0.73739837398374</v>
      </c>
      <c r="AC28" s="2" t="n">
        <f aca="false">STDEV(AA27:AA28)/AB28*100</f>
        <v>3.89805281800743</v>
      </c>
    </row>
    <row r="29" customFormat="false" ht="15" hidden="false" customHeight="false" outlineLevel="0" collapsed="false">
      <c r="A29" s="0" t="n">
        <v>16</v>
      </c>
      <c r="B29" s="0" t="n">
        <v>13.5</v>
      </c>
      <c r="C29" s="0" t="n">
        <v>1.78</v>
      </c>
      <c r="D29" s="3" t="n">
        <v>0.788</v>
      </c>
      <c r="E29" s="0" t="n">
        <v>13.6</v>
      </c>
      <c r="G29" s="0" t="n">
        <v>1.77</v>
      </c>
      <c r="I29" s="3" t="n">
        <v>0.745</v>
      </c>
      <c r="M29" s="0" t="n">
        <v>16</v>
      </c>
      <c r="N29" s="0" t="n">
        <v>20.8</v>
      </c>
      <c r="O29" s="0" t="n">
        <v>1.77</v>
      </c>
      <c r="P29" s="3" t="n">
        <v>1.1</v>
      </c>
      <c r="Q29" s="0" t="n">
        <v>20.9</v>
      </c>
      <c r="S29" s="0" t="n">
        <v>1.75</v>
      </c>
      <c r="U29" s="3" t="n">
        <v>1.04</v>
      </c>
      <c r="X29" s="0" t="n">
        <v>16</v>
      </c>
      <c r="Y29" s="3" t="n">
        <f aca="false">D29</f>
        <v>0.788</v>
      </c>
      <c r="Z29" s="3" t="n">
        <f aca="false">P29</f>
        <v>1.1</v>
      </c>
      <c r="AA29" s="7" t="n">
        <f aca="false">Y29/Z29</f>
        <v>0.716363636363636</v>
      </c>
      <c r="AB29" s="0"/>
      <c r="AC29" s="0"/>
    </row>
    <row r="30" customFormat="false" ht="15" hidden="false" customHeight="false" outlineLevel="0" collapsed="false">
      <c r="A30" s="0" t="n">
        <v>16</v>
      </c>
      <c r="B30" s="0" t="n">
        <v>13.7</v>
      </c>
      <c r="C30" s="0" t="n">
        <v>1.77</v>
      </c>
      <c r="D30" s="3" t="n">
        <v>0.705</v>
      </c>
      <c r="M30" s="0" t="n">
        <v>16</v>
      </c>
      <c r="N30" s="0" t="n">
        <v>21</v>
      </c>
      <c r="O30" s="0" t="n">
        <v>1.73</v>
      </c>
      <c r="P30" s="3" t="n">
        <v>0.986</v>
      </c>
      <c r="X30" s="0" t="n">
        <v>16</v>
      </c>
      <c r="Y30" s="3" t="n">
        <f aca="false">D30</f>
        <v>0.705</v>
      </c>
      <c r="Z30" s="3" t="n">
        <f aca="false">P30</f>
        <v>0.986</v>
      </c>
      <c r="AA30" s="7" t="n">
        <f aca="false">Y30/Z30</f>
        <v>0.71501014198783</v>
      </c>
      <c r="AB30" s="8" t="n">
        <f aca="false">AVERAGE(AA29:AA30)</f>
        <v>0.715686889175733</v>
      </c>
      <c r="AC30" s="2" t="n">
        <f aca="false">STDEV(AA29:AA30)/AB30*100</f>
        <v>0.133726782746167</v>
      </c>
    </row>
    <row r="31" customFormat="false" ht="15" hidden="false" customHeight="false" outlineLevel="0" collapsed="false">
      <c r="A31" s="0" t="n">
        <v>17</v>
      </c>
      <c r="B31" s="0" t="n">
        <v>13.8</v>
      </c>
      <c r="C31" s="0" t="n">
        <v>1.74</v>
      </c>
      <c r="D31" s="3" t="n">
        <v>0.666</v>
      </c>
      <c r="E31" s="0" t="n">
        <v>13.8</v>
      </c>
      <c r="G31" s="0" t="n">
        <v>1.74</v>
      </c>
      <c r="I31" s="3" t="n">
        <v>0.685</v>
      </c>
      <c r="M31" s="0" t="n">
        <v>17</v>
      </c>
      <c r="N31" s="0" t="n">
        <v>20.8</v>
      </c>
      <c r="O31" s="0" t="n">
        <v>1.75</v>
      </c>
      <c r="P31" s="3" t="n">
        <v>1.1</v>
      </c>
      <c r="Q31" s="0" t="n">
        <v>20.8</v>
      </c>
      <c r="S31" s="0" t="n">
        <v>1.74</v>
      </c>
      <c r="U31" s="3" t="n">
        <v>1.1</v>
      </c>
      <c r="X31" s="0" t="n">
        <v>17</v>
      </c>
      <c r="Y31" s="3" t="n">
        <f aca="false">D31</f>
        <v>0.666</v>
      </c>
      <c r="Z31" s="3" t="n">
        <f aca="false">P31</f>
        <v>1.1</v>
      </c>
      <c r="AA31" s="7" t="n">
        <f aca="false">Y31/Z31</f>
        <v>0.605454545454546</v>
      </c>
      <c r="AB31" s="0"/>
      <c r="AC31" s="0"/>
    </row>
    <row r="32" customFormat="false" ht="15" hidden="false" customHeight="false" outlineLevel="0" collapsed="false">
      <c r="A32" s="0" t="n">
        <v>17</v>
      </c>
      <c r="B32" s="0" t="n">
        <v>13.7</v>
      </c>
      <c r="C32" s="0" t="n">
        <v>1.75</v>
      </c>
      <c r="D32" s="3" t="n">
        <v>0.705</v>
      </c>
      <c r="M32" s="0" t="n">
        <v>17</v>
      </c>
      <c r="N32" s="0" t="n">
        <v>20.8</v>
      </c>
      <c r="O32" s="0" t="n">
        <v>1.72</v>
      </c>
      <c r="P32" s="3" t="n">
        <v>1.1</v>
      </c>
      <c r="X32" s="0" t="n">
        <v>17</v>
      </c>
      <c r="Y32" s="3" t="n">
        <f aca="false">D32</f>
        <v>0.705</v>
      </c>
      <c r="Z32" s="3" t="n">
        <f aca="false">P32</f>
        <v>1.1</v>
      </c>
      <c r="AA32" s="7" t="n">
        <f aca="false">Y32/Z32</f>
        <v>0.640909090909091</v>
      </c>
      <c r="AB32" s="8" t="n">
        <f aca="false">AVERAGE(AA31:AA32)</f>
        <v>0.623181818181818</v>
      </c>
      <c r="AC32" s="2" t="n">
        <f aca="false">STDEV(AA31:AA32)/AB32*100</f>
        <v>4.02292698268057</v>
      </c>
    </row>
    <row r="33" customFormat="false" ht="15" hidden="false" customHeight="false" outlineLevel="0" collapsed="false">
      <c r="A33" s="0" t="n">
        <v>18</v>
      </c>
      <c r="B33" s="0" t="n">
        <v>13.4</v>
      </c>
      <c r="C33" s="0" t="n">
        <v>1.76</v>
      </c>
      <c r="D33" s="3" t="n">
        <v>0.834</v>
      </c>
      <c r="E33" s="0" t="n">
        <v>13.5</v>
      </c>
      <c r="G33" s="0" t="n">
        <v>1.75</v>
      </c>
      <c r="I33" s="3" t="n">
        <v>0.811</v>
      </c>
      <c r="M33" s="0" t="n">
        <v>18</v>
      </c>
      <c r="N33" s="0" t="n">
        <v>20.6</v>
      </c>
      <c r="O33" s="0" t="n">
        <v>1.76</v>
      </c>
      <c r="P33" s="3" t="n">
        <v>1.23</v>
      </c>
      <c r="Q33" s="0" t="n">
        <v>20.7</v>
      </c>
      <c r="S33" s="0" t="n">
        <v>1.75</v>
      </c>
      <c r="U33" s="3" t="n">
        <v>1.17</v>
      </c>
      <c r="X33" s="0" t="n">
        <v>18</v>
      </c>
      <c r="Y33" s="3" t="n">
        <f aca="false">D33</f>
        <v>0.834</v>
      </c>
      <c r="Z33" s="3" t="n">
        <f aca="false">P33</f>
        <v>1.23</v>
      </c>
      <c r="AA33" s="7" t="n">
        <f aca="false">Y33/Z33</f>
        <v>0.678048780487805</v>
      </c>
      <c r="AB33" s="0"/>
      <c r="AC33" s="0"/>
    </row>
    <row r="34" customFormat="false" ht="15" hidden="false" customHeight="false" outlineLevel="0" collapsed="false">
      <c r="A34" s="0" t="n">
        <v>18</v>
      </c>
      <c r="B34" s="0" t="n">
        <v>13.5</v>
      </c>
      <c r="C34" s="0" t="n">
        <v>1.74</v>
      </c>
      <c r="D34" s="3" t="n">
        <v>0.788</v>
      </c>
      <c r="M34" s="0" t="n">
        <v>18</v>
      </c>
      <c r="N34" s="0" t="n">
        <v>20.8</v>
      </c>
      <c r="O34" s="0" t="n">
        <v>1.74</v>
      </c>
      <c r="P34" s="3" t="n">
        <v>1.1</v>
      </c>
      <c r="X34" s="0" t="n">
        <v>18</v>
      </c>
      <c r="Y34" s="3" t="n">
        <f aca="false">D34</f>
        <v>0.788</v>
      </c>
      <c r="Z34" s="3" t="n">
        <f aca="false">P34</f>
        <v>1.1</v>
      </c>
      <c r="AA34" s="7" t="n">
        <f aca="false">Y34/Z34</f>
        <v>0.716363636363636</v>
      </c>
      <c r="AB34" s="8" t="n">
        <f aca="false">AVERAGE(AA33:AA34)</f>
        <v>0.697206208425721</v>
      </c>
      <c r="AC34" s="2" t="n">
        <f aca="false">STDEV(AA33:AA34)/AB34*100</f>
        <v>3.88589402712872</v>
      </c>
    </row>
    <row r="35" customFormat="false" ht="15" hidden="false" customHeight="false" outlineLevel="0" collapsed="false">
      <c r="A35" s="0" t="n">
        <v>19</v>
      </c>
      <c r="B35" s="0" t="n">
        <v>13.6</v>
      </c>
      <c r="C35" s="0" t="n">
        <v>1.76</v>
      </c>
      <c r="D35" s="3" t="n">
        <v>0.745</v>
      </c>
      <c r="E35" s="0" t="n">
        <v>13.7</v>
      </c>
      <c r="G35" s="0" t="n">
        <v>1.75</v>
      </c>
      <c r="I35" s="3" t="n">
        <v>0.725</v>
      </c>
      <c r="M35" s="0" t="n">
        <v>19</v>
      </c>
      <c r="N35" s="0" t="n">
        <v>20.9</v>
      </c>
      <c r="O35" s="0" t="n">
        <v>1.75</v>
      </c>
      <c r="P35" s="3" t="n">
        <v>1.04</v>
      </c>
      <c r="Q35" s="0" t="n">
        <v>20.9</v>
      </c>
      <c r="S35" s="0" t="n">
        <v>1.76</v>
      </c>
      <c r="U35" s="3" t="n">
        <v>1.04</v>
      </c>
      <c r="X35" s="0" t="n">
        <v>19</v>
      </c>
      <c r="Y35" s="3" t="n">
        <f aca="false">D35</f>
        <v>0.745</v>
      </c>
      <c r="Z35" s="3" t="n">
        <f aca="false">P35</f>
        <v>1.04</v>
      </c>
      <c r="AA35" s="7" t="n">
        <f aca="false">Y35/Z35</f>
        <v>0.716346153846154</v>
      </c>
      <c r="AB35" s="0"/>
      <c r="AC35" s="0"/>
    </row>
    <row r="36" customFormat="false" ht="15" hidden="false" customHeight="false" outlineLevel="0" collapsed="false">
      <c r="A36" s="0" t="n">
        <v>19</v>
      </c>
      <c r="B36" s="0" t="n">
        <v>13.7</v>
      </c>
      <c r="C36" s="0" t="n">
        <v>1.75</v>
      </c>
      <c r="D36" s="3" t="n">
        <v>0.705</v>
      </c>
      <c r="M36" s="0" t="n">
        <v>19</v>
      </c>
      <c r="N36" s="0" t="n">
        <v>20.9</v>
      </c>
      <c r="O36" s="0" t="n">
        <v>1.76</v>
      </c>
      <c r="P36" s="3" t="n">
        <v>1.04</v>
      </c>
      <c r="X36" s="0" t="n">
        <v>19</v>
      </c>
      <c r="Y36" s="3" t="n">
        <f aca="false">D36</f>
        <v>0.705</v>
      </c>
      <c r="Z36" s="3" t="n">
        <f aca="false">P36</f>
        <v>1.04</v>
      </c>
      <c r="AA36" s="7" t="n">
        <f aca="false">Y36/Z36</f>
        <v>0.677884615384615</v>
      </c>
      <c r="AB36" s="8" t="n">
        <f aca="false">AVERAGE(AA35:AA36)</f>
        <v>0.697115384615385</v>
      </c>
      <c r="AC36" s="2" t="n">
        <f aca="false">STDEV(AA35:AA36)/AB36*100</f>
        <v>3.90127879275336</v>
      </c>
    </row>
    <row r="37" customFormat="false" ht="15" hidden="false" customHeight="false" outlineLevel="0" collapsed="false">
      <c r="A37" s="0" t="n">
        <v>20</v>
      </c>
      <c r="B37" s="0" t="n">
        <v>13.6</v>
      </c>
      <c r="C37" s="0" t="n">
        <v>1.77</v>
      </c>
      <c r="D37" s="3" t="n">
        <v>0.745</v>
      </c>
      <c r="E37" s="0" t="n">
        <v>13.6</v>
      </c>
      <c r="G37" s="0" t="n">
        <v>1.77</v>
      </c>
      <c r="I37" s="3" t="n">
        <v>0.766</v>
      </c>
      <c r="M37" s="0" t="n">
        <v>20</v>
      </c>
      <c r="N37" s="0" t="n">
        <v>21</v>
      </c>
      <c r="O37" s="0" t="n">
        <v>1.75</v>
      </c>
      <c r="P37" s="3" t="n">
        <v>0.986</v>
      </c>
      <c r="Q37" s="0" t="n">
        <v>20.9</v>
      </c>
      <c r="S37" s="0" t="n">
        <v>1.76</v>
      </c>
      <c r="U37" s="3" t="n">
        <v>1.07</v>
      </c>
      <c r="X37" s="0" t="n">
        <v>20</v>
      </c>
      <c r="Y37" s="3" t="n">
        <f aca="false">D37</f>
        <v>0.745</v>
      </c>
      <c r="Z37" s="3" t="n">
        <f aca="false">P37</f>
        <v>0.986</v>
      </c>
      <c r="AA37" s="7" t="n">
        <f aca="false">Y37/Z37</f>
        <v>0.755578093306288</v>
      </c>
      <c r="AB37" s="0"/>
      <c r="AC37" s="0"/>
    </row>
    <row r="38" customFormat="false" ht="15" hidden="false" customHeight="false" outlineLevel="0" collapsed="false">
      <c r="A38" s="0" t="n">
        <v>20</v>
      </c>
      <c r="B38" s="0" t="n">
        <v>13.5</v>
      </c>
      <c r="C38" s="0" t="n">
        <v>1.76</v>
      </c>
      <c r="D38" s="3" t="n">
        <v>0.788</v>
      </c>
      <c r="M38" s="0" t="n">
        <v>20</v>
      </c>
      <c r="N38" s="0" t="n">
        <v>20.7</v>
      </c>
      <c r="O38" s="0" t="n">
        <v>1.77</v>
      </c>
      <c r="P38" s="3" t="n">
        <v>1.17</v>
      </c>
      <c r="X38" s="0" t="n">
        <v>20</v>
      </c>
      <c r="Y38" s="3" t="n">
        <f aca="false">D38</f>
        <v>0.788</v>
      </c>
      <c r="Z38" s="3" t="n">
        <f aca="false">P38</f>
        <v>1.17</v>
      </c>
      <c r="AA38" s="7" t="n">
        <f aca="false">Y38/Z38</f>
        <v>0.673504273504274</v>
      </c>
      <c r="AB38" s="8" t="n">
        <f aca="false">AVERAGE(AA37:AA38)</f>
        <v>0.714541183405281</v>
      </c>
      <c r="AC38" s="2" t="n">
        <f aca="false">STDEV(AA37:AA38)/AB38*100</f>
        <v>8.12198875134258</v>
      </c>
    </row>
    <row r="39" customFormat="false" ht="15" hidden="false" customHeight="false" outlineLevel="0" collapsed="false">
      <c r="A39" s="0" t="n">
        <v>21</v>
      </c>
      <c r="B39" s="0" t="n">
        <v>13.1</v>
      </c>
      <c r="C39" s="0" t="n">
        <v>1.78</v>
      </c>
      <c r="D39" s="3" t="n">
        <v>0.986</v>
      </c>
      <c r="E39" s="0" t="n">
        <v>13.2</v>
      </c>
      <c r="G39" s="0" t="n">
        <v>1.77</v>
      </c>
      <c r="I39" s="3" t="n">
        <v>0.959</v>
      </c>
      <c r="M39" s="0" t="n">
        <v>21</v>
      </c>
      <c r="N39" s="0" t="n">
        <v>20.4</v>
      </c>
      <c r="O39" s="0" t="n">
        <v>1.75</v>
      </c>
      <c r="P39" s="3" t="n">
        <v>1.38</v>
      </c>
      <c r="Q39" s="0" t="n">
        <v>20.4</v>
      </c>
      <c r="S39" s="0" t="n">
        <v>1.75</v>
      </c>
      <c r="U39" s="3" t="n">
        <v>1.38</v>
      </c>
      <c r="X39" s="0" t="n">
        <v>21</v>
      </c>
      <c r="Y39" s="3" t="n">
        <f aca="false">D39</f>
        <v>0.986</v>
      </c>
      <c r="Z39" s="3" t="n">
        <f aca="false">P39</f>
        <v>1.38</v>
      </c>
      <c r="AA39" s="7" t="n">
        <f aca="false">Y39/Z39</f>
        <v>0.714492753623189</v>
      </c>
      <c r="AB39" s="0"/>
      <c r="AC39" s="0"/>
    </row>
    <row r="40" customFormat="false" ht="15" hidden="false" customHeight="false" outlineLevel="0" collapsed="false">
      <c r="A40" s="0" t="n">
        <v>21</v>
      </c>
      <c r="B40" s="0" t="n">
        <v>13.2</v>
      </c>
      <c r="C40" s="0" t="n">
        <v>1.76</v>
      </c>
      <c r="D40" s="3" t="n">
        <v>0.932</v>
      </c>
      <c r="M40" s="0" t="n">
        <v>21</v>
      </c>
      <c r="N40" s="0" t="n">
        <v>20.4</v>
      </c>
      <c r="O40" s="0" t="n">
        <v>1.75</v>
      </c>
      <c r="P40" s="3" t="n">
        <v>1.38</v>
      </c>
      <c r="X40" s="0" t="n">
        <v>21</v>
      </c>
      <c r="Y40" s="3" t="n">
        <f aca="false">D40</f>
        <v>0.932</v>
      </c>
      <c r="Z40" s="3" t="n">
        <f aca="false">P40</f>
        <v>1.38</v>
      </c>
      <c r="AA40" s="7" t="n">
        <f aca="false">Y40/Z40</f>
        <v>0.67536231884058</v>
      </c>
      <c r="AB40" s="8" t="n">
        <f aca="false">AVERAGE(AA39:AA40)</f>
        <v>0.694927536231884</v>
      </c>
      <c r="AC40" s="2" t="n">
        <f aca="false">STDEV(AA39:AA40)/AB40*100</f>
        <v>3.98162316830799</v>
      </c>
    </row>
    <row r="41" customFormat="false" ht="15" hidden="false" customHeight="false" outlineLevel="0" collapsed="false">
      <c r="A41" s="0" t="n">
        <v>22</v>
      </c>
      <c r="B41" s="0" t="n">
        <v>13.3</v>
      </c>
      <c r="C41" s="0" t="n">
        <v>1.76</v>
      </c>
      <c r="D41" s="3" t="n">
        <v>0.882</v>
      </c>
      <c r="E41" s="0" t="n">
        <v>13.5</v>
      </c>
      <c r="G41" s="0" t="n">
        <v>1.74</v>
      </c>
      <c r="I41" s="3" t="n">
        <v>0.811</v>
      </c>
      <c r="M41" s="0" t="n">
        <v>22</v>
      </c>
      <c r="N41" s="0" t="n">
        <v>20.9</v>
      </c>
      <c r="O41" s="0" t="n">
        <v>1.76</v>
      </c>
      <c r="P41" s="3" t="n">
        <v>1.04</v>
      </c>
      <c r="Q41" s="0" t="n">
        <v>20.9</v>
      </c>
      <c r="S41" s="0" t="n">
        <v>1.75</v>
      </c>
      <c r="U41" s="3" t="n">
        <v>1.04</v>
      </c>
      <c r="X41" s="0" t="n">
        <v>22</v>
      </c>
      <c r="Y41" s="3" t="n">
        <f aca="false">D41</f>
        <v>0.882</v>
      </c>
      <c r="Z41" s="3" t="n">
        <f aca="false">P41</f>
        <v>1.04</v>
      </c>
      <c r="AA41" s="7" t="n">
        <f aca="false">Y41/Z41</f>
        <v>0.848076923076923</v>
      </c>
      <c r="AB41" s="0"/>
      <c r="AC41" s="0"/>
      <c r="AD41" s="0" t="n">
        <v>1</v>
      </c>
    </row>
    <row r="42" customFormat="false" ht="15" hidden="false" customHeight="false" outlineLevel="0" collapsed="false">
      <c r="A42" s="0" t="n">
        <v>22</v>
      </c>
      <c r="B42" s="0" t="n">
        <v>13.6</v>
      </c>
      <c r="C42" s="0" t="n">
        <v>1.73</v>
      </c>
      <c r="D42" s="3" t="n">
        <v>0.745</v>
      </c>
      <c r="M42" s="0" t="n">
        <v>22</v>
      </c>
      <c r="N42" s="0" t="n">
        <v>20.9</v>
      </c>
      <c r="O42" s="0" t="n">
        <v>1.74</v>
      </c>
      <c r="P42" s="3" t="n">
        <v>1.04</v>
      </c>
      <c r="X42" s="0" t="n">
        <v>22</v>
      </c>
      <c r="Y42" s="3" t="n">
        <f aca="false">D42</f>
        <v>0.745</v>
      </c>
      <c r="Z42" s="3" t="n">
        <f aca="false">P42</f>
        <v>1.04</v>
      </c>
      <c r="AA42" s="7" t="n">
        <f aca="false">Y42/Z42</f>
        <v>0.716346153846154</v>
      </c>
      <c r="AB42" s="8" t="n">
        <f aca="false">AVERAGE(AA41:AA42)</f>
        <v>0.782211538461538</v>
      </c>
      <c r="AC42" s="2" t="n">
        <f aca="false">STDEV(AA41:AA42)/AB42*100</f>
        <v>11.9082518773887</v>
      </c>
      <c r="AD42" s="0" t="n">
        <v>1</v>
      </c>
    </row>
    <row r="43" customFormat="false" ht="15" hidden="false" customHeight="false" outlineLevel="0" collapsed="false">
      <c r="A43" s="0" t="n">
        <v>23</v>
      </c>
      <c r="B43" s="0" t="n">
        <v>13.6</v>
      </c>
      <c r="C43" s="0" t="n">
        <v>1.77</v>
      </c>
      <c r="D43" s="3" t="n">
        <v>0.745</v>
      </c>
      <c r="E43" s="0" t="n">
        <v>13.6</v>
      </c>
      <c r="G43" s="0" t="n">
        <v>1.76</v>
      </c>
      <c r="I43" s="3" t="n">
        <v>0.745</v>
      </c>
      <c r="M43" s="0" t="n">
        <v>23</v>
      </c>
      <c r="N43" s="0" t="n">
        <v>20.7</v>
      </c>
      <c r="O43" s="0" t="n">
        <v>1.71</v>
      </c>
      <c r="P43" s="3" t="n">
        <v>1.17</v>
      </c>
      <c r="Q43" s="0" t="n">
        <v>20.8</v>
      </c>
      <c r="S43" s="0" t="n">
        <v>1.74</v>
      </c>
      <c r="U43" s="3" t="n">
        <v>1.13</v>
      </c>
      <c r="X43" s="0" t="n">
        <v>23</v>
      </c>
      <c r="Y43" s="3" t="n">
        <f aca="false">D43</f>
        <v>0.745</v>
      </c>
      <c r="Z43" s="3" t="n">
        <f aca="false">P43</f>
        <v>1.17</v>
      </c>
      <c r="AA43" s="7" t="n">
        <f aca="false">Y43/Z43</f>
        <v>0.636752136752137</v>
      </c>
      <c r="AB43" s="0"/>
      <c r="AC43" s="0"/>
    </row>
    <row r="44" customFormat="false" ht="15" hidden="false" customHeight="false" outlineLevel="0" collapsed="false">
      <c r="A44" s="0" t="n">
        <v>23</v>
      </c>
      <c r="B44" s="0" t="n">
        <v>13.6</v>
      </c>
      <c r="C44" s="0" t="n">
        <v>1.76</v>
      </c>
      <c r="D44" s="3" t="n">
        <v>0.745</v>
      </c>
      <c r="M44" s="0" t="n">
        <v>23</v>
      </c>
      <c r="N44" s="0" t="n">
        <v>20.8</v>
      </c>
      <c r="O44" s="0" t="n">
        <v>1.77</v>
      </c>
      <c r="P44" s="3" t="n">
        <v>1.1</v>
      </c>
      <c r="X44" s="0" t="n">
        <v>23</v>
      </c>
      <c r="Y44" s="3" t="n">
        <f aca="false">D44</f>
        <v>0.745</v>
      </c>
      <c r="Z44" s="3" t="n">
        <f aca="false">P44</f>
        <v>1.1</v>
      </c>
      <c r="AA44" s="7" t="n">
        <f aca="false">Y44/Z44</f>
        <v>0.677272727272727</v>
      </c>
      <c r="AB44" s="8" t="n">
        <f aca="false">AVERAGE(AA43:AA44)</f>
        <v>0.657012432012432</v>
      </c>
      <c r="AC44" s="2" t="n">
        <f aca="false">STDEV(AA43:AA44)/AB44*100</f>
        <v>4.36101098529147</v>
      </c>
    </row>
    <row r="45" customFormat="false" ht="15" hidden="false" customHeight="false" outlineLevel="0" collapsed="false">
      <c r="A45" s="0" t="n">
        <v>24</v>
      </c>
      <c r="B45" s="0" t="n">
        <v>13.2</v>
      </c>
      <c r="C45" s="0" t="n">
        <v>1.75</v>
      </c>
      <c r="D45" s="3" t="n">
        <v>0.932</v>
      </c>
      <c r="E45" s="0" t="n">
        <v>13.2</v>
      </c>
      <c r="G45" s="0" t="n">
        <v>1.74</v>
      </c>
      <c r="I45" s="3" t="n">
        <v>0.932</v>
      </c>
      <c r="M45" s="0" t="n">
        <v>24</v>
      </c>
      <c r="N45" s="0" t="n">
        <v>20.8</v>
      </c>
      <c r="O45" s="0" t="n">
        <v>1.73</v>
      </c>
      <c r="P45" s="3" t="n">
        <v>1.1</v>
      </c>
      <c r="Q45" s="0" t="n">
        <v>20.8</v>
      </c>
      <c r="S45" s="0" t="n">
        <v>1.72</v>
      </c>
      <c r="U45" s="3" t="n">
        <v>1.1</v>
      </c>
      <c r="X45" s="0" t="n">
        <v>24</v>
      </c>
      <c r="Y45" s="3" t="n">
        <f aca="false">D45</f>
        <v>0.932</v>
      </c>
      <c r="Z45" s="3" t="n">
        <f aca="false">P45</f>
        <v>1.1</v>
      </c>
      <c r="AA45" s="7" t="n">
        <f aca="false">Y45/Z45</f>
        <v>0.847272727272727</v>
      </c>
      <c r="AB45" s="0"/>
      <c r="AC45" s="0"/>
    </row>
    <row r="46" customFormat="false" ht="15" hidden="false" customHeight="false" outlineLevel="0" collapsed="false">
      <c r="A46" s="0" t="n">
        <v>24</v>
      </c>
      <c r="B46" s="0" t="n">
        <v>13.2</v>
      </c>
      <c r="C46" s="0" t="n">
        <v>1.73</v>
      </c>
      <c r="D46" s="3" t="n">
        <v>0.932</v>
      </c>
      <c r="M46" s="0" t="n">
        <v>24</v>
      </c>
      <c r="N46" s="0" t="n">
        <v>20.8</v>
      </c>
      <c r="O46" s="0" t="n">
        <v>1.71</v>
      </c>
      <c r="P46" s="3" t="n">
        <v>1.1</v>
      </c>
      <c r="X46" s="0" t="n">
        <v>24</v>
      </c>
      <c r="Y46" s="3" t="n">
        <f aca="false">D46</f>
        <v>0.932</v>
      </c>
      <c r="Z46" s="3" t="n">
        <f aca="false">P46</f>
        <v>1.1</v>
      </c>
      <c r="AA46" s="7" t="n">
        <f aca="false">Y46/Z46</f>
        <v>0.847272727272727</v>
      </c>
      <c r="AB46" s="8" t="n">
        <f aca="false">AVERAGE(AA45:AA46)</f>
        <v>0.847272727272727</v>
      </c>
      <c r="AC46" s="2" t="n">
        <f aca="false">STDEV(AA45:AA46)/AB46*100</f>
        <v>0</v>
      </c>
    </row>
    <row r="47" customFormat="false" ht="15" hidden="false" customHeight="false" outlineLevel="0" collapsed="false">
      <c r="A47" s="0" t="n">
        <v>25</v>
      </c>
      <c r="B47" s="0" t="n">
        <v>13.7</v>
      </c>
      <c r="C47" s="0" t="n">
        <v>1.74</v>
      </c>
      <c r="D47" s="3" t="n">
        <v>0.705</v>
      </c>
      <c r="E47" s="0" t="n">
        <v>13.7</v>
      </c>
      <c r="G47" s="0" t="n">
        <v>1.73</v>
      </c>
      <c r="I47" s="3" t="n">
        <v>0.705</v>
      </c>
      <c r="M47" s="0" t="n">
        <v>25</v>
      </c>
      <c r="N47" s="0" t="n">
        <v>20.9</v>
      </c>
      <c r="O47" s="0" t="n">
        <v>1.7</v>
      </c>
      <c r="P47" s="3" t="n">
        <v>1.04</v>
      </c>
      <c r="Q47" s="0" t="n">
        <v>20.9</v>
      </c>
      <c r="S47" s="0" t="n">
        <v>1.73</v>
      </c>
      <c r="U47" s="3" t="n">
        <v>1.07</v>
      </c>
      <c r="X47" s="0" t="n">
        <v>25</v>
      </c>
      <c r="Y47" s="3" t="n">
        <f aca="false">D47</f>
        <v>0.705</v>
      </c>
      <c r="Z47" s="3" t="n">
        <f aca="false">P47</f>
        <v>1.04</v>
      </c>
      <c r="AA47" s="7" t="n">
        <f aca="false">Y47/Z47</f>
        <v>0.677884615384615</v>
      </c>
      <c r="AB47" s="0"/>
      <c r="AC47" s="0"/>
    </row>
    <row r="48" customFormat="false" ht="15" hidden="false" customHeight="false" outlineLevel="0" collapsed="false">
      <c r="A48" s="0" t="n">
        <v>25</v>
      </c>
      <c r="B48" s="0" t="n">
        <v>13.7</v>
      </c>
      <c r="C48" s="0" t="n">
        <v>1.72</v>
      </c>
      <c r="D48" s="3" t="n">
        <v>0.705</v>
      </c>
      <c r="M48" s="0" t="n">
        <v>25</v>
      </c>
      <c r="N48" s="0" t="n">
        <v>20.8</v>
      </c>
      <c r="O48" s="0" t="n">
        <v>1.76</v>
      </c>
      <c r="P48" s="3" t="n">
        <v>1.1</v>
      </c>
      <c r="X48" s="0" t="n">
        <v>25</v>
      </c>
      <c r="Y48" s="3" t="n">
        <f aca="false">D48</f>
        <v>0.705</v>
      </c>
      <c r="Z48" s="3" t="n">
        <f aca="false">P48</f>
        <v>1.1</v>
      </c>
      <c r="AA48" s="7" t="n">
        <f aca="false">Y48/Z48</f>
        <v>0.640909090909091</v>
      </c>
      <c r="AB48" s="8" t="n">
        <f aca="false">AVERAGE(AA47:AA48)</f>
        <v>0.659396853146853</v>
      </c>
      <c r="AC48" s="2" t="n">
        <f aca="false">STDEV(AA47:AA48)/AB48*100</f>
        <v>3.9650847543171</v>
      </c>
    </row>
    <row r="49" customFormat="false" ht="15" hidden="false" customHeight="false" outlineLevel="0" collapsed="false">
      <c r="A49" s="0" t="n">
        <v>26</v>
      </c>
      <c r="B49" s="0" t="n">
        <v>13.4</v>
      </c>
      <c r="C49" s="0" t="n">
        <v>1.76</v>
      </c>
      <c r="D49" s="3" t="n">
        <v>0.834</v>
      </c>
      <c r="E49" s="0" t="n">
        <v>13.5</v>
      </c>
      <c r="G49" s="0" t="n">
        <v>1.75</v>
      </c>
      <c r="I49" s="3" t="n">
        <v>0.788</v>
      </c>
      <c r="M49" s="0" t="n">
        <v>26</v>
      </c>
      <c r="N49" s="0" t="n">
        <v>21</v>
      </c>
      <c r="O49" s="0" t="n">
        <v>1.74</v>
      </c>
      <c r="P49" s="3" t="n">
        <v>0.986</v>
      </c>
      <c r="Q49" s="0" t="n">
        <v>21.1</v>
      </c>
      <c r="S49" s="0" t="n">
        <v>1.73</v>
      </c>
      <c r="U49" s="3" t="n">
        <v>0.933</v>
      </c>
      <c r="X49" s="0" t="n">
        <v>26</v>
      </c>
      <c r="Y49" s="3" t="n">
        <f aca="false">D49</f>
        <v>0.834</v>
      </c>
      <c r="Z49" s="3" t="n">
        <f aca="false">P49</f>
        <v>0.986</v>
      </c>
      <c r="AA49" s="7" t="n">
        <f aca="false">Y49/Z49</f>
        <v>0.845841784989858</v>
      </c>
      <c r="AB49" s="0"/>
      <c r="AC49" s="0"/>
    </row>
    <row r="50" customFormat="false" ht="15" hidden="false" customHeight="false" outlineLevel="0" collapsed="false">
      <c r="A50" s="0" t="n">
        <v>26</v>
      </c>
      <c r="B50" s="0" t="n">
        <v>13.6</v>
      </c>
      <c r="C50" s="0" t="n">
        <v>1.73</v>
      </c>
      <c r="D50" s="3" t="n">
        <v>0.745</v>
      </c>
      <c r="M50" s="0" t="n">
        <v>26</v>
      </c>
      <c r="N50" s="0" t="n">
        <v>21.2</v>
      </c>
      <c r="O50" s="0" t="n">
        <v>1.71</v>
      </c>
      <c r="P50" s="3" t="n">
        <v>0.882</v>
      </c>
      <c r="X50" s="0" t="n">
        <v>26</v>
      </c>
      <c r="Y50" s="3" t="n">
        <f aca="false">D50</f>
        <v>0.745</v>
      </c>
      <c r="Z50" s="3" t="n">
        <f aca="false">P50</f>
        <v>0.882</v>
      </c>
      <c r="AA50" s="7" t="n">
        <f aca="false">Y50/Z50</f>
        <v>0.844671201814059</v>
      </c>
      <c r="AB50" s="8" t="n">
        <f aca="false">AVERAGE(AA49:AA50)</f>
        <v>0.845256493401958</v>
      </c>
      <c r="AC50" s="2" t="n">
        <f aca="false">STDEV(AA49:AA50)/AB50*100</f>
        <v>0.0979261689216801</v>
      </c>
    </row>
    <row r="51" customFormat="false" ht="15" hidden="false" customHeight="false" outlineLevel="0" collapsed="false">
      <c r="A51" s="0" t="n">
        <v>27</v>
      </c>
      <c r="B51" s="0" t="n">
        <v>13.1</v>
      </c>
      <c r="C51" s="0" t="n">
        <v>1.76</v>
      </c>
      <c r="D51" s="3" t="n">
        <v>0.986</v>
      </c>
      <c r="E51" s="0" t="n">
        <v>13.1</v>
      </c>
      <c r="G51" s="0" t="n">
        <v>1.75</v>
      </c>
      <c r="I51" s="3" t="n">
        <v>1.01</v>
      </c>
      <c r="M51" s="0" t="n">
        <v>27</v>
      </c>
      <c r="N51" s="0" t="n">
        <v>20.7</v>
      </c>
      <c r="O51" s="0" t="n">
        <v>1.77</v>
      </c>
      <c r="P51" s="3" t="n">
        <v>1.17</v>
      </c>
      <c r="Q51" s="0" t="n">
        <v>20.7</v>
      </c>
      <c r="S51" s="0" t="n">
        <v>1.77</v>
      </c>
      <c r="U51" s="3" t="n">
        <v>1.2</v>
      </c>
      <c r="X51" s="0" t="n">
        <v>27</v>
      </c>
      <c r="Y51" s="3" t="n">
        <f aca="false">D51</f>
        <v>0.986</v>
      </c>
      <c r="Z51" s="3" t="n">
        <f aca="false">P51</f>
        <v>1.17</v>
      </c>
      <c r="AA51" s="7" t="n">
        <f aca="false">Y51/Z51</f>
        <v>0.842735042735043</v>
      </c>
      <c r="AB51" s="0"/>
      <c r="AC51" s="0"/>
    </row>
    <row r="52" customFormat="false" ht="15" hidden="false" customHeight="false" outlineLevel="0" collapsed="false">
      <c r="A52" s="0" t="n">
        <v>27</v>
      </c>
      <c r="B52" s="0" t="n">
        <v>13</v>
      </c>
      <c r="C52" s="0" t="n">
        <v>1.74</v>
      </c>
      <c r="D52" s="3" t="n">
        <v>1.04</v>
      </c>
      <c r="M52" s="0" t="n">
        <v>27</v>
      </c>
      <c r="N52" s="0" t="n">
        <v>20.6</v>
      </c>
      <c r="O52" s="0" t="n">
        <v>1.77</v>
      </c>
      <c r="P52" s="3" t="n">
        <v>1.23</v>
      </c>
      <c r="X52" s="0" t="n">
        <v>27</v>
      </c>
      <c r="Y52" s="3" t="n">
        <f aca="false">D52</f>
        <v>1.04</v>
      </c>
      <c r="Z52" s="3" t="n">
        <f aca="false">P52</f>
        <v>1.23</v>
      </c>
      <c r="AA52" s="7" t="n">
        <f aca="false">Y52/Z52</f>
        <v>0.845528455284553</v>
      </c>
      <c r="AB52" s="8" t="n">
        <f aca="false">AVERAGE(AA51:AA52)</f>
        <v>0.844131749009798</v>
      </c>
      <c r="AC52" s="2" t="n">
        <f aca="false">STDEV(AA51:AA52)/AB52*100</f>
        <v>0.233996761610627</v>
      </c>
    </row>
    <row r="53" customFormat="false" ht="15" hidden="false" customHeight="false" outlineLevel="0" collapsed="false">
      <c r="A53" s="0" t="n">
        <v>28</v>
      </c>
      <c r="B53" s="0" t="n">
        <v>13.6</v>
      </c>
      <c r="C53" s="0" t="n">
        <v>1.72</v>
      </c>
      <c r="D53" s="3" t="n">
        <v>0.745</v>
      </c>
      <c r="E53" s="0" t="n">
        <v>13.5</v>
      </c>
      <c r="G53" s="0" t="n">
        <v>1.74</v>
      </c>
      <c r="I53" s="3" t="n">
        <v>0.788</v>
      </c>
      <c r="M53" s="0" t="n">
        <v>28</v>
      </c>
      <c r="N53" s="0" t="n">
        <v>21</v>
      </c>
      <c r="O53" s="0" t="n">
        <v>1.7</v>
      </c>
      <c r="P53" s="3" t="n">
        <v>0.986</v>
      </c>
      <c r="Q53" s="0" t="n">
        <v>20.8</v>
      </c>
      <c r="S53" s="0" t="n">
        <v>1.75</v>
      </c>
      <c r="U53" s="3" t="n">
        <v>1.1</v>
      </c>
      <c r="X53" s="0" t="n">
        <v>28</v>
      </c>
      <c r="Y53" s="3" t="n">
        <f aca="false">D53</f>
        <v>0.745</v>
      </c>
      <c r="Z53" s="3" t="n">
        <f aca="false">P53</f>
        <v>0.986</v>
      </c>
      <c r="AA53" s="7" t="n">
        <f aca="false">Y53/Z53</f>
        <v>0.755578093306288</v>
      </c>
      <c r="AB53" s="0"/>
      <c r="AC53" s="0"/>
    </row>
    <row r="54" customFormat="false" ht="15" hidden="false" customHeight="false" outlineLevel="0" collapsed="false">
      <c r="A54" s="0" t="n">
        <v>28</v>
      </c>
      <c r="B54" s="0" t="n">
        <v>13.4</v>
      </c>
      <c r="C54" s="0" t="n">
        <v>1.75</v>
      </c>
      <c r="D54" s="3" t="n">
        <v>0.834</v>
      </c>
      <c r="M54" s="0" t="n">
        <v>28</v>
      </c>
      <c r="N54" s="0" t="n">
        <v>20.6</v>
      </c>
      <c r="O54" s="0" t="n">
        <v>1.8</v>
      </c>
      <c r="P54" s="3" t="n">
        <v>1.23</v>
      </c>
      <c r="X54" s="0" t="n">
        <v>28</v>
      </c>
      <c r="Y54" s="3" t="n">
        <f aca="false">D54</f>
        <v>0.834</v>
      </c>
      <c r="Z54" s="3" t="n">
        <f aca="false">P54</f>
        <v>1.23</v>
      </c>
      <c r="AA54" s="7" t="n">
        <f aca="false">Y54/Z54</f>
        <v>0.678048780487805</v>
      </c>
      <c r="AB54" s="8" t="n">
        <f aca="false">AVERAGE(AA53:AA54)</f>
        <v>0.716813436897046</v>
      </c>
      <c r="AC54" s="2" t="n">
        <f aca="false">STDEV(AA53:AA54)/AB54*100</f>
        <v>7.64794575726631</v>
      </c>
    </row>
    <row r="55" customFormat="false" ht="15" hidden="false" customHeight="false" outlineLevel="0" collapsed="false">
      <c r="A55" s="0" t="n">
        <v>29</v>
      </c>
      <c r="B55" s="0" t="n">
        <v>13.2</v>
      </c>
      <c r="C55" s="0" t="n">
        <v>1.77</v>
      </c>
      <c r="D55" s="3" t="n">
        <v>0.932</v>
      </c>
      <c r="E55" s="0" t="n">
        <v>13.5</v>
      </c>
      <c r="G55" s="0" t="n">
        <v>1.77</v>
      </c>
      <c r="I55" s="3" t="n">
        <v>0.811</v>
      </c>
      <c r="M55" s="0" t="n">
        <v>29</v>
      </c>
      <c r="N55" s="0" t="n">
        <v>20.7</v>
      </c>
      <c r="O55" s="0" t="n">
        <v>1.76</v>
      </c>
      <c r="P55" s="3" t="n">
        <v>1.17</v>
      </c>
      <c r="Q55" s="0" t="n">
        <v>21.1</v>
      </c>
      <c r="S55" s="0" t="n">
        <v>1.74</v>
      </c>
      <c r="U55" s="3" t="n">
        <v>0.959</v>
      </c>
      <c r="X55" s="0" t="n">
        <v>29</v>
      </c>
      <c r="Y55" s="3" t="n">
        <f aca="false">D55</f>
        <v>0.932</v>
      </c>
      <c r="Z55" s="3" t="n">
        <f aca="false">P55</f>
        <v>1.17</v>
      </c>
      <c r="AA55" s="7" t="n">
        <f aca="false">Y55/Z55</f>
        <v>0.796581196581197</v>
      </c>
      <c r="AB55" s="0"/>
      <c r="AC55" s="0"/>
    </row>
    <row r="56" customFormat="false" ht="15" hidden="false" customHeight="false" outlineLevel="0" collapsed="false">
      <c r="A56" s="0" t="n">
        <v>29</v>
      </c>
      <c r="B56" s="0" t="n">
        <v>13.7</v>
      </c>
      <c r="C56" s="0" t="n">
        <v>1.77</v>
      </c>
      <c r="D56" s="3" t="n">
        <v>0.705</v>
      </c>
      <c r="M56" s="0" t="n">
        <v>29</v>
      </c>
      <c r="N56" s="0" t="n">
        <v>21.4</v>
      </c>
      <c r="O56" s="0" t="n">
        <v>1.72</v>
      </c>
      <c r="P56" s="3" t="n">
        <v>0.789</v>
      </c>
      <c r="X56" s="0" t="n">
        <v>29</v>
      </c>
      <c r="Y56" s="3" t="n">
        <f aca="false">D56</f>
        <v>0.705</v>
      </c>
      <c r="Z56" s="3" t="n">
        <f aca="false">P56</f>
        <v>0.789</v>
      </c>
      <c r="AA56" s="7" t="n">
        <f aca="false">Y56/Z56</f>
        <v>0.893536121673004</v>
      </c>
      <c r="AB56" s="8" t="n">
        <f aca="false">AVERAGE(AA55:AA56)</f>
        <v>0.8450586591271</v>
      </c>
      <c r="AC56" s="2" t="n">
        <f aca="false">STDEV(AA55:AA56)/AB56*100</f>
        <v>8.11274865494744</v>
      </c>
    </row>
    <row r="57" customFormat="false" ht="15" hidden="false" customHeight="false" outlineLevel="0" collapsed="false">
      <c r="A57" s="0" t="n">
        <v>30</v>
      </c>
      <c r="B57" s="0" t="n">
        <v>13.6</v>
      </c>
      <c r="C57" s="0" t="n">
        <v>1.75</v>
      </c>
      <c r="D57" s="3" t="n">
        <v>0.745</v>
      </c>
      <c r="E57" s="0" t="n">
        <v>13.7</v>
      </c>
      <c r="G57" s="0" t="n">
        <v>1.75</v>
      </c>
      <c r="I57" s="3" t="n">
        <v>0.725</v>
      </c>
      <c r="M57" s="0" t="n">
        <v>30</v>
      </c>
      <c r="N57" s="0" t="n">
        <v>21</v>
      </c>
      <c r="O57" s="0" t="n">
        <v>1.74</v>
      </c>
      <c r="P57" s="3" t="n">
        <v>0.986</v>
      </c>
      <c r="Q57" s="0" t="n">
        <v>21.1</v>
      </c>
      <c r="S57" s="0" t="n">
        <v>1.73</v>
      </c>
      <c r="U57" s="3" t="n">
        <v>0.959</v>
      </c>
      <c r="X57" s="0" t="n">
        <v>30</v>
      </c>
      <c r="Y57" s="3" t="n">
        <f aca="false">D57</f>
        <v>0.745</v>
      </c>
      <c r="Z57" s="3" t="n">
        <f aca="false">P57</f>
        <v>0.986</v>
      </c>
      <c r="AA57" s="7" t="n">
        <f aca="false">Y57/Z57</f>
        <v>0.755578093306288</v>
      </c>
      <c r="AB57" s="0"/>
      <c r="AC57" s="0"/>
    </row>
    <row r="58" customFormat="false" ht="15" hidden="false" customHeight="false" outlineLevel="0" collapsed="false">
      <c r="A58" s="0" t="n">
        <v>30</v>
      </c>
      <c r="B58" s="0" t="n">
        <v>13.7</v>
      </c>
      <c r="C58" s="0" t="n">
        <v>1.74</v>
      </c>
      <c r="D58" s="3" t="n">
        <v>0.705</v>
      </c>
      <c r="M58" s="0" t="n">
        <v>30</v>
      </c>
      <c r="N58" s="0" t="n">
        <v>21.1</v>
      </c>
      <c r="O58" s="0" t="n">
        <v>1.71</v>
      </c>
      <c r="P58" s="3" t="n">
        <v>0.933</v>
      </c>
      <c r="X58" s="0" t="n">
        <v>30</v>
      </c>
      <c r="Y58" s="3" t="n">
        <f aca="false">D58</f>
        <v>0.705</v>
      </c>
      <c r="Z58" s="3" t="n">
        <f aca="false">P58</f>
        <v>0.933</v>
      </c>
      <c r="AA58" s="7" t="n">
        <f aca="false">Y58/Z58</f>
        <v>0.755627009646302</v>
      </c>
      <c r="AB58" s="8" t="n">
        <f aca="false">AVERAGE(AA57:AA58)</f>
        <v>0.755602551476295</v>
      </c>
      <c r="AC58" s="2" t="n">
        <f aca="false">STDEV(AA57:AA58)/AB58*100</f>
        <v>0.00457768117211896</v>
      </c>
    </row>
    <row r="59" customFormat="false" ht="15" hidden="false" customHeight="false" outlineLevel="0" collapsed="false">
      <c r="A59" s="0" t="n">
        <v>31</v>
      </c>
      <c r="B59" s="0" t="n">
        <v>13.3</v>
      </c>
      <c r="C59" s="0" t="n">
        <v>1.78</v>
      </c>
      <c r="D59" s="3" t="n">
        <v>0.882</v>
      </c>
      <c r="E59" s="0" t="n">
        <v>13.4</v>
      </c>
      <c r="G59" s="0" t="n">
        <v>1.78</v>
      </c>
      <c r="I59" s="3" t="n">
        <v>0.857</v>
      </c>
      <c r="M59" s="0" t="n">
        <v>31</v>
      </c>
      <c r="N59" s="0" t="n">
        <v>21</v>
      </c>
      <c r="O59" s="0" t="n">
        <v>1.75</v>
      </c>
      <c r="P59" s="3" t="n">
        <v>0.986</v>
      </c>
      <c r="Q59" s="0" t="n">
        <v>21.1</v>
      </c>
      <c r="S59" s="0" t="n">
        <v>1.73</v>
      </c>
      <c r="U59" s="3" t="n">
        <v>0.933</v>
      </c>
      <c r="X59" s="0" t="n">
        <v>31</v>
      </c>
      <c r="Y59" s="3" t="n">
        <f aca="false">D59</f>
        <v>0.882</v>
      </c>
      <c r="Z59" s="3" t="n">
        <f aca="false">P59</f>
        <v>0.986</v>
      </c>
      <c r="AA59" s="7" t="n">
        <f aca="false">Y59/Z59</f>
        <v>0.894523326572008</v>
      </c>
      <c r="AB59" s="0"/>
      <c r="AC59" s="0"/>
    </row>
    <row r="60" customFormat="false" ht="15" hidden="false" customHeight="false" outlineLevel="0" collapsed="false">
      <c r="A60" s="0" t="n">
        <v>31</v>
      </c>
      <c r="B60" s="0" t="n">
        <v>13.4</v>
      </c>
      <c r="C60" s="0" t="n">
        <v>1.78</v>
      </c>
      <c r="D60" s="3" t="n">
        <v>0.834</v>
      </c>
      <c r="M60" s="0" t="n">
        <v>31</v>
      </c>
      <c r="N60" s="0" t="n">
        <v>21.2</v>
      </c>
      <c r="O60" s="0" t="n">
        <v>1.7</v>
      </c>
      <c r="P60" s="3" t="n">
        <v>0.882</v>
      </c>
      <c r="X60" s="0" t="n">
        <v>31</v>
      </c>
      <c r="Y60" s="3" t="n">
        <f aca="false">D60</f>
        <v>0.834</v>
      </c>
      <c r="Z60" s="3" t="n">
        <f aca="false">P60</f>
        <v>0.882</v>
      </c>
      <c r="AA60" s="7" t="n">
        <f aca="false">Y60/Z60</f>
        <v>0.945578231292517</v>
      </c>
      <c r="AB60" s="8" t="n">
        <f aca="false">AVERAGE(AA59:AA60)</f>
        <v>0.920050778932262</v>
      </c>
      <c r="AC60" s="2" t="n">
        <f aca="false">STDEV(AA59:AA60)/AB60*100</f>
        <v>3.92383444124693</v>
      </c>
    </row>
    <row r="61" customFormat="false" ht="15" hidden="false" customHeight="false" outlineLevel="0" collapsed="false">
      <c r="A61" s="0" t="n">
        <v>32</v>
      </c>
      <c r="B61" s="0" t="n">
        <v>13.6</v>
      </c>
      <c r="C61" s="0" t="n">
        <v>1.74</v>
      </c>
      <c r="D61" s="3" t="n">
        <v>0.745</v>
      </c>
      <c r="E61" s="0" t="n">
        <v>13.6</v>
      </c>
      <c r="G61" s="0" t="n">
        <v>1.74</v>
      </c>
      <c r="I61" s="3" t="n">
        <v>0.766</v>
      </c>
      <c r="M61" s="0" t="n">
        <v>32</v>
      </c>
      <c r="N61" s="0" t="n">
        <v>20.9</v>
      </c>
      <c r="O61" s="0" t="n">
        <v>1.75</v>
      </c>
      <c r="P61" s="3" t="n">
        <v>1.04</v>
      </c>
      <c r="Q61" s="0" t="n">
        <v>20.9</v>
      </c>
      <c r="S61" s="0" t="n">
        <v>1.74</v>
      </c>
      <c r="U61" s="3" t="n">
        <v>1.07</v>
      </c>
      <c r="X61" s="0" t="n">
        <v>32</v>
      </c>
      <c r="Y61" s="3" t="n">
        <f aca="false">D61</f>
        <v>0.745</v>
      </c>
      <c r="Z61" s="3" t="n">
        <f aca="false">P61</f>
        <v>1.04</v>
      </c>
      <c r="AA61" s="7" t="n">
        <f aca="false">Y61/Z61</f>
        <v>0.716346153846154</v>
      </c>
      <c r="AB61" s="0"/>
      <c r="AC61" s="0"/>
    </row>
    <row r="62" customFormat="false" ht="15" hidden="false" customHeight="false" outlineLevel="0" collapsed="false">
      <c r="A62" s="0" t="n">
        <v>32</v>
      </c>
      <c r="B62" s="0" t="n">
        <v>13.5</v>
      </c>
      <c r="C62" s="0" t="n">
        <v>1.75</v>
      </c>
      <c r="D62" s="3" t="n">
        <v>0.788</v>
      </c>
      <c r="M62" s="0" t="n">
        <v>32</v>
      </c>
      <c r="N62" s="0" t="n">
        <v>20.8</v>
      </c>
      <c r="O62" s="0" t="n">
        <v>1.73</v>
      </c>
      <c r="P62" s="3" t="n">
        <v>1.1</v>
      </c>
      <c r="X62" s="0" t="n">
        <v>32</v>
      </c>
      <c r="Y62" s="3" t="n">
        <f aca="false">D62</f>
        <v>0.788</v>
      </c>
      <c r="Z62" s="3" t="n">
        <f aca="false">P62</f>
        <v>1.1</v>
      </c>
      <c r="AA62" s="7" t="n">
        <f aca="false">Y62/Z62</f>
        <v>0.716363636363636</v>
      </c>
      <c r="AB62" s="8" t="n">
        <f aca="false">AVERAGE(AA61:AA62)</f>
        <v>0.716354895104895</v>
      </c>
      <c r="AC62" s="2" t="n">
        <f aca="false">STDEV(AA61:AA62)/AB62*100</f>
        <v>0.00172568188596644</v>
      </c>
    </row>
    <row r="63" customFormat="false" ht="15" hidden="false" customHeight="false" outlineLevel="0" collapsed="false">
      <c r="A63" s="0" t="n">
        <v>33</v>
      </c>
      <c r="B63" s="0" t="n">
        <v>13.6</v>
      </c>
      <c r="C63" s="0" t="n">
        <v>1.73</v>
      </c>
      <c r="D63" s="3" t="n">
        <v>0.745</v>
      </c>
      <c r="E63" s="0" t="n">
        <v>13.6</v>
      </c>
      <c r="G63" s="0" t="n">
        <v>1.73</v>
      </c>
      <c r="I63" s="3" t="n">
        <v>0.745</v>
      </c>
      <c r="M63" s="0" t="n">
        <v>33</v>
      </c>
      <c r="N63" s="0" t="n">
        <v>20.8</v>
      </c>
      <c r="O63" s="0" t="n">
        <v>1.74</v>
      </c>
      <c r="P63" s="3" t="n">
        <v>1.1</v>
      </c>
      <c r="Q63" s="0" t="n">
        <v>21</v>
      </c>
      <c r="S63" s="0" t="n">
        <v>1.75</v>
      </c>
      <c r="U63" s="3" t="n">
        <v>1.01</v>
      </c>
      <c r="X63" s="0" t="n">
        <v>33</v>
      </c>
      <c r="Y63" s="3" t="n">
        <f aca="false">D63</f>
        <v>0.745</v>
      </c>
      <c r="Z63" s="3" t="n">
        <f aca="false">P63</f>
        <v>1.1</v>
      </c>
      <c r="AA63" s="7" t="n">
        <f aca="false">Y63/Z63</f>
        <v>0.677272727272727</v>
      </c>
      <c r="AB63" s="0"/>
      <c r="AC63" s="0"/>
      <c r="AD63" s="0" t="n">
        <v>1</v>
      </c>
    </row>
    <row r="64" customFormat="false" ht="15" hidden="false" customHeight="false" outlineLevel="0" collapsed="false">
      <c r="A64" s="0" t="n">
        <v>33</v>
      </c>
      <c r="B64" s="0" t="n">
        <v>13.6</v>
      </c>
      <c r="C64" s="0" t="n">
        <v>1.73</v>
      </c>
      <c r="D64" s="3" t="n">
        <v>0.745</v>
      </c>
      <c r="M64" s="0" t="n">
        <v>33</v>
      </c>
      <c r="N64" s="0" t="n">
        <v>21.1</v>
      </c>
      <c r="O64" s="0" t="n">
        <v>1.75</v>
      </c>
      <c r="P64" s="3" t="n">
        <v>0.933</v>
      </c>
      <c r="X64" s="0" t="n">
        <v>33</v>
      </c>
      <c r="Y64" s="3" t="n">
        <f aca="false">D64</f>
        <v>0.745</v>
      </c>
      <c r="Z64" s="3" t="n">
        <f aca="false">P64</f>
        <v>0.933</v>
      </c>
      <c r="AA64" s="7" t="n">
        <f aca="false">Y64/Z64</f>
        <v>0.798499464094319</v>
      </c>
      <c r="AB64" s="8" t="n">
        <f aca="false">AVERAGE(AA63:AA64)</f>
        <v>0.737886095683523</v>
      </c>
      <c r="AC64" s="2" t="n">
        <f aca="false">STDEV(AA63:AA64)/AB64*100</f>
        <v>11.6170027012448</v>
      </c>
      <c r="AD64" s="0" t="n">
        <v>1</v>
      </c>
    </row>
    <row r="65" customFormat="false" ht="15" hidden="false" customHeight="false" outlineLevel="0" collapsed="false">
      <c r="A65" s="0" t="n">
        <v>34</v>
      </c>
      <c r="B65" s="0" t="n">
        <v>13.3</v>
      </c>
      <c r="C65" s="0" t="n">
        <v>1.74</v>
      </c>
      <c r="D65" s="3" t="n">
        <v>0.882</v>
      </c>
      <c r="E65" s="0" t="n">
        <v>13.3</v>
      </c>
      <c r="G65" s="0" t="n">
        <v>1.75</v>
      </c>
      <c r="I65" s="3" t="n">
        <v>0.882</v>
      </c>
      <c r="M65" s="0" t="n">
        <v>34</v>
      </c>
      <c r="N65" s="0" t="n">
        <v>20.8</v>
      </c>
      <c r="O65" s="0" t="n">
        <v>1.75</v>
      </c>
      <c r="P65" s="3" t="n">
        <v>1.1</v>
      </c>
      <c r="Q65" s="0" t="n">
        <v>20.8</v>
      </c>
      <c r="S65" s="0" t="n">
        <v>1.76</v>
      </c>
      <c r="U65" s="3" t="n">
        <v>1.1</v>
      </c>
      <c r="X65" s="0" t="n">
        <v>34</v>
      </c>
      <c r="Y65" s="3" t="n">
        <f aca="false">D65</f>
        <v>0.882</v>
      </c>
      <c r="Z65" s="3" t="n">
        <f aca="false">P65</f>
        <v>1.1</v>
      </c>
      <c r="AA65" s="7" t="n">
        <f aca="false">Y65/Z65</f>
        <v>0.801818181818182</v>
      </c>
      <c r="AB65" s="0"/>
      <c r="AC65" s="0"/>
    </row>
    <row r="66" customFormat="false" ht="15" hidden="false" customHeight="false" outlineLevel="0" collapsed="false">
      <c r="A66" s="0" t="n">
        <v>34</v>
      </c>
      <c r="B66" s="0" t="n">
        <v>13.3</v>
      </c>
      <c r="C66" s="0" t="n">
        <v>1.76</v>
      </c>
      <c r="D66" s="3" t="n">
        <v>0.882</v>
      </c>
      <c r="M66" s="0" t="n">
        <v>34</v>
      </c>
      <c r="N66" s="0" t="n">
        <v>20.8</v>
      </c>
      <c r="O66" s="0" t="n">
        <v>1.77</v>
      </c>
      <c r="P66" s="3" t="n">
        <v>1.1</v>
      </c>
      <c r="X66" s="0" t="n">
        <v>34</v>
      </c>
      <c r="Y66" s="3" t="n">
        <f aca="false">D66</f>
        <v>0.882</v>
      </c>
      <c r="Z66" s="3" t="n">
        <f aca="false">P66</f>
        <v>1.1</v>
      </c>
      <c r="AA66" s="7" t="n">
        <f aca="false">Y66/Z66</f>
        <v>0.801818181818182</v>
      </c>
      <c r="AB66" s="8" t="n">
        <f aca="false">AVERAGE(AA65:AA66)</f>
        <v>0.801818181818182</v>
      </c>
      <c r="AC66" s="2" t="n">
        <f aca="false">STDEV(AA65:AA66)/AB66*100</f>
        <v>0</v>
      </c>
    </row>
    <row r="67" customFormat="false" ht="15" hidden="false" customHeight="false" outlineLevel="0" collapsed="false">
      <c r="A67" s="0" t="n">
        <v>35</v>
      </c>
      <c r="B67" s="0" t="n">
        <v>13.6</v>
      </c>
      <c r="C67" s="0" t="n">
        <v>1.75</v>
      </c>
      <c r="D67" s="3" t="n">
        <v>0.745</v>
      </c>
      <c r="E67" s="0" t="n">
        <v>13.7</v>
      </c>
      <c r="G67" s="0" t="n">
        <v>1.74</v>
      </c>
      <c r="I67" s="3" t="n">
        <v>0.725</v>
      </c>
      <c r="M67" s="0" t="n">
        <v>35</v>
      </c>
      <c r="N67" s="0" t="n">
        <v>21</v>
      </c>
      <c r="O67" s="0" t="n">
        <v>1.75</v>
      </c>
      <c r="P67" s="3" t="n">
        <v>0.986</v>
      </c>
      <c r="Q67" s="0" t="n">
        <v>21.1</v>
      </c>
      <c r="S67" s="0" t="n">
        <v>1.74</v>
      </c>
      <c r="U67" s="3" t="n">
        <v>0.959</v>
      </c>
      <c r="X67" s="0" t="n">
        <v>35</v>
      </c>
      <c r="Y67" s="3" t="n">
        <f aca="false">D67</f>
        <v>0.745</v>
      </c>
      <c r="Z67" s="3" t="n">
        <f aca="false">P67</f>
        <v>0.986</v>
      </c>
      <c r="AA67" s="7" t="n">
        <f aca="false">Y67/Z67</f>
        <v>0.755578093306288</v>
      </c>
      <c r="AB67" s="0"/>
      <c r="AC67" s="0"/>
    </row>
    <row r="68" customFormat="false" ht="15" hidden="false" customHeight="false" outlineLevel="0" collapsed="false">
      <c r="A68" s="0" t="n">
        <v>35</v>
      </c>
      <c r="B68" s="0" t="n">
        <v>13.7</v>
      </c>
      <c r="C68" s="0" t="n">
        <v>1.73</v>
      </c>
      <c r="D68" s="3" t="n">
        <v>0.705</v>
      </c>
      <c r="M68" s="0" t="n">
        <v>35</v>
      </c>
      <c r="N68" s="0" t="n">
        <v>21.1</v>
      </c>
      <c r="O68" s="0" t="n">
        <v>1.73</v>
      </c>
      <c r="P68" s="3" t="n">
        <v>0.933</v>
      </c>
      <c r="X68" s="0" t="n">
        <v>35</v>
      </c>
      <c r="Y68" s="3" t="n">
        <f aca="false">D68</f>
        <v>0.705</v>
      </c>
      <c r="Z68" s="3" t="n">
        <f aca="false">P68</f>
        <v>0.933</v>
      </c>
      <c r="AA68" s="7" t="n">
        <f aca="false">Y68/Z68</f>
        <v>0.755627009646302</v>
      </c>
      <c r="AB68" s="8" t="n">
        <f aca="false">AVERAGE(AA67:AA68)</f>
        <v>0.755602551476295</v>
      </c>
      <c r="AC68" s="2" t="n">
        <f aca="false">STDEV(AA67:AA68)/AB68*100</f>
        <v>0.00457768117211896</v>
      </c>
    </row>
    <row r="69" customFormat="false" ht="15" hidden="false" customHeight="false" outlineLevel="0" collapsed="false">
      <c r="A69" s="0" t="n">
        <v>36</v>
      </c>
      <c r="B69" s="0" t="n">
        <v>13.5</v>
      </c>
      <c r="C69" s="0" t="n">
        <v>1.74</v>
      </c>
      <c r="D69" s="3" t="n">
        <v>0.788</v>
      </c>
      <c r="E69" s="0" t="n">
        <v>13.6</v>
      </c>
      <c r="G69" s="0" t="n">
        <v>1.74</v>
      </c>
      <c r="I69" s="3" t="n">
        <v>0.766</v>
      </c>
      <c r="M69" s="0" t="n">
        <v>36</v>
      </c>
      <c r="N69" s="0" t="n">
        <v>21</v>
      </c>
      <c r="O69" s="0" t="n">
        <v>1.69</v>
      </c>
      <c r="P69" s="3" t="n">
        <v>0.986</v>
      </c>
      <c r="Q69" s="0" t="n">
        <v>21</v>
      </c>
      <c r="S69" s="0" t="n">
        <v>1.71</v>
      </c>
      <c r="U69" s="3" t="n">
        <v>0.986</v>
      </c>
      <c r="X69" s="0" t="n">
        <v>36</v>
      </c>
      <c r="Y69" s="3" t="n">
        <f aca="false">D69</f>
        <v>0.788</v>
      </c>
      <c r="Z69" s="3" t="n">
        <f aca="false">P69</f>
        <v>0.986</v>
      </c>
      <c r="AA69" s="7" t="n">
        <f aca="false">Y69/Z69</f>
        <v>0.799188640973631</v>
      </c>
      <c r="AB69" s="0"/>
      <c r="AC69" s="0"/>
    </row>
    <row r="70" customFormat="false" ht="15" hidden="false" customHeight="false" outlineLevel="0" collapsed="false">
      <c r="A70" s="0" t="n">
        <v>36</v>
      </c>
      <c r="B70" s="0" t="n">
        <v>13.6</v>
      </c>
      <c r="C70" s="0" t="n">
        <v>1.75</v>
      </c>
      <c r="D70" s="3" t="n">
        <v>0.745</v>
      </c>
      <c r="M70" s="0" t="n">
        <v>36</v>
      </c>
      <c r="N70" s="0" t="n">
        <v>21</v>
      </c>
      <c r="O70" s="0" t="n">
        <v>1.73</v>
      </c>
      <c r="P70" s="3" t="n">
        <v>0.986</v>
      </c>
      <c r="X70" s="0" t="n">
        <v>36</v>
      </c>
      <c r="Y70" s="3" t="n">
        <f aca="false">D70</f>
        <v>0.745</v>
      </c>
      <c r="Z70" s="3" t="n">
        <f aca="false">P70</f>
        <v>0.986</v>
      </c>
      <c r="AA70" s="7" t="n">
        <f aca="false">Y70/Z70</f>
        <v>0.755578093306288</v>
      </c>
      <c r="AB70" s="8" t="n">
        <f aca="false">AVERAGE(AA69:AA70)</f>
        <v>0.777383367139959</v>
      </c>
      <c r="AC70" s="2" t="n">
        <f aca="false">STDEV(AA69:AA70)/AB70*100</f>
        <v>3.96680907906348</v>
      </c>
    </row>
    <row r="71" customFormat="false" ht="15" hidden="false" customHeight="false" outlineLevel="0" collapsed="false">
      <c r="A71" s="0" t="n">
        <v>37</v>
      </c>
      <c r="B71" s="0" t="n">
        <v>13.7</v>
      </c>
      <c r="C71" s="0" t="n">
        <v>1.75</v>
      </c>
      <c r="D71" s="3" t="n">
        <v>0.705</v>
      </c>
      <c r="E71" s="0" t="n">
        <v>13.7</v>
      </c>
      <c r="G71" s="0" t="n">
        <v>1.76</v>
      </c>
      <c r="I71" s="3" t="n">
        <v>0.705</v>
      </c>
      <c r="M71" s="0" t="n">
        <v>37</v>
      </c>
      <c r="N71" s="0" t="n">
        <v>21</v>
      </c>
      <c r="O71" s="0" t="n">
        <v>1.73</v>
      </c>
      <c r="P71" s="3" t="n">
        <v>0.986</v>
      </c>
      <c r="Q71" s="0" t="n">
        <v>21</v>
      </c>
      <c r="S71" s="0" t="n">
        <v>1.73</v>
      </c>
      <c r="U71" s="3" t="n">
        <v>0.986</v>
      </c>
      <c r="X71" s="0" t="n">
        <v>37</v>
      </c>
      <c r="Y71" s="3" t="n">
        <f aca="false">D71</f>
        <v>0.705</v>
      </c>
      <c r="Z71" s="3" t="n">
        <f aca="false">P71</f>
        <v>0.986</v>
      </c>
      <c r="AA71" s="7" t="n">
        <f aca="false">Y71/Z71</f>
        <v>0.71501014198783</v>
      </c>
      <c r="AB71" s="0"/>
      <c r="AC71" s="0"/>
    </row>
    <row r="72" customFormat="false" ht="15" hidden="false" customHeight="false" outlineLevel="0" collapsed="false">
      <c r="A72" s="0" t="n">
        <v>37</v>
      </c>
      <c r="B72" s="0" t="n">
        <v>13.7</v>
      </c>
      <c r="C72" s="0" t="n">
        <v>1.76</v>
      </c>
      <c r="D72" s="3" t="n">
        <v>0.705</v>
      </c>
      <c r="M72" s="0" t="n">
        <v>37</v>
      </c>
      <c r="N72" s="0" t="n">
        <v>21</v>
      </c>
      <c r="O72" s="0" t="n">
        <v>1.74</v>
      </c>
      <c r="P72" s="3" t="n">
        <v>0.986</v>
      </c>
      <c r="X72" s="0" t="n">
        <v>37</v>
      </c>
      <c r="Y72" s="3" t="n">
        <f aca="false">D72</f>
        <v>0.705</v>
      </c>
      <c r="Z72" s="3" t="n">
        <f aca="false">P72</f>
        <v>0.986</v>
      </c>
      <c r="AA72" s="7" t="n">
        <f aca="false">Y72/Z72</f>
        <v>0.71501014198783</v>
      </c>
      <c r="AB72" s="8" t="n">
        <f aca="false">AVERAGE(AA71:AA72)</f>
        <v>0.71501014198783</v>
      </c>
      <c r="AC72" s="2" t="n">
        <f aca="false">STDEV(AA71:AA72)/AB72*100</f>
        <v>0</v>
      </c>
    </row>
    <row r="73" customFormat="false" ht="15" hidden="false" customHeight="false" outlineLevel="0" collapsed="false">
      <c r="A73" s="0" t="n">
        <v>38</v>
      </c>
      <c r="B73" s="0" t="n">
        <v>13.7</v>
      </c>
      <c r="C73" s="0" t="n">
        <v>1.75</v>
      </c>
      <c r="D73" s="3" t="n">
        <v>0.705</v>
      </c>
      <c r="E73" s="0" t="n">
        <v>13.8</v>
      </c>
      <c r="G73" s="0" t="n">
        <v>1.75</v>
      </c>
      <c r="I73" s="3" t="n">
        <v>0.685</v>
      </c>
      <c r="M73" s="0" t="n">
        <v>38</v>
      </c>
      <c r="N73" s="0" t="n">
        <v>21.4</v>
      </c>
      <c r="O73" s="0" t="n">
        <v>1.77</v>
      </c>
      <c r="P73" s="3" t="n">
        <v>0.789</v>
      </c>
      <c r="Q73" s="0" t="n">
        <v>21.4</v>
      </c>
      <c r="S73" s="0" t="n">
        <v>1.75</v>
      </c>
      <c r="U73" s="3" t="n">
        <v>0.812</v>
      </c>
      <c r="X73" s="0" t="n">
        <v>38</v>
      </c>
      <c r="Y73" s="3" t="n">
        <f aca="false">D73</f>
        <v>0.705</v>
      </c>
      <c r="Z73" s="3" t="n">
        <f aca="false">P73</f>
        <v>0.789</v>
      </c>
      <c r="AA73" s="7" t="n">
        <f aca="false">Y73/Z73</f>
        <v>0.893536121673004</v>
      </c>
      <c r="AB73" s="0"/>
      <c r="AC73" s="0"/>
    </row>
    <row r="74" customFormat="false" ht="15" hidden="false" customHeight="false" outlineLevel="0" collapsed="false">
      <c r="A74" s="0" t="n">
        <v>38</v>
      </c>
      <c r="B74" s="0" t="n">
        <v>13.8</v>
      </c>
      <c r="C74" s="0" t="n">
        <v>1.75</v>
      </c>
      <c r="D74" s="3" t="n">
        <v>0.666</v>
      </c>
      <c r="M74" s="0" t="n">
        <v>38</v>
      </c>
      <c r="N74" s="0" t="n">
        <v>21.3</v>
      </c>
      <c r="O74" s="0" t="n">
        <v>1.73</v>
      </c>
      <c r="P74" s="3" t="n">
        <v>0.835</v>
      </c>
      <c r="X74" s="0" t="n">
        <v>38</v>
      </c>
      <c r="Y74" s="3" t="n">
        <f aca="false">D74</f>
        <v>0.666</v>
      </c>
      <c r="Z74" s="3" t="n">
        <f aca="false">P74</f>
        <v>0.835</v>
      </c>
      <c r="AA74" s="7" t="n">
        <f aca="false">Y74/Z74</f>
        <v>0.797604790419162</v>
      </c>
      <c r="AB74" s="8" t="n">
        <f aca="false">AVERAGE(AA73:AA74)</f>
        <v>0.845570456046083</v>
      </c>
      <c r="AC74" s="2" t="n">
        <f aca="false">STDEV(AA73:AA74)/AB74*100</f>
        <v>8.02224041448153</v>
      </c>
    </row>
    <row r="75" customFormat="false" ht="15" hidden="false" customHeight="false" outlineLevel="0" collapsed="false">
      <c r="D75" s="3"/>
      <c r="P75" s="3"/>
      <c r="X75" s="0" t="n">
        <v>1</v>
      </c>
      <c r="Y75" s="3"/>
      <c r="Z75" s="3"/>
      <c r="AA75" s="7"/>
      <c r="AB75" s="0"/>
      <c r="AC75" s="0"/>
      <c r="AD75" s="0" t="n">
        <v>3</v>
      </c>
    </row>
    <row r="76" customFormat="false" ht="15" hidden="false" customHeight="false" outlineLevel="0" collapsed="false">
      <c r="D76" s="3"/>
      <c r="P76" s="3"/>
      <c r="X76" s="0" t="n">
        <v>1</v>
      </c>
      <c r="Y76" s="3"/>
      <c r="Z76" s="3"/>
      <c r="AA76" s="7"/>
      <c r="AB76" s="0"/>
      <c r="AC76" s="0"/>
      <c r="AD76" s="0" t="n">
        <v>3</v>
      </c>
    </row>
    <row r="77" customFormat="false" ht="15" hidden="false" customHeight="false" outlineLevel="0" collapsed="false">
      <c r="A77" s="0" t="n">
        <v>40</v>
      </c>
      <c r="B77" s="0" t="n">
        <v>13.5</v>
      </c>
      <c r="C77" s="0" t="n">
        <v>1.76</v>
      </c>
      <c r="D77" s="3" t="n">
        <v>0.788</v>
      </c>
      <c r="E77" s="0" t="n">
        <v>13.6</v>
      </c>
      <c r="G77" s="0" t="n">
        <v>1.74</v>
      </c>
      <c r="I77" s="3" t="n">
        <v>0.745</v>
      </c>
      <c r="M77" s="0" t="n">
        <v>40</v>
      </c>
      <c r="N77" s="0" t="n">
        <v>20.8</v>
      </c>
      <c r="O77" s="0" t="n">
        <v>1.74</v>
      </c>
      <c r="P77" s="3" t="n">
        <v>1.1</v>
      </c>
      <c r="Q77" s="0" t="n">
        <v>20.9</v>
      </c>
      <c r="S77" s="0" t="n">
        <v>1.74</v>
      </c>
      <c r="U77" s="3" t="n">
        <v>1.07</v>
      </c>
      <c r="X77" s="0" t="n">
        <v>40</v>
      </c>
      <c r="Y77" s="3" t="n">
        <f aca="false">D77</f>
        <v>0.788</v>
      </c>
      <c r="Z77" s="3" t="n">
        <f aca="false">P77</f>
        <v>1.1</v>
      </c>
      <c r="AA77" s="7" t="n">
        <f aca="false">Y77/Z77</f>
        <v>0.716363636363636</v>
      </c>
      <c r="AB77" s="0"/>
      <c r="AC77" s="0"/>
    </row>
    <row r="78" customFormat="false" ht="15" hidden="false" customHeight="false" outlineLevel="0" collapsed="false">
      <c r="A78" s="0" t="n">
        <v>40</v>
      </c>
      <c r="B78" s="0" t="n">
        <v>13.7</v>
      </c>
      <c r="C78" s="0" t="n">
        <v>1.73</v>
      </c>
      <c r="D78" s="3" t="n">
        <v>0.705</v>
      </c>
      <c r="M78" s="0" t="n">
        <v>40</v>
      </c>
      <c r="N78" s="0" t="n">
        <v>20.9</v>
      </c>
      <c r="O78" s="0" t="n">
        <v>1.74</v>
      </c>
      <c r="P78" s="3" t="n">
        <v>1.04</v>
      </c>
      <c r="X78" s="0" t="n">
        <v>40</v>
      </c>
      <c r="Y78" s="3" t="n">
        <f aca="false">D78</f>
        <v>0.705</v>
      </c>
      <c r="Z78" s="3" t="n">
        <f aca="false">P78</f>
        <v>1.04</v>
      </c>
      <c r="AA78" s="7" t="n">
        <f aca="false">Y78/Z78</f>
        <v>0.677884615384615</v>
      </c>
      <c r="AB78" s="8" t="n">
        <f aca="false">AVERAGE(AA77:AA78)</f>
        <v>0.697124125874126</v>
      </c>
      <c r="AC78" s="2" t="n">
        <f aca="false">STDEV(AA77:AA78)/AB78*100</f>
        <v>3.90300316081701</v>
      </c>
    </row>
    <row r="79" customFormat="false" ht="15" hidden="false" customHeight="false" outlineLevel="0" collapsed="false">
      <c r="A79" s="0" t="n">
        <v>41</v>
      </c>
      <c r="B79" s="0" t="n">
        <v>13.5</v>
      </c>
      <c r="C79" s="0" t="n">
        <v>1.75</v>
      </c>
      <c r="D79" s="3" t="n">
        <v>0.788</v>
      </c>
      <c r="E79" s="0" t="n">
        <v>13.6</v>
      </c>
      <c r="G79" s="0" t="n">
        <v>1.73</v>
      </c>
      <c r="I79" s="3" t="n">
        <v>0.766</v>
      </c>
      <c r="M79" s="0" t="n">
        <v>41</v>
      </c>
      <c r="N79" s="0" t="n">
        <v>21.2</v>
      </c>
      <c r="O79" s="0" t="n">
        <v>1.72</v>
      </c>
      <c r="P79" s="3" t="n">
        <v>0.882</v>
      </c>
      <c r="Q79" s="0" t="n">
        <v>21.3</v>
      </c>
      <c r="S79" s="0" t="n">
        <v>1.73</v>
      </c>
      <c r="U79" s="3" t="n">
        <v>0.858</v>
      </c>
      <c r="X79" s="0" t="n">
        <v>41</v>
      </c>
      <c r="Y79" s="3" t="n">
        <f aca="false">D79</f>
        <v>0.788</v>
      </c>
      <c r="Z79" s="3" t="n">
        <f aca="false">P79</f>
        <v>0.882</v>
      </c>
      <c r="AA79" s="7" t="n">
        <f aca="false">Y79/Z79</f>
        <v>0.893424036281179</v>
      </c>
      <c r="AB79" s="0"/>
      <c r="AC79" s="0"/>
    </row>
    <row r="80" customFormat="false" ht="15" hidden="false" customHeight="false" outlineLevel="0" collapsed="false">
      <c r="A80" s="0" t="n">
        <v>41</v>
      </c>
      <c r="B80" s="0" t="n">
        <v>13.6</v>
      </c>
      <c r="C80" s="0" t="n">
        <v>1.72</v>
      </c>
      <c r="D80" s="3" t="n">
        <v>0.745</v>
      </c>
      <c r="M80" s="0" t="n">
        <v>41</v>
      </c>
      <c r="N80" s="0" t="n">
        <v>21.3</v>
      </c>
      <c r="O80" s="0" t="n">
        <v>1.74</v>
      </c>
      <c r="P80" s="3" t="n">
        <v>0.835</v>
      </c>
      <c r="X80" s="0" t="n">
        <v>41</v>
      </c>
      <c r="Y80" s="3" t="n">
        <f aca="false">D80</f>
        <v>0.745</v>
      </c>
      <c r="Z80" s="3" t="n">
        <f aca="false">P80</f>
        <v>0.835</v>
      </c>
      <c r="AA80" s="7" t="n">
        <f aca="false">Y80/Z80</f>
        <v>0.892215568862276</v>
      </c>
      <c r="AB80" s="8" t="n">
        <f aca="false">AVERAGE(AA79:AA80)</f>
        <v>0.892819802571727</v>
      </c>
      <c r="AC80" s="2" t="n">
        <f aca="false">STDEV(AA79:AA80)/AB80*100</f>
        <v>0.0957097394444261</v>
      </c>
    </row>
    <row r="81" customFormat="false" ht="15" hidden="false" customHeight="false" outlineLevel="0" collapsed="false">
      <c r="A81" s="0" t="n">
        <v>42</v>
      </c>
      <c r="B81" s="0" t="n">
        <v>13.7</v>
      </c>
      <c r="C81" s="0" t="n">
        <v>1.74</v>
      </c>
      <c r="D81" s="3" t="n">
        <v>0.705</v>
      </c>
      <c r="E81" s="0" t="n">
        <v>13.7</v>
      </c>
      <c r="G81" s="0" t="n">
        <v>1.73</v>
      </c>
      <c r="I81" s="3" t="n">
        <v>0.705</v>
      </c>
      <c r="M81" s="0" t="n">
        <v>42</v>
      </c>
      <c r="N81" s="0" t="n">
        <v>20.9</v>
      </c>
      <c r="O81" s="0" t="n">
        <v>1.72</v>
      </c>
      <c r="P81" s="3" t="n">
        <v>1.04</v>
      </c>
      <c r="Q81" s="0" t="n">
        <v>20.9</v>
      </c>
      <c r="S81" s="0" t="n">
        <v>1.73</v>
      </c>
      <c r="U81" s="3" t="n">
        <v>1.07</v>
      </c>
      <c r="X81" s="0" t="n">
        <v>42</v>
      </c>
      <c r="Y81" s="3" t="n">
        <f aca="false">D81</f>
        <v>0.705</v>
      </c>
      <c r="Z81" s="3" t="n">
        <f aca="false">P81</f>
        <v>1.04</v>
      </c>
      <c r="AA81" s="7" t="n">
        <f aca="false">Y81/Z81</f>
        <v>0.677884615384615</v>
      </c>
      <c r="AB81" s="0"/>
      <c r="AC81" s="0"/>
    </row>
    <row r="82" customFormat="false" ht="15" hidden="false" customHeight="false" outlineLevel="0" collapsed="false">
      <c r="A82" s="0" t="n">
        <v>42</v>
      </c>
      <c r="B82" s="0" t="n">
        <v>13.7</v>
      </c>
      <c r="C82" s="0" t="n">
        <v>1.72</v>
      </c>
      <c r="D82" s="3" t="n">
        <v>0.705</v>
      </c>
      <c r="M82" s="0" t="n">
        <v>42</v>
      </c>
      <c r="N82" s="0" t="n">
        <v>20.8</v>
      </c>
      <c r="O82" s="0" t="n">
        <v>1.74</v>
      </c>
      <c r="P82" s="3" t="n">
        <v>1.1</v>
      </c>
      <c r="X82" s="0" t="n">
        <v>42</v>
      </c>
      <c r="Y82" s="3" t="n">
        <f aca="false">D82</f>
        <v>0.705</v>
      </c>
      <c r="Z82" s="3" t="n">
        <f aca="false">P82</f>
        <v>1.1</v>
      </c>
      <c r="AA82" s="7" t="n">
        <f aca="false">Y82/Z82</f>
        <v>0.640909090909091</v>
      </c>
      <c r="AB82" s="8" t="n">
        <f aca="false">AVERAGE(AA81:AA82)</f>
        <v>0.659396853146853</v>
      </c>
      <c r="AC82" s="2" t="n">
        <f aca="false">STDEV(AA81:AA82)/AB82*100</f>
        <v>3.9650847543171</v>
      </c>
    </row>
    <row r="83" customFormat="false" ht="15" hidden="false" customHeight="false" outlineLevel="0" collapsed="false">
      <c r="A83" s="0" t="n">
        <v>43</v>
      </c>
      <c r="B83" s="0" t="n">
        <v>13.7</v>
      </c>
      <c r="C83" s="0" t="n">
        <v>1.73</v>
      </c>
      <c r="D83" s="3" t="n">
        <v>0.705</v>
      </c>
      <c r="E83" s="0" t="n">
        <v>13.7</v>
      </c>
      <c r="G83" s="0" t="n">
        <v>1.73</v>
      </c>
      <c r="I83" s="3" t="n">
        <v>0.705</v>
      </c>
      <c r="M83" s="0" t="n">
        <v>43</v>
      </c>
      <c r="N83" s="0" t="n">
        <v>21.1</v>
      </c>
      <c r="O83" s="0" t="n">
        <v>1.76</v>
      </c>
      <c r="P83" s="3" t="n">
        <v>0.933</v>
      </c>
      <c r="Q83" s="0" t="n">
        <v>21</v>
      </c>
      <c r="S83" s="0" t="n">
        <v>1.77</v>
      </c>
      <c r="U83" s="3" t="n">
        <v>0.986</v>
      </c>
      <c r="X83" s="0" t="n">
        <v>43</v>
      </c>
      <c r="Y83" s="3" t="n">
        <f aca="false">D83</f>
        <v>0.705</v>
      </c>
      <c r="Z83" s="3" t="n">
        <f aca="false">P83</f>
        <v>0.933</v>
      </c>
      <c r="AA83" s="7" t="n">
        <f aca="false">Y83/Z83</f>
        <v>0.755627009646302</v>
      </c>
      <c r="AB83" s="0"/>
      <c r="AC83" s="0"/>
    </row>
    <row r="84" customFormat="false" ht="15" hidden="false" customHeight="false" outlineLevel="0" collapsed="false">
      <c r="A84" s="0" t="n">
        <v>43</v>
      </c>
      <c r="B84" s="0" t="n">
        <v>13.7</v>
      </c>
      <c r="C84" s="0" t="n">
        <v>1.73</v>
      </c>
      <c r="D84" s="3" t="n">
        <v>0.705</v>
      </c>
      <c r="M84" s="0" t="n">
        <v>43</v>
      </c>
      <c r="N84" s="0" t="n">
        <v>20.9</v>
      </c>
      <c r="O84" s="0" t="n">
        <v>1.77</v>
      </c>
      <c r="P84" s="3" t="n">
        <v>1.04</v>
      </c>
      <c r="X84" s="0" t="n">
        <v>43</v>
      </c>
      <c r="Y84" s="3" t="n">
        <f aca="false">D84</f>
        <v>0.705</v>
      </c>
      <c r="Z84" s="3" t="n">
        <f aca="false">P84</f>
        <v>1.04</v>
      </c>
      <c r="AA84" s="7" t="n">
        <f aca="false">Y84/Z84</f>
        <v>0.677884615384615</v>
      </c>
      <c r="AB84" s="8" t="n">
        <f aca="false">AVERAGE(AA83:AA84)</f>
        <v>0.716755812515459</v>
      </c>
      <c r="AC84" s="2" t="n">
        <f aca="false">STDEV(AA83:AA84)/AB84*100</f>
        <v>7.66958191454238</v>
      </c>
    </row>
    <row r="85" customFormat="false" ht="15" hidden="false" customHeight="false" outlineLevel="0" collapsed="false">
      <c r="A85" s="0" t="n">
        <v>44</v>
      </c>
      <c r="B85" s="0" t="n">
        <v>13.6</v>
      </c>
      <c r="C85" s="0" t="n">
        <v>1.75</v>
      </c>
      <c r="D85" s="3" t="n">
        <v>0.745</v>
      </c>
      <c r="E85" s="0" t="n">
        <v>13.6</v>
      </c>
      <c r="G85" s="0" t="n">
        <v>1.75</v>
      </c>
      <c r="I85" s="3" t="n">
        <v>0.745</v>
      </c>
      <c r="M85" s="0" t="n">
        <v>44</v>
      </c>
      <c r="N85" s="0" t="n">
        <v>21</v>
      </c>
      <c r="O85" s="0" t="n">
        <v>1.74</v>
      </c>
      <c r="P85" s="3" t="n">
        <v>0.986</v>
      </c>
      <c r="Q85" s="0" t="n">
        <v>21.1</v>
      </c>
      <c r="S85" s="0" t="n">
        <v>1.73</v>
      </c>
      <c r="U85" s="3" t="n">
        <v>0.933</v>
      </c>
      <c r="X85" s="0" t="n">
        <v>44</v>
      </c>
      <c r="Y85" s="3" t="n">
        <f aca="false">D85</f>
        <v>0.745</v>
      </c>
      <c r="Z85" s="3" t="n">
        <f aca="false">P85</f>
        <v>0.986</v>
      </c>
      <c r="AA85" s="7" t="n">
        <f aca="false">Y85/Z85</f>
        <v>0.755578093306288</v>
      </c>
      <c r="AB85" s="0"/>
      <c r="AC85" s="0"/>
    </row>
    <row r="86" customFormat="false" ht="15" hidden="false" customHeight="false" outlineLevel="0" collapsed="false">
      <c r="A86" s="0" t="n">
        <v>44</v>
      </c>
      <c r="B86" s="0" t="n">
        <v>13.6</v>
      </c>
      <c r="C86" s="0" t="n">
        <v>1.74</v>
      </c>
      <c r="D86" s="3" t="n">
        <v>0.745</v>
      </c>
      <c r="M86" s="0" t="n">
        <v>44</v>
      </c>
      <c r="N86" s="0" t="n">
        <v>21.2</v>
      </c>
      <c r="O86" s="0" t="n">
        <v>1.73</v>
      </c>
      <c r="P86" s="3" t="n">
        <v>0.882</v>
      </c>
      <c r="X86" s="0" t="n">
        <v>44</v>
      </c>
      <c r="Y86" s="3" t="n">
        <f aca="false">D86</f>
        <v>0.745</v>
      </c>
      <c r="Z86" s="3" t="n">
        <f aca="false">P86</f>
        <v>0.882</v>
      </c>
      <c r="AA86" s="7" t="n">
        <f aca="false">Y86/Z86</f>
        <v>0.844671201814059</v>
      </c>
      <c r="AB86" s="8" t="n">
        <f aca="false">AVERAGE(AA85:AA86)</f>
        <v>0.800124647560173</v>
      </c>
      <c r="AC86" s="2" t="n">
        <f aca="false">STDEV(AA85:AA86)/AB86*100</f>
        <v>7.87356587188447</v>
      </c>
    </row>
    <row r="87" customFormat="false" ht="15" hidden="false" customHeight="false" outlineLevel="0" collapsed="false">
      <c r="A87" s="0" t="n">
        <v>45</v>
      </c>
      <c r="B87" s="0" t="n">
        <v>13.4</v>
      </c>
      <c r="C87" s="0" t="n">
        <v>1.76</v>
      </c>
      <c r="D87" s="3" t="n">
        <v>0.834</v>
      </c>
      <c r="E87" s="0" t="n">
        <v>13.4</v>
      </c>
      <c r="G87" s="0" t="n">
        <v>1.77</v>
      </c>
      <c r="I87" s="3" t="n">
        <v>0.857</v>
      </c>
      <c r="M87" s="0" t="n">
        <v>45</v>
      </c>
      <c r="N87" s="0" t="n">
        <v>21</v>
      </c>
      <c r="O87" s="0" t="n">
        <v>1.71</v>
      </c>
      <c r="P87" s="3" t="n">
        <v>0.986</v>
      </c>
      <c r="Q87" s="0" t="n">
        <v>21</v>
      </c>
      <c r="S87" s="0" t="n">
        <v>1.71</v>
      </c>
      <c r="U87" s="3" t="n">
        <v>1.01</v>
      </c>
      <c r="X87" s="0" t="n">
        <v>45</v>
      </c>
      <c r="Y87" s="3" t="n">
        <f aca="false">D87</f>
        <v>0.834</v>
      </c>
      <c r="Z87" s="3" t="n">
        <f aca="false">P87</f>
        <v>0.986</v>
      </c>
      <c r="AA87" s="7" t="n">
        <f aca="false">Y87/Z87</f>
        <v>0.845841784989858</v>
      </c>
      <c r="AB87" s="0"/>
      <c r="AC87" s="0"/>
    </row>
    <row r="88" customFormat="false" ht="15" hidden="false" customHeight="false" outlineLevel="0" collapsed="false">
      <c r="A88" s="0" t="n">
        <v>45</v>
      </c>
      <c r="B88" s="0" t="n">
        <v>13.3</v>
      </c>
      <c r="C88" s="0" t="n">
        <v>1.78</v>
      </c>
      <c r="D88" s="3" t="n">
        <v>0.882</v>
      </c>
      <c r="M88" s="0" t="n">
        <v>45</v>
      </c>
      <c r="N88" s="0" t="n">
        <v>20.9</v>
      </c>
      <c r="O88" s="0" t="n">
        <v>1.72</v>
      </c>
      <c r="P88" s="3" t="n">
        <v>1.04</v>
      </c>
      <c r="X88" s="0" t="n">
        <v>45</v>
      </c>
      <c r="Y88" s="3" t="n">
        <f aca="false">D88</f>
        <v>0.882</v>
      </c>
      <c r="Z88" s="3" t="n">
        <f aca="false">P88</f>
        <v>1.04</v>
      </c>
      <c r="AA88" s="7" t="n">
        <f aca="false">Y88/Z88</f>
        <v>0.848076923076923</v>
      </c>
      <c r="AB88" s="8" t="n">
        <f aca="false">AVERAGE(AA87:AA88)</f>
        <v>0.84695935403339</v>
      </c>
      <c r="AC88" s="2" t="n">
        <f aca="false">STDEV(AA87:AA88)/AB88*100</f>
        <v>0.186606510775957</v>
      </c>
    </row>
    <row r="89" customFormat="false" ht="15" hidden="false" customHeight="false" outlineLevel="0" collapsed="false">
      <c r="A89" s="0" t="n">
        <v>46</v>
      </c>
      <c r="B89" s="0" t="n">
        <v>11.9</v>
      </c>
      <c r="C89" s="0" t="n">
        <v>1.75</v>
      </c>
      <c r="D89" s="3" t="n">
        <v>1.93</v>
      </c>
      <c r="E89" s="0" t="n">
        <v>11.9</v>
      </c>
      <c r="G89" s="0" t="n">
        <v>1.75</v>
      </c>
      <c r="I89" s="3" t="n">
        <v>1.93</v>
      </c>
      <c r="M89" s="0" t="n">
        <v>46</v>
      </c>
      <c r="N89" s="0" t="n">
        <v>19.3</v>
      </c>
      <c r="O89" s="0" t="n">
        <v>1.72</v>
      </c>
      <c r="P89" s="3" t="n">
        <v>2.54</v>
      </c>
      <c r="Q89" s="0" t="n">
        <v>19.3</v>
      </c>
      <c r="S89" s="0" t="n">
        <v>1.72</v>
      </c>
      <c r="U89" s="3" t="n">
        <v>2.61</v>
      </c>
      <c r="X89" s="0" t="n">
        <v>46</v>
      </c>
      <c r="Y89" s="3" t="n">
        <f aca="false">D89</f>
        <v>1.93</v>
      </c>
      <c r="Z89" s="3" t="n">
        <f aca="false">P89</f>
        <v>2.54</v>
      </c>
      <c r="AA89" s="7" t="n">
        <f aca="false">Y89/Z89</f>
        <v>0.759842519685039</v>
      </c>
      <c r="AB89" s="0"/>
      <c r="AC89" s="0"/>
    </row>
    <row r="90" customFormat="false" ht="15" hidden="false" customHeight="false" outlineLevel="0" collapsed="false">
      <c r="A90" s="0" t="n">
        <v>46</v>
      </c>
      <c r="B90" s="0" t="n">
        <v>11.9</v>
      </c>
      <c r="C90" s="0" t="n">
        <v>1.76</v>
      </c>
      <c r="D90" s="3" t="n">
        <v>1.93</v>
      </c>
      <c r="M90" s="0" t="n">
        <v>46</v>
      </c>
      <c r="N90" s="0" t="n">
        <v>19.2</v>
      </c>
      <c r="O90" s="0" t="n">
        <v>1.72</v>
      </c>
      <c r="P90" s="3" t="n">
        <v>2.68</v>
      </c>
      <c r="X90" s="0" t="n">
        <v>46</v>
      </c>
      <c r="Y90" s="3" t="n">
        <f aca="false">D90</f>
        <v>1.93</v>
      </c>
      <c r="Z90" s="3" t="n">
        <f aca="false">P90</f>
        <v>2.68</v>
      </c>
      <c r="AA90" s="7" t="n">
        <f aca="false">Y90/Z90</f>
        <v>0.720149253731343</v>
      </c>
      <c r="AB90" s="8" t="n">
        <f aca="false">AVERAGE(AA89:AA90)</f>
        <v>0.739995886708191</v>
      </c>
      <c r="AC90" s="2" t="n">
        <f aca="false">STDEV(AA89:AA90)/AB90*100</f>
        <v>3.79290993739911</v>
      </c>
    </row>
    <row r="91" customFormat="false" ht="15" hidden="false" customHeight="false" outlineLevel="0" collapsed="false">
      <c r="A91" s="0" t="n">
        <v>47</v>
      </c>
      <c r="B91" s="0" t="n">
        <v>11.7</v>
      </c>
      <c r="C91" s="0" t="n">
        <v>1.87</v>
      </c>
      <c r="D91" s="3" t="n">
        <v>2.16</v>
      </c>
      <c r="E91" s="0" t="n">
        <v>11.7</v>
      </c>
      <c r="G91" s="0" t="n">
        <v>1.83</v>
      </c>
      <c r="I91" s="3" t="n">
        <v>2.16</v>
      </c>
      <c r="M91" s="0" t="n">
        <v>47</v>
      </c>
      <c r="N91" s="0" t="n">
        <v>18.6</v>
      </c>
      <c r="O91" s="0" t="n">
        <v>1.59</v>
      </c>
      <c r="P91" s="3" t="n">
        <v>3.75</v>
      </c>
      <c r="Q91" s="0" t="n">
        <v>18.7</v>
      </c>
      <c r="S91" s="0" t="n">
        <v>1.58</v>
      </c>
      <c r="U91" s="3" t="n">
        <v>3.65</v>
      </c>
      <c r="X91" s="0" t="n">
        <v>47</v>
      </c>
      <c r="Y91" s="3" t="n">
        <f aca="false">D91</f>
        <v>2.16</v>
      </c>
      <c r="Z91" s="3" t="n">
        <f aca="false">P91</f>
        <v>3.75</v>
      </c>
      <c r="AA91" s="7" t="n">
        <f aca="false">Y91/Z91</f>
        <v>0.576</v>
      </c>
      <c r="AB91" s="0"/>
      <c r="AC91" s="0"/>
    </row>
    <row r="92" customFormat="false" ht="15" hidden="false" customHeight="false" outlineLevel="0" collapsed="false">
      <c r="A92" s="0" t="n">
        <v>47</v>
      </c>
      <c r="B92" s="0" t="n">
        <v>11.7</v>
      </c>
      <c r="C92" s="0" t="n">
        <v>1.8</v>
      </c>
      <c r="D92" s="3" t="n">
        <v>2.16</v>
      </c>
      <c r="M92" s="0" t="n">
        <v>47</v>
      </c>
      <c r="N92" s="0" t="n">
        <v>18.7</v>
      </c>
      <c r="O92" s="0" t="n">
        <v>1.57</v>
      </c>
      <c r="P92" s="3" t="n">
        <v>3.55</v>
      </c>
      <c r="X92" s="0" t="n">
        <v>47</v>
      </c>
      <c r="Y92" s="3" t="n">
        <f aca="false">D92</f>
        <v>2.16</v>
      </c>
      <c r="Z92" s="3" t="n">
        <f aca="false">P92</f>
        <v>3.55</v>
      </c>
      <c r="AA92" s="7" t="n">
        <f aca="false">Y92/Z92</f>
        <v>0.608450704225352</v>
      </c>
      <c r="AB92" s="8" t="n">
        <f aca="false">AVERAGE(AA91:AA92)</f>
        <v>0.592225352112676</v>
      </c>
      <c r="AC92" s="2" t="n">
        <f aca="false">STDEV(AA91:AA92)/AB92*100</f>
        <v>3.87455770513177</v>
      </c>
    </row>
    <row r="93" customFormat="false" ht="15" hidden="false" customHeight="false" outlineLevel="0" collapsed="false">
      <c r="A93" s="0" t="s">
        <v>17</v>
      </c>
      <c r="B93" s="0" t="n">
        <v>13</v>
      </c>
      <c r="C93" s="0" t="n">
        <v>1.77</v>
      </c>
      <c r="D93" s="3" t="n">
        <v>1.04</v>
      </c>
      <c r="E93" s="0" t="n">
        <v>13.1</v>
      </c>
      <c r="F93" s="0" t="s">
        <v>18</v>
      </c>
      <c r="G93" s="0" t="n">
        <v>1.76</v>
      </c>
      <c r="H93" s="0" t="s">
        <v>19</v>
      </c>
      <c r="I93" s="3" t="n">
        <v>1</v>
      </c>
      <c r="J93" s="0" t="s">
        <v>20</v>
      </c>
      <c r="M93" s="0" t="s">
        <v>17</v>
      </c>
      <c r="N93" s="0" t="n">
        <v>21</v>
      </c>
      <c r="O93" s="0" t="n">
        <v>1.75</v>
      </c>
      <c r="P93" s="3" t="n">
        <v>0.986</v>
      </c>
      <c r="Q93" s="0" t="n">
        <v>21</v>
      </c>
      <c r="R93" s="0" t="s">
        <v>21</v>
      </c>
      <c r="S93" s="0" t="n">
        <v>1.74</v>
      </c>
      <c r="T93" s="0" t="s">
        <v>22</v>
      </c>
      <c r="U93" s="3" t="n">
        <v>1</v>
      </c>
      <c r="V93" s="0" t="s">
        <v>20</v>
      </c>
      <c r="X93" s="0" t="s">
        <v>17</v>
      </c>
      <c r="Y93" s="3" t="n">
        <f aca="false">D93</f>
        <v>1.04</v>
      </c>
      <c r="Z93" s="3" t="n">
        <f aca="false">P93</f>
        <v>0.986</v>
      </c>
      <c r="AA93" s="7" t="n">
        <f aca="false">Y93/Z93</f>
        <v>1.05476673427992</v>
      </c>
      <c r="AB93" s="0"/>
      <c r="AC93" s="0"/>
    </row>
    <row r="94" customFormat="false" ht="15" hidden="false" customHeight="false" outlineLevel="0" collapsed="false">
      <c r="A94" s="0" t="s">
        <v>17</v>
      </c>
      <c r="B94" s="0" t="n">
        <v>13.1</v>
      </c>
      <c r="C94" s="0" t="n">
        <v>1.76</v>
      </c>
      <c r="D94" s="3" t="n">
        <v>0.986</v>
      </c>
      <c r="M94" s="0" t="s">
        <v>17</v>
      </c>
      <c r="N94" s="0" t="n">
        <v>21</v>
      </c>
      <c r="O94" s="0" t="n">
        <v>1.75</v>
      </c>
      <c r="P94" s="3" t="n">
        <v>0.986</v>
      </c>
      <c r="X94" s="0" t="s">
        <v>17</v>
      </c>
      <c r="Y94" s="3" t="n">
        <f aca="false">D94</f>
        <v>0.986</v>
      </c>
      <c r="Z94" s="3" t="n">
        <f aca="false">P94</f>
        <v>0.986</v>
      </c>
      <c r="AA94" s="7" t="n">
        <f aca="false">Y94/Z94</f>
        <v>1</v>
      </c>
      <c r="AB94" s="0"/>
      <c r="AC94" s="0"/>
    </row>
    <row r="95" customFormat="false" ht="15" hidden="false" customHeight="false" outlineLevel="0" collapsed="false">
      <c r="A95" s="0" t="s">
        <v>17</v>
      </c>
      <c r="B95" s="0" t="n">
        <v>13.1</v>
      </c>
      <c r="C95" s="0" t="n">
        <v>1.76</v>
      </c>
      <c r="D95" s="3" t="n">
        <v>0.986</v>
      </c>
      <c r="M95" s="0" t="s">
        <v>17</v>
      </c>
      <c r="N95" s="0" t="n">
        <v>21</v>
      </c>
      <c r="O95" s="0" t="n">
        <v>1.73</v>
      </c>
      <c r="P95" s="3" t="n">
        <v>0.986</v>
      </c>
      <c r="X95" s="0" t="s">
        <v>17</v>
      </c>
      <c r="Y95" s="3" t="n">
        <f aca="false">D95</f>
        <v>0.986</v>
      </c>
      <c r="Z95" s="3" t="n">
        <f aca="false">P95</f>
        <v>0.986</v>
      </c>
      <c r="AA95" s="7" t="n">
        <f aca="false">Y95/Z95</f>
        <v>1</v>
      </c>
      <c r="AB95" s="0"/>
      <c r="AC95" s="0"/>
    </row>
    <row r="96" customFormat="false" ht="15" hidden="false" customHeight="false" outlineLevel="0" collapsed="false">
      <c r="A96" s="0" t="s">
        <v>17</v>
      </c>
      <c r="B96" s="0" t="n">
        <v>13.1</v>
      </c>
      <c r="C96" s="0" t="n">
        <v>1.75</v>
      </c>
      <c r="D96" s="3" t="n">
        <v>0.986</v>
      </c>
      <c r="M96" s="0" t="s">
        <v>17</v>
      </c>
      <c r="N96" s="0" t="n">
        <v>20.9</v>
      </c>
      <c r="O96" s="0" t="n">
        <v>1.74</v>
      </c>
      <c r="P96" s="3" t="n">
        <v>1.04</v>
      </c>
      <c r="X96" s="0" t="s">
        <v>17</v>
      </c>
      <c r="Y96" s="3" t="n">
        <f aca="false">D96</f>
        <v>0.986</v>
      </c>
      <c r="Z96" s="3" t="n">
        <f aca="false">P96</f>
        <v>1.04</v>
      </c>
      <c r="AA96" s="7" t="n">
        <f aca="false">Y96/Z96</f>
        <v>0.948076923076923</v>
      </c>
      <c r="AB96" s="8" t="n">
        <f aca="false">AVERAGE(AA93:AA96)</f>
        <v>1.00071091433921</v>
      </c>
      <c r="AC96" s="2" t="n">
        <f aca="false">STDEV(AA93:AA96)/AB96*100</f>
        <v>4.35327199468529</v>
      </c>
    </row>
    <row r="97" customFormat="false" ht="15" hidden="false" customHeight="false" outlineLevel="0" collapsed="false">
      <c r="AA97" s="7"/>
      <c r="AB97" s="0"/>
      <c r="AC97" s="0"/>
    </row>
    <row r="98" customFormat="false" ht="15" hidden="false" customHeight="false" outlineLevel="0" collapsed="false">
      <c r="AA98" s="7"/>
      <c r="AB98" s="0"/>
      <c r="AC98" s="0"/>
    </row>
    <row r="99" customFormat="false" ht="15" hidden="false" customHeight="false" outlineLevel="0" collapsed="false">
      <c r="AA99" s="7"/>
      <c r="AB99" s="0"/>
      <c r="AC99" s="0"/>
    </row>
    <row r="100" customFormat="false" ht="15" hidden="false" customHeight="false" outlineLevel="0" collapsed="false">
      <c r="AA100" s="7"/>
      <c r="AB100" s="0"/>
      <c r="AC100" s="0"/>
    </row>
    <row r="101" customFormat="false" ht="15" hidden="false" customHeight="false" outlineLevel="0" collapsed="false">
      <c r="E101" s="0" t="n">
        <f aca="false">MIN(E2:E93)</f>
        <v>11.7</v>
      </c>
      <c r="Q101" s="0" t="n">
        <f aca="false">MIN(Q2:Q93)</f>
        <v>18.7</v>
      </c>
      <c r="AB101" s="9"/>
      <c r="AC101" s="0"/>
    </row>
    <row r="102" customFormat="false" ht="15" hidden="false" customHeight="false" outlineLevel="0" collapsed="false">
      <c r="E102" s="0" t="n">
        <f aca="false">MAX(E2:E93)</f>
        <v>13.8</v>
      </c>
      <c r="Q102" s="0" t="n">
        <f aca="false">MAX(Q2:Q93)</f>
        <v>21.4</v>
      </c>
      <c r="AB102" s="9"/>
      <c r="AC102" s="0"/>
    </row>
    <row r="103" customFormat="false" ht="15" hidden="false" customHeight="false" outlineLevel="0" collapsed="false">
      <c r="AB103" s="8" t="s">
        <v>23</v>
      </c>
      <c r="AC103" s="2" t="n">
        <f aca="false">AVERAGE(AC2:AC96)</f>
        <v>3.5609680353235</v>
      </c>
    </row>
    <row r="104" customFormat="false" ht="15" hidden="false" customHeight="false" outlineLevel="0" collapsed="false">
      <c r="AB104" s="8" t="s">
        <v>24</v>
      </c>
      <c r="AC104" s="2" t="n">
        <f aca="false">MEDIAN(AC2:AC96)</f>
        <v>3.89805281800743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LibreOffice/5.1.3.2$Linux_X86_64 LibreOffice_project/10m0$Build-2</Application>
  <Company>University of Leicester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2015-11-04T17:09:27Z</dcterms:created>
  <dc:creator>vc15</dc:creator>
  <dc:description/>
  <dc:language>en-GB</dc:language>
  <cp:lastModifiedBy/>
  <dcterms:modified xsi:type="dcterms:W3CDTF">2016-06-16T15:41:45Z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Leicester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