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21075" windowHeight="1182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B27" i="1" l="1"/>
  <c r="D24" i="1" l="1"/>
  <c r="B24" i="1"/>
  <c r="B21" i="1"/>
  <c r="D25" i="1" s="1"/>
  <c r="E16" i="1"/>
  <c r="B16" i="1"/>
  <c r="B25" i="1" l="1"/>
</calcChain>
</file>

<file path=xl/sharedStrings.xml><?xml version="1.0" encoding="utf-8"?>
<sst xmlns="http://schemas.openxmlformats.org/spreadsheetml/2006/main" count="32" uniqueCount="29">
  <si>
    <t>Características do Optoacoplador:</t>
  </si>
  <si>
    <t>Corrente de saída (Iout):</t>
  </si>
  <si>
    <t>A</t>
  </si>
  <si>
    <t>VCE máximo:</t>
  </si>
  <si>
    <t>V</t>
  </si>
  <si>
    <t>Características do MOSFET/IGBT:</t>
  </si>
  <si>
    <t>Q Gate (Qg):</t>
  </si>
  <si>
    <t>nC</t>
  </si>
  <si>
    <t>Definições do Circuito:</t>
  </si>
  <si>
    <t>VGS ON:</t>
  </si>
  <si>
    <t>V Source</t>
  </si>
  <si>
    <t>Frequencia de Chaveamento:</t>
  </si>
  <si>
    <t>kHz</t>
  </si>
  <si>
    <t>Duty-Cycle máximo:</t>
  </si>
  <si>
    <t>%</t>
  </si>
  <si>
    <t>Tensão de saida em LOW:</t>
  </si>
  <si>
    <t>Observar potencia máxima do optoacoplador</t>
  </si>
  <si>
    <t>RG &gt;=</t>
  </si>
  <si>
    <t>Recom:</t>
  </si>
  <si>
    <t>Vou usar</t>
  </si>
  <si>
    <t xml:space="preserve">QT = </t>
  </si>
  <si>
    <t>DeltaV =</t>
  </si>
  <si>
    <t>Normal</t>
  </si>
  <si>
    <t>Schottky</t>
  </si>
  <si>
    <t>15uF</t>
  </si>
  <si>
    <t>15Ohms</t>
  </si>
  <si>
    <t>Rboot =</t>
  </si>
  <si>
    <t>Cboot&gt; =</t>
  </si>
  <si>
    <t>Valor escolhido em uF: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</si>
</sst>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1</xdr:row>
      <xdr:rowOff>180975</xdr:rowOff>
    </xdr:from>
    <xdr:to>
      <xdr:col>15</xdr:col>
      <xdr:colOff>542285</xdr:colOff>
      <xdr:row>23</xdr:row>
      <xdr:rowOff>47118</xdr:rowOff>
    </xdr:to>
    <xdr:grpSp>
      <xdr:nvGrpSpPr>
        <xdr:cNvPr id="5" name="Grupo 4"/>
        <xdr:cNvGrpSpPr/>
      </xdr:nvGrpSpPr>
      <xdr:grpSpPr>
        <a:xfrm>
          <a:off x="4562475" y="371475"/>
          <a:ext cx="5123810" cy="4057143"/>
          <a:chOff x="7353300" y="609600"/>
          <a:chExt cx="5123810" cy="4057143"/>
        </a:xfrm>
      </xdr:grpSpPr>
      <xdr:pic>
        <xdr:nvPicPr>
          <xdr:cNvPr id="2" name="Imagem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353300" y="609600"/>
            <a:ext cx="5123810" cy="4057143"/>
          </a:xfrm>
          <a:prstGeom prst="rect">
            <a:avLst/>
          </a:prstGeom>
        </xdr:spPr>
      </xdr:pic>
      <xdr:sp macro="" textlink="">
        <xdr:nvSpPr>
          <xdr:cNvPr id="3" name="CaixaDeTexto 2"/>
          <xdr:cNvSpPr txBox="1"/>
        </xdr:nvSpPr>
        <xdr:spPr>
          <a:xfrm>
            <a:off x="10553700" y="1609725"/>
            <a:ext cx="396262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100" b="1">
                <a:latin typeface="Arial" pitchFamily="34" charset="0"/>
                <a:cs typeface="Arial" pitchFamily="34" charset="0"/>
              </a:rPr>
              <a:t>RG</a:t>
            </a:r>
          </a:p>
        </xdr:txBody>
      </xdr:sp>
      <xdr:sp macro="" textlink="">
        <xdr:nvSpPr>
          <xdr:cNvPr id="4" name="CaixaDeTexto 3"/>
          <xdr:cNvSpPr txBox="1"/>
        </xdr:nvSpPr>
        <xdr:spPr>
          <a:xfrm>
            <a:off x="10553700" y="3162300"/>
            <a:ext cx="396262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100" b="1">
                <a:latin typeface="Arial" pitchFamily="34" charset="0"/>
                <a:cs typeface="Arial" pitchFamily="34" charset="0"/>
              </a:rPr>
              <a:t>RG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J28" sqref="J28"/>
    </sheetView>
  </sheetViews>
  <sheetFormatPr defaultRowHeight="15" x14ac:dyDescent="0.25"/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9" t="s">
        <v>8</v>
      </c>
      <c r="B2" s="10"/>
      <c r="C2" s="10"/>
      <c r="D2" s="10"/>
      <c r="E2" s="11"/>
    </row>
    <row r="3" spans="1:10" x14ac:dyDescent="0.25">
      <c r="A3" s="4" t="s">
        <v>10</v>
      </c>
      <c r="B3" s="4"/>
      <c r="C3" s="4"/>
      <c r="D3" s="3">
        <v>20</v>
      </c>
      <c r="E3" s="3" t="s">
        <v>4</v>
      </c>
    </row>
    <row r="4" spans="1:10" x14ac:dyDescent="0.25">
      <c r="A4" s="4" t="s">
        <v>11</v>
      </c>
      <c r="B4" s="4"/>
      <c r="C4" s="4"/>
      <c r="D4" s="3">
        <v>30</v>
      </c>
      <c r="E4" s="3" t="s">
        <v>12</v>
      </c>
    </row>
    <row r="5" spans="1:10" x14ac:dyDescent="0.25">
      <c r="A5" s="4" t="s">
        <v>13</v>
      </c>
      <c r="B5" s="4"/>
      <c r="C5" s="4"/>
      <c r="D5" s="3">
        <v>90</v>
      </c>
      <c r="E5" s="3" t="s">
        <v>14</v>
      </c>
    </row>
    <row r="7" spans="1:10" x14ac:dyDescent="0.25">
      <c r="A7" s="9" t="s">
        <v>5</v>
      </c>
      <c r="B7" s="10"/>
      <c r="C7" s="10"/>
      <c r="D7" s="10"/>
      <c r="E7" s="11"/>
    </row>
    <row r="8" spans="1:10" x14ac:dyDescent="0.25">
      <c r="A8" s="4" t="s">
        <v>6</v>
      </c>
      <c r="B8" s="4"/>
      <c r="C8" s="4"/>
      <c r="D8" s="3">
        <v>70</v>
      </c>
      <c r="E8" s="3" t="s">
        <v>7</v>
      </c>
    </row>
    <row r="9" spans="1:10" x14ac:dyDescent="0.25">
      <c r="A9" s="4" t="s">
        <v>9</v>
      </c>
      <c r="B9" s="4"/>
      <c r="C9" s="4"/>
      <c r="D9" s="3">
        <v>10</v>
      </c>
      <c r="E9" s="3" t="s">
        <v>4</v>
      </c>
    </row>
    <row r="11" spans="1:10" x14ac:dyDescent="0.25">
      <c r="A11" s="9" t="s">
        <v>0</v>
      </c>
      <c r="B11" s="10"/>
      <c r="C11" s="10"/>
      <c r="D11" s="10"/>
      <c r="E11" s="11"/>
    </row>
    <row r="12" spans="1:10" x14ac:dyDescent="0.25">
      <c r="A12" s="8" t="s">
        <v>1</v>
      </c>
      <c r="B12" s="8"/>
      <c r="C12" s="8"/>
      <c r="D12" s="2">
        <v>2</v>
      </c>
      <c r="E12" s="2" t="s">
        <v>2</v>
      </c>
    </row>
    <row r="13" spans="1:10" x14ac:dyDescent="0.25">
      <c r="A13" s="8" t="s">
        <v>3</v>
      </c>
      <c r="B13" s="8"/>
      <c r="C13" s="8"/>
      <c r="D13" s="2">
        <v>4</v>
      </c>
      <c r="E13" s="2" t="s">
        <v>4</v>
      </c>
    </row>
    <row r="14" spans="1:10" x14ac:dyDescent="0.25">
      <c r="A14" s="5" t="s">
        <v>15</v>
      </c>
      <c r="B14" s="6"/>
      <c r="C14" s="7"/>
      <c r="D14" s="3">
        <v>1.5</v>
      </c>
      <c r="E14" s="3" t="s">
        <v>4</v>
      </c>
    </row>
    <row r="15" spans="1:10" x14ac:dyDescent="0.25">
      <c r="G15" s="12" t="s">
        <v>19</v>
      </c>
    </row>
    <row r="16" spans="1:10" x14ac:dyDescent="0.25">
      <c r="A16" t="s">
        <v>17</v>
      </c>
      <c r="B16">
        <f>(D3-D14)/D12</f>
        <v>9.25</v>
      </c>
      <c r="D16" t="s">
        <v>18</v>
      </c>
      <c r="E16">
        <f>B16*1.5</f>
        <v>13.875</v>
      </c>
      <c r="G16" s="12" t="s">
        <v>25</v>
      </c>
    </row>
    <row r="17" spans="1:7" x14ac:dyDescent="0.25">
      <c r="A17" t="s">
        <v>16</v>
      </c>
    </row>
    <row r="21" spans="1:7" x14ac:dyDescent="0.25">
      <c r="A21" t="s">
        <v>20</v>
      </c>
      <c r="B21">
        <f>D8+D12*(1/D4*(D5/100))</f>
        <v>70.06</v>
      </c>
    </row>
    <row r="23" spans="1:7" x14ac:dyDescent="0.25">
      <c r="B23" t="s">
        <v>23</v>
      </c>
      <c r="D23" t="s">
        <v>22</v>
      </c>
    </row>
    <row r="24" spans="1:7" x14ac:dyDescent="0.25">
      <c r="A24" t="s">
        <v>21</v>
      </c>
      <c r="B24">
        <f>D3-D13-0.3-D9</f>
        <v>5.6999999999999993</v>
      </c>
      <c r="D24">
        <f>D3-D13-0.7-D9</f>
        <v>5.3000000000000007</v>
      </c>
    </row>
    <row r="25" spans="1:7" x14ac:dyDescent="0.25">
      <c r="A25" t="s">
        <v>27</v>
      </c>
      <c r="B25">
        <f>B21/B24</f>
        <v>12.291228070175441</v>
      </c>
      <c r="D25">
        <f>B21/D24</f>
        <v>13.218867924528301</v>
      </c>
      <c r="G25" s="12" t="s">
        <v>24</v>
      </c>
    </row>
    <row r="26" spans="1:7" x14ac:dyDescent="0.25">
      <c r="A26" s="13" t="s">
        <v>28</v>
      </c>
      <c r="B26" s="13"/>
      <c r="C26" s="13"/>
      <c r="D26">
        <v>15</v>
      </c>
    </row>
    <row r="27" spans="1:7" x14ac:dyDescent="0.25">
      <c r="A27" t="s">
        <v>26</v>
      </c>
      <c r="B27">
        <f>((1/(D4*1000))*((100-D5)/100))/(4*D26/1000000)</f>
        <v>5.5555555555555559E-2</v>
      </c>
      <c r="G27" s="12">
        <v>0</v>
      </c>
    </row>
  </sheetData>
  <mergeCells count="12">
    <mergeCell ref="A2:E2"/>
    <mergeCell ref="A3:C3"/>
    <mergeCell ref="A9:C9"/>
    <mergeCell ref="A26:C26"/>
    <mergeCell ref="A4:C4"/>
    <mergeCell ref="A5:C5"/>
    <mergeCell ref="A14:C14"/>
    <mergeCell ref="A12:C12"/>
    <mergeCell ref="A11:E11"/>
    <mergeCell ref="A13:C13"/>
    <mergeCell ref="A7:E7"/>
    <mergeCell ref="A8:C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2018-10-05T00:01:20Z</dcterms:created>
  <dcterms:modified xsi:type="dcterms:W3CDTF">2018-10-16T02:13:00Z</dcterms:modified>
</cp:coreProperties>
</file>