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088\OneDrive\바탕 화면\　\코딩\My\프로젝트\Create_Room_Card_From_Excel\project\src\assets\"/>
    </mc:Choice>
  </mc:AlternateContent>
  <xr:revisionPtr revIDLastSave="0" documentId="13_ncr:1_{3437F745-88E1-4897-8BAB-73EC6B64BE3F}" xr6:coauthVersionLast="47" xr6:coauthVersionMax="47" xr10:uidLastSave="{00000000-0000-0000-0000-000000000000}"/>
  <bookViews>
    <workbookView xWindow="9110" yWindow="0" windowWidth="9120" windowHeight="12000" firstSheet="1" activeTab="2" xr2:uid="{2C90205A-45B4-C04B-97C1-2FDE7A5BDBE6}"/>
  </bookViews>
  <sheets>
    <sheet name="DB변환" sheetId="1" r:id="rId1"/>
    <sheet name="숙소배정" sheetId="2" r:id="rId2"/>
    <sheet name="형제" sheetId="3" r:id="rId3"/>
    <sheet name="자매" sheetId="4" r:id="rId4"/>
  </sheets>
  <definedNames>
    <definedName name="_xlnm._FilterDatabase" localSheetId="0" hidden="1">DB변환!$Z$5:$AA$13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0" i="2" l="1"/>
  <c r="H209" i="2"/>
  <c r="C210" i="2"/>
  <c r="O5" i="2" l="1"/>
  <c r="C209" i="2"/>
  <c r="O9" i="2" l="1"/>
  <c r="O8" i="2"/>
  <c r="O7" i="2"/>
  <c r="O6" i="2"/>
  <c r="O4" i="2"/>
  <c r="O3" i="2"/>
  <c r="L9" i="2"/>
  <c r="L8" i="2"/>
  <c r="L7" i="2"/>
  <c r="L6" i="2"/>
  <c r="L5" i="2"/>
  <c r="L4" i="2"/>
  <c r="L3" i="2"/>
  <c r="G209" i="2"/>
  <c r="B209" i="2"/>
  <c r="P60" i="1"/>
  <c r="R38" i="1"/>
  <c r="R43" i="1"/>
  <c r="R50" i="1"/>
  <c r="R58" i="1"/>
  <c r="R59" i="1"/>
  <c r="R66" i="1"/>
  <c r="R71" i="1"/>
  <c r="R74" i="1"/>
  <c r="R79" i="1"/>
  <c r="R86" i="1"/>
  <c r="R87" i="1"/>
  <c r="R95" i="1"/>
  <c r="S36" i="1"/>
  <c r="Q36" i="1" s="1"/>
  <c r="P36" i="1" s="1"/>
  <c r="S52" i="1"/>
  <c r="Q52" i="1" s="1"/>
  <c r="P52" i="1" s="1"/>
  <c r="S72" i="1"/>
  <c r="Q72" i="1" s="1"/>
  <c r="P72" i="1" s="1"/>
  <c r="S88" i="1"/>
  <c r="Q88" i="1" s="1"/>
  <c r="P88" i="1" s="1"/>
  <c r="K44" i="1"/>
  <c r="L37" i="1"/>
  <c r="K37" i="1" s="1"/>
  <c r="L44" i="1"/>
  <c r="L45" i="1"/>
  <c r="K45" i="1" s="1"/>
  <c r="L53" i="1"/>
  <c r="K53" i="1" s="1"/>
  <c r="L61" i="1"/>
  <c r="K61" i="1" s="1"/>
  <c r="L69" i="1"/>
  <c r="K69" i="1" s="1"/>
  <c r="L76" i="1"/>
  <c r="K76" i="1" s="1"/>
  <c r="L77" i="1"/>
  <c r="K77" i="1" s="1"/>
  <c r="L85" i="1"/>
  <c r="K85" i="1" s="1"/>
  <c r="L92" i="1"/>
  <c r="K92" i="1" s="1"/>
  <c r="L93" i="1"/>
  <c r="K93" i="1" s="1"/>
  <c r="N39" i="1"/>
  <c r="L39" i="1" s="1"/>
  <c r="K39" i="1" s="1"/>
  <c r="N47" i="1"/>
  <c r="L47" i="1" s="1"/>
  <c r="K47" i="1" s="1"/>
  <c r="N55" i="1"/>
  <c r="L55" i="1" s="1"/>
  <c r="K55" i="1" s="1"/>
  <c r="N63" i="1"/>
  <c r="L63" i="1" s="1"/>
  <c r="K63" i="1" s="1"/>
  <c r="N71" i="1"/>
  <c r="L71" i="1" s="1"/>
  <c r="K71" i="1" s="1"/>
  <c r="N79" i="1"/>
  <c r="L79" i="1" s="1"/>
  <c r="K79" i="1" s="1"/>
  <c r="N87" i="1"/>
  <c r="L87" i="1" s="1"/>
  <c r="K87" i="1" s="1"/>
  <c r="N95" i="1"/>
  <c r="L95" i="1" s="1"/>
  <c r="K95" i="1" s="1"/>
  <c r="M39" i="1"/>
  <c r="M47" i="1"/>
  <c r="M55" i="1"/>
  <c r="M63" i="1"/>
  <c r="M71" i="1"/>
  <c r="M79" i="1"/>
  <c r="M87" i="1"/>
  <c r="M95" i="1"/>
  <c r="G3" i="1"/>
  <c r="R3" i="1" s="1"/>
  <c r="G4" i="1"/>
  <c r="R4" i="1" s="1"/>
  <c r="G5" i="1"/>
  <c r="R5" i="1" s="1"/>
  <c r="G6" i="1"/>
  <c r="R6" i="1" s="1"/>
  <c r="G7" i="1"/>
  <c r="R7" i="1" s="1"/>
  <c r="G8" i="1"/>
  <c r="R8" i="1" s="1"/>
  <c r="G9" i="1"/>
  <c r="R9" i="1" s="1"/>
  <c r="G10" i="1"/>
  <c r="R10" i="1" s="1"/>
  <c r="G11" i="1"/>
  <c r="R11" i="1" s="1"/>
  <c r="G12" i="1"/>
  <c r="R12" i="1" s="1"/>
  <c r="G13" i="1"/>
  <c r="R13" i="1" s="1"/>
  <c r="G14" i="1"/>
  <c r="R14" i="1" s="1"/>
  <c r="G15" i="1"/>
  <c r="R15" i="1" s="1"/>
  <c r="G16" i="1"/>
  <c r="R16" i="1" s="1"/>
  <c r="G17" i="1"/>
  <c r="R17" i="1" s="1"/>
  <c r="G18" i="1"/>
  <c r="R18" i="1" s="1"/>
  <c r="G19" i="1"/>
  <c r="R19" i="1" s="1"/>
  <c r="G20" i="1"/>
  <c r="R20" i="1" s="1"/>
  <c r="G21" i="1"/>
  <c r="R21" i="1" s="1"/>
  <c r="G22" i="1"/>
  <c r="R22" i="1" s="1"/>
  <c r="G23" i="1"/>
  <c r="R23" i="1" s="1"/>
  <c r="G24" i="1"/>
  <c r="R24" i="1" s="1"/>
  <c r="G25" i="1"/>
  <c r="R25" i="1" s="1"/>
  <c r="G26" i="1"/>
  <c r="R26" i="1" s="1"/>
  <c r="G27" i="1"/>
  <c r="R27" i="1" s="1"/>
  <c r="G28" i="1"/>
  <c r="R28" i="1" s="1"/>
  <c r="G29" i="1"/>
  <c r="R29" i="1" s="1"/>
  <c r="G30" i="1"/>
  <c r="R30" i="1" s="1"/>
  <c r="G31" i="1"/>
  <c r="R31" i="1" s="1"/>
  <c r="G32" i="1"/>
  <c r="R32" i="1" s="1"/>
  <c r="G33" i="1"/>
  <c r="R33" i="1" s="1"/>
  <c r="G34" i="1"/>
  <c r="R34" i="1" s="1"/>
  <c r="G35" i="1"/>
  <c r="R35" i="1" s="1"/>
  <c r="G36" i="1"/>
  <c r="R36" i="1" s="1"/>
  <c r="G37" i="1"/>
  <c r="R37" i="1" s="1"/>
  <c r="G38" i="1"/>
  <c r="G39" i="1"/>
  <c r="R39" i="1" s="1"/>
  <c r="G40" i="1"/>
  <c r="R40" i="1" s="1"/>
  <c r="G41" i="1"/>
  <c r="R41" i="1" s="1"/>
  <c r="G42" i="1"/>
  <c r="R42" i="1" s="1"/>
  <c r="G43" i="1"/>
  <c r="G44" i="1"/>
  <c r="R44" i="1" s="1"/>
  <c r="G45" i="1"/>
  <c r="R45" i="1" s="1"/>
  <c r="G46" i="1"/>
  <c r="R46" i="1" s="1"/>
  <c r="G47" i="1"/>
  <c r="R47" i="1" s="1"/>
  <c r="G48" i="1"/>
  <c r="R48" i="1" s="1"/>
  <c r="G49" i="1"/>
  <c r="R49" i="1" s="1"/>
  <c r="G50" i="1"/>
  <c r="G51" i="1"/>
  <c r="R51" i="1" s="1"/>
  <c r="G52" i="1"/>
  <c r="R52" i="1" s="1"/>
  <c r="G53" i="1"/>
  <c r="R53" i="1" s="1"/>
  <c r="G54" i="1"/>
  <c r="R54" i="1" s="1"/>
  <c r="G55" i="1"/>
  <c r="R55" i="1" s="1"/>
  <c r="G56" i="1"/>
  <c r="R56" i="1" s="1"/>
  <c r="G57" i="1"/>
  <c r="R57" i="1" s="1"/>
  <c r="G58" i="1"/>
  <c r="G59" i="1"/>
  <c r="G60" i="1"/>
  <c r="R60" i="1" s="1"/>
  <c r="G61" i="1"/>
  <c r="R61" i="1" s="1"/>
  <c r="G62" i="1"/>
  <c r="R62" i="1" s="1"/>
  <c r="G63" i="1"/>
  <c r="R63" i="1" s="1"/>
  <c r="G64" i="1"/>
  <c r="R64" i="1" s="1"/>
  <c r="G65" i="1"/>
  <c r="R65" i="1" s="1"/>
  <c r="G66" i="1"/>
  <c r="G67" i="1"/>
  <c r="R67" i="1" s="1"/>
  <c r="G68" i="1"/>
  <c r="R68" i="1" s="1"/>
  <c r="G69" i="1"/>
  <c r="R69" i="1" s="1"/>
  <c r="G70" i="1"/>
  <c r="R70" i="1" s="1"/>
  <c r="G71" i="1"/>
  <c r="G72" i="1"/>
  <c r="R72" i="1" s="1"/>
  <c r="G73" i="1"/>
  <c r="R73" i="1" s="1"/>
  <c r="G74" i="1"/>
  <c r="G75" i="1"/>
  <c r="R75" i="1" s="1"/>
  <c r="G76" i="1"/>
  <c r="R76" i="1" s="1"/>
  <c r="G77" i="1"/>
  <c r="R77" i="1" s="1"/>
  <c r="G78" i="1"/>
  <c r="R78" i="1" s="1"/>
  <c r="G79" i="1"/>
  <c r="G80" i="1"/>
  <c r="R80" i="1" s="1"/>
  <c r="G81" i="1"/>
  <c r="R81" i="1" s="1"/>
  <c r="G82" i="1"/>
  <c r="R82" i="1" s="1"/>
  <c r="G83" i="1"/>
  <c r="R83" i="1" s="1"/>
  <c r="G84" i="1"/>
  <c r="R84" i="1" s="1"/>
  <c r="G85" i="1"/>
  <c r="R85" i="1" s="1"/>
  <c r="G86" i="1"/>
  <c r="G87" i="1"/>
  <c r="G88" i="1"/>
  <c r="R88" i="1" s="1"/>
  <c r="G89" i="1"/>
  <c r="R89" i="1" s="1"/>
  <c r="G90" i="1"/>
  <c r="R90" i="1" s="1"/>
  <c r="G91" i="1"/>
  <c r="R91" i="1" s="1"/>
  <c r="G92" i="1"/>
  <c r="R92" i="1" s="1"/>
  <c r="G93" i="1"/>
  <c r="R93" i="1" s="1"/>
  <c r="G94" i="1"/>
  <c r="R94" i="1" s="1"/>
  <c r="G95" i="1"/>
  <c r="G96" i="1"/>
  <c r="R96" i="1" s="1"/>
  <c r="G97" i="1"/>
  <c r="R97" i="1" s="1"/>
  <c r="G98" i="1"/>
  <c r="R98" i="1" s="1"/>
  <c r="G99" i="1"/>
  <c r="R99" i="1" s="1"/>
  <c r="G100" i="1"/>
  <c r="R100" i="1" s="1"/>
  <c r="E3" i="1"/>
  <c r="M3" i="1" s="1"/>
  <c r="E4" i="1"/>
  <c r="M4" i="1" s="1"/>
  <c r="E5" i="1"/>
  <c r="M5" i="1" s="1"/>
  <c r="E6" i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E88" i="1"/>
  <c r="M88" i="1" s="1"/>
  <c r="E89" i="1"/>
  <c r="M89" i="1" s="1"/>
  <c r="E90" i="1"/>
  <c r="M90" i="1" s="1"/>
  <c r="E91" i="1"/>
  <c r="M91" i="1" s="1"/>
  <c r="E92" i="1"/>
  <c r="M92" i="1" s="1"/>
  <c r="E93" i="1"/>
  <c r="M93" i="1" s="1"/>
  <c r="E94" i="1"/>
  <c r="M94" i="1" s="1"/>
  <c r="E95" i="1"/>
  <c r="E96" i="1"/>
  <c r="M96" i="1" s="1"/>
  <c r="E97" i="1"/>
  <c r="M97" i="1" s="1"/>
  <c r="E98" i="1"/>
  <c r="M98" i="1" s="1"/>
  <c r="E99" i="1"/>
  <c r="M99" i="1" s="1"/>
  <c r="E100" i="1"/>
  <c r="M100" i="1" s="1"/>
  <c r="G2" i="1"/>
  <c r="R2" i="1" s="1"/>
  <c r="E2" i="1"/>
  <c r="M2" i="1" s="1"/>
  <c r="D23" i="1"/>
  <c r="F23" i="1" s="1"/>
  <c r="N23" i="1" s="1"/>
  <c r="L23" i="1" s="1"/>
  <c r="D24" i="1"/>
  <c r="F24" i="1" s="1"/>
  <c r="N24" i="1" s="1"/>
  <c r="L24" i="1" s="1"/>
  <c r="D25" i="1"/>
  <c r="F25" i="1" s="1"/>
  <c r="N25" i="1" s="1"/>
  <c r="L25" i="1" s="1"/>
  <c r="D26" i="1"/>
  <c r="F26" i="1" s="1"/>
  <c r="N26" i="1" s="1"/>
  <c r="L26" i="1" s="1"/>
  <c r="D27" i="1"/>
  <c r="F27" i="1" s="1"/>
  <c r="N27" i="1" s="1"/>
  <c r="L27" i="1" s="1"/>
  <c r="D28" i="1"/>
  <c r="H28" i="1" s="1"/>
  <c r="S28" i="1" s="1"/>
  <c r="Q28" i="1" s="1"/>
  <c r="D29" i="1"/>
  <c r="F29" i="1" s="1"/>
  <c r="N29" i="1" s="1"/>
  <c r="L29" i="1" s="1"/>
  <c r="D30" i="1"/>
  <c r="F30" i="1" s="1"/>
  <c r="N30" i="1" s="1"/>
  <c r="L30" i="1" s="1"/>
  <c r="D31" i="1"/>
  <c r="F31" i="1" s="1"/>
  <c r="N31" i="1" s="1"/>
  <c r="L31" i="1" s="1"/>
  <c r="D32" i="1"/>
  <c r="F32" i="1" s="1"/>
  <c r="N32" i="1" s="1"/>
  <c r="L32" i="1" s="1"/>
  <c r="D33" i="1"/>
  <c r="F33" i="1" s="1"/>
  <c r="N33" i="1" s="1"/>
  <c r="L33" i="1" s="1"/>
  <c r="D34" i="1"/>
  <c r="F34" i="1" s="1"/>
  <c r="N34" i="1" s="1"/>
  <c r="L34" i="1" s="1"/>
  <c r="D35" i="1"/>
  <c r="F35" i="1" s="1"/>
  <c r="N35" i="1" s="1"/>
  <c r="L35" i="1" s="1"/>
  <c r="K35" i="1" s="1"/>
  <c r="D36" i="1"/>
  <c r="H36" i="1" s="1"/>
  <c r="D37" i="1"/>
  <c r="F37" i="1" s="1"/>
  <c r="N37" i="1" s="1"/>
  <c r="D38" i="1"/>
  <c r="F38" i="1" s="1"/>
  <c r="N38" i="1" s="1"/>
  <c r="L38" i="1" s="1"/>
  <c r="K38" i="1" s="1"/>
  <c r="D39" i="1"/>
  <c r="F39" i="1" s="1"/>
  <c r="D40" i="1"/>
  <c r="H40" i="1" s="1"/>
  <c r="S40" i="1" s="1"/>
  <c r="Q40" i="1" s="1"/>
  <c r="P40" i="1" s="1"/>
  <c r="D41" i="1"/>
  <c r="F41" i="1" s="1"/>
  <c r="N41" i="1" s="1"/>
  <c r="L41" i="1" s="1"/>
  <c r="K41" i="1" s="1"/>
  <c r="D42" i="1"/>
  <c r="F42" i="1" s="1"/>
  <c r="N42" i="1" s="1"/>
  <c r="L42" i="1" s="1"/>
  <c r="K42" i="1" s="1"/>
  <c r="D43" i="1"/>
  <c r="F43" i="1" s="1"/>
  <c r="N43" i="1" s="1"/>
  <c r="L43" i="1" s="1"/>
  <c r="K43" i="1" s="1"/>
  <c r="D44" i="1"/>
  <c r="F44" i="1" s="1"/>
  <c r="N44" i="1" s="1"/>
  <c r="D45" i="1"/>
  <c r="F45" i="1" s="1"/>
  <c r="N45" i="1" s="1"/>
  <c r="D46" i="1"/>
  <c r="F46" i="1" s="1"/>
  <c r="N46" i="1" s="1"/>
  <c r="L46" i="1" s="1"/>
  <c r="K46" i="1" s="1"/>
  <c r="D47" i="1"/>
  <c r="F47" i="1" s="1"/>
  <c r="D48" i="1"/>
  <c r="H48" i="1" s="1"/>
  <c r="S48" i="1" s="1"/>
  <c r="Q48" i="1" s="1"/>
  <c r="P48" i="1" s="1"/>
  <c r="D49" i="1"/>
  <c r="F49" i="1" s="1"/>
  <c r="N49" i="1" s="1"/>
  <c r="L49" i="1" s="1"/>
  <c r="K49" i="1" s="1"/>
  <c r="D50" i="1"/>
  <c r="F50" i="1" s="1"/>
  <c r="N50" i="1" s="1"/>
  <c r="L50" i="1" s="1"/>
  <c r="K50" i="1" s="1"/>
  <c r="D51" i="1"/>
  <c r="F51" i="1" s="1"/>
  <c r="N51" i="1" s="1"/>
  <c r="L51" i="1" s="1"/>
  <c r="K51" i="1" s="1"/>
  <c r="D52" i="1"/>
  <c r="H52" i="1" s="1"/>
  <c r="D53" i="1"/>
  <c r="F53" i="1" s="1"/>
  <c r="N53" i="1" s="1"/>
  <c r="D54" i="1"/>
  <c r="F54" i="1" s="1"/>
  <c r="N54" i="1" s="1"/>
  <c r="L54" i="1" s="1"/>
  <c r="K54" i="1" s="1"/>
  <c r="D55" i="1"/>
  <c r="F55" i="1" s="1"/>
  <c r="D56" i="1"/>
  <c r="H56" i="1" s="1"/>
  <c r="S56" i="1" s="1"/>
  <c r="Q56" i="1" s="1"/>
  <c r="P56" i="1" s="1"/>
  <c r="D57" i="1"/>
  <c r="F57" i="1" s="1"/>
  <c r="N57" i="1" s="1"/>
  <c r="L57" i="1" s="1"/>
  <c r="K57" i="1" s="1"/>
  <c r="D58" i="1"/>
  <c r="F58" i="1" s="1"/>
  <c r="N58" i="1" s="1"/>
  <c r="L58" i="1" s="1"/>
  <c r="K58" i="1" s="1"/>
  <c r="D59" i="1"/>
  <c r="F59" i="1" s="1"/>
  <c r="N59" i="1" s="1"/>
  <c r="L59" i="1" s="1"/>
  <c r="K59" i="1" s="1"/>
  <c r="D60" i="1"/>
  <c r="H60" i="1" s="1"/>
  <c r="S60" i="1" s="1"/>
  <c r="Q60" i="1" s="1"/>
  <c r="D61" i="1"/>
  <c r="F61" i="1" s="1"/>
  <c r="N61" i="1" s="1"/>
  <c r="D62" i="1"/>
  <c r="F62" i="1" s="1"/>
  <c r="N62" i="1" s="1"/>
  <c r="L62" i="1" s="1"/>
  <c r="K62" i="1" s="1"/>
  <c r="D63" i="1"/>
  <c r="F63" i="1" s="1"/>
  <c r="D64" i="1"/>
  <c r="F64" i="1" s="1"/>
  <c r="N64" i="1" s="1"/>
  <c r="L64" i="1" s="1"/>
  <c r="K64" i="1" s="1"/>
  <c r="D65" i="1"/>
  <c r="F65" i="1" s="1"/>
  <c r="N65" i="1" s="1"/>
  <c r="L65" i="1" s="1"/>
  <c r="K65" i="1" s="1"/>
  <c r="D66" i="1"/>
  <c r="F66" i="1" s="1"/>
  <c r="N66" i="1" s="1"/>
  <c r="L66" i="1" s="1"/>
  <c r="K66" i="1" s="1"/>
  <c r="D67" i="1"/>
  <c r="F67" i="1" s="1"/>
  <c r="N67" i="1" s="1"/>
  <c r="L67" i="1" s="1"/>
  <c r="K67" i="1" s="1"/>
  <c r="D68" i="1"/>
  <c r="H68" i="1" s="1"/>
  <c r="S68" i="1" s="1"/>
  <c r="Q68" i="1" s="1"/>
  <c r="P68" i="1" s="1"/>
  <c r="D69" i="1"/>
  <c r="F69" i="1" s="1"/>
  <c r="N69" i="1" s="1"/>
  <c r="D70" i="1"/>
  <c r="F70" i="1" s="1"/>
  <c r="N70" i="1" s="1"/>
  <c r="L70" i="1" s="1"/>
  <c r="K70" i="1" s="1"/>
  <c r="D71" i="1"/>
  <c r="F71" i="1" s="1"/>
  <c r="D72" i="1"/>
  <c r="H72" i="1" s="1"/>
  <c r="D73" i="1"/>
  <c r="F73" i="1" s="1"/>
  <c r="N73" i="1" s="1"/>
  <c r="L73" i="1" s="1"/>
  <c r="K73" i="1" s="1"/>
  <c r="D74" i="1"/>
  <c r="F74" i="1" s="1"/>
  <c r="N74" i="1" s="1"/>
  <c r="L74" i="1" s="1"/>
  <c r="K74" i="1" s="1"/>
  <c r="D75" i="1"/>
  <c r="F75" i="1" s="1"/>
  <c r="N75" i="1" s="1"/>
  <c r="L75" i="1" s="1"/>
  <c r="K75" i="1" s="1"/>
  <c r="D76" i="1"/>
  <c r="F76" i="1" s="1"/>
  <c r="N76" i="1" s="1"/>
  <c r="D77" i="1"/>
  <c r="F77" i="1" s="1"/>
  <c r="N77" i="1" s="1"/>
  <c r="D78" i="1"/>
  <c r="F78" i="1" s="1"/>
  <c r="N78" i="1" s="1"/>
  <c r="L78" i="1" s="1"/>
  <c r="K78" i="1" s="1"/>
  <c r="D79" i="1"/>
  <c r="F79" i="1" s="1"/>
  <c r="D80" i="1"/>
  <c r="H80" i="1" s="1"/>
  <c r="S80" i="1" s="1"/>
  <c r="Q80" i="1" s="1"/>
  <c r="P80" i="1" s="1"/>
  <c r="D81" i="1"/>
  <c r="F81" i="1" s="1"/>
  <c r="N81" i="1" s="1"/>
  <c r="L81" i="1" s="1"/>
  <c r="K81" i="1" s="1"/>
  <c r="D82" i="1"/>
  <c r="H82" i="1" s="1"/>
  <c r="S82" i="1" s="1"/>
  <c r="Q82" i="1" s="1"/>
  <c r="P82" i="1" s="1"/>
  <c r="D83" i="1"/>
  <c r="F83" i="1" s="1"/>
  <c r="N83" i="1" s="1"/>
  <c r="L83" i="1" s="1"/>
  <c r="K83" i="1" s="1"/>
  <c r="D84" i="1"/>
  <c r="H84" i="1" s="1"/>
  <c r="S84" i="1" s="1"/>
  <c r="Q84" i="1" s="1"/>
  <c r="P84" i="1" s="1"/>
  <c r="D85" i="1"/>
  <c r="F85" i="1" s="1"/>
  <c r="N85" i="1" s="1"/>
  <c r="D86" i="1"/>
  <c r="F86" i="1" s="1"/>
  <c r="N86" i="1" s="1"/>
  <c r="L86" i="1" s="1"/>
  <c r="K86" i="1" s="1"/>
  <c r="D87" i="1"/>
  <c r="F87" i="1" s="1"/>
  <c r="D88" i="1"/>
  <c r="H88" i="1" s="1"/>
  <c r="D89" i="1"/>
  <c r="F89" i="1" s="1"/>
  <c r="N89" i="1" s="1"/>
  <c r="L89" i="1" s="1"/>
  <c r="K89" i="1" s="1"/>
  <c r="D90" i="1"/>
  <c r="F90" i="1" s="1"/>
  <c r="N90" i="1" s="1"/>
  <c r="L90" i="1" s="1"/>
  <c r="K90" i="1" s="1"/>
  <c r="D91" i="1"/>
  <c r="F91" i="1" s="1"/>
  <c r="N91" i="1" s="1"/>
  <c r="L91" i="1" s="1"/>
  <c r="K91" i="1" s="1"/>
  <c r="D92" i="1"/>
  <c r="F92" i="1" s="1"/>
  <c r="N92" i="1" s="1"/>
  <c r="D93" i="1"/>
  <c r="F93" i="1" s="1"/>
  <c r="N93" i="1" s="1"/>
  <c r="D94" i="1"/>
  <c r="H94" i="1" s="1"/>
  <c r="S94" i="1" s="1"/>
  <c r="Q94" i="1" s="1"/>
  <c r="P94" i="1" s="1"/>
  <c r="D95" i="1"/>
  <c r="F95" i="1" s="1"/>
  <c r="D96" i="1"/>
  <c r="H96" i="1" s="1"/>
  <c r="S96" i="1" s="1"/>
  <c r="Q96" i="1" s="1"/>
  <c r="P96" i="1" s="1"/>
  <c r="D97" i="1"/>
  <c r="F97" i="1" s="1"/>
  <c r="N97" i="1" s="1"/>
  <c r="L97" i="1" s="1"/>
  <c r="K97" i="1" s="1"/>
  <c r="D98" i="1"/>
  <c r="H98" i="1" s="1"/>
  <c r="S98" i="1" s="1"/>
  <c r="Q98" i="1" s="1"/>
  <c r="P98" i="1" s="1"/>
  <c r="D99" i="1"/>
  <c r="F99" i="1" s="1"/>
  <c r="N99" i="1" s="1"/>
  <c r="L99" i="1" s="1"/>
  <c r="K99" i="1" s="1"/>
  <c r="D100" i="1"/>
  <c r="H100" i="1" s="1"/>
  <c r="S100" i="1" s="1"/>
  <c r="Q100" i="1" s="1"/>
  <c r="P100" i="1" s="1"/>
  <c r="D22" i="1"/>
  <c r="H22" i="1" s="1"/>
  <c r="S22" i="1" s="1"/>
  <c r="Q22" i="1" s="1"/>
  <c r="D21" i="1"/>
  <c r="H21" i="1" s="1"/>
  <c r="S21" i="1" s="1"/>
  <c r="Q21" i="1" s="1"/>
  <c r="D20" i="1"/>
  <c r="H20" i="1" s="1"/>
  <c r="S20" i="1" s="1"/>
  <c r="Q20" i="1" s="1"/>
  <c r="D19" i="1"/>
  <c r="F19" i="1" s="1"/>
  <c r="N19" i="1" s="1"/>
  <c r="L19" i="1" s="1"/>
  <c r="D18" i="1"/>
  <c r="H18" i="1" s="1"/>
  <c r="S18" i="1" s="1"/>
  <c r="Q18" i="1" s="1"/>
  <c r="D17" i="1"/>
  <c r="H17" i="1" s="1"/>
  <c r="S17" i="1" s="1"/>
  <c r="Q17" i="1" s="1"/>
  <c r="D16" i="1"/>
  <c r="H16" i="1" s="1"/>
  <c r="S16" i="1" s="1"/>
  <c r="Q16" i="1" s="1"/>
  <c r="D15" i="1"/>
  <c r="H15" i="1" s="1"/>
  <c r="S15" i="1" s="1"/>
  <c r="Q15" i="1" s="1"/>
  <c r="D14" i="1"/>
  <c r="H14" i="1" s="1"/>
  <c r="S14" i="1" s="1"/>
  <c r="Q14" i="1" s="1"/>
  <c r="D13" i="1"/>
  <c r="H13" i="1" s="1"/>
  <c r="S13" i="1" s="1"/>
  <c r="Q13" i="1" s="1"/>
  <c r="D12" i="1"/>
  <c r="H12" i="1" s="1"/>
  <c r="S12" i="1" s="1"/>
  <c r="Q12" i="1" s="1"/>
  <c r="D11" i="1"/>
  <c r="H11" i="1" s="1"/>
  <c r="S11" i="1" s="1"/>
  <c r="Q11" i="1" s="1"/>
  <c r="D10" i="1"/>
  <c r="H10" i="1" s="1"/>
  <c r="S10" i="1" s="1"/>
  <c r="Q10" i="1" s="1"/>
  <c r="D9" i="1"/>
  <c r="F9" i="1" s="1"/>
  <c r="N9" i="1" s="1"/>
  <c r="L9" i="1" s="1"/>
  <c r="D8" i="1"/>
  <c r="H8" i="1" s="1"/>
  <c r="S8" i="1" s="1"/>
  <c r="Q8" i="1" s="1"/>
  <c r="D7" i="1"/>
  <c r="F7" i="1" s="1"/>
  <c r="N7" i="1" s="1"/>
  <c r="L7" i="1" s="1"/>
  <c r="D6" i="1"/>
  <c r="H6" i="1" s="1"/>
  <c r="S6" i="1" s="1"/>
  <c r="Q6" i="1" s="1"/>
  <c r="D5" i="1"/>
  <c r="H5" i="1" s="1"/>
  <c r="S5" i="1" s="1"/>
  <c r="Q5" i="1" s="1"/>
  <c r="D4" i="1"/>
  <c r="H4" i="1" s="1"/>
  <c r="S4" i="1" s="1"/>
  <c r="Q4" i="1" s="1"/>
  <c r="D3" i="1"/>
  <c r="D2" i="1"/>
  <c r="H2" i="1" s="1"/>
  <c r="S2" i="1" s="1"/>
  <c r="Q2" i="1" s="1"/>
  <c r="O10" i="2" l="1"/>
  <c r="L10" i="2"/>
  <c r="F60" i="1"/>
  <c r="N60" i="1" s="1"/>
  <c r="L60" i="1" s="1"/>
  <c r="K60" i="1" s="1"/>
  <c r="H64" i="1"/>
  <c r="S64" i="1" s="1"/>
  <c r="Q64" i="1" s="1"/>
  <c r="P64" i="1" s="1"/>
  <c r="H73" i="1"/>
  <c r="S73" i="1" s="1"/>
  <c r="Q73" i="1" s="1"/>
  <c r="P73" i="1" s="1"/>
  <c r="H51" i="1"/>
  <c r="S51" i="1" s="1"/>
  <c r="Q51" i="1" s="1"/>
  <c r="P51" i="1" s="1"/>
  <c r="F80" i="1"/>
  <c r="N80" i="1" s="1"/>
  <c r="L80" i="1" s="1"/>
  <c r="K80" i="1" s="1"/>
  <c r="H39" i="1"/>
  <c r="S39" i="1" s="1"/>
  <c r="Q39" i="1" s="1"/>
  <c r="P39" i="1" s="1"/>
  <c r="F98" i="1"/>
  <c r="N98" i="1" s="1"/>
  <c r="L98" i="1" s="1"/>
  <c r="K98" i="1" s="1"/>
  <c r="H97" i="1"/>
  <c r="S97" i="1" s="1"/>
  <c r="Q97" i="1" s="1"/>
  <c r="P97" i="1" s="1"/>
  <c r="H75" i="1"/>
  <c r="S75" i="1" s="1"/>
  <c r="Q75" i="1" s="1"/>
  <c r="P75" i="1" s="1"/>
  <c r="F82" i="1"/>
  <c r="N82" i="1" s="1"/>
  <c r="L82" i="1" s="1"/>
  <c r="K82" i="1" s="1"/>
  <c r="H87" i="1"/>
  <c r="S87" i="1" s="1"/>
  <c r="Q87" i="1" s="1"/>
  <c r="P87" i="1" s="1"/>
  <c r="F56" i="1"/>
  <c r="N56" i="1" s="1"/>
  <c r="L56" i="1" s="1"/>
  <c r="K56" i="1" s="1"/>
  <c r="F28" i="1"/>
  <c r="N28" i="1" s="1"/>
  <c r="L28" i="1" s="1"/>
  <c r="H55" i="1"/>
  <c r="S55" i="1" s="1"/>
  <c r="Q55" i="1" s="1"/>
  <c r="P55" i="1" s="1"/>
  <c r="H33" i="1"/>
  <c r="S33" i="1" s="1"/>
  <c r="Q33" i="1" s="1"/>
  <c r="H27" i="1"/>
  <c r="S27" i="1" s="1"/>
  <c r="Q27" i="1" s="1"/>
  <c r="H78" i="1"/>
  <c r="S78" i="1" s="1"/>
  <c r="Q78" i="1" s="1"/>
  <c r="P78" i="1" s="1"/>
  <c r="F94" i="1"/>
  <c r="N94" i="1" s="1"/>
  <c r="L94" i="1" s="1"/>
  <c r="K94" i="1" s="1"/>
  <c r="F88" i="1"/>
  <c r="N88" i="1" s="1"/>
  <c r="L88" i="1" s="1"/>
  <c r="K88" i="1" s="1"/>
  <c r="H57" i="1"/>
  <c r="S57" i="1" s="1"/>
  <c r="Q57" i="1" s="1"/>
  <c r="P57" i="1" s="1"/>
  <c r="H46" i="1"/>
  <c r="S46" i="1" s="1"/>
  <c r="Q46" i="1" s="1"/>
  <c r="P46" i="1" s="1"/>
  <c r="H24" i="1"/>
  <c r="S24" i="1" s="1"/>
  <c r="Q24" i="1" s="1"/>
  <c r="F96" i="1"/>
  <c r="N96" i="1" s="1"/>
  <c r="L96" i="1" s="1"/>
  <c r="K96" i="1" s="1"/>
  <c r="H62" i="1"/>
  <c r="S62" i="1" s="1"/>
  <c r="Q62" i="1" s="1"/>
  <c r="P62" i="1" s="1"/>
  <c r="H58" i="1"/>
  <c r="S58" i="1" s="1"/>
  <c r="Q58" i="1" s="1"/>
  <c r="P58" i="1" s="1"/>
  <c r="F48" i="1"/>
  <c r="N48" i="1" s="1"/>
  <c r="L48" i="1" s="1"/>
  <c r="K48" i="1" s="1"/>
  <c r="H42" i="1"/>
  <c r="S42" i="1" s="1"/>
  <c r="Q42" i="1" s="1"/>
  <c r="P42" i="1" s="1"/>
  <c r="H37" i="1"/>
  <c r="S37" i="1" s="1"/>
  <c r="Q37" i="1" s="1"/>
  <c r="P37" i="1" s="1"/>
  <c r="H89" i="1"/>
  <c r="S89" i="1" s="1"/>
  <c r="Q89" i="1" s="1"/>
  <c r="P89" i="1" s="1"/>
  <c r="H25" i="1"/>
  <c r="S25" i="1" s="1"/>
  <c r="Q25" i="1" s="1"/>
  <c r="H91" i="1"/>
  <c r="S91" i="1" s="1"/>
  <c r="Q91" i="1" s="1"/>
  <c r="P91" i="1" s="1"/>
  <c r="H81" i="1"/>
  <c r="S81" i="1" s="1"/>
  <c r="Q81" i="1" s="1"/>
  <c r="P81" i="1" s="1"/>
  <c r="F72" i="1"/>
  <c r="N72" i="1" s="1"/>
  <c r="L72" i="1" s="1"/>
  <c r="K72" i="1" s="1"/>
  <c r="H66" i="1"/>
  <c r="S66" i="1" s="1"/>
  <c r="Q66" i="1" s="1"/>
  <c r="P66" i="1" s="1"/>
  <c r="H49" i="1"/>
  <c r="S49" i="1" s="1"/>
  <c r="Q49" i="1" s="1"/>
  <c r="P49" i="1" s="1"/>
  <c r="H41" i="1"/>
  <c r="S41" i="1" s="1"/>
  <c r="Q41" i="1" s="1"/>
  <c r="P41" i="1" s="1"/>
  <c r="H31" i="1"/>
  <c r="S31" i="1" s="1"/>
  <c r="Q31" i="1" s="1"/>
  <c r="H44" i="1"/>
  <c r="S44" i="1" s="1"/>
  <c r="Q44" i="1" s="1"/>
  <c r="P44" i="1" s="1"/>
  <c r="H23" i="1"/>
  <c r="S23" i="1" s="1"/>
  <c r="Q23" i="1" s="1"/>
  <c r="H71" i="1"/>
  <c r="S71" i="1" s="1"/>
  <c r="Q71" i="1" s="1"/>
  <c r="P71" i="1" s="1"/>
  <c r="H65" i="1"/>
  <c r="S65" i="1" s="1"/>
  <c r="Q65" i="1" s="1"/>
  <c r="P65" i="1" s="1"/>
  <c r="H53" i="1"/>
  <c r="S53" i="1" s="1"/>
  <c r="Q53" i="1" s="1"/>
  <c r="P53" i="1" s="1"/>
  <c r="F40" i="1"/>
  <c r="N40" i="1" s="1"/>
  <c r="L40" i="1" s="1"/>
  <c r="K40" i="1" s="1"/>
  <c r="H35" i="1"/>
  <c r="S35" i="1" s="1"/>
  <c r="Q35" i="1" s="1"/>
  <c r="P35" i="1" s="1"/>
  <c r="H30" i="1"/>
  <c r="S30" i="1" s="1"/>
  <c r="Q30" i="1" s="1"/>
  <c r="H26" i="1"/>
  <c r="S26" i="1" s="1"/>
  <c r="Q26" i="1" s="1"/>
  <c r="F100" i="1"/>
  <c r="N100" i="1" s="1"/>
  <c r="L100" i="1" s="1"/>
  <c r="K100" i="1" s="1"/>
  <c r="H93" i="1"/>
  <c r="S93" i="1" s="1"/>
  <c r="Q93" i="1" s="1"/>
  <c r="P93" i="1" s="1"/>
  <c r="H86" i="1"/>
  <c r="S86" i="1" s="1"/>
  <c r="Q86" i="1" s="1"/>
  <c r="P86" i="1" s="1"/>
  <c r="F84" i="1"/>
  <c r="N84" i="1" s="1"/>
  <c r="L84" i="1" s="1"/>
  <c r="K84" i="1" s="1"/>
  <c r="H77" i="1"/>
  <c r="S77" i="1" s="1"/>
  <c r="Q77" i="1" s="1"/>
  <c r="P77" i="1" s="1"/>
  <c r="H70" i="1"/>
  <c r="S70" i="1" s="1"/>
  <c r="Q70" i="1" s="1"/>
  <c r="P70" i="1" s="1"/>
  <c r="F68" i="1"/>
  <c r="N68" i="1" s="1"/>
  <c r="L68" i="1" s="1"/>
  <c r="K68" i="1" s="1"/>
  <c r="H61" i="1"/>
  <c r="S61" i="1" s="1"/>
  <c r="Q61" i="1" s="1"/>
  <c r="P61" i="1" s="1"/>
  <c r="H54" i="1"/>
  <c r="S54" i="1" s="1"/>
  <c r="Q54" i="1" s="1"/>
  <c r="P54" i="1" s="1"/>
  <c r="F52" i="1"/>
  <c r="N52" i="1" s="1"/>
  <c r="L52" i="1" s="1"/>
  <c r="K52" i="1" s="1"/>
  <c r="H45" i="1"/>
  <c r="S45" i="1" s="1"/>
  <c r="Q45" i="1" s="1"/>
  <c r="P45" i="1" s="1"/>
  <c r="H38" i="1"/>
  <c r="S38" i="1" s="1"/>
  <c r="Q38" i="1" s="1"/>
  <c r="P38" i="1" s="1"/>
  <c r="F36" i="1"/>
  <c r="N36" i="1" s="1"/>
  <c r="L36" i="1" s="1"/>
  <c r="K36" i="1" s="1"/>
  <c r="H29" i="1"/>
  <c r="S29" i="1" s="1"/>
  <c r="Q29" i="1" s="1"/>
  <c r="H95" i="1"/>
  <c r="S95" i="1" s="1"/>
  <c r="Q95" i="1" s="1"/>
  <c r="P95" i="1" s="1"/>
  <c r="H79" i="1"/>
  <c r="S79" i="1" s="1"/>
  <c r="Q79" i="1" s="1"/>
  <c r="P79" i="1" s="1"/>
  <c r="H63" i="1"/>
  <c r="S63" i="1" s="1"/>
  <c r="Q63" i="1" s="1"/>
  <c r="P63" i="1" s="1"/>
  <c r="H47" i="1"/>
  <c r="S47" i="1" s="1"/>
  <c r="Q47" i="1" s="1"/>
  <c r="P47" i="1" s="1"/>
  <c r="H90" i="1"/>
  <c r="S90" i="1" s="1"/>
  <c r="Q90" i="1" s="1"/>
  <c r="P90" i="1" s="1"/>
  <c r="H74" i="1"/>
  <c r="S74" i="1" s="1"/>
  <c r="Q74" i="1" s="1"/>
  <c r="P74" i="1" s="1"/>
  <c r="H99" i="1"/>
  <c r="S99" i="1" s="1"/>
  <c r="Q99" i="1" s="1"/>
  <c r="P99" i="1" s="1"/>
  <c r="H92" i="1"/>
  <c r="S92" i="1" s="1"/>
  <c r="Q92" i="1" s="1"/>
  <c r="P92" i="1" s="1"/>
  <c r="H83" i="1"/>
  <c r="S83" i="1" s="1"/>
  <c r="Q83" i="1" s="1"/>
  <c r="P83" i="1" s="1"/>
  <c r="H76" i="1"/>
  <c r="S76" i="1" s="1"/>
  <c r="Q76" i="1" s="1"/>
  <c r="P76" i="1" s="1"/>
  <c r="H67" i="1"/>
  <c r="S67" i="1" s="1"/>
  <c r="Q67" i="1" s="1"/>
  <c r="P67" i="1" s="1"/>
  <c r="H85" i="1"/>
  <c r="S85" i="1" s="1"/>
  <c r="Q85" i="1" s="1"/>
  <c r="P85" i="1" s="1"/>
  <c r="H69" i="1"/>
  <c r="S69" i="1" s="1"/>
  <c r="Q69" i="1" s="1"/>
  <c r="P69" i="1" s="1"/>
  <c r="H32" i="1"/>
  <c r="S32" i="1" s="1"/>
  <c r="Q32" i="1" s="1"/>
  <c r="H50" i="1"/>
  <c r="S50" i="1" s="1"/>
  <c r="Q50" i="1" s="1"/>
  <c r="P50" i="1" s="1"/>
  <c r="H34" i="1"/>
  <c r="S34" i="1" s="1"/>
  <c r="Q34" i="1" s="1"/>
  <c r="H59" i="1"/>
  <c r="S59" i="1" s="1"/>
  <c r="Q59" i="1" s="1"/>
  <c r="P59" i="1" s="1"/>
  <c r="H43" i="1"/>
  <c r="S43" i="1" s="1"/>
  <c r="Q43" i="1" s="1"/>
  <c r="P43" i="1" s="1"/>
  <c r="F13" i="1"/>
  <c r="N13" i="1" s="1"/>
  <c r="L13" i="1" s="1"/>
  <c r="H19" i="1"/>
  <c r="S19" i="1" s="1"/>
  <c r="Q19" i="1" s="1"/>
  <c r="F3" i="1"/>
  <c r="N3" i="1" s="1"/>
  <c r="L3" i="1" s="1"/>
  <c r="H3" i="1"/>
  <c r="S3" i="1" s="1"/>
  <c r="Q3" i="1" s="1"/>
  <c r="H9" i="1"/>
  <c r="S9" i="1" s="1"/>
  <c r="Q9" i="1" s="1"/>
  <c r="H7" i="1"/>
  <c r="S7" i="1" s="1"/>
  <c r="Q7" i="1" s="1"/>
  <c r="F17" i="1"/>
  <c r="N17" i="1" s="1"/>
  <c r="L17" i="1" s="1"/>
  <c r="F11" i="1"/>
  <c r="N11" i="1" s="1"/>
  <c r="L11" i="1" s="1"/>
  <c r="F5" i="1"/>
  <c r="N5" i="1" s="1"/>
  <c r="L5" i="1" s="1"/>
  <c r="F21" i="1"/>
  <c r="N21" i="1" s="1"/>
  <c r="L21" i="1" s="1"/>
  <c r="F15" i="1"/>
  <c r="N15" i="1" s="1"/>
  <c r="L15" i="1" s="1"/>
  <c r="F2" i="1"/>
  <c r="N2" i="1" s="1"/>
  <c r="L2" i="1" s="1"/>
  <c r="F4" i="1"/>
  <c r="N4" i="1" s="1"/>
  <c r="L4" i="1" s="1"/>
  <c r="F6" i="1"/>
  <c r="N6" i="1" s="1"/>
  <c r="L6" i="1" s="1"/>
  <c r="F8" i="1"/>
  <c r="N8" i="1" s="1"/>
  <c r="L8" i="1" s="1"/>
  <c r="F10" i="1"/>
  <c r="N10" i="1" s="1"/>
  <c r="L10" i="1" s="1"/>
  <c r="F12" i="1"/>
  <c r="N12" i="1" s="1"/>
  <c r="L12" i="1" s="1"/>
  <c r="F14" i="1"/>
  <c r="N14" i="1" s="1"/>
  <c r="L14" i="1" s="1"/>
  <c r="F16" i="1"/>
  <c r="N16" i="1" s="1"/>
  <c r="L16" i="1" s="1"/>
  <c r="F18" i="1"/>
  <c r="N18" i="1" s="1"/>
  <c r="L18" i="1" s="1"/>
  <c r="F20" i="1"/>
  <c r="N20" i="1" s="1"/>
  <c r="L20" i="1" s="1"/>
  <c r="F22" i="1"/>
  <c r="N22" i="1" s="1"/>
  <c r="L22" i="1" s="1"/>
  <c r="K18" i="1" l="1"/>
  <c r="K10" i="1"/>
  <c r="K23" i="1"/>
  <c r="P3" i="1"/>
  <c r="K16" i="1"/>
  <c r="K22" i="1"/>
  <c r="K14" i="1"/>
  <c r="K6" i="1"/>
  <c r="K21" i="1"/>
  <c r="P7" i="1"/>
  <c r="P19" i="1"/>
  <c r="P34" i="1"/>
  <c r="P29" i="1"/>
  <c r="P27" i="1"/>
  <c r="K25" i="1"/>
  <c r="P2" i="1"/>
  <c r="Z26" i="1" s="1"/>
  <c r="F26" i="2" s="1"/>
  <c r="F134" i="2" s="1"/>
  <c r="H134" i="2" s="1"/>
  <c r="P4" i="1"/>
  <c r="K34" i="1"/>
  <c r="P5" i="1"/>
  <c r="P12" i="1"/>
  <c r="P16" i="1"/>
  <c r="P15" i="1"/>
  <c r="K8" i="1"/>
  <c r="K20" i="1"/>
  <c r="K12" i="1"/>
  <c r="K4" i="1"/>
  <c r="K5" i="1"/>
  <c r="P9" i="1"/>
  <c r="K13" i="1"/>
  <c r="P23" i="1"/>
  <c r="P33" i="1"/>
  <c r="K33" i="1"/>
  <c r="K9" i="1"/>
  <c r="P11" i="1"/>
  <c r="P21" i="1"/>
  <c r="P8" i="1"/>
  <c r="P28" i="1"/>
  <c r="P10" i="1"/>
  <c r="K2" i="1"/>
  <c r="K11" i="1"/>
  <c r="P32" i="1"/>
  <c r="P26" i="1"/>
  <c r="P25" i="1"/>
  <c r="P24" i="1"/>
  <c r="P14" i="1"/>
  <c r="K27" i="1"/>
  <c r="K26" i="1"/>
  <c r="P17" i="1"/>
  <c r="AA46" i="1" s="1"/>
  <c r="G46" i="2" s="1"/>
  <c r="K32" i="1"/>
  <c r="K24" i="1"/>
  <c r="P18" i="1"/>
  <c r="K29" i="1"/>
  <c r="K15" i="1"/>
  <c r="K17" i="1"/>
  <c r="K3" i="1"/>
  <c r="W53" i="1" s="1"/>
  <c r="B53" i="2" s="1"/>
  <c r="P30" i="1"/>
  <c r="P31" i="1"/>
  <c r="K28" i="1"/>
  <c r="P6" i="1"/>
  <c r="P20" i="1"/>
  <c r="K30" i="1"/>
  <c r="P13" i="1"/>
  <c r="K7" i="1"/>
  <c r="K31" i="1"/>
  <c r="K19" i="1"/>
  <c r="P22" i="1"/>
  <c r="W24" i="1" l="1"/>
  <c r="Z4" i="1"/>
  <c r="F4" i="2" s="1"/>
  <c r="F112" i="2" s="1"/>
  <c r="H112" i="2" s="1"/>
  <c r="V25" i="1"/>
  <c r="A25" i="2" s="1"/>
  <c r="A133" i="2" s="1"/>
  <c r="C133" i="2" s="1"/>
  <c r="Z23" i="1"/>
  <c r="F23" i="2" s="1"/>
  <c r="F131" i="2" s="1"/>
  <c r="H131" i="2" s="1"/>
  <c r="V18" i="1"/>
  <c r="A18" i="2" s="1"/>
  <c r="A126" i="2" s="1"/>
  <c r="C126" i="2" s="1"/>
  <c r="Z22" i="1"/>
  <c r="F22" i="2" s="1"/>
  <c r="F130" i="2" s="1"/>
  <c r="H130" i="2" s="1"/>
  <c r="AA16" i="1"/>
  <c r="Z67" i="1"/>
  <c r="F67" i="2" s="1"/>
  <c r="F175" i="2" s="1"/>
  <c r="H175" i="2" s="1"/>
  <c r="AA86" i="1"/>
  <c r="G86" i="2" s="1"/>
  <c r="V68" i="1"/>
  <c r="A68" i="2" s="1"/>
  <c r="A176" i="2" s="1"/>
  <c r="C176" i="2" s="1"/>
  <c r="W39" i="1"/>
  <c r="B39" i="2" s="1"/>
  <c r="V11" i="1"/>
  <c r="A11" i="2" s="1"/>
  <c r="A119" i="2" s="1"/>
  <c r="C119" i="2" s="1"/>
  <c r="V82" i="1"/>
  <c r="A82" i="2" s="1"/>
  <c r="A190" i="2" s="1"/>
  <c r="C190" i="2" s="1"/>
  <c r="AA45" i="1"/>
  <c r="G45" i="2" s="1"/>
  <c r="Z83" i="1"/>
  <c r="F83" i="2" s="1"/>
  <c r="F191" i="2" s="1"/>
  <c r="H191" i="2" s="1"/>
  <c r="Z87" i="1"/>
  <c r="F87" i="2" s="1"/>
  <c r="F195" i="2" s="1"/>
  <c r="H195" i="2" s="1"/>
  <c r="AA35" i="1"/>
  <c r="G35" i="2" s="1"/>
  <c r="AA71" i="1"/>
  <c r="G71" i="2" s="1"/>
  <c r="V36" i="1"/>
  <c r="A36" i="2" s="1"/>
  <c r="A144" i="2" s="1"/>
  <c r="C144" i="2" s="1"/>
  <c r="V8" i="1"/>
  <c r="A8" i="2" s="1"/>
  <c r="A116" i="2" s="1"/>
  <c r="C116" i="2" s="1"/>
  <c r="W78" i="1"/>
  <c r="B78" i="2" s="1"/>
  <c r="V50" i="1"/>
  <c r="A50" i="2" s="1"/>
  <c r="A158" i="2" s="1"/>
  <c r="C158" i="2" s="1"/>
  <c r="W21" i="1"/>
  <c r="D21" i="2" s="1"/>
  <c r="W92" i="1"/>
  <c r="B92" i="2" s="1"/>
  <c r="Z20" i="1"/>
  <c r="F20" i="2" s="1"/>
  <c r="F128" i="2" s="1"/>
  <c r="H128" i="2" s="1"/>
  <c r="AA70" i="1"/>
  <c r="G70" i="2" s="1"/>
  <c r="Z45" i="1"/>
  <c r="F45" i="2" s="1"/>
  <c r="F153" i="2" s="1"/>
  <c r="H153" i="2" s="1"/>
  <c r="V89" i="1"/>
  <c r="A89" i="2" s="1"/>
  <c r="A197" i="2" s="1"/>
  <c r="C197" i="2" s="1"/>
  <c r="W60" i="1"/>
  <c r="B60" i="2" s="1"/>
  <c r="AA98" i="1"/>
  <c r="G98" i="2" s="1"/>
  <c r="Z64" i="1"/>
  <c r="F64" i="2" s="1"/>
  <c r="F172" i="2" s="1"/>
  <c r="H172" i="2" s="1"/>
  <c r="AA81" i="1"/>
  <c r="G81" i="2" s="1"/>
  <c r="H81" i="2" s="1"/>
  <c r="AA60" i="1"/>
  <c r="G60" i="2" s="1"/>
  <c r="Z84" i="1"/>
  <c r="F84" i="2" s="1"/>
  <c r="F192" i="2" s="1"/>
  <c r="H192" i="2" s="1"/>
  <c r="AA9" i="1"/>
  <c r="H9" i="2" s="1"/>
  <c r="Z40" i="1"/>
  <c r="F40" i="2" s="1"/>
  <c r="F148" i="2" s="1"/>
  <c r="H148" i="2" s="1"/>
  <c r="AA30" i="1"/>
  <c r="AA7" i="1"/>
  <c r="Z13" i="1"/>
  <c r="F13" i="2" s="1"/>
  <c r="F121" i="2" s="1"/>
  <c r="H121" i="2" s="1"/>
  <c r="Z93" i="1"/>
  <c r="F93" i="2" s="1"/>
  <c r="F201" i="2" s="1"/>
  <c r="H201" i="2" s="1"/>
  <c r="AA84" i="1"/>
  <c r="G84" i="2" s="1"/>
  <c r="W8" i="1"/>
  <c r="V75" i="1"/>
  <c r="A75" i="2" s="1"/>
  <c r="A183" i="2" s="1"/>
  <c r="C183" i="2" s="1"/>
  <c r="W46" i="1"/>
  <c r="B46" i="2" s="1"/>
  <c r="AA97" i="1"/>
  <c r="G97" i="2" s="1"/>
  <c r="AA76" i="1"/>
  <c r="G76" i="2" s="1"/>
  <c r="Z71" i="1"/>
  <c r="F71" i="2" s="1"/>
  <c r="F179" i="2" s="1"/>
  <c r="H179" i="2" s="1"/>
  <c r="AA69" i="1"/>
  <c r="G69" i="2" s="1"/>
  <c r="H69" i="2" s="1"/>
  <c r="Z85" i="1"/>
  <c r="F85" i="2" s="1"/>
  <c r="F193" i="2" s="1"/>
  <c r="H193" i="2" s="1"/>
  <c r="Z9" i="1"/>
  <c r="F9" i="2" s="1"/>
  <c r="F117" i="2" s="1"/>
  <c r="H117" i="2" s="1"/>
  <c r="V100" i="1"/>
  <c r="A100" i="2" s="1"/>
  <c r="A208" i="2" s="1"/>
  <c r="C208" i="2" s="1"/>
  <c r="W71" i="1"/>
  <c r="B71" i="2" s="1"/>
  <c r="V43" i="1"/>
  <c r="A43" i="2" s="1"/>
  <c r="A151" i="2" s="1"/>
  <c r="C151" i="2" s="1"/>
  <c r="W14" i="1"/>
  <c r="W85" i="1"/>
  <c r="B85" i="2" s="1"/>
  <c r="D85" i="2" s="1"/>
  <c r="V57" i="1"/>
  <c r="A57" i="2" s="1"/>
  <c r="A165" i="2" s="1"/>
  <c r="C165" i="2" s="1"/>
  <c r="W28" i="1"/>
  <c r="Z92" i="1"/>
  <c r="F92" i="2" s="1"/>
  <c r="F200" i="2" s="1"/>
  <c r="H200" i="2" s="1"/>
  <c r="Z8" i="1"/>
  <c r="F8" i="2" s="1"/>
  <c r="F116" i="2" s="1"/>
  <c r="H116" i="2" s="1"/>
  <c r="Z36" i="1"/>
  <c r="F36" i="2" s="1"/>
  <c r="F144" i="2" s="1"/>
  <c r="H144" i="2" s="1"/>
  <c r="Z17" i="1"/>
  <c r="F17" i="2" s="1"/>
  <c r="F125" i="2" s="1"/>
  <c r="H125" i="2" s="1"/>
  <c r="Z34" i="1"/>
  <c r="F34" i="2" s="1"/>
  <c r="F142" i="2" s="1"/>
  <c r="H142" i="2" s="1"/>
  <c r="AA5" i="1"/>
  <c r="H5" i="2" s="1"/>
  <c r="AA68" i="1"/>
  <c r="G68" i="2" s="1"/>
  <c r="H68" i="2" s="1"/>
  <c r="Z32" i="1"/>
  <c r="F32" i="2" s="1"/>
  <c r="F140" i="2" s="1"/>
  <c r="H140" i="2" s="1"/>
  <c r="Z79" i="1"/>
  <c r="F79" i="2" s="1"/>
  <c r="F187" i="2" s="1"/>
  <c r="H187" i="2" s="1"/>
  <c r="AA38" i="1"/>
  <c r="G38" i="2" s="1"/>
  <c r="I38" i="2" s="1"/>
  <c r="AA89" i="1"/>
  <c r="G89" i="2" s="1"/>
  <c r="Z5" i="1"/>
  <c r="F5" i="2" s="1"/>
  <c r="F113" i="2" s="1"/>
  <c r="H113" i="2" s="1"/>
  <c r="AA96" i="1"/>
  <c r="G96" i="2" s="1"/>
  <c r="I96" i="2" s="1"/>
  <c r="Z60" i="1"/>
  <c r="F60" i="2" s="1"/>
  <c r="F168" i="2" s="1"/>
  <c r="H168" i="2" s="1"/>
  <c r="AA17" i="1"/>
  <c r="AA66" i="1"/>
  <c r="G66" i="2" s="1"/>
  <c r="I66" i="2" s="1"/>
  <c r="Z25" i="1"/>
  <c r="F25" i="2" s="1"/>
  <c r="F133" i="2" s="1"/>
  <c r="H133" i="2" s="1"/>
  <c r="Z18" i="1"/>
  <c r="F18" i="2" s="1"/>
  <c r="F126" i="2" s="1"/>
  <c r="H126" i="2" s="1"/>
  <c r="AA58" i="1"/>
  <c r="G58" i="2" s="1"/>
  <c r="AA8" i="1"/>
  <c r="H8" i="2" s="1"/>
  <c r="AA72" i="1"/>
  <c r="G72" i="2" s="1"/>
  <c r="H72" i="2" s="1"/>
  <c r="AA59" i="1"/>
  <c r="G59" i="2" s="1"/>
  <c r="H59" i="2" s="1"/>
  <c r="AA74" i="1"/>
  <c r="G74" i="2" s="1"/>
  <c r="I74" i="2" s="1"/>
  <c r="AA93" i="1"/>
  <c r="G93" i="2" s="1"/>
  <c r="Z73" i="1"/>
  <c r="F73" i="2" s="1"/>
  <c r="F181" i="2" s="1"/>
  <c r="H181" i="2" s="1"/>
  <c r="AA36" i="1"/>
  <c r="G36" i="2" s="1"/>
  <c r="I36" i="2" s="1"/>
  <c r="AA87" i="1"/>
  <c r="G87" i="2" s="1"/>
  <c r="Z47" i="1"/>
  <c r="F47" i="2" s="1"/>
  <c r="F155" i="2" s="1"/>
  <c r="H155" i="2" s="1"/>
  <c r="Z94" i="1"/>
  <c r="F94" i="2" s="1"/>
  <c r="F202" i="2" s="1"/>
  <c r="H202" i="2" s="1"/>
  <c r="AA57" i="1"/>
  <c r="G57" i="2" s="1"/>
  <c r="AA2" i="1"/>
  <c r="AA64" i="1"/>
  <c r="G64" i="2" s="1"/>
  <c r="H64" i="2" s="1"/>
  <c r="AA27" i="1"/>
  <c r="I27" i="2" s="1"/>
  <c r="Z75" i="1"/>
  <c r="F75" i="2" s="1"/>
  <c r="F183" i="2" s="1"/>
  <c r="H183" i="2" s="1"/>
  <c r="AA34" i="1"/>
  <c r="G34" i="2" s="1"/>
  <c r="AA85" i="1"/>
  <c r="G85" i="2" s="1"/>
  <c r="AA4" i="1"/>
  <c r="I4" i="2" s="1"/>
  <c r="Z50" i="1"/>
  <c r="F50" i="2" s="1"/>
  <c r="F158" i="2" s="1"/>
  <c r="H158" i="2" s="1"/>
  <c r="Z10" i="1"/>
  <c r="F10" i="2" s="1"/>
  <c r="F118" i="2" s="1"/>
  <c r="H118" i="2" s="1"/>
  <c r="Z89" i="1"/>
  <c r="F89" i="2" s="1"/>
  <c r="F197" i="2" s="1"/>
  <c r="H197" i="2" s="1"/>
  <c r="AA52" i="1"/>
  <c r="G52" i="2" s="1"/>
  <c r="I52" i="2" s="1"/>
  <c r="AA12" i="1"/>
  <c r="I12" i="2" s="1"/>
  <c r="Z63" i="1"/>
  <c r="F63" i="2" s="1"/>
  <c r="F171" i="2" s="1"/>
  <c r="H171" i="2" s="1"/>
  <c r="Z21" i="1"/>
  <c r="F21" i="2" s="1"/>
  <c r="F129" i="2" s="1"/>
  <c r="H129" i="2" s="1"/>
  <c r="AA73" i="1"/>
  <c r="G73" i="2" s="1"/>
  <c r="H73" i="2" s="1"/>
  <c r="AA11" i="1"/>
  <c r="H11" i="2" s="1"/>
  <c r="AA88" i="1"/>
  <c r="G88" i="2" s="1"/>
  <c r="AA18" i="1"/>
  <c r="I18" i="2" s="1"/>
  <c r="Z35" i="1"/>
  <c r="F35" i="2" s="1"/>
  <c r="F143" i="2" s="1"/>
  <c r="H143" i="2" s="1"/>
  <c r="Z16" i="1"/>
  <c r="F16" i="2" s="1"/>
  <c r="F124" i="2" s="1"/>
  <c r="H124" i="2" s="1"/>
  <c r="AA80" i="1"/>
  <c r="G80" i="2" s="1"/>
  <c r="Z44" i="1"/>
  <c r="F44" i="2" s="1"/>
  <c r="F152" i="2" s="1"/>
  <c r="H152" i="2" s="1"/>
  <c r="Z91" i="1"/>
  <c r="F91" i="2" s="1"/>
  <c r="F199" i="2" s="1"/>
  <c r="H199" i="2" s="1"/>
  <c r="AA50" i="1"/>
  <c r="G50" i="2" s="1"/>
  <c r="H50" i="2" s="1"/>
  <c r="Z30" i="1"/>
  <c r="F30" i="2" s="1"/>
  <c r="F138" i="2" s="1"/>
  <c r="H138" i="2" s="1"/>
  <c r="AA78" i="1"/>
  <c r="G78" i="2" s="1"/>
  <c r="Z72" i="1"/>
  <c r="F72" i="2" s="1"/>
  <c r="F180" i="2" s="1"/>
  <c r="H180" i="2" s="1"/>
  <c r="AA14" i="1"/>
  <c r="I14" i="2" s="1"/>
  <c r="AA20" i="1"/>
  <c r="Z12" i="1"/>
  <c r="F12" i="2" s="1"/>
  <c r="F120" i="2" s="1"/>
  <c r="H120" i="2" s="1"/>
  <c r="Z56" i="1"/>
  <c r="F56" i="2" s="1"/>
  <c r="F164" i="2" s="1"/>
  <c r="H164" i="2" s="1"/>
  <c r="AA13" i="1"/>
  <c r="H13" i="2" s="1"/>
  <c r="Z2" i="1"/>
  <c r="F2" i="2" s="1"/>
  <c r="F110" i="2" s="1"/>
  <c r="H110" i="2" s="1"/>
  <c r="AA67" i="1"/>
  <c r="G67" i="2" s="1"/>
  <c r="I67" i="2" s="1"/>
  <c r="Z82" i="1"/>
  <c r="F82" i="2" s="1"/>
  <c r="F190" i="2" s="1"/>
  <c r="H190" i="2" s="1"/>
  <c r="AA43" i="1"/>
  <c r="G43" i="2" s="1"/>
  <c r="H43" i="2" s="1"/>
  <c r="Z6" i="1"/>
  <c r="F6" i="2" s="1"/>
  <c r="F114" i="2" s="1"/>
  <c r="H114" i="2" s="1"/>
  <c r="Z31" i="1"/>
  <c r="F31" i="2" s="1"/>
  <c r="F139" i="2" s="1"/>
  <c r="H139" i="2" s="1"/>
  <c r="Z24" i="1"/>
  <c r="F24" i="2" s="1"/>
  <c r="F132" i="2" s="1"/>
  <c r="H132" i="2" s="1"/>
  <c r="V96" i="1"/>
  <c r="A96" i="2" s="1"/>
  <c r="A204" i="2" s="1"/>
  <c r="C204" i="2" s="1"/>
  <c r="V32" i="1"/>
  <c r="A32" i="2" s="1"/>
  <c r="A140" i="2" s="1"/>
  <c r="C140" i="2" s="1"/>
  <c r="W67" i="1"/>
  <c r="B67" i="2" s="1"/>
  <c r="C67" i="2" s="1"/>
  <c r="W7" i="1"/>
  <c r="C7" i="2" s="1"/>
  <c r="V71" i="1"/>
  <c r="A71" i="2" s="1"/>
  <c r="A179" i="2" s="1"/>
  <c r="C179" i="2" s="1"/>
  <c r="V7" i="1"/>
  <c r="A7" i="2" s="1"/>
  <c r="A115" i="2" s="1"/>
  <c r="C115" i="2" s="1"/>
  <c r="W42" i="1"/>
  <c r="B42" i="2" s="1"/>
  <c r="C42" i="2" s="1"/>
  <c r="V78" i="1"/>
  <c r="A78" i="2" s="1"/>
  <c r="A186" i="2" s="1"/>
  <c r="C186" i="2" s="1"/>
  <c r="V46" i="1"/>
  <c r="A46" i="2" s="1"/>
  <c r="A154" i="2" s="1"/>
  <c r="C154" i="2" s="1"/>
  <c r="W81" i="1"/>
  <c r="B81" i="2" s="1"/>
  <c r="D81" i="2" s="1"/>
  <c r="W17" i="1"/>
  <c r="D17" i="2" s="1"/>
  <c r="V53" i="1"/>
  <c r="A53" i="2" s="1"/>
  <c r="A161" i="2" s="1"/>
  <c r="C161" i="2" s="1"/>
  <c r="W88" i="1"/>
  <c r="B88" i="2" s="1"/>
  <c r="D88" i="2" s="1"/>
  <c r="W56" i="1"/>
  <c r="B56" i="2" s="1"/>
  <c r="AA77" i="1"/>
  <c r="G77" i="2" s="1"/>
  <c r="Z43" i="1"/>
  <c r="F43" i="2" s="1"/>
  <c r="F151" i="2" s="1"/>
  <c r="H151" i="2" s="1"/>
  <c r="AA24" i="1"/>
  <c r="H24" i="2" s="1"/>
  <c r="Z11" i="1"/>
  <c r="F11" i="2" s="1"/>
  <c r="F119" i="2" s="1"/>
  <c r="H119" i="2" s="1"/>
  <c r="Z29" i="1"/>
  <c r="F29" i="2" s="1"/>
  <c r="F137" i="2" s="1"/>
  <c r="H137" i="2" s="1"/>
  <c r="AA3" i="1"/>
  <c r="I3" i="2" s="1"/>
  <c r="W16" i="1"/>
  <c r="D16" i="2" s="1"/>
  <c r="W32" i="1"/>
  <c r="W48" i="1"/>
  <c r="B48" i="2" s="1"/>
  <c r="D48" i="2" s="1"/>
  <c r="W64" i="1"/>
  <c r="B64" i="2" s="1"/>
  <c r="D64" i="2" s="1"/>
  <c r="W80" i="1"/>
  <c r="B80" i="2" s="1"/>
  <c r="D80" i="2" s="1"/>
  <c r="W96" i="1"/>
  <c r="B96" i="2" s="1"/>
  <c r="D96" i="2" s="1"/>
  <c r="V13" i="1"/>
  <c r="A13" i="2" s="1"/>
  <c r="A121" i="2" s="1"/>
  <c r="C121" i="2" s="1"/>
  <c r="V29" i="1"/>
  <c r="A29" i="2" s="1"/>
  <c r="A137" i="2" s="1"/>
  <c r="C137" i="2" s="1"/>
  <c r="V45" i="1"/>
  <c r="A45" i="2" s="1"/>
  <c r="A153" i="2" s="1"/>
  <c r="C153" i="2" s="1"/>
  <c r="V61" i="1"/>
  <c r="A61" i="2" s="1"/>
  <c r="A169" i="2" s="1"/>
  <c r="C169" i="2" s="1"/>
  <c r="V77" i="1"/>
  <c r="A77" i="2" s="1"/>
  <c r="A185" i="2" s="1"/>
  <c r="C185" i="2" s="1"/>
  <c r="V93" i="1"/>
  <c r="A93" i="2" s="1"/>
  <c r="A201" i="2" s="1"/>
  <c r="C201" i="2" s="1"/>
  <c r="W9" i="1"/>
  <c r="C9" i="2" s="1"/>
  <c r="W25" i="1"/>
  <c r="W41" i="1"/>
  <c r="B41" i="2" s="1"/>
  <c r="W57" i="1"/>
  <c r="B57" i="2" s="1"/>
  <c r="D57" i="2" s="1"/>
  <c r="W73" i="1"/>
  <c r="B73" i="2" s="1"/>
  <c r="C73" i="2" s="1"/>
  <c r="W89" i="1"/>
  <c r="B89" i="2" s="1"/>
  <c r="C89" i="2" s="1"/>
  <c r="V5" i="1"/>
  <c r="A5" i="2" s="1"/>
  <c r="A113" i="2" s="1"/>
  <c r="C113" i="2" s="1"/>
  <c r="V22" i="1"/>
  <c r="A22" i="2" s="1"/>
  <c r="A130" i="2" s="1"/>
  <c r="C130" i="2" s="1"/>
  <c r="V38" i="1"/>
  <c r="A38" i="2" s="1"/>
  <c r="A146" i="2" s="1"/>
  <c r="C146" i="2" s="1"/>
  <c r="V54" i="1"/>
  <c r="A54" i="2" s="1"/>
  <c r="A162" i="2" s="1"/>
  <c r="C162" i="2" s="1"/>
  <c r="V70" i="1"/>
  <c r="A70" i="2" s="1"/>
  <c r="A178" i="2" s="1"/>
  <c r="C178" i="2" s="1"/>
  <c r="V86" i="1"/>
  <c r="A86" i="2" s="1"/>
  <c r="A194" i="2" s="1"/>
  <c r="C194" i="2" s="1"/>
  <c r="W5" i="1"/>
  <c r="D5" i="2" s="1"/>
  <c r="W18" i="1"/>
  <c r="W34" i="1"/>
  <c r="W50" i="1"/>
  <c r="B50" i="2" s="1"/>
  <c r="W66" i="1"/>
  <c r="B66" i="2" s="1"/>
  <c r="C66" i="2" s="1"/>
  <c r="W82" i="1"/>
  <c r="B82" i="2" s="1"/>
  <c r="C82" i="2" s="1"/>
  <c r="W98" i="1"/>
  <c r="B98" i="2" s="1"/>
  <c r="V15" i="1"/>
  <c r="A15" i="2" s="1"/>
  <c r="A123" i="2" s="1"/>
  <c r="C123" i="2" s="1"/>
  <c r="V31" i="1"/>
  <c r="A31" i="2" s="1"/>
  <c r="A139" i="2" s="1"/>
  <c r="C139" i="2" s="1"/>
  <c r="V47" i="1"/>
  <c r="A47" i="2" s="1"/>
  <c r="A155" i="2" s="1"/>
  <c r="C155" i="2" s="1"/>
  <c r="V63" i="1"/>
  <c r="A63" i="2" s="1"/>
  <c r="A171" i="2" s="1"/>
  <c r="C171" i="2" s="1"/>
  <c r="V79" i="1"/>
  <c r="A79" i="2" s="1"/>
  <c r="A187" i="2" s="1"/>
  <c r="C187" i="2" s="1"/>
  <c r="V95" i="1"/>
  <c r="A95" i="2" s="1"/>
  <c r="A203" i="2" s="1"/>
  <c r="C203" i="2" s="1"/>
  <c r="W11" i="1"/>
  <c r="W27" i="1"/>
  <c r="W43" i="1"/>
  <c r="B43" i="2" s="1"/>
  <c r="C43" i="2" s="1"/>
  <c r="W59" i="1"/>
  <c r="B59" i="2" s="1"/>
  <c r="C59" i="2" s="1"/>
  <c r="W75" i="1"/>
  <c r="B75" i="2" s="1"/>
  <c r="W91" i="1"/>
  <c r="B91" i="2" s="1"/>
  <c r="V2" i="1"/>
  <c r="A2" i="2" s="1"/>
  <c r="A110" i="2" s="1"/>
  <c r="C110" i="2" s="1"/>
  <c r="V24" i="1"/>
  <c r="A24" i="2" s="1"/>
  <c r="A132" i="2" s="1"/>
  <c r="C132" i="2" s="1"/>
  <c r="V40" i="1"/>
  <c r="A40" i="2" s="1"/>
  <c r="A148" i="2" s="1"/>
  <c r="C148" i="2" s="1"/>
  <c r="V56" i="1"/>
  <c r="A56" i="2" s="1"/>
  <c r="A164" i="2" s="1"/>
  <c r="C164" i="2" s="1"/>
  <c r="V72" i="1"/>
  <c r="A72" i="2" s="1"/>
  <c r="A180" i="2" s="1"/>
  <c r="C180" i="2" s="1"/>
  <c r="V88" i="1"/>
  <c r="A88" i="2" s="1"/>
  <c r="A196" i="2" s="1"/>
  <c r="C196" i="2" s="1"/>
  <c r="W20" i="1"/>
  <c r="W36" i="1"/>
  <c r="B36" i="2" s="1"/>
  <c r="C36" i="2" s="1"/>
  <c r="W52" i="1"/>
  <c r="B52" i="2" s="1"/>
  <c r="C52" i="2" s="1"/>
  <c r="W68" i="1"/>
  <c r="B68" i="2" s="1"/>
  <c r="C68" i="2" s="1"/>
  <c r="W84" i="1"/>
  <c r="B84" i="2" s="1"/>
  <c r="C84" i="2" s="1"/>
  <c r="W100" i="1"/>
  <c r="B100" i="2" s="1"/>
  <c r="C100" i="2" s="1"/>
  <c r="V17" i="1"/>
  <c r="A17" i="2" s="1"/>
  <c r="A125" i="2" s="1"/>
  <c r="C125" i="2" s="1"/>
  <c r="V33" i="1"/>
  <c r="A33" i="2" s="1"/>
  <c r="A141" i="2" s="1"/>
  <c r="C141" i="2" s="1"/>
  <c r="V49" i="1"/>
  <c r="A49" i="2" s="1"/>
  <c r="A157" i="2" s="1"/>
  <c r="C157" i="2" s="1"/>
  <c r="V65" i="1"/>
  <c r="A65" i="2" s="1"/>
  <c r="A173" i="2" s="1"/>
  <c r="C173" i="2" s="1"/>
  <c r="V81" i="1"/>
  <c r="A81" i="2" s="1"/>
  <c r="A189" i="2" s="1"/>
  <c r="C189" i="2" s="1"/>
  <c r="V97" i="1"/>
  <c r="A97" i="2" s="1"/>
  <c r="A205" i="2" s="1"/>
  <c r="C205" i="2" s="1"/>
  <c r="W13" i="1"/>
  <c r="W29" i="1"/>
  <c r="C29" i="2" s="1"/>
  <c r="W45" i="1"/>
  <c r="B45" i="2" s="1"/>
  <c r="W61" i="1"/>
  <c r="B61" i="2" s="1"/>
  <c r="D61" i="2" s="1"/>
  <c r="W77" i="1"/>
  <c r="B77" i="2" s="1"/>
  <c r="D77" i="2" s="1"/>
  <c r="W93" i="1"/>
  <c r="B93" i="2" s="1"/>
  <c r="C93" i="2" s="1"/>
  <c r="V10" i="1"/>
  <c r="A10" i="2" s="1"/>
  <c r="A118" i="2" s="1"/>
  <c r="C118" i="2" s="1"/>
  <c r="V26" i="1"/>
  <c r="A26" i="2" s="1"/>
  <c r="A134" i="2" s="1"/>
  <c r="C134" i="2" s="1"/>
  <c r="V42" i="1"/>
  <c r="A42" i="2" s="1"/>
  <c r="A150" i="2" s="1"/>
  <c r="C150" i="2" s="1"/>
  <c r="V58" i="1"/>
  <c r="A58" i="2" s="1"/>
  <c r="A166" i="2" s="1"/>
  <c r="C166" i="2" s="1"/>
  <c r="V74" i="1"/>
  <c r="A74" i="2" s="1"/>
  <c r="A182" i="2" s="1"/>
  <c r="C182" i="2" s="1"/>
  <c r="V90" i="1"/>
  <c r="A90" i="2" s="1"/>
  <c r="A198" i="2" s="1"/>
  <c r="C198" i="2" s="1"/>
  <c r="V6" i="1"/>
  <c r="A6" i="2" s="1"/>
  <c r="A114" i="2" s="1"/>
  <c r="W22" i="1"/>
  <c r="W38" i="1"/>
  <c r="B38" i="2" s="1"/>
  <c r="D38" i="2" s="1"/>
  <c r="W54" i="1"/>
  <c r="B54" i="2" s="1"/>
  <c r="D54" i="2" s="1"/>
  <c r="W70" i="1"/>
  <c r="B70" i="2" s="1"/>
  <c r="D70" i="2" s="1"/>
  <c r="W86" i="1"/>
  <c r="B86" i="2" s="1"/>
  <c r="W6" i="1"/>
  <c r="D6" i="2" s="1"/>
  <c r="V19" i="1"/>
  <c r="A19" i="2" s="1"/>
  <c r="A127" i="2" s="1"/>
  <c r="C127" i="2" s="1"/>
  <c r="V35" i="1"/>
  <c r="A35" i="2" s="1"/>
  <c r="A143" i="2" s="1"/>
  <c r="C143" i="2" s="1"/>
  <c r="V51" i="1"/>
  <c r="A51" i="2" s="1"/>
  <c r="A159" i="2" s="1"/>
  <c r="C159" i="2" s="1"/>
  <c r="V67" i="1"/>
  <c r="A67" i="2" s="1"/>
  <c r="A175" i="2" s="1"/>
  <c r="C175" i="2" s="1"/>
  <c r="V83" i="1"/>
  <c r="A83" i="2" s="1"/>
  <c r="A191" i="2" s="1"/>
  <c r="C191" i="2" s="1"/>
  <c r="V99" i="1"/>
  <c r="A99" i="2" s="1"/>
  <c r="A207" i="2" s="1"/>
  <c r="C207" i="2" s="1"/>
  <c r="W15" i="1"/>
  <c r="W31" i="1"/>
  <c r="C31" i="2" s="1"/>
  <c r="W47" i="1"/>
  <c r="B47" i="2" s="1"/>
  <c r="D47" i="2" s="1"/>
  <c r="W63" i="1"/>
  <c r="B63" i="2" s="1"/>
  <c r="W79" i="1"/>
  <c r="B79" i="2" s="1"/>
  <c r="W95" i="1"/>
  <c r="B95" i="2" s="1"/>
  <c r="C95" i="2" s="1"/>
  <c r="V12" i="1"/>
  <c r="A120" i="2" s="1"/>
  <c r="C120" i="2" s="1"/>
  <c r="V28" i="1"/>
  <c r="A28" i="2" s="1"/>
  <c r="A136" i="2" s="1"/>
  <c r="C136" i="2" s="1"/>
  <c r="V44" i="1"/>
  <c r="A44" i="2" s="1"/>
  <c r="A152" i="2" s="1"/>
  <c r="C152" i="2" s="1"/>
  <c r="V60" i="1"/>
  <c r="A60" i="2" s="1"/>
  <c r="A168" i="2" s="1"/>
  <c r="C168" i="2" s="1"/>
  <c r="V76" i="1"/>
  <c r="A76" i="2" s="1"/>
  <c r="A184" i="2" s="1"/>
  <c r="C184" i="2" s="1"/>
  <c r="V92" i="1"/>
  <c r="A92" i="2" s="1"/>
  <c r="A200" i="2" s="1"/>
  <c r="C200" i="2" s="1"/>
  <c r="AA33" i="1"/>
  <c r="G33" i="2" s="1"/>
  <c r="I33" i="2" s="1"/>
  <c r="Z70" i="1"/>
  <c r="F70" i="2" s="1"/>
  <c r="F178" i="2" s="1"/>
  <c r="H178" i="2" s="1"/>
  <c r="AA21" i="1"/>
  <c r="AA63" i="1"/>
  <c r="G63" i="2" s="1"/>
  <c r="I63" i="2" s="1"/>
  <c r="Z7" i="1"/>
  <c r="F7" i="2" s="1"/>
  <c r="F115" i="2" s="1"/>
  <c r="H115" i="2" s="1"/>
  <c r="Z49" i="1"/>
  <c r="F49" i="2" s="1"/>
  <c r="F157" i="2" s="1"/>
  <c r="H157" i="2" s="1"/>
  <c r="Z15" i="1"/>
  <c r="F15" i="2" s="1"/>
  <c r="F123" i="2" s="1"/>
  <c r="H123" i="2" s="1"/>
  <c r="Z54" i="1"/>
  <c r="F54" i="2" s="1"/>
  <c r="F162" i="2" s="1"/>
  <c r="H162" i="2" s="1"/>
  <c r="AA94" i="1"/>
  <c r="G94" i="2" s="1"/>
  <c r="H94" i="2" s="1"/>
  <c r="AA47" i="1"/>
  <c r="G47" i="2" s="1"/>
  <c r="Z88" i="1"/>
  <c r="F88" i="2" s="1"/>
  <c r="F196" i="2" s="1"/>
  <c r="H196" i="2" s="1"/>
  <c r="Z33" i="1"/>
  <c r="F33" i="2" s="1"/>
  <c r="F141" i="2" s="1"/>
  <c r="H141" i="2" s="1"/>
  <c r="AA6" i="1"/>
  <c r="I6" i="2" s="1"/>
  <c r="Z42" i="1"/>
  <c r="F42" i="2" s="1"/>
  <c r="F150" i="2" s="1"/>
  <c r="H150" i="2" s="1"/>
  <c r="AA26" i="1"/>
  <c r="I26" i="2" s="1"/>
  <c r="AA99" i="1"/>
  <c r="G99" i="2" s="1"/>
  <c r="H99" i="2" s="1"/>
  <c r="AA19" i="1"/>
  <c r="H19" i="2" s="1"/>
  <c r="AA25" i="1"/>
  <c r="AA75" i="1"/>
  <c r="G75" i="2" s="1"/>
  <c r="H75" i="2" s="1"/>
  <c r="AA28" i="1"/>
  <c r="Z3" i="1"/>
  <c r="F3" i="2" s="1"/>
  <c r="F111" i="2" s="1"/>
  <c r="H111" i="2" s="1"/>
  <c r="Z78" i="1"/>
  <c r="F78" i="2" s="1"/>
  <c r="F186" i="2" s="1"/>
  <c r="H186" i="2" s="1"/>
  <c r="Z95" i="1"/>
  <c r="F95" i="2" s="1"/>
  <c r="F203" i="2" s="1"/>
  <c r="H203" i="2" s="1"/>
  <c r="Z80" i="1"/>
  <c r="F80" i="2" s="1"/>
  <c r="F188" i="2" s="1"/>
  <c r="H188" i="2" s="1"/>
  <c r="Z57" i="1"/>
  <c r="F57" i="2" s="1"/>
  <c r="F165" i="2" s="1"/>
  <c r="H165" i="2" s="1"/>
  <c r="V84" i="1"/>
  <c r="A84" i="2" s="1"/>
  <c r="A192" i="2" s="1"/>
  <c r="C192" i="2" s="1"/>
  <c r="V52" i="1"/>
  <c r="A52" i="2" s="1"/>
  <c r="A160" i="2" s="1"/>
  <c r="C160" i="2" s="1"/>
  <c r="V20" i="1"/>
  <c r="A20" i="2" s="1"/>
  <c r="A128" i="2" s="1"/>
  <c r="C128" i="2" s="1"/>
  <c r="W87" i="1"/>
  <c r="B87" i="2" s="1"/>
  <c r="W55" i="1"/>
  <c r="B55" i="2" s="1"/>
  <c r="C55" i="2" s="1"/>
  <c r="W23" i="1"/>
  <c r="C23" i="2" s="1"/>
  <c r="V91" i="1"/>
  <c r="A91" i="2" s="1"/>
  <c r="A199" i="2" s="1"/>
  <c r="C199" i="2" s="1"/>
  <c r="V59" i="1"/>
  <c r="A59" i="2" s="1"/>
  <c r="A167" i="2" s="1"/>
  <c r="C167" i="2" s="1"/>
  <c r="V27" i="1"/>
  <c r="A27" i="2" s="1"/>
  <c r="A135" i="2" s="1"/>
  <c r="C135" i="2" s="1"/>
  <c r="W94" i="1"/>
  <c r="B94" i="2" s="1"/>
  <c r="C94" i="2" s="1"/>
  <c r="W62" i="1"/>
  <c r="B62" i="2" s="1"/>
  <c r="C62" i="2" s="1"/>
  <c r="W30" i="1"/>
  <c r="C30" i="2" s="1"/>
  <c r="V98" i="1"/>
  <c r="A98" i="2" s="1"/>
  <c r="A206" i="2" s="1"/>
  <c r="C206" i="2" s="1"/>
  <c r="V66" i="1"/>
  <c r="A66" i="2" s="1"/>
  <c r="A174" i="2" s="1"/>
  <c r="C174" i="2" s="1"/>
  <c r="V34" i="1"/>
  <c r="A34" i="2" s="1"/>
  <c r="A142" i="2" s="1"/>
  <c r="C142" i="2" s="1"/>
  <c r="W4" i="1"/>
  <c r="C4" i="2" s="1"/>
  <c r="W69" i="1"/>
  <c r="B69" i="2" s="1"/>
  <c r="D69" i="2" s="1"/>
  <c r="W37" i="1"/>
  <c r="B37" i="2" s="1"/>
  <c r="D37" i="2" s="1"/>
  <c r="V4" i="1"/>
  <c r="A4" i="2" s="1"/>
  <c r="A112" i="2" s="1"/>
  <c r="C112" i="2" s="1"/>
  <c r="V73" i="1"/>
  <c r="A73" i="2" s="1"/>
  <c r="A181" i="2" s="1"/>
  <c r="C181" i="2" s="1"/>
  <c r="V41" i="1"/>
  <c r="A41" i="2" s="1"/>
  <c r="A149" i="2" s="1"/>
  <c r="C149" i="2" s="1"/>
  <c r="V9" i="1"/>
  <c r="A9" i="2" s="1"/>
  <c r="A117" i="2" s="1"/>
  <c r="C117" i="2" s="1"/>
  <c r="W76" i="1"/>
  <c r="B76" i="2" s="1"/>
  <c r="D76" i="2" s="1"/>
  <c r="W44" i="1"/>
  <c r="B44" i="2" s="1"/>
  <c r="C44" i="2" s="1"/>
  <c r="W12" i="1"/>
  <c r="Z99" i="1"/>
  <c r="F99" i="2" s="1"/>
  <c r="F207" i="2" s="1"/>
  <c r="H207" i="2" s="1"/>
  <c r="Z58" i="1"/>
  <c r="F58" i="2" s="1"/>
  <c r="F166" i="2" s="1"/>
  <c r="H166" i="2" s="1"/>
  <c r="AA51" i="1"/>
  <c r="G51" i="2" s="1"/>
  <c r="I51" i="2" s="1"/>
  <c r="Z37" i="1"/>
  <c r="F37" i="2" s="1"/>
  <c r="F145" i="2" s="1"/>
  <c r="H145" i="2" s="1"/>
  <c r="AA29" i="1"/>
  <c r="H29" i="2" s="1"/>
  <c r="AA22" i="1"/>
  <c r="AA100" i="1"/>
  <c r="G100" i="2" s="1"/>
  <c r="Z66" i="1"/>
  <c r="F66" i="2" s="1"/>
  <c r="F174" i="2" s="1"/>
  <c r="H174" i="2" s="1"/>
  <c r="Z68" i="1"/>
  <c r="F68" i="2" s="1"/>
  <c r="F176" i="2" s="1"/>
  <c r="H176" i="2" s="1"/>
  <c r="Z38" i="1"/>
  <c r="F38" i="2" s="1"/>
  <c r="F146" i="2" s="1"/>
  <c r="H146" i="2" s="1"/>
  <c r="AA31" i="1"/>
  <c r="H31" i="2" s="1"/>
  <c r="Z14" i="1"/>
  <c r="F14" i="2" s="1"/>
  <c r="F122" i="2" s="1"/>
  <c r="H122" i="2" s="1"/>
  <c r="AA62" i="1"/>
  <c r="G62" i="2" s="1"/>
  <c r="H62" i="2" s="1"/>
  <c r="AA92" i="1"/>
  <c r="G92" i="2" s="1"/>
  <c r="AA82" i="1"/>
  <c r="G82" i="2" s="1"/>
  <c r="H82" i="2" s="1"/>
  <c r="AA48" i="1"/>
  <c r="G48" i="2" s="1"/>
  <c r="H48" i="2" s="1"/>
  <c r="AA56" i="1"/>
  <c r="G56" i="2" s="1"/>
  <c r="H56" i="2" s="1"/>
  <c r="Z46" i="1"/>
  <c r="F46" i="2" s="1"/>
  <c r="F154" i="2" s="1"/>
  <c r="H154" i="2" s="1"/>
  <c r="Z48" i="1"/>
  <c r="F48" i="2" s="1"/>
  <c r="F156" i="2" s="1"/>
  <c r="H156" i="2" s="1"/>
  <c r="V64" i="1"/>
  <c r="A64" i="2" s="1"/>
  <c r="A172" i="2" s="1"/>
  <c r="C172" i="2" s="1"/>
  <c r="W99" i="1"/>
  <c r="B99" i="2" s="1"/>
  <c r="C99" i="2" s="1"/>
  <c r="W35" i="1"/>
  <c r="B35" i="2" s="1"/>
  <c r="V39" i="1"/>
  <c r="A39" i="2" s="1"/>
  <c r="A147" i="2" s="1"/>
  <c r="C147" i="2" s="1"/>
  <c r="W74" i="1"/>
  <c r="B74" i="2" s="1"/>
  <c r="D74" i="2" s="1"/>
  <c r="W10" i="1"/>
  <c r="C10" i="2" s="1"/>
  <c r="V14" i="1"/>
  <c r="A14" i="2" s="1"/>
  <c r="A122" i="2" s="1"/>
  <c r="C122" i="2" s="1"/>
  <c r="W49" i="1"/>
  <c r="B49" i="2" s="1"/>
  <c r="V85" i="1"/>
  <c r="A85" i="2" s="1"/>
  <c r="A193" i="2" s="1"/>
  <c r="C193" i="2" s="1"/>
  <c r="V21" i="1"/>
  <c r="A21" i="2" s="1"/>
  <c r="A129" i="2" s="1"/>
  <c r="C129" i="2" s="1"/>
  <c r="AA53" i="1"/>
  <c r="G53" i="2" s="1"/>
  <c r="H53" i="2" s="1"/>
  <c r="AA32" i="1"/>
  <c r="Z96" i="1"/>
  <c r="F96" i="2" s="1"/>
  <c r="F204" i="2" s="1"/>
  <c r="H204" i="2" s="1"/>
  <c r="Z27" i="1"/>
  <c r="F27" i="2" s="1"/>
  <c r="F135" i="2" s="1"/>
  <c r="H135" i="2" s="1"/>
  <c r="AA65" i="1"/>
  <c r="G65" i="2" s="1"/>
  <c r="H65" i="2" s="1"/>
  <c r="AA10" i="1"/>
  <c r="Z55" i="1"/>
  <c r="F55" i="2" s="1"/>
  <c r="F163" i="2" s="1"/>
  <c r="H163" i="2" s="1"/>
  <c r="AA95" i="1"/>
  <c r="G95" i="2" s="1"/>
  <c r="H95" i="2" s="1"/>
  <c r="AA44" i="1"/>
  <c r="G44" i="2" s="1"/>
  <c r="Z81" i="1"/>
  <c r="F81" i="2" s="1"/>
  <c r="F189" i="2" s="1"/>
  <c r="H189" i="2" s="1"/>
  <c r="AA49" i="1"/>
  <c r="G49" i="2" s="1"/>
  <c r="H49" i="2" s="1"/>
  <c r="Z86" i="1"/>
  <c r="F86" i="2" s="1"/>
  <c r="F194" i="2" s="1"/>
  <c r="H194" i="2" s="1"/>
  <c r="Z39" i="1"/>
  <c r="F39" i="2" s="1"/>
  <c r="F147" i="2" s="1"/>
  <c r="H147" i="2" s="1"/>
  <c r="AA79" i="1"/>
  <c r="G79" i="2" s="1"/>
  <c r="H79" i="2" s="1"/>
  <c r="Z28" i="1"/>
  <c r="F28" i="2" s="1"/>
  <c r="F136" i="2" s="1"/>
  <c r="H136" i="2" s="1"/>
  <c r="Z65" i="1"/>
  <c r="F65" i="2" s="1"/>
  <c r="F173" i="2" s="1"/>
  <c r="H173" i="2" s="1"/>
  <c r="AA37" i="1"/>
  <c r="G37" i="2" s="1"/>
  <c r="I37" i="2" s="1"/>
  <c r="Z74" i="1"/>
  <c r="F74" i="2" s="1"/>
  <c r="F182" i="2" s="1"/>
  <c r="H182" i="2" s="1"/>
  <c r="Z59" i="1"/>
  <c r="F59" i="2" s="1"/>
  <c r="F167" i="2" s="1"/>
  <c r="H167" i="2" s="1"/>
  <c r="Z76" i="1"/>
  <c r="F76" i="2" s="1"/>
  <c r="F184" i="2" s="1"/>
  <c r="H184" i="2" s="1"/>
  <c r="Z53" i="1"/>
  <c r="F53" i="2" s="1"/>
  <c r="F161" i="2" s="1"/>
  <c r="H161" i="2" s="1"/>
  <c r="AA90" i="1"/>
  <c r="G90" i="2" s="1"/>
  <c r="H90" i="2" s="1"/>
  <c r="Z52" i="1"/>
  <c r="F52" i="2" s="1"/>
  <c r="F160" i="2" s="1"/>
  <c r="H160" i="2" s="1"/>
  <c r="Z61" i="1"/>
  <c r="F61" i="2" s="1"/>
  <c r="F169" i="2" s="1"/>
  <c r="H169" i="2" s="1"/>
  <c r="AA41" i="1"/>
  <c r="G41" i="2" s="1"/>
  <c r="AA54" i="1"/>
  <c r="G54" i="2" s="1"/>
  <c r="I54" i="2" s="1"/>
  <c r="AA39" i="1"/>
  <c r="G39" i="2" s="1"/>
  <c r="Z19" i="1"/>
  <c r="F19" i="2" s="1"/>
  <c r="F127" i="2" s="1"/>
  <c r="H127" i="2" s="1"/>
  <c r="W2" i="1"/>
  <c r="V80" i="1"/>
  <c r="A80" i="2" s="1"/>
  <c r="A188" i="2" s="1"/>
  <c r="C188" i="2" s="1"/>
  <c r="V48" i="1"/>
  <c r="A48" i="2" s="1"/>
  <c r="A156" i="2" s="1"/>
  <c r="C156" i="2" s="1"/>
  <c r="V16" i="1"/>
  <c r="A16" i="2" s="1"/>
  <c r="A124" i="2" s="1"/>
  <c r="C124" i="2" s="1"/>
  <c r="W83" i="1"/>
  <c r="B83" i="2" s="1"/>
  <c r="C83" i="2" s="1"/>
  <c r="W51" i="1"/>
  <c r="B51" i="2" s="1"/>
  <c r="C51" i="2" s="1"/>
  <c r="W19" i="1"/>
  <c r="V87" i="1"/>
  <c r="A87" i="2" s="1"/>
  <c r="A195" i="2" s="1"/>
  <c r="C195" i="2" s="1"/>
  <c r="V55" i="1"/>
  <c r="A55" i="2" s="1"/>
  <c r="A163" i="2" s="1"/>
  <c r="C163" i="2" s="1"/>
  <c r="V23" i="1"/>
  <c r="A23" i="2" s="1"/>
  <c r="A131" i="2" s="1"/>
  <c r="C131" i="2" s="1"/>
  <c r="W90" i="1"/>
  <c r="B90" i="2" s="1"/>
  <c r="D90" i="2" s="1"/>
  <c r="W58" i="1"/>
  <c r="B58" i="2" s="1"/>
  <c r="D58" i="2" s="1"/>
  <c r="W26" i="1"/>
  <c r="C26" i="2" s="1"/>
  <c r="V94" i="1"/>
  <c r="A94" i="2" s="1"/>
  <c r="A202" i="2" s="1"/>
  <c r="C202" i="2" s="1"/>
  <c r="V62" i="1"/>
  <c r="A62" i="2" s="1"/>
  <c r="A170" i="2" s="1"/>
  <c r="C170" i="2" s="1"/>
  <c r="V30" i="1"/>
  <c r="A30" i="2" s="1"/>
  <c r="A138" i="2" s="1"/>
  <c r="C138" i="2" s="1"/>
  <c r="W97" i="1"/>
  <c r="B97" i="2" s="1"/>
  <c r="C97" i="2" s="1"/>
  <c r="W65" i="1"/>
  <c r="B65" i="2" s="1"/>
  <c r="W33" i="1"/>
  <c r="C33" i="2" s="1"/>
  <c r="W3" i="1"/>
  <c r="C3" i="2" s="1"/>
  <c r="V69" i="1"/>
  <c r="A69" i="2" s="1"/>
  <c r="A177" i="2" s="1"/>
  <c r="C177" i="2" s="1"/>
  <c r="V37" i="1"/>
  <c r="A37" i="2" s="1"/>
  <c r="A145" i="2" s="1"/>
  <c r="C145" i="2" s="1"/>
  <c r="V3" i="1"/>
  <c r="A3" i="2" s="1"/>
  <c r="A111" i="2" s="1"/>
  <c r="C111" i="2" s="1"/>
  <c r="W72" i="1"/>
  <c r="B72" i="2" s="1"/>
  <c r="D72" i="2" s="1"/>
  <c r="W40" i="1"/>
  <c r="B40" i="2" s="1"/>
  <c r="D40" i="2" s="1"/>
  <c r="AA15" i="1"/>
  <c r="AA23" i="1"/>
  <c r="H23" i="2" s="1"/>
  <c r="Z90" i="1"/>
  <c r="F90" i="2" s="1"/>
  <c r="F198" i="2" s="1"/>
  <c r="H198" i="2" s="1"/>
  <c r="AA83" i="1"/>
  <c r="G83" i="2" s="1"/>
  <c r="H83" i="2" s="1"/>
  <c r="Z69" i="1"/>
  <c r="F69" i="2" s="1"/>
  <c r="F177" i="2" s="1"/>
  <c r="H177" i="2" s="1"/>
  <c r="Z62" i="1"/>
  <c r="F62" i="2" s="1"/>
  <c r="F170" i="2" s="1"/>
  <c r="H170" i="2" s="1"/>
  <c r="AA55" i="1"/>
  <c r="G55" i="2" s="1"/>
  <c r="I55" i="2" s="1"/>
  <c r="Z41" i="1"/>
  <c r="F41" i="2" s="1"/>
  <c r="F149" i="2" s="1"/>
  <c r="H149" i="2" s="1"/>
  <c r="AA42" i="1"/>
  <c r="G42" i="2" s="1"/>
  <c r="Z100" i="1"/>
  <c r="F100" i="2" s="1"/>
  <c r="F208" i="2" s="1"/>
  <c r="H208" i="2" s="1"/>
  <c r="AA61" i="1"/>
  <c r="G61" i="2" s="1"/>
  <c r="I61" i="2" s="1"/>
  <c r="Z97" i="1"/>
  <c r="F97" i="2" s="1"/>
  <c r="F205" i="2" s="1"/>
  <c r="H205" i="2" s="1"/>
  <c r="Z98" i="1"/>
  <c r="F98" i="2" s="1"/>
  <c r="F206" i="2" s="1"/>
  <c r="H206" i="2" s="1"/>
  <c r="Z51" i="1"/>
  <c r="F51" i="2" s="1"/>
  <c r="F159" i="2" s="1"/>
  <c r="H159" i="2" s="1"/>
  <c r="AA91" i="1"/>
  <c r="G91" i="2" s="1"/>
  <c r="H91" i="2" s="1"/>
  <c r="AA40" i="1"/>
  <c r="G40" i="2" s="1"/>
  <c r="H40" i="2" s="1"/>
  <c r="Z77" i="1"/>
  <c r="F77" i="2" s="1"/>
  <c r="F185" i="2" s="1"/>
  <c r="H185" i="2" s="1"/>
  <c r="C114" i="2"/>
  <c r="G175" i="2"/>
  <c r="I28" i="2"/>
  <c r="H28" i="2"/>
  <c r="I84" i="2"/>
  <c r="H84" i="2"/>
  <c r="B164" i="2"/>
  <c r="C91" i="2"/>
  <c r="D91" i="2"/>
  <c r="C27" i="2"/>
  <c r="D27" i="2"/>
  <c r="B171" i="2"/>
  <c r="C98" i="2"/>
  <c r="D98" i="2"/>
  <c r="C34" i="2"/>
  <c r="D34" i="2"/>
  <c r="B178" i="2"/>
  <c r="C41" i="2"/>
  <c r="D41" i="2"/>
  <c r="B185" i="2"/>
  <c r="H58" i="2"/>
  <c r="I58" i="2"/>
  <c r="H17" i="2"/>
  <c r="I17" i="2"/>
  <c r="H89" i="2"/>
  <c r="I89" i="2"/>
  <c r="G187" i="2"/>
  <c r="H93" i="2"/>
  <c r="I93" i="2"/>
  <c r="G191" i="2"/>
  <c r="H67" i="2"/>
  <c r="H39" i="2"/>
  <c r="I39" i="2"/>
  <c r="C87" i="2"/>
  <c r="D87" i="2"/>
  <c r="B199" i="2"/>
  <c r="D30" i="2"/>
  <c r="D4" i="2"/>
  <c r="B181" i="2"/>
  <c r="D12" i="2"/>
  <c r="G166" i="2"/>
  <c r="H51" i="2"/>
  <c r="H22" i="2"/>
  <c r="I22" i="2"/>
  <c r="I100" i="2"/>
  <c r="H100" i="2"/>
  <c r="G162" i="2"/>
  <c r="H10" i="2"/>
  <c r="I10" i="2"/>
  <c r="G148" i="2"/>
  <c r="G165" i="2"/>
  <c r="B188" i="2"/>
  <c r="C19" i="2"/>
  <c r="D19" i="2"/>
  <c r="C90" i="2"/>
  <c r="B202" i="2"/>
  <c r="B170" i="2"/>
  <c r="C65" i="2"/>
  <c r="D65" i="2"/>
  <c r="H15" i="2"/>
  <c r="I15" i="2"/>
  <c r="G177" i="2"/>
  <c r="G174" i="2"/>
  <c r="G153" i="2"/>
  <c r="H35" i="2"/>
  <c r="I35" i="2"/>
  <c r="H7" i="2"/>
  <c r="I7" i="2"/>
  <c r="G115" i="2" s="1"/>
  <c r="H16" i="2"/>
  <c r="I16" i="2"/>
  <c r="H78" i="2"/>
  <c r="I78" i="2"/>
  <c r="G152" i="2"/>
  <c r="H18" i="2"/>
  <c r="H12" i="2"/>
  <c r="G197" i="2"/>
  <c r="B152" i="2"/>
  <c r="C79" i="2"/>
  <c r="D79" i="2"/>
  <c r="C15" i="2"/>
  <c r="D15" i="2"/>
  <c r="B191" i="2"/>
  <c r="D86" i="2"/>
  <c r="C86" i="2"/>
  <c r="D22" i="2"/>
  <c r="C22" i="2"/>
  <c r="B166" i="2"/>
  <c r="C61" i="2"/>
  <c r="D29" i="2"/>
  <c r="B173" i="2"/>
  <c r="D100" i="2"/>
  <c r="H4" i="2"/>
  <c r="H34" i="2"/>
  <c r="I34" i="2"/>
  <c r="H27" i="2"/>
  <c r="I2" i="2"/>
  <c r="H2" i="2"/>
  <c r="G110" i="2" s="1"/>
  <c r="H87" i="2"/>
  <c r="I87" i="2"/>
  <c r="G181" i="2"/>
  <c r="I19" i="2"/>
  <c r="H30" i="2"/>
  <c r="I30" i="2"/>
  <c r="I94" i="2"/>
  <c r="H6" i="2"/>
  <c r="G184" i="2"/>
  <c r="G114" i="2"/>
  <c r="H54" i="2"/>
  <c r="D2" i="2"/>
  <c r="C2" i="2"/>
  <c r="C75" i="2"/>
  <c r="D75" i="2"/>
  <c r="D43" i="2"/>
  <c r="C11" i="2"/>
  <c r="D11" i="2"/>
  <c r="C50" i="2"/>
  <c r="D50" i="2"/>
  <c r="C18" i="2"/>
  <c r="D18" i="2"/>
  <c r="B194" i="2"/>
  <c r="C57" i="2"/>
  <c r="C25" i="2"/>
  <c r="D25" i="2"/>
  <c r="B201" i="2"/>
  <c r="B169" i="2"/>
  <c r="C96" i="2"/>
  <c r="D32" i="2"/>
  <c r="C32" i="2"/>
  <c r="I8" i="2"/>
  <c r="H66" i="2"/>
  <c r="G168" i="2"/>
  <c r="H38" i="2"/>
  <c r="I5" i="2"/>
  <c r="H42" i="2"/>
  <c r="I42" i="2"/>
  <c r="G144" i="2"/>
  <c r="I79" i="2"/>
  <c r="H71" i="2"/>
  <c r="I71" i="2"/>
  <c r="H44" i="2"/>
  <c r="I44" i="2"/>
  <c r="H37" i="2"/>
  <c r="H25" i="2"/>
  <c r="I25" i="2"/>
  <c r="G192" i="2"/>
  <c r="I86" i="2"/>
  <c r="H86" i="2"/>
  <c r="G188" i="2"/>
  <c r="B208" i="2"/>
  <c r="B176" i="2"/>
  <c r="D8" i="2"/>
  <c r="C8" i="2"/>
  <c r="C71" i="2"/>
  <c r="D71" i="2"/>
  <c r="C39" i="2"/>
  <c r="D39" i="2"/>
  <c r="B151" i="2"/>
  <c r="D78" i="2"/>
  <c r="C78" i="2"/>
  <c r="D46" i="2"/>
  <c r="C46" i="2"/>
  <c r="D14" i="2"/>
  <c r="C14" i="2"/>
  <c r="B190" i="2"/>
  <c r="C85" i="2"/>
  <c r="D53" i="2"/>
  <c r="C53" i="2"/>
  <c r="C21" i="2"/>
  <c r="B197" i="2"/>
  <c r="B165" i="2"/>
  <c r="C92" i="2"/>
  <c r="D92" i="2"/>
  <c r="C60" i="2"/>
  <c r="D60" i="2"/>
  <c r="C28" i="2"/>
  <c r="D28" i="2"/>
  <c r="H45" i="2"/>
  <c r="I45" i="2"/>
  <c r="H98" i="2"/>
  <c r="I98" i="2"/>
  <c r="G200" i="2"/>
  <c r="H70" i="2"/>
  <c r="I70" i="2"/>
  <c r="H47" i="2"/>
  <c r="I47" i="2"/>
  <c r="G180" i="2"/>
  <c r="I21" i="2"/>
  <c r="H97" i="2"/>
  <c r="I97" i="2"/>
  <c r="H76" i="2"/>
  <c r="I76" i="2"/>
  <c r="I60" i="2"/>
  <c r="H60" i="2"/>
  <c r="I90" i="2"/>
  <c r="B147" i="2"/>
  <c r="C74" i="2"/>
  <c r="D10" i="2"/>
  <c r="C81" i="2"/>
  <c r="C49" i="2"/>
  <c r="D49" i="2"/>
  <c r="C17" i="2"/>
  <c r="B161" i="2"/>
  <c r="D56" i="2"/>
  <c r="C56" i="2"/>
  <c r="D24" i="2"/>
  <c r="C24" i="2"/>
  <c r="H77" i="2"/>
  <c r="I77" i="2"/>
  <c r="G151" i="2"/>
  <c r="H63" i="2"/>
  <c r="H46" i="2"/>
  <c r="I46" i="2"/>
  <c r="G193" i="2"/>
  <c r="G201" i="2"/>
  <c r="H41" i="2"/>
  <c r="I41" i="2"/>
  <c r="D67" i="2"/>
  <c r="C35" i="2"/>
  <c r="D35" i="2"/>
  <c r="I31" i="2"/>
  <c r="H14" i="2"/>
  <c r="H20" i="2"/>
  <c r="I20" i="2"/>
  <c r="H92" i="2"/>
  <c r="I92" i="2"/>
  <c r="G199" i="2"/>
  <c r="H80" i="2"/>
  <c r="I80" i="2"/>
  <c r="H88" i="2"/>
  <c r="I88" i="2"/>
  <c r="G171" i="2"/>
  <c r="H52" i="2"/>
  <c r="B168" i="2"/>
  <c r="C63" i="2"/>
  <c r="D63" i="2"/>
  <c r="B207" i="2"/>
  <c r="B143" i="2"/>
  <c r="C6" i="2"/>
  <c r="C38" i="2"/>
  <c r="B182" i="2"/>
  <c r="D13" i="2"/>
  <c r="C13" i="2"/>
  <c r="B189" i="2"/>
  <c r="B157" i="2"/>
  <c r="D84" i="2"/>
  <c r="C20" i="2"/>
  <c r="D20" i="2"/>
  <c r="H85" i="2"/>
  <c r="I85" i="2"/>
  <c r="I64" i="2"/>
  <c r="H57" i="2"/>
  <c r="I57" i="2"/>
  <c r="G179" i="2" l="1"/>
  <c r="I83" i="2"/>
  <c r="I81" i="2"/>
  <c r="G195" i="2"/>
  <c r="I82" i="2"/>
  <c r="G118" i="2"/>
  <c r="B150" i="2"/>
  <c r="G154" i="2"/>
  <c r="D82" i="2"/>
  <c r="G161" i="2"/>
  <c r="C70" i="2"/>
  <c r="I65" i="2"/>
  <c r="G185" i="2"/>
  <c r="I68" i="2"/>
  <c r="H74" i="2"/>
  <c r="G146" i="2"/>
  <c r="G172" i="2"/>
  <c r="B148" i="2"/>
  <c r="I69" i="2"/>
  <c r="D62" i="2"/>
  <c r="B162" i="2"/>
  <c r="G156" i="2"/>
  <c r="G135" i="2"/>
  <c r="B155" i="2"/>
  <c r="B175" i="2"/>
  <c r="G149" i="2"/>
  <c r="B116" i="2"/>
  <c r="D36" i="2"/>
  <c r="G170" i="2"/>
  <c r="D51" i="2"/>
  <c r="D44" i="2"/>
  <c r="H96" i="2"/>
  <c r="C76" i="2"/>
  <c r="C48" i="2"/>
  <c r="G182" i="2"/>
  <c r="G208" i="2"/>
  <c r="D42" i="2"/>
  <c r="G147" i="2"/>
  <c r="I91" i="2"/>
  <c r="C69" i="2"/>
  <c r="B112" i="2"/>
  <c r="B200" i="2"/>
  <c r="B158" i="2"/>
  <c r="I95" i="2"/>
  <c r="I40" i="2"/>
  <c r="C77" i="2"/>
  <c r="I53" i="2"/>
  <c r="G163" i="2"/>
  <c r="D89" i="2"/>
  <c r="D93" i="2"/>
  <c r="C40" i="2"/>
  <c r="B101" i="2"/>
  <c r="B103" i="2" s="1"/>
  <c r="B114" i="2"/>
  <c r="B135" i="2"/>
  <c r="I32" i="2"/>
  <c r="G140" i="2" s="1"/>
  <c r="G32" i="2"/>
  <c r="H32" i="2" s="1"/>
  <c r="G159" i="2"/>
  <c r="H61" i="2"/>
  <c r="I48" i="2"/>
  <c r="H33" i="2"/>
  <c r="B177" i="2"/>
  <c r="G178" i="2"/>
  <c r="B172" i="2"/>
  <c r="B145" i="2"/>
  <c r="I99" i="2"/>
  <c r="D97" i="2"/>
  <c r="B167" i="2"/>
  <c r="B129" i="2"/>
  <c r="G120" i="2"/>
  <c r="G112" i="2"/>
  <c r="B118" i="2"/>
  <c r="H36" i="2"/>
  <c r="G128" i="2"/>
  <c r="I24" i="2"/>
  <c r="B140" i="2"/>
  <c r="G141" i="2"/>
  <c r="G138" i="2"/>
  <c r="B183" i="2"/>
  <c r="B144" i="2"/>
  <c r="G123" i="2"/>
  <c r="I9" i="2"/>
  <c r="G117" i="2" s="1"/>
  <c r="I11" i="2"/>
  <c r="G119" i="2" s="1"/>
  <c r="I59" i="2"/>
  <c r="H55" i="2"/>
  <c r="D3" i="2"/>
  <c r="B111" i="2" s="1"/>
  <c r="D26" i="2"/>
  <c r="B163" i="2"/>
  <c r="D83" i="2"/>
  <c r="I43" i="2"/>
  <c r="G205" i="2"/>
  <c r="G101" i="2"/>
  <c r="G103" i="2" s="1"/>
  <c r="G132" i="2"/>
  <c r="G183" i="2"/>
  <c r="B128" i="2"/>
  <c r="B136" i="2"/>
  <c r="B179" i="2"/>
  <c r="D99" i="2"/>
  <c r="G125" i="2"/>
  <c r="I13" i="2"/>
  <c r="G121" i="2" s="1"/>
  <c r="I75" i="2"/>
  <c r="G130" i="2"/>
  <c r="B126" i="2"/>
  <c r="G133" i="2"/>
  <c r="G126" i="2"/>
  <c r="D68" i="2"/>
  <c r="B134" i="2"/>
  <c r="C72" i="2"/>
  <c r="B138" i="2"/>
  <c r="B153" i="2"/>
  <c r="B146" i="2"/>
  <c r="G139" i="2"/>
  <c r="G116" i="2"/>
  <c r="B121" i="2"/>
  <c r="G122" i="2"/>
  <c r="B122" i="2"/>
  <c r="I62" i="2"/>
  <c r="B119" i="2"/>
  <c r="B133" i="2"/>
  <c r="B123" i="2"/>
  <c r="C47" i="2"/>
  <c r="B142" i="2"/>
  <c r="D94" i="2"/>
  <c r="D23" i="2"/>
  <c r="B131" i="2" s="1"/>
  <c r="B174" i="2"/>
  <c r="D52" i="2"/>
  <c r="I56" i="2"/>
  <c r="C88" i="2"/>
  <c r="B193" i="2"/>
  <c r="H21" i="2"/>
  <c r="G129" i="2" s="1"/>
  <c r="H26" i="2"/>
  <c r="G134" i="2" s="1"/>
  <c r="G136" i="2"/>
  <c r="G150" i="2"/>
  <c r="C64" i="2"/>
  <c r="B137" i="2"/>
  <c r="B180" i="2"/>
  <c r="G160" i="2"/>
  <c r="G142" i="2"/>
  <c r="B205" i="2"/>
  <c r="C54" i="2"/>
  <c r="B127" i="2"/>
  <c r="I50" i="2"/>
  <c r="C58" i="2"/>
  <c r="C37" i="2"/>
  <c r="D55" i="2"/>
  <c r="B160" i="2"/>
  <c r="I72" i="2"/>
  <c r="C80" i="2"/>
  <c r="D73" i="2"/>
  <c r="G196" i="2"/>
  <c r="B184" i="2"/>
  <c r="G198" i="2"/>
  <c r="I29" i="2"/>
  <c r="G137" i="2" s="1"/>
  <c r="B125" i="2"/>
  <c r="D31" i="2"/>
  <c r="B139" i="2" s="1"/>
  <c r="D95" i="2"/>
  <c r="I73" i="2"/>
  <c r="G143" i="2"/>
  <c r="D7" i="2"/>
  <c r="B115" i="2" s="1"/>
  <c r="B204" i="2"/>
  <c r="B132" i="2"/>
  <c r="B154" i="2"/>
  <c r="I49" i="2"/>
  <c r="G176" i="2"/>
  <c r="B187" i="2"/>
  <c r="G124" i="2"/>
  <c r="G173" i="2"/>
  <c r="I23" i="2"/>
  <c r="G131" i="2" s="1"/>
  <c r="D33" i="2"/>
  <c r="B141" i="2" s="1"/>
  <c r="B206" i="2"/>
  <c r="C16" i="2"/>
  <c r="B124" i="2" s="1"/>
  <c r="D9" i="2"/>
  <c r="B117" i="2" s="1"/>
  <c r="C5" i="2"/>
  <c r="B113" i="2" s="1"/>
  <c r="D66" i="2"/>
  <c r="D59" i="2"/>
  <c r="G203" i="2"/>
  <c r="G155" i="2"/>
  <c r="G158" i="2"/>
  <c r="C45" i="2"/>
  <c r="G127" i="2"/>
  <c r="G204" i="2"/>
  <c r="B186" i="2"/>
  <c r="G167" i="2"/>
  <c r="G186" i="2"/>
  <c r="G164" i="2"/>
  <c r="G113" i="2"/>
  <c r="B130" i="2"/>
  <c r="B110" i="2"/>
  <c r="G190" i="2"/>
  <c r="G206" i="2"/>
  <c r="G202" i="2"/>
  <c r="B198" i="2"/>
  <c r="B159" i="2"/>
  <c r="B120" i="2"/>
  <c r="G189" i="2"/>
  <c r="B195" i="2"/>
  <c r="B156" i="2"/>
  <c r="G194" i="2"/>
  <c r="G157" i="2"/>
  <c r="G145" i="2"/>
  <c r="G207" i="2"/>
  <c r="B149" i="2"/>
  <c r="B192" i="2"/>
  <c r="G169" i="2"/>
  <c r="B203" i="2"/>
  <c r="B196" i="2"/>
  <c r="H3" i="2"/>
  <c r="G111" i="2" s="1"/>
  <c r="D45" i="2"/>
  <c r="B210" i="2" l="1"/>
  <c r="G210" i="2"/>
</calcChain>
</file>

<file path=xl/sharedStrings.xml><?xml version="1.0" encoding="utf-8"?>
<sst xmlns="http://schemas.openxmlformats.org/spreadsheetml/2006/main" count="225" uniqueCount="105">
  <si>
    <t>단체명</t>
  </si>
  <si>
    <t>신청수(등록 : 남/여)</t>
  </si>
  <si>
    <t>비고</t>
    <phoneticPr fontId="1" type="noConversion"/>
  </si>
  <si>
    <t>→</t>
    <phoneticPr fontId="1" type="noConversion"/>
  </si>
  <si>
    <t>남자</t>
    <phoneticPr fontId="1" type="noConversion"/>
  </si>
  <si>
    <t>여자</t>
    <phoneticPr fontId="1" type="noConversion"/>
  </si>
  <si>
    <t>단체명</t>
    <phoneticPr fontId="1" type="noConversion"/>
  </si>
  <si>
    <t>남</t>
    <phoneticPr fontId="1" type="noConversion"/>
  </si>
  <si>
    <t>방</t>
    <phoneticPr fontId="1" type="noConversion"/>
  </si>
  <si>
    <t>+</t>
    <phoneticPr fontId="1" type="noConversion"/>
  </si>
  <si>
    <t>여</t>
    <phoneticPr fontId="1" type="noConversion"/>
  </si>
  <si>
    <t>형제</t>
    <phoneticPr fontId="1" type="noConversion"/>
  </si>
  <si>
    <t>자매</t>
    <phoneticPr fontId="1" type="noConversion"/>
  </si>
  <si>
    <t>합계</t>
    <phoneticPr fontId="1" type="noConversion"/>
  </si>
  <si>
    <t>개인</t>
    <phoneticPr fontId="1" type="noConversion"/>
  </si>
  <si>
    <t>총원</t>
    <phoneticPr fontId="1" type="noConversion"/>
  </si>
  <si>
    <t>해야</t>
    <phoneticPr fontId="1" type="noConversion"/>
  </si>
  <si>
    <t>한</t>
    <phoneticPr fontId="1" type="noConversion"/>
  </si>
  <si>
    <t>검산</t>
    <phoneticPr fontId="1" type="noConversion"/>
  </si>
  <si>
    <t>총 배정</t>
    <phoneticPr fontId="1" type="noConversion"/>
  </si>
  <si>
    <t>조명,음향</t>
    <phoneticPr fontId="1" type="noConversion"/>
  </si>
  <si>
    <t>roomNum</t>
  </si>
  <si>
    <t>name1</t>
  </si>
  <si>
    <t>personnel1</t>
  </si>
  <si>
    <t>name2</t>
  </si>
  <si>
    <t>personnel2</t>
  </si>
  <si>
    <t>name3</t>
  </si>
  <si>
    <t>personnel3</t>
  </si>
  <si>
    <t>name4</t>
  </si>
  <si>
    <t>personnel4</t>
  </si>
  <si>
    <t>name5</t>
  </si>
  <si>
    <t>personnel5</t>
  </si>
  <si>
    <t>name6</t>
  </si>
  <si>
    <t>personnel6</t>
  </si>
  <si>
    <t>2층</t>
    <phoneticPr fontId="1" type="noConversion"/>
  </si>
  <si>
    <t>3층</t>
  </si>
  <si>
    <t>4층</t>
  </si>
  <si>
    <t>6층</t>
  </si>
  <si>
    <t>8층</t>
  </si>
  <si>
    <t>9층</t>
  </si>
  <si>
    <t>10층</t>
  </si>
  <si>
    <t>TOTAL</t>
    <phoneticPr fontId="1" type="noConversion"/>
  </si>
  <si>
    <t>광주새소망교회</t>
  </si>
  <si>
    <t>금마성결교회</t>
  </si>
  <si>
    <t>남문교회</t>
  </si>
  <si>
    <t>담터교회</t>
  </si>
  <si>
    <t>당산교회</t>
  </si>
  <si>
    <t>대신성결교회</t>
  </si>
  <si>
    <t>동행교회</t>
  </si>
  <si>
    <t>두곡성결교회</t>
  </si>
  <si>
    <t>등불교회</t>
  </si>
  <si>
    <t>맑은숲샘물교회</t>
  </si>
  <si>
    <t>목양제일교회</t>
  </si>
  <si>
    <t>목포지구촌교회</t>
  </si>
  <si>
    <t>반암교회</t>
  </si>
  <si>
    <t>부여남부교회</t>
  </si>
  <si>
    <t>부평중앙감리교회</t>
  </si>
  <si>
    <t>비젼중앙교회</t>
  </si>
  <si>
    <t>새로운꿈의교회</t>
  </si>
  <si>
    <t>선연교회</t>
  </si>
  <si>
    <t>성당중앙교회</t>
  </si>
  <si>
    <t>세전교회</t>
  </si>
  <si>
    <t>순복음주영광교회</t>
  </si>
  <si>
    <t>순천생명나무교회</t>
  </si>
  <si>
    <t>신명교회</t>
  </si>
  <si>
    <t>양지문교회</t>
  </si>
  <si>
    <t>영암중앙교회</t>
  </si>
  <si>
    <t>영천우리교회</t>
  </si>
  <si>
    <t>예닮성결교회</t>
  </si>
  <si>
    <t>예손교회</t>
  </si>
  <si>
    <t>온누리비전교회</t>
  </si>
  <si>
    <t>온양제일교회</t>
  </si>
  <si>
    <t>익산바울교회</t>
  </si>
  <si>
    <t>천광교회</t>
  </si>
  <si>
    <t>청주예수사랑교회</t>
  </si>
  <si>
    <t>7(6 : 3/3)</t>
  </si>
  <si>
    <t>5(5 : 1/4)</t>
  </si>
  <si>
    <t>10(9 : 2/7)</t>
  </si>
  <si>
    <t>5(4 : 3/1)</t>
  </si>
  <si>
    <t>5(4 : 2/2)</t>
  </si>
  <si>
    <t>3(3 : 2/1)</t>
  </si>
  <si>
    <t>8(8 : 6/2)</t>
  </si>
  <si>
    <t>14(14 : 8/6)</t>
  </si>
  <si>
    <t>2(2 : 1/1)</t>
  </si>
  <si>
    <t>15(7 : 4/3)</t>
  </si>
  <si>
    <t>6(6 : 4/2)</t>
  </si>
  <si>
    <t>8(7 : 5/2)</t>
  </si>
  <si>
    <t>18(18 : 13/5)</t>
  </si>
  <si>
    <t>8(7 : 1/6)</t>
  </si>
  <si>
    <t>9(9 : 6/3)</t>
  </si>
  <si>
    <t>7(7 : 6/1)</t>
  </si>
  <si>
    <t>2(2 : 2/0)</t>
  </si>
  <si>
    <t>6(5 : 5/0)</t>
  </si>
  <si>
    <t>11(11 : 5/6)</t>
  </si>
  <si>
    <t>4(4 : 2/2)</t>
  </si>
  <si>
    <t>10(10 : 7/3)</t>
  </si>
  <si>
    <t>5(5 : 2/3)</t>
  </si>
  <si>
    <t>6(6 : 0/6)</t>
  </si>
  <si>
    <t>5(5 : 4/1)</t>
  </si>
  <si>
    <t>9(9 : 3/6)</t>
  </si>
  <si>
    <t>10(6 : 3/3)</t>
  </si>
  <si>
    <t>30(30 : 16/14)</t>
  </si>
  <si>
    <t>5(5 : 5/0)</t>
  </si>
  <si>
    <t>10(10 : 5/5)</t>
  </si>
  <si>
    <t>4(4 : 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</si>
</sst>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  <color rgb="FFFFD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ECB5-0782-0B42-B43D-4277CF5933AB}">
  <dimension ref="A1:AA100"/>
  <sheetViews>
    <sheetView topLeftCell="F1" zoomScale="55" zoomScaleNormal="55" workbookViewId="0">
      <selection activeCell="A35" sqref="A35"/>
    </sheetView>
  </sheetViews>
  <sheetFormatPr defaultColWidth="10.69140625" defaultRowHeight="17" x14ac:dyDescent="0.45"/>
  <cols>
    <col min="1" max="1" width="10.69140625" style="14"/>
    <col min="2" max="2" width="14.53515625" style="14" bestFit="1" customWidth="1"/>
    <col min="3" max="10" width="10.69140625" style="14"/>
    <col min="11" max="11" width="0" style="15" hidden="1" customWidth="1"/>
    <col min="12" max="12" width="0" style="14" hidden="1" customWidth="1"/>
    <col min="13" max="14" width="0" style="18" hidden="1" customWidth="1"/>
    <col min="15" max="21" width="0" style="14" hidden="1" customWidth="1"/>
    <col min="22" max="16384" width="10.69140625" style="14"/>
  </cols>
  <sheetData>
    <row r="1" spans="1:27" x14ac:dyDescent="0.45">
      <c r="A1" s="8" t="s">
        <v>0</v>
      </c>
      <c r="B1" s="9" t="s">
        <v>1</v>
      </c>
      <c r="C1" s="10" t="s">
        <v>2</v>
      </c>
      <c r="D1" s="11" t="s">
        <v>3</v>
      </c>
      <c r="E1" s="12" t="s">
        <v>6</v>
      </c>
      <c r="F1" s="13" t="s">
        <v>4</v>
      </c>
      <c r="G1" s="12" t="s">
        <v>6</v>
      </c>
      <c r="H1" s="13" t="s">
        <v>5</v>
      </c>
      <c r="M1" s="13" t="s">
        <v>6</v>
      </c>
      <c r="N1" s="13" t="s">
        <v>4</v>
      </c>
      <c r="R1" s="13" t="s">
        <v>6</v>
      </c>
      <c r="S1" s="13" t="s">
        <v>5</v>
      </c>
      <c r="V1" s="13" t="s">
        <v>6</v>
      </c>
      <c r="W1" s="13" t="s">
        <v>4</v>
      </c>
      <c r="Z1" s="13" t="s">
        <v>6</v>
      </c>
      <c r="AA1" s="13" t="s">
        <v>5</v>
      </c>
    </row>
    <row r="2" spans="1:27" x14ac:dyDescent="0.45">
      <c r="A2" s="16" t="s">
        <v>42</v>
      </c>
      <c r="B2" s="17" t="s">
        <v>75</v>
      </c>
      <c r="C2" s="18"/>
      <c r="D2" s="19" t="str">
        <f t="shared" ref="D2:D15" si="0">TRIM(SUBSTITUTE(SUBSTITUTE(SUBSTITUTE(RIGHT(B2,LEN(B2)-FIND("(",B2)),")"," "),":"," "),"/"," "))</f>
        <v>6 3 3</v>
      </c>
      <c r="E2" s="20" t="str">
        <f>A2</f>
        <v>광주새소망교회</v>
      </c>
      <c r="F2" s="18" t="str">
        <f>MID(D2,SEARCH(" ",D2,1)+1,SEARCH(" ",D2,SEARCH(" ",D2,1)+1)-SEARCH(" ",D2,1))</f>
        <v xml:space="preserve">3 </v>
      </c>
      <c r="G2" s="20" t="str">
        <f>A2</f>
        <v>광주새소망교회</v>
      </c>
      <c r="H2" s="18" t="str">
        <f t="shared" ref="H2:H33" si="1">RIGHT(D2,LEN(D2)-SEARCH(" ",D2,SEARCH(" ",D2,1)+1))</f>
        <v>3</v>
      </c>
      <c r="K2" s="15">
        <f>IFERROR(RANK(L2,$L$2:$L$100,0),"")</f>
        <v>16</v>
      </c>
      <c r="L2" s="14">
        <f>IFERROR(N2-ROW(M2)/1000,"")</f>
        <v>2.9980000000000002</v>
      </c>
      <c r="M2" s="18" t="str">
        <f>IF(E2=0,"",E2)</f>
        <v>광주새소망교회</v>
      </c>
      <c r="N2" s="18" t="str">
        <f>IFERROR(F2,"")</f>
        <v xml:space="preserve">3 </v>
      </c>
      <c r="P2" s="14">
        <f>IFERROR(RANK(Q2,$Q$2:$Q$100,0),"")</f>
        <v>11</v>
      </c>
      <c r="Q2" s="14">
        <f>IFERROR(S2-ROW(R2)/1000,"")</f>
        <v>2.9980000000000002</v>
      </c>
      <c r="R2" s="18" t="str">
        <f>IF(G2=0,"",G2)</f>
        <v>광주새소망교회</v>
      </c>
      <c r="S2" s="18" t="str">
        <f>IFERROR(H2,"")</f>
        <v>3</v>
      </c>
      <c r="V2" s="18" t="str">
        <f>IFERROR(VLOOKUP(ROW(U1),$K$1:$N$100,3,FALSE),"")</f>
        <v>온양제일교회</v>
      </c>
      <c r="W2" s="18" t="str">
        <f>IFERROR(VLOOKUP(ROW(U1),$K$1:$N$100,4,FALSE),"")</f>
        <v xml:space="preserve">16 </v>
      </c>
      <c r="Z2" s="18" t="str">
        <f>IFERROR(VLOOKUP(ROW(Y1),$P$1:$S$100,3,FALSE),"")</f>
        <v>온양제일교회</v>
      </c>
      <c r="AA2" s="18" t="str">
        <f>IFERROR(VLOOKUP(ROW(Y1),$P$1:$S$100,4,FALSE),"")</f>
        <v>14</v>
      </c>
    </row>
    <row r="3" spans="1:27" x14ac:dyDescent="0.45">
      <c r="A3" s="16" t="s">
        <v>43</v>
      </c>
      <c r="B3" s="17" t="s">
        <v>76</v>
      </c>
      <c r="C3" s="18"/>
      <c r="D3" s="19" t="str">
        <f t="shared" si="0"/>
        <v>5 1 4</v>
      </c>
      <c r="E3" s="20" t="str">
        <f t="shared" ref="E3:E66" si="2">A3</f>
        <v>금마성결교회</v>
      </c>
      <c r="F3" s="18" t="str">
        <f t="shared" ref="F3:F22" si="3">MID(D3,SEARCH(" ",D3,1)+1,SEARCH(" ",D3,SEARCH(" ",D3,1)+1)-SEARCH(" ",D3,1))</f>
        <v xml:space="preserve">1 </v>
      </c>
      <c r="G3" s="20" t="str">
        <f t="shared" ref="G3:G66" si="4">A3</f>
        <v>금마성결교회</v>
      </c>
      <c r="H3" s="18" t="str">
        <f t="shared" si="1"/>
        <v>4</v>
      </c>
      <c r="K3" s="15">
        <f t="shared" ref="K3:K66" si="5">IFERROR(RANK(L3,$L$2:$L$100,0),"")</f>
        <v>28</v>
      </c>
      <c r="L3" s="14">
        <f t="shared" ref="L3:L66" si="6">IFERROR(N3-ROW(M3)/1000,"")</f>
        <v>0.997</v>
      </c>
      <c r="M3" s="18" t="str">
        <f t="shared" ref="M3:M66" si="7">IF(E3=0,"",E3)</f>
        <v>금마성결교회</v>
      </c>
      <c r="N3" s="18" t="str">
        <f t="shared" ref="N3:N66" si="8">IFERROR(F3,"")</f>
        <v xml:space="preserve">1 </v>
      </c>
      <c r="P3" s="14">
        <f t="shared" ref="P3:P66" si="9">IFERROR(RANK(Q3,$Q$2:$Q$100,0),"")</f>
        <v>10</v>
      </c>
      <c r="Q3" s="14">
        <f t="shared" ref="Q3:Q66" si="10">IFERROR(S3-ROW(R3)/1000,"")</f>
        <v>3.9969999999999999</v>
      </c>
      <c r="R3" s="18" t="str">
        <f t="shared" ref="R3:R66" si="11">IF(G3=0,"",G3)</f>
        <v>금마성결교회</v>
      </c>
      <c r="S3" s="18" t="str">
        <f t="shared" ref="S3:S66" si="12">IFERROR(H3,"")</f>
        <v>4</v>
      </c>
      <c r="V3" s="18" t="str">
        <f t="shared" ref="V3:V66" si="13">IFERROR(VLOOKUP(ROW(U2),$K$1:$N$100,3,FALSE),"")</f>
        <v>부평중앙감리교회</v>
      </c>
      <c r="W3" s="18" t="str">
        <f t="shared" ref="W3:W8" si="14">IFERROR(VLOOKUP(ROW(U2),$K$1:$N$100,4,FALSE),"")</f>
        <v xml:space="preserve">13 </v>
      </c>
      <c r="Z3" s="18" t="str">
        <f t="shared" ref="Z3:Z66" si="15">IFERROR(VLOOKUP(ROW(Y2),$P$1:$S$100,3,FALSE),"")</f>
        <v>담터교회</v>
      </c>
      <c r="AA3" s="18" t="str">
        <f t="shared" ref="AA3:AA66" si="16">IFERROR(VLOOKUP(ROW(Y2),$P$1:$S$100,4,FALSE),"")</f>
        <v>7</v>
      </c>
    </row>
    <row r="4" spans="1:27" x14ac:dyDescent="0.45">
      <c r="A4" s="16" t="s">
        <v>44</v>
      </c>
      <c r="B4" s="17" t="s">
        <v>75</v>
      </c>
      <c r="C4" s="18"/>
      <c r="D4" s="19" t="str">
        <f t="shared" si="0"/>
        <v>6 3 3</v>
      </c>
      <c r="E4" s="20" t="str">
        <f t="shared" si="2"/>
        <v>남문교회</v>
      </c>
      <c r="F4" s="18" t="str">
        <f t="shared" si="3"/>
        <v xml:space="preserve">3 </v>
      </c>
      <c r="G4" s="20" t="str">
        <f t="shared" si="4"/>
        <v>남문교회</v>
      </c>
      <c r="H4" s="18" t="str">
        <f t="shared" si="1"/>
        <v>3</v>
      </c>
      <c r="K4" s="15">
        <f t="shared" si="5"/>
        <v>17</v>
      </c>
      <c r="L4" s="14">
        <f t="shared" si="6"/>
        <v>2.996</v>
      </c>
      <c r="M4" s="18" t="str">
        <f t="shared" si="7"/>
        <v>남문교회</v>
      </c>
      <c r="N4" s="18" t="str">
        <f t="shared" si="8"/>
        <v xml:space="preserve">3 </v>
      </c>
      <c r="P4" s="14">
        <f t="shared" si="9"/>
        <v>12</v>
      </c>
      <c r="Q4" s="14">
        <f t="shared" si="10"/>
        <v>2.996</v>
      </c>
      <c r="R4" s="18" t="str">
        <f t="shared" si="11"/>
        <v>남문교회</v>
      </c>
      <c r="S4" s="18" t="str">
        <f t="shared" si="12"/>
        <v>3</v>
      </c>
      <c r="V4" s="18" t="str">
        <f t="shared" si="13"/>
        <v>등불교회</v>
      </c>
      <c r="W4" s="18" t="str">
        <f t="shared" si="14"/>
        <v xml:space="preserve">8 </v>
      </c>
      <c r="Z4" s="18" t="str">
        <f t="shared" si="15"/>
        <v>등불교회</v>
      </c>
      <c r="AA4" s="18" t="str">
        <f t="shared" si="16"/>
        <v>6</v>
      </c>
    </row>
    <row r="5" spans="1:27" x14ac:dyDescent="0.45">
      <c r="A5" s="16" t="s">
        <v>45</v>
      </c>
      <c r="B5" s="17" t="s">
        <v>77</v>
      </c>
      <c r="C5" s="18"/>
      <c r="D5" s="19" t="str">
        <f t="shared" si="0"/>
        <v>9 2 7</v>
      </c>
      <c r="E5" s="20" t="str">
        <f t="shared" si="2"/>
        <v>담터교회</v>
      </c>
      <c r="F5" s="18" t="str">
        <f t="shared" si="3"/>
        <v xml:space="preserve">2 </v>
      </c>
      <c r="G5" s="20" t="str">
        <f t="shared" si="4"/>
        <v>담터교회</v>
      </c>
      <c r="H5" s="18" t="str">
        <f t="shared" si="1"/>
        <v>7</v>
      </c>
      <c r="K5" s="15">
        <f t="shared" si="5"/>
        <v>21</v>
      </c>
      <c r="L5" s="14">
        <f t="shared" si="6"/>
        <v>1.9950000000000001</v>
      </c>
      <c r="M5" s="18" t="str">
        <f t="shared" si="7"/>
        <v>담터교회</v>
      </c>
      <c r="N5" s="18" t="str">
        <f t="shared" si="8"/>
        <v xml:space="preserve">2 </v>
      </c>
      <c r="P5" s="14">
        <f t="shared" si="9"/>
        <v>2</v>
      </c>
      <c r="Q5" s="14">
        <f t="shared" si="10"/>
        <v>6.9950000000000001</v>
      </c>
      <c r="R5" s="18" t="str">
        <f t="shared" si="11"/>
        <v>담터교회</v>
      </c>
      <c r="S5" s="18" t="str">
        <f t="shared" si="12"/>
        <v>7</v>
      </c>
      <c r="V5" s="18" t="str">
        <f t="shared" si="13"/>
        <v>양지문교회</v>
      </c>
      <c r="W5" s="18" t="str">
        <f t="shared" si="14"/>
        <v xml:space="preserve">7 </v>
      </c>
      <c r="Z5" s="18" t="str">
        <f t="shared" si="15"/>
        <v>비젼중앙교회</v>
      </c>
      <c r="AA5" s="18" t="str">
        <f t="shared" si="16"/>
        <v>6</v>
      </c>
    </row>
    <row r="6" spans="1:27" x14ac:dyDescent="0.45">
      <c r="A6" s="16" t="s">
        <v>46</v>
      </c>
      <c r="B6" s="17" t="s">
        <v>78</v>
      </c>
      <c r="C6" s="18"/>
      <c r="D6" s="19" t="str">
        <f t="shared" si="0"/>
        <v>4 3 1</v>
      </c>
      <c r="E6" s="20" t="str">
        <f t="shared" si="2"/>
        <v>당산교회</v>
      </c>
      <c r="F6" s="18" t="str">
        <f t="shared" si="3"/>
        <v xml:space="preserve">3 </v>
      </c>
      <c r="G6" s="20" t="str">
        <f t="shared" si="4"/>
        <v>당산교회</v>
      </c>
      <c r="H6" s="18" t="str">
        <f t="shared" si="1"/>
        <v>1</v>
      </c>
      <c r="K6" s="15">
        <f t="shared" si="5"/>
        <v>18</v>
      </c>
      <c r="L6" s="14">
        <f t="shared" si="6"/>
        <v>2.9940000000000002</v>
      </c>
      <c r="M6" s="18" t="str">
        <f t="shared" si="7"/>
        <v>당산교회</v>
      </c>
      <c r="N6" s="18" t="str">
        <f t="shared" si="8"/>
        <v xml:space="preserve">3 </v>
      </c>
      <c r="P6" s="14">
        <f t="shared" si="9"/>
        <v>24</v>
      </c>
      <c r="Q6" s="14">
        <f t="shared" si="10"/>
        <v>0.99399999999999999</v>
      </c>
      <c r="R6" s="18" t="str">
        <f t="shared" si="11"/>
        <v>당산교회</v>
      </c>
      <c r="S6" s="18" t="str">
        <f t="shared" si="12"/>
        <v>1</v>
      </c>
      <c r="V6" s="18" t="str">
        <f t="shared" si="13"/>
        <v>두곡성결교회</v>
      </c>
      <c r="W6" s="18" t="str">
        <f t="shared" si="14"/>
        <v xml:space="preserve">6 </v>
      </c>
      <c r="Z6" s="18" t="str">
        <f t="shared" si="15"/>
        <v>순천생명나무교회</v>
      </c>
      <c r="AA6" s="18" t="str">
        <f t="shared" si="16"/>
        <v>6</v>
      </c>
    </row>
    <row r="7" spans="1:27" x14ac:dyDescent="0.45">
      <c r="A7" s="16" t="s">
        <v>47</v>
      </c>
      <c r="B7" s="17" t="s">
        <v>79</v>
      </c>
      <c r="C7" s="18"/>
      <c r="D7" s="19" t="str">
        <f t="shared" si="0"/>
        <v>4 2 2</v>
      </c>
      <c r="E7" s="20" t="str">
        <f t="shared" si="2"/>
        <v>대신성결교회</v>
      </c>
      <c r="F7" s="18" t="str">
        <f t="shared" si="3"/>
        <v xml:space="preserve">2 </v>
      </c>
      <c r="G7" s="20" t="str">
        <f t="shared" si="4"/>
        <v>대신성결교회</v>
      </c>
      <c r="H7" s="18" t="str">
        <f t="shared" si="1"/>
        <v>2</v>
      </c>
      <c r="K7" s="15">
        <f t="shared" si="5"/>
        <v>22</v>
      </c>
      <c r="L7" s="14">
        <f t="shared" si="6"/>
        <v>1.9930000000000001</v>
      </c>
      <c r="M7" s="18" t="str">
        <f t="shared" si="7"/>
        <v>대신성결교회</v>
      </c>
      <c r="N7" s="18" t="str">
        <f t="shared" si="8"/>
        <v xml:space="preserve">2 </v>
      </c>
      <c r="P7" s="14">
        <f t="shared" si="9"/>
        <v>19</v>
      </c>
      <c r="Q7" s="14">
        <f t="shared" si="10"/>
        <v>1.9930000000000001</v>
      </c>
      <c r="R7" s="18" t="str">
        <f t="shared" si="11"/>
        <v>대신성결교회</v>
      </c>
      <c r="S7" s="18" t="str">
        <f t="shared" si="12"/>
        <v>2</v>
      </c>
      <c r="V7" s="18" t="str">
        <f t="shared" si="13"/>
        <v>새로운꿈의교회</v>
      </c>
      <c r="W7" s="18" t="str">
        <f t="shared" si="14"/>
        <v xml:space="preserve">6 </v>
      </c>
      <c r="Z7" s="18" t="str">
        <f t="shared" si="15"/>
        <v>영천우리교회</v>
      </c>
      <c r="AA7" s="18" t="str">
        <f t="shared" si="16"/>
        <v>6</v>
      </c>
    </row>
    <row r="8" spans="1:27" x14ac:dyDescent="0.45">
      <c r="A8" s="16" t="s">
        <v>48</v>
      </c>
      <c r="B8" s="17" t="s">
        <v>80</v>
      </c>
      <c r="C8" s="18"/>
      <c r="D8" s="19" t="str">
        <f t="shared" si="0"/>
        <v>3 2 1</v>
      </c>
      <c r="E8" s="20" t="str">
        <f t="shared" si="2"/>
        <v>동행교회</v>
      </c>
      <c r="F8" s="18" t="str">
        <f t="shared" si="3"/>
        <v xml:space="preserve">2 </v>
      </c>
      <c r="G8" s="20" t="str">
        <f t="shared" si="4"/>
        <v>동행교회</v>
      </c>
      <c r="H8" s="18" t="str">
        <f t="shared" si="1"/>
        <v>1</v>
      </c>
      <c r="K8" s="15">
        <f t="shared" si="5"/>
        <v>23</v>
      </c>
      <c r="L8" s="14">
        <f t="shared" si="6"/>
        <v>1.992</v>
      </c>
      <c r="M8" s="18" t="str">
        <f t="shared" si="7"/>
        <v>동행교회</v>
      </c>
      <c r="N8" s="18" t="str">
        <f t="shared" si="8"/>
        <v xml:space="preserve">2 </v>
      </c>
      <c r="P8" s="14">
        <f t="shared" si="9"/>
        <v>25</v>
      </c>
      <c r="Q8" s="14">
        <f t="shared" si="10"/>
        <v>0.99199999999999999</v>
      </c>
      <c r="R8" s="18" t="str">
        <f t="shared" si="11"/>
        <v>동행교회</v>
      </c>
      <c r="S8" s="18" t="str">
        <f t="shared" si="12"/>
        <v>1</v>
      </c>
      <c r="V8" s="18" t="str">
        <f t="shared" si="13"/>
        <v>선연교회</v>
      </c>
      <c r="W8" s="18" t="str">
        <f t="shared" si="14"/>
        <v xml:space="preserve">6 </v>
      </c>
      <c r="Z8" s="18" t="str">
        <f t="shared" si="15"/>
        <v>예손교회</v>
      </c>
      <c r="AA8" s="18" t="str">
        <f t="shared" si="16"/>
        <v>6</v>
      </c>
    </row>
    <row r="9" spans="1:27" x14ac:dyDescent="0.45">
      <c r="A9" s="16" t="s">
        <v>49</v>
      </c>
      <c r="B9" s="17" t="s">
        <v>81</v>
      </c>
      <c r="C9" s="18"/>
      <c r="D9" s="19" t="str">
        <f t="shared" si="0"/>
        <v>8 6 2</v>
      </c>
      <c r="E9" s="20" t="str">
        <f t="shared" si="2"/>
        <v>두곡성결교회</v>
      </c>
      <c r="F9" s="18" t="str">
        <f t="shared" si="3"/>
        <v xml:space="preserve">6 </v>
      </c>
      <c r="G9" s="20" t="str">
        <f t="shared" si="4"/>
        <v>두곡성결교회</v>
      </c>
      <c r="H9" s="18" t="str">
        <f t="shared" si="1"/>
        <v>2</v>
      </c>
      <c r="K9" s="15">
        <f t="shared" si="5"/>
        <v>5</v>
      </c>
      <c r="L9" s="14">
        <f t="shared" si="6"/>
        <v>5.9909999999999997</v>
      </c>
      <c r="M9" s="18" t="str">
        <f t="shared" si="7"/>
        <v>두곡성결교회</v>
      </c>
      <c r="N9" s="18" t="str">
        <f t="shared" si="8"/>
        <v xml:space="preserve">6 </v>
      </c>
      <c r="P9" s="14">
        <f t="shared" si="9"/>
        <v>20</v>
      </c>
      <c r="Q9" s="14">
        <f t="shared" si="10"/>
        <v>1.9910000000000001</v>
      </c>
      <c r="R9" s="18" t="str">
        <f t="shared" si="11"/>
        <v>두곡성결교회</v>
      </c>
      <c r="S9" s="18" t="str">
        <f t="shared" si="12"/>
        <v>2</v>
      </c>
      <c r="V9" s="18" t="str">
        <f t="shared" si="13"/>
        <v>부여남부교회</v>
      </c>
      <c r="W9" s="18" t="str">
        <f t="shared" ref="W9:W72" si="17">IFERROR(VLOOKUP(ROW(U8),$K$1:$N$100,4,FALSE),"")</f>
        <v xml:space="preserve">5 </v>
      </c>
      <c r="Z9" s="18" t="str">
        <f t="shared" si="15"/>
        <v>부평중앙감리교회</v>
      </c>
      <c r="AA9" s="18" t="str">
        <f t="shared" si="16"/>
        <v>5</v>
      </c>
    </row>
    <row r="10" spans="1:27" x14ac:dyDescent="0.45">
      <c r="A10" s="16" t="s">
        <v>50</v>
      </c>
      <c r="B10" s="17" t="s">
        <v>82</v>
      </c>
      <c r="C10" s="18"/>
      <c r="D10" s="19" t="str">
        <f t="shared" si="0"/>
        <v>14 8 6</v>
      </c>
      <c r="E10" s="20" t="str">
        <f t="shared" si="2"/>
        <v>등불교회</v>
      </c>
      <c r="F10" s="18" t="str">
        <f t="shared" si="3"/>
        <v xml:space="preserve">8 </v>
      </c>
      <c r="G10" s="20" t="str">
        <f t="shared" si="4"/>
        <v>등불교회</v>
      </c>
      <c r="H10" s="18" t="str">
        <f t="shared" si="1"/>
        <v>6</v>
      </c>
      <c r="K10" s="15">
        <f t="shared" si="5"/>
        <v>3</v>
      </c>
      <c r="L10" s="14">
        <f t="shared" si="6"/>
        <v>7.99</v>
      </c>
      <c r="M10" s="18" t="str">
        <f t="shared" si="7"/>
        <v>등불교회</v>
      </c>
      <c r="N10" s="18" t="str">
        <f t="shared" si="8"/>
        <v xml:space="preserve">8 </v>
      </c>
      <c r="P10" s="14">
        <f t="shared" si="9"/>
        <v>3</v>
      </c>
      <c r="Q10" s="14">
        <f t="shared" si="10"/>
        <v>5.99</v>
      </c>
      <c r="R10" s="18" t="str">
        <f t="shared" si="11"/>
        <v>등불교회</v>
      </c>
      <c r="S10" s="18" t="str">
        <f t="shared" si="12"/>
        <v>6</v>
      </c>
      <c r="V10" s="18" t="str">
        <f t="shared" si="13"/>
        <v>순복음주영광교회</v>
      </c>
      <c r="W10" s="18" t="str">
        <f t="shared" si="17"/>
        <v xml:space="preserve">5 </v>
      </c>
      <c r="Z10" s="18" t="str">
        <f t="shared" si="15"/>
        <v>천광교회</v>
      </c>
      <c r="AA10" s="18" t="str">
        <f t="shared" si="16"/>
        <v>5</v>
      </c>
    </row>
    <row r="11" spans="1:27" x14ac:dyDescent="0.45">
      <c r="A11" s="16" t="s">
        <v>51</v>
      </c>
      <c r="B11" s="17" t="s">
        <v>80</v>
      </c>
      <c r="C11" s="18"/>
      <c r="D11" s="19" t="str">
        <f t="shared" si="0"/>
        <v>3 2 1</v>
      </c>
      <c r="E11" s="20" t="str">
        <f t="shared" si="2"/>
        <v>맑은숲샘물교회</v>
      </c>
      <c r="F11" s="18" t="str">
        <f t="shared" si="3"/>
        <v xml:space="preserve">2 </v>
      </c>
      <c r="G11" s="20" t="str">
        <f t="shared" si="4"/>
        <v>맑은숲샘물교회</v>
      </c>
      <c r="H11" s="18" t="str">
        <f t="shared" si="1"/>
        <v>1</v>
      </c>
      <c r="K11" s="15">
        <f t="shared" si="5"/>
        <v>24</v>
      </c>
      <c r="L11" s="14">
        <f t="shared" si="6"/>
        <v>1.9890000000000001</v>
      </c>
      <c r="M11" s="18" t="str">
        <f t="shared" si="7"/>
        <v>맑은숲샘물교회</v>
      </c>
      <c r="N11" s="18" t="str">
        <f t="shared" si="8"/>
        <v xml:space="preserve">2 </v>
      </c>
      <c r="P11" s="14">
        <f t="shared" si="9"/>
        <v>26</v>
      </c>
      <c r="Q11" s="14">
        <f t="shared" si="10"/>
        <v>0.98899999999999999</v>
      </c>
      <c r="R11" s="18" t="str">
        <f t="shared" si="11"/>
        <v>맑은숲샘물교회</v>
      </c>
      <c r="S11" s="18" t="str">
        <f t="shared" si="12"/>
        <v>1</v>
      </c>
      <c r="V11" s="18" t="str">
        <f t="shared" si="13"/>
        <v>순천생명나무교회</v>
      </c>
      <c r="W11" s="18" t="str">
        <f t="shared" si="17"/>
        <v xml:space="preserve">5 </v>
      </c>
      <c r="Z11" s="18" t="str">
        <f t="shared" si="15"/>
        <v>금마성결교회</v>
      </c>
      <c r="AA11" s="18" t="str">
        <f t="shared" si="16"/>
        <v>4</v>
      </c>
    </row>
    <row r="12" spans="1:27" x14ac:dyDescent="0.45">
      <c r="A12" s="16" t="s">
        <v>52</v>
      </c>
      <c r="B12" s="17" t="s">
        <v>83</v>
      </c>
      <c r="C12" s="18"/>
      <c r="D12" s="19" t="str">
        <f t="shared" si="0"/>
        <v>2 1 1</v>
      </c>
      <c r="E12" s="20" t="str">
        <f t="shared" si="2"/>
        <v>목양제일교회</v>
      </c>
      <c r="F12" s="18" t="str">
        <f t="shared" si="3"/>
        <v xml:space="preserve">1 </v>
      </c>
      <c r="G12" s="20" t="str">
        <f t="shared" si="4"/>
        <v>목양제일교회</v>
      </c>
      <c r="H12" s="18" t="str">
        <f t="shared" si="1"/>
        <v>1</v>
      </c>
      <c r="K12" s="15">
        <f t="shared" si="5"/>
        <v>29</v>
      </c>
      <c r="L12" s="14">
        <f t="shared" si="6"/>
        <v>0.98799999999999999</v>
      </c>
      <c r="M12" s="18" t="str">
        <f t="shared" si="7"/>
        <v>목양제일교회</v>
      </c>
      <c r="N12" s="18" t="str">
        <f t="shared" si="8"/>
        <v xml:space="preserve">1 </v>
      </c>
      <c r="P12" s="14">
        <f t="shared" si="9"/>
        <v>27</v>
      </c>
      <c r="Q12" s="14">
        <f t="shared" si="10"/>
        <v>0.98799999999999999</v>
      </c>
      <c r="R12" s="18" t="str">
        <f t="shared" si="11"/>
        <v>목양제일교회</v>
      </c>
      <c r="S12" s="18" t="str">
        <f t="shared" si="12"/>
        <v>1</v>
      </c>
      <c r="V12" s="18" t="str">
        <f t="shared" si="13"/>
        <v>익산바울교회</v>
      </c>
      <c r="W12" s="18" t="str">
        <f t="shared" si="17"/>
        <v xml:space="preserve">5 </v>
      </c>
      <c r="Z12" s="18" t="str">
        <f t="shared" si="15"/>
        <v>광주새소망교회</v>
      </c>
      <c r="AA12" s="18" t="str">
        <f t="shared" si="16"/>
        <v>3</v>
      </c>
    </row>
    <row r="13" spans="1:27" x14ac:dyDescent="0.45">
      <c r="A13" s="16" t="s">
        <v>53</v>
      </c>
      <c r="B13" s="17" t="s">
        <v>84</v>
      </c>
      <c r="C13" s="18"/>
      <c r="D13" s="19" t="str">
        <f t="shared" si="0"/>
        <v>7 4 3</v>
      </c>
      <c r="E13" s="20" t="str">
        <f t="shared" si="2"/>
        <v>목포지구촌교회</v>
      </c>
      <c r="F13" s="18" t="str">
        <f t="shared" si="3"/>
        <v xml:space="preserve">4 </v>
      </c>
      <c r="G13" s="20" t="str">
        <f t="shared" si="4"/>
        <v>목포지구촌교회</v>
      </c>
      <c r="H13" s="18" t="str">
        <f t="shared" si="1"/>
        <v>3</v>
      </c>
      <c r="K13" s="15">
        <f t="shared" si="5"/>
        <v>13</v>
      </c>
      <c r="L13" s="14">
        <f t="shared" si="6"/>
        <v>3.9870000000000001</v>
      </c>
      <c r="M13" s="18" t="str">
        <f t="shared" si="7"/>
        <v>목포지구촌교회</v>
      </c>
      <c r="N13" s="18" t="str">
        <f t="shared" si="8"/>
        <v xml:space="preserve">4 </v>
      </c>
      <c r="P13" s="14">
        <f t="shared" si="9"/>
        <v>13</v>
      </c>
      <c r="Q13" s="14">
        <f t="shared" si="10"/>
        <v>2.9870000000000001</v>
      </c>
      <c r="R13" s="18" t="str">
        <f t="shared" si="11"/>
        <v>목포지구촌교회</v>
      </c>
      <c r="S13" s="18" t="str">
        <f t="shared" si="12"/>
        <v>3</v>
      </c>
      <c r="V13" s="18" t="str">
        <f t="shared" si="13"/>
        <v>천광교회</v>
      </c>
      <c r="W13" s="18" t="str">
        <f t="shared" si="17"/>
        <v xml:space="preserve">5 </v>
      </c>
      <c r="Z13" s="18" t="str">
        <f t="shared" si="15"/>
        <v>남문교회</v>
      </c>
      <c r="AA13" s="18" t="str">
        <f t="shared" si="16"/>
        <v>3</v>
      </c>
    </row>
    <row r="14" spans="1:27" x14ac:dyDescent="0.45">
      <c r="A14" s="16" t="s">
        <v>54</v>
      </c>
      <c r="B14" s="17" t="s">
        <v>85</v>
      </c>
      <c r="C14" s="18"/>
      <c r="D14" s="19" t="str">
        <f t="shared" si="0"/>
        <v>6 4 2</v>
      </c>
      <c r="E14" s="20" t="str">
        <f t="shared" si="2"/>
        <v>반암교회</v>
      </c>
      <c r="F14" s="18" t="str">
        <f t="shared" si="3"/>
        <v xml:space="preserve">4 </v>
      </c>
      <c r="G14" s="20" t="str">
        <f t="shared" si="4"/>
        <v>반암교회</v>
      </c>
      <c r="H14" s="18" t="str">
        <f t="shared" si="1"/>
        <v>2</v>
      </c>
      <c r="K14" s="15">
        <f t="shared" si="5"/>
        <v>14</v>
      </c>
      <c r="L14" s="14">
        <f t="shared" si="6"/>
        <v>3.9860000000000002</v>
      </c>
      <c r="M14" s="18" t="str">
        <f t="shared" si="7"/>
        <v>반암교회</v>
      </c>
      <c r="N14" s="18" t="str">
        <f t="shared" si="8"/>
        <v xml:space="preserve">4 </v>
      </c>
      <c r="P14" s="14">
        <f t="shared" si="9"/>
        <v>21</v>
      </c>
      <c r="Q14" s="14">
        <f t="shared" si="10"/>
        <v>1.986</v>
      </c>
      <c r="R14" s="18" t="str">
        <f t="shared" si="11"/>
        <v>반암교회</v>
      </c>
      <c r="S14" s="18" t="str">
        <f t="shared" si="12"/>
        <v>2</v>
      </c>
      <c r="V14" s="18" t="str">
        <f t="shared" si="13"/>
        <v>목포지구촌교회</v>
      </c>
      <c r="W14" s="18" t="str">
        <f t="shared" si="17"/>
        <v xml:space="preserve">4 </v>
      </c>
      <c r="Z14" s="18" t="str">
        <f t="shared" si="15"/>
        <v>목포지구촌교회</v>
      </c>
      <c r="AA14" s="18" t="str">
        <f t="shared" si="16"/>
        <v>3</v>
      </c>
    </row>
    <row r="15" spans="1:27" x14ac:dyDescent="0.45">
      <c r="A15" s="16" t="s">
        <v>55</v>
      </c>
      <c r="B15" s="17" t="s">
        <v>86</v>
      </c>
      <c r="C15" s="18"/>
      <c r="D15" s="19" t="str">
        <f t="shared" si="0"/>
        <v>7 5 2</v>
      </c>
      <c r="E15" s="20" t="str">
        <f t="shared" si="2"/>
        <v>부여남부교회</v>
      </c>
      <c r="F15" s="18" t="str">
        <f t="shared" si="3"/>
        <v xml:space="preserve">5 </v>
      </c>
      <c r="G15" s="20" t="str">
        <f t="shared" si="4"/>
        <v>부여남부교회</v>
      </c>
      <c r="H15" s="18" t="str">
        <f t="shared" si="1"/>
        <v>2</v>
      </c>
      <c r="K15" s="15">
        <f t="shared" si="5"/>
        <v>8</v>
      </c>
      <c r="L15" s="14">
        <f t="shared" si="6"/>
        <v>4.9850000000000003</v>
      </c>
      <c r="M15" s="18" t="str">
        <f t="shared" si="7"/>
        <v>부여남부교회</v>
      </c>
      <c r="N15" s="18" t="str">
        <f t="shared" si="8"/>
        <v xml:space="preserve">5 </v>
      </c>
      <c r="P15" s="14">
        <f t="shared" si="9"/>
        <v>22</v>
      </c>
      <c r="Q15" s="14">
        <f t="shared" si="10"/>
        <v>1.9850000000000001</v>
      </c>
      <c r="R15" s="18" t="str">
        <f t="shared" si="11"/>
        <v>부여남부교회</v>
      </c>
      <c r="S15" s="18" t="str">
        <f t="shared" si="12"/>
        <v>2</v>
      </c>
      <c r="V15" s="18" t="str">
        <f t="shared" si="13"/>
        <v>반암교회</v>
      </c>
      <c r="W15" s="18" t="str">
        <f t="shared" si="17"/>
        <v xml:space="preserve">4 </v>
      </c>
      <c r="Z15" s="18" t="str">
        <f t="shared" si="15"/>
        <v>새로운꿈의교회</v>
      </c>
      <c r="AA15" s="18" t="str">
        <f t="shared" si="16"/>
        <v>3</v>
      </c>
    </row>
    <row r="16" spans="1:27" x14ac:dyDescent="0.45">
      <c r="A16" s="16" t="s">
        <v>56</v>
      </c>
      <c r="B16" s="17" t="s">
        <v>87</v>
      </c>
      <c r="C16" s="18"/>
      <c r="D16" s="19" t="str">
        <f t="shared" ref="D16:D22" si="18">TRIM(SUBSTITUTE(SUBSTITUTE(SUBSTITUTE(RIGHT(B16,LEN(B16)-FIND("(",B16)),")"," "),":"," "),"/"," "))</f>
        <v>18 13 5</v>
      </c>
      <c r="E16" s="20" t="str">
        <f t="shared" si="2"/>
        <v>부평중앙감리교회</v>
      </c>
      <c r="F16" s="18" t="str">
        <f t="shared" si="3"/>
        <v xml:space="preserve">13 </v>
      </c>
      <c r="G16" s="20" t="str">
        <f t="shared" si="4"/>
        <v>부평중앙감리교회</v>
      </c>
      <c r="H16" s="18" t="str">
        <f t="shared" si="1"/>
        <v>5</v>
      </c>
      <c r="K16" s="15">
        <f t="shared" si="5"/>
        <v>2</v>
      </c>
      <c r="L16" s="14">
        <f t="shared" si="6"/>
        <v>12.984</v>
      </c>
      <c r="M16" s="18" t="str">
        <f t="shared" si="7"/>
        <v>부평중앙감리교회</v>
      </c>
      <c r="N16" s="18" t="str">
        <f t="shared" si="8"/>
        <v xml:space="preserve">13 </v>
      </c>
      <c r="P16" s="14">
        <f t="shared" si="9"/>
        <v>8</v>
      </c>
      <c r="Q16" s="14">
        <f t="shared" si="10"/>
        <v>4.984</v>
      </c>
      <c r="R16" s="18" t="str">
        <f t="shared" si="11"/>
        <v>부평중앙감리교회</v>
      </c>
      <c r="S16" s="18" t="str">
        <f t="shared" si="12"/>
        <v>5</v>
      </c>
      <c r="V16" s="18" t="str">
        <f t="shared" si="13"/>
        <v>예닮성결교회</v>
      </c>
      <c r="W16" s="18" t="str">
        <f t="shared" si="17"/>
        <v xml:space="preserve">4 </v>
      </c>
      <c r="Z16" s="18" t="str">
        <f t="shared" si="15"/>
        <v>양지문교회</v>
      </c>
      <c r="AA16" s="18" t="str">
        <f t="shared" si="16"/>
        <v>3</v>
      </c>
    </row>
    <row r="17" spans="1:27" x14ac:dyDescent="0.45">
      <c r="A17" s="16" t="s">
        <v>57</v>
      </c>
      <c r="B17" s="17" t="s">
        <v>88</v>
      </c>
      <c r="C17" s="18"/>
      <c r="D17" s="19" t="str">
        <f t="shared" si="18"/>
        <v>7 1 6</v>
      </c>
      <c r="E17" s="20" t="str">
        <f t="shared" si="2"/>
        <v>비젼중앙교회</v>
      </c>
      <c r="F17" s="18" t="str">
        <f t="shared" si="3"/>
        <v xml:space="preserve">1 </v>
      </c>
      <c r="G17" s="20" t="str">
        <f t="shared" si="4"/>
        <v>비젼중앙교회</v>
      </c>
      <c r="H17" s="18" t="str">
        <f t="shared" si="1"/>
        <v>6</v>
      </c>
      <c r="K17" s="15">
        <f t="shared" si="5"/>
        <v>30</v>
      </c>
      <c r="L17" s="14">
        <f t="shared" si="6"/>
        <v>0.98299999999999998</v>
      </c>
      <c r="M17" s="18" t="str">
        <f t="shared" si="7"/>
        <v>비젼중앙교회</v>
      </c>
      <c r="N17" s="18" t="str">
        <f t="shared" si="8"/>
        <v xml:space="preserve">1 </v>
      </c>
      <c r="P17" s="14">
        <f t="shared" si="9"/>
        <v>4</v>
      </c>
      <c r="Q17" s="14">
        <f t="shared" si="10"/>
        <v>5.9829999999999997</v>
      </c>
      <c r="R17" s="18" t="str">
        <f t="shared" si="11"/>
        <v>비젼중앙교회</v>
      </c>
      <c r="S17" s="18" t="str">
        <f t="shared" si="12"/>
        <v>6</v>
      </c>
      <c r="V17" s="18" t="str">
        <f t="shared" si="13"/>
        <v>광주새소망교회</v>
      </c>
      <c r="W17" s="18" t="str">
        <f t="shared" si="17"/>
        <v xml:space="preserve">3 </v>
      </c>
      <c r="Z17" s="18" t="str">
        <f t="shared" si="15"/>
        <v>영암중앙교회</v>
      </c>
      <c r="AA17" s="18" t="str">
        <f t="shared" si="16"/>
        <v>3</v>
      </c>
    </row>
    <row r="18" spans="1:27" x14ac:dyDescent="0.45">
      <c r="A18" s="16" t="s">
        <v>58</v>
      </c>
      <c r="B18" s="17" t="s">
        <v>89</v>
      </c>
      <c r="C18" s="18"/>
      <c r="D18" s="19" t="str">
        <f t="shared" si="18"/>
        <v>9 6 3</v>
      </c>
      <c r="E18" s="20" t="str">
        <f t="shared" si="2"/>
        <v>새로운꿈의교회</v>
      </c>
      <c r="F18" s="18" t="str">
        <f t="shared" si="3"/>
        <v xml:space="preserve">6 </v>
      </c>
      <c r="G18" s="20" t="str">
        <f t="shared" si="4"/>
        <v>새로운꿈의교회</v>
      </c>
      <c r="H18" s="18" t="str">
        <f t="shared" si="1"/>
        <v>3</v>
      </c>
      <c r="K18" s="15">
        <f t="shared" si="5"/>
        <v>6</v>
      </c>
      <c r="L18" s="14">
        <f t="shared" si="6"/>
        <v>5.9820000000000002</v>
      </c>
      <c r="M18" s="18" t="str">
        <f t="shared" si="7"/>
        <v>새로운꿈의교회</v>
      </c>
      <c r="N18" s="18" t="str">
        <f t="shared" si="8"/>
        <v xml:space="preserve">6 </v>
      </c>
      <c r="P18" s="14">
        <f t="shared" si="9"/>
        <v>14</v>
      </c>
      <c r="Q18" s="14">
        <f t="shared" si="10"/>
        <v>2.9820000000000002</v>
      </c>
      <c r="R18" s="18" t="str">
        <f t="shared" si="11"/>
        <v>새로운꿈의교회</v>
      </c>
      <c r="S18" s="18" t="str">
        <f t="shared" si="12"/>
        <v>3</v>
      </c>
      <c r="V18" s="18" t="str">
        <f t="shared" si="13"/>
        <v>남문교회</v>
      </c>
      <c r="W18" s="18" t="str">
        <f t="shared" si="17"/>
        <v xml:space="preserve">3 </v>
      </c>
      <c r="Z18" s="18" t="str">
        <f t="shared" si="15"/>
        <v>온누리비전교회</v>
      </c>
      <c r="AA18" s="18" t="str">
        <f t="shared" si="16"/>
        <v>3</v>
      </c>
    </row>
    <row r="19" spans="1:27" x14ac:dyDescent="0.45">
      <c r="A19" s="16" t="s">
        <v>59</v>
      </c>
      <c r="B19" s="17" t="s">
        <v>90</v>
      </c>
      <c r="C19" s="18"/>
      <c r="D19" s="19" t="str">
        <f t="shared" si="18"/>
        <v>7 6 1</v>
      </c>
      <c r="E19" s="20" t="str">
        <f t="shared" si="2"/>
        <v>선연교회</v>
      </c>
      <c r="F19" s="18" t="str">
        <f t="shared" si="3"/>
        <v xml:space="preserve">6 </v>
      </c>
      <c r="G19" s="20" t="str">
        <f t="shared" si="4"/>
        <v>선연교회</v>
      </c>
      <c r="H19" s="18" t="str">
        <f t="shared" si="1"/>
        <v>1</v>
      </c>
      <c r="K19" s="15">
        <f t="shared" si="5"/>
        <v>7</v>
      </c>
      <c r="L19" s="14">
        <f t="shared" si="6"/>
        <v>5.9809999999999999</v>
      </c>
      <c r="M19" s="18" t="str">
        <f t="shared" si="7"/>
        <v>선연교회</v>
      </c>
      <c r="N19" s="18" t="str">
        <f t="shared" si="8"/>
        <v xml:space="preserve">6 </v>
      </c>
      <c r="P19" s="14">
        <f t="shared" si="9"/>
        <v>28</v>
      </c>
      <c r="Q19" s="14">
        <f t="shared" si="10"/>
        <v>0.98099999999999998</v>
      </c>
      <c r="R19" s="18" t="str">
        <f t="shared" si="11"/>
        <v>선연교회</v>
      </c>
      <c r="S19" s="18" t="str">
        <f t="shared" si="12"/>
        <v>1</v>
      </c>
      <c r="V19" s="18" t="str">
        <f t="shared" si="13"/>
        <v>당산교회</v>
      </c>
      <c r="W19" s="18" t="str">
        <f t="shared" si="17"/>
        <v xml:space="preserve">3 </v>
      </c>
      <c r="Z19" s="18" t="str">
        <f t="shared" si="15"/>
        <v>청주예수사랑교회</v>
      </c>
      <c r="AA19" s="18" t="str">
        <f t="shared" si="16"/>
        <v>3</v>
      </c>
    </row>
    <row r="20" spans="1:27" x14ac:dyDescent="0.45">
      <c r="A20" s="16" t="s">
        <v>60</v>
      </c>
      <c r="B20" s="17" t="s">
        <v>91</v>
      </c>
      <c r="C20" s="18"/>
      <c r="D20" s="19" t="str">
        <f t="shared" si="18"/>
        <v>2 2 0</v>
      </c>
      <c r="E20" s="20" t="str">
        <f t="shared" si="2"/>
        <v>성당중앙교회</v>
      </c>
      <c r="F20" s="18" t="str">
        <f t="shared" si="3"/>
        <v xml:space="preserve">2 </v>
      </c>
      <c r="G20" s="20" t="str">
        <f t="shared" si="4"/>
        <v>성당중앙교회</v>
      </c>
      <c r="H20" s="18" t="str">
        <f t="shared" si="1"/>
        <v>0</v>
      </c>
      <c r="K20" s="15">
        <f t="shared" si="5"/>
        <v>25</v>
      </c>
      <c r="L20" s="14">
        <f t="shared" si="6"/>
        <v>1.98</v>
      </c>
      <c r="M20" s="18" t="str">
        <f t="shared" si="7"/>
        <v>성당중앙교회</v>
      </c>
      <c r="N20" s="18" t="str">
        <f t="shared" si="8"/>
        <v xml:space="preserve">2 </v>
      </c>
      <c r="P20" s="14">
        <f t="shared" si="9"/>
        <v>31</v>
      </c>
      <c r="Q20" s="14">
        <f t="shared" si="10"/>
        <v>-0.02</v>
      </c>
      <c r="R20" s="18" t="str">
        <f t="shared" si="11"/>
        <v>성당중앙교회</v>
      </c>
      <c r="S20" s="18" t="str">
        <f t="shared" si="12"/>
        <v>0</v>
      </c>
      <c r="V20" s="18" t="str">
        <f t="shared" si="13"/>
        <v>예손교회</v>
      </c>
      <c r="W20" s="18" t="str">
        <f t="shared" si="17"/>
        <v xml:space="preserve">3 </v>
      </c>
      <c r="Z20" s="18" t="str">
        <f t="shared" si="15"/>
        <v>대신성결교회</v>
      </c>
      <c r="AA20" s="18" t="str">
        <f t="shared" si="16"/>
        <v>2</v>
      </c>
    </row>
    <row r="21" spans="1:27" x14ac:dyDescent="0.45">
      <c r="A21" s="16" t="s">
        <v>61</v>
      </c>
      <c r="B21" s="17" t="s">
        <v>83</v>
      </c>
      <c r="C21" s="18"/>
      <c r="D21" s="19" t="str">
        <f t="shared" si="18"/>
        <v>2 1 1</v>
      </c>
      <c r="E21" s="20" t="str">
        <f t="shared" si="2"/>
        <v>세전교회</v>
      </c>
      <c r="F21" s="18" t="str">
        <f t="shared" si="3"/>
        <v xml:space="preserve">1 </v>
      </c>
      <c r="G21" s="20" t="str">
        <f t="shared" si="4"/>
        <v>세전교회</v>
      </c>
      <c r="H21" s="18" t="str">
        <f t="shared" si="1"/>
        <v>1</v>
      </c>
      <c r="K21" s="15">
        <f t="shared" si="5"/>
        <v>31</v>
      </c>
      <c r="L21" s="14">
        <f t="shared" si="6"/>
        <v>0.97899999999999998</v>
      </c>
      <c r="M21" s="18" t="str">
        <f t="shared" si="7"/>
        <v>세전교회</v>
      </c>
      <c r="N21" s="18" t="str">
        <f t="shared" si="8"/>
        <v xml:space="preserve">1 </v>
      </c>
      <c r="P21" s="14">
        <f t="shared" si="9"/>
        <v>29</v>
      </c>
      <c r="Q21" s="14">
        <f t="shared" si="10"/>
        <v>0.97899999999999998</v>
      </c>
      <c r="R21" s="18" t="str">
        <f t="shared" si="11"/>
        <v>세전교회</v>
      </c>
      <c r="S21" s="18" t="str">
        <f t="shared" si="12"/>
        <v>1</v>
      </c>
      <c r="V21" s="18" t="str">
        <f t="shared" si="13"/>
        <v>온누리비전교회</v>
      </c>
      <c r="W21" s="18" t="str">
        <f t="shared" si="17"/>
        <v xml:space="preserve">3 </v>
      </c>
      <c r="Z21" s="18" t="str">
        <f t="shared" si="15"/>
        <v>두곡성결교회</v>
      </c>
      <c r="AA21" s="18" t="str">
        <f t="shared" si="16"/>
        <v>2</v>
      </c>
    </row>
    <row r="22" spans="1:27" x14ac:dyDescent="0.45">
      <c r="A22" s="16" t="s">
        <v>62</v>
      </c>
      <c r="B22" s="17" t="s">
        <v>92</v>
      </c>
      <c r="C22" s="18"/>
      <c r="D22" s="19" t="str">
        <f t="shared" si="18"/>
        <v>5 5 0</v>
      </c>
      <c r="E22" s="20" t="str">
        <f t="shared" si="2"/>
        <v>순복음주영광교회</v>
      </c>
      <c r="F22" s="18" t="str">
        <f t="shared" si="3"/>
        <v xml:space="preserve">5 </v>
      </c>
      <c r="G22" s="20" t="str">
        <f t="shared" si="4"/>
        <v>순복음주영광교회</v>
      </c>
      <c r="H22" s="18" t="str">
        <f t="shared" si="1"/>
        <v>0</v>
      </c>
      <c r="K22" s="15">
        <f t="shared" si="5"/>
        <v>9</v>
      </c>
      <c r="L22" s="14">
        <f t="shared" si="6"/>
        <v>4.9779999999999998</v>
      </c>
      <c r="M22" s="18" t="str">
        <f t="shared" si="7"/>
        <v>순복음주영광교회</v>
      </c>
      <c r="N22" s="18" t="str">
        <f t="shared" si="8"/>
        <v xml:space="preserve">5 </v>
      </c>
      <c r="P22" s="14">
        <f t="shared" si="9"/>
        <v>32</v>
      </c>
      <c r="Q22" s="14">
        <f t="shared" si="10"/>
        <v>-2.1999999999999999E-2</v>
      </c>
      <c r="R22" s="18" t="str">
        <f t="shared" si="11"/>
        <v>순복음주영광교회</v>
      </c>
      <c r="S22" s="18" t="str">
        <f t="shared" si="12"/>
        <v>0</v>
      </c>
      <c r="V22" s="18" t="str">
        <f t="shared" si="13"/>
        <v>담터교회</v>
      </c>
      <c r="W22" s="18" t="str">
        <f t="shared" si="17"/>
        <v xml:space="preserve">2 </v>
      </c>
      <c r="Z22" s="18" t="str">
        <f t="shared" si="15"/>
        <v>반암교회</v>
      </c>
      <c r="AA22" s="18" t="str">
        <f t="shared" si="16"/>
        <v>2</v>
      </c>
    </row>
    <row r="23" spans="1:27" x14ac:dyDescent="0.45">
      <c r="A23" s="16" t="s">
        <v>63</v>
      </c>
      <c r="B23" s="17" t="s">
        <v>93</v>
      </c>
      <c r="C23" s="18"/>
      <c r="D23" s="19" t="str">
        <f t="shared" ref="D23:D86" si="19">TRIM(SUBSTITUTE(SUBSTITUTE(SUBSTITUTE(RIGHT(B23,LEN(B23)-FIND("(",B23)),")"," "),":"," "),"/"," "))</f>
        <v>11 5 6</v>
      </c>
      <c r="E23" s="20" t="str">
        <f t="shared" si="2"/>
        <v>순천생명나무교회</v>
      </c>
      <c r="F23" s="18" t="str">
        <f t="shared" ref="F23:F86" si="20">MID(D23,SEARCH(" ",D23,1)+1,SEARCH(" ",D23,SEARCH(" ",D23,1)+1)-SEARCH(" ",D23,1))</f>
        <v xml:space="preserve">5 </v>
      </c>
      <c r="G23" s="20" t="str">
        <f t="shared" si="4"/>
        <v>순천생명나무교회</v>
      </c>
      <c r="H23" s="18" t="str">
        <f t="shared" si="1"/>
        <v>6</v>
      </c>
      <c r="K23" s="15">
        <f t="shared" si="5"/>
        <v>10</v>
      </c>
      <c r="L23" s="14">
        <f t="shared" si="6"/>
        <v>4.9770000000000003</v>
      </c>
      <c r="M23" s="18" t="str">
        <f t="shared" si="7"/>
        <v>순천생명나무교회</v>
      </c>
      <c r="N23" s="18" t="str">
        <f t="shared" si="8"/>
        <v xml:space="preserve">5 </v>
      </c>
      <c r="P23" s="14">
        <f t="shared" si="9"/>
        <v>5</v>
      </c>
      <c r="Q23" s="14">
        <f t="shared" si="10"/>
        <v>5.9770000000000003</v>
      </c>
      <c r="R23" s="18" t="str">
        <f t="shared" si="11"/>
        <v>순천생명나무교회</v>
      </c>
      <c r="S23" s="18" t="str">
        <f t="shared" si="12"/>
        <v>6</v>
      </c>
      <c r="V23" s="18" t="str">
        <f t="shared" si="13"/>
        <v>대신성결교회</v>
      </c>
      <c r="W23" s="18" t="str">
        <f t="shared" si="17"/>
        <v xml:space="preserve">2 </v>
      </c>
      <c r="Z23" s="18" t="str">
        <f t="shared" si="15"/>
        <v>부여남부교회</v>
      </c>
      <c r="AA23" s="18" t="str">
        <f t="shared" si="16"/>
        <v>2</v>
      </c>
    </row>
    <row r="24" spans="1:27" x14ac:dyDescent="0.45">
      <c r="A24" s="16" t="s">
        <v>64</v>
      </c>
      <c r="B24" s="17" t="s">
        <v>94</v>
      </c>
      <c r="C24" s="18"/>
      <c r="D24" s="19" t="str">
        <f t="shared" si="19"/>
        <v>4 2 2</v>
      </c>
      <c r="E24" s="20" t="str">
        <f t="shared" si="2"/>
        <v>신명교회</v>
      </c>
      <c r="F24" s="18" t="str">
        <f t="shared" si="20"/>
        <v xml:space="preserve">2 </v>
      </c>
      <c r="G24" s="20" t="str">
        <f t="shared" si="4"/>
        <v>신명교회</v>
      </c>
      <c r="H24" s="18" t="str">
        <f t="shared" si="1"/>
        <v>2</v>
      </c>
      <c r="K24" s="15">
        <f t="shared" si="5"/>
        <v>26</v>
      </c>
      <c r="L24" s="14">
        <f t="shared" si="6"/>
        <v>1.976</v>
      </c>
      <c r="M24" s="18" t="str">
        <f t="shared" si="7"/>
        <v>신명교회</v>
      </c>
      <c r="N24" s="18" t="str">
        <f t="shared" si="8"/>
        <v xml:space="preserve">2 </v>
      </c>
      <c r="P24" s="14">
        <f t="shared" si="9"/>
        <v>23</v>
      </c>
      <c r="Q24" s="14">
        <f t="shared" si="10"/>
        <v>1.976</v>
      </c>
      <c r="R24" s="18" t="str">
        <f t="shared" si="11"/>
        <v>신명교회</v>
      </c>
      <c r="S24" s="18" t="str">
        <f t="shared" si="12"/>
        <v>2</v>
      </c>
      <c r="V24" s="18" t="str">
        <f t="shared" si="13"/>
        <v>동행교회</v>
      </c>
      <c r="W24" s="18" t="str">
        <f t="shared" si="17"/>
        <v xml:space="preserve">2 </v>
      </c>
      <c r="Z24" s="18" t="str">
        <f t="shared" si="15"/>
        <v>신명교회</v>
      </c>
      <c r="AA24" s="18" t="str">
        <f t="shared" si="16"/>
        <v>2</v>
      </c>
    </row>
    <row r="25" spans="1:27" x14ac:dyDescent="0.45">
      <c r="A25" s="16" t="s">
        <v>65</v>
      </c>
      <c r="B25" s="17" t="s">
        <v>95</v>
      </c>
      <c r="C25" s="18"/>
      <c r="D25" s="19" t="str">
        <f t="shared" si="19"/>
        <v>10 7 3</v>
      </c>
      <c r="E25" s="20" t="str">
        <f t="shared" si="2"/>
        <v>양지문교회</v>
      </c>
      <c r="F25" s="18" t="str">
        <f t="shared" si="20"/>
        <v xml:space="preserve">7 </v>
      </c>
      <c r="G25" s="20" t="str">
        <f t="shared" si="4"/>
        <v>양지문교회</v>
      </c>
      <c r="H25" s="18" t="str">
        <f t="shared" si="1"/>
        <v>3</v>
      </c>
      <c r="K25" s="15">
        <f t="shared" si="5"/>
        <v>4</v>
      </c>
      <c r="L25" s="14">
        <f t="shared" si="6"/>
        <v>6.9749999999999996</v>
      </c>
      <c r="M25" s="18" t="str">
        <f t="shared" si="7"/>
        <v>양지문교회</v>
      </c>
      <c r="N25" s="18" t="str">
        <f t="shared" si="8"/>
        <v xml:space="preserve">7 </v>
      </c>
      <c r="P25" s="14">
        <f t="shared" si="9"/>
        <v>15</v>
      </c>
      <c r="Q25" s="14">
        <f t="shared" si="10"/>
        <v>2.9750000000000001</v>
      </c>
      <c r="R25" s="18" t="str">
        <f t="shared" si="11"/>
        <v>양지문교회</v>
      </c>
      <c r="S25" s="18" t="str">
        <f t="shared" si="12"/>
        <v>3</v>
      </c>
      <c r="V25" s="18" t="str">
        <f t="shared" si="13"/>
        <v>맑은숲샘물교회</v>
      </c>
      <c r="W25" s="18" t="str">
        <f t="shared" si="17"/>
        <v xml:space="preserve">2 </v>
      </c>
      <c r="Z25" s="18" t="str">
        <f t="shared" si="15"/>
        <v>당산교회</v>
      </c>
      <c r="AA25" s="18" t="str">
        <f t="shared" si="16"/>
        <v>1</v>
      </c>
    </row>
    <row r="26" spans="1:27" x14ac:dyDescent="0.45">
      <c r="A26" s="16" t="s">
        <v>66</v>
      </c>
      <c r="B26" s="17" t="s">
        <v>96</v>
      </c>
      <c r="C26" s="18"/>
      <c r="D26" s="19" t="str">
        <f t="shared" si="19"/>
        <v>5 2 3</v>
      </c>
      <c r="E26" s="20" t="str">
        <f t="shared" si="2"/>
        <v>영암중앙교회</v>
      </c>
      <c r="F26" s="18" t="str">
        <f t="shared" si="20"/>
        <v xml:space="preserve">2 </v>
      </c>
      <c r="G26" s="20" t="str">
        <f t="shared" si="4"/>
        <v>영암중앙교회</v>
      </c>
      <c r="H26" s="18" t="str">
        <f t="shared" si="1"/>
        <v>3</v>
      </c>
      <c r="K26" s="15">
        <f t="shared" si="5"/>
        <v>27</v>
      </c>
      <c r="L26" s="14">
        <f t="shared" si="6"/>
        <v>1.974</v>
      </c>
      <c r="M26" s="18" t="str">
        <f t="shared" si="7"/>
        <v>영암중앙교회</v>
      </c>
      <c r="N26" s="18" t="str">
        <f t="shared" si="8"/>
        <v xml:space="preserve">2 </v>
      </c>
      <c r="P26" s="14">
        <f t="shared" si="9"/>
        <v>16</v>
      </c>
      <c r="Q26" s="14">
        <f t="shared" si="10"/>
        <v>2.9740000000000002</v>
      </c>
      <c r="R26" s="18" t="str">
        <f t="shared" si="11"/>
        <v>영암중앙교회</v>
      </c>
      <c r="S26" s="18" t="str">
        <f t="shared" si="12"/>
        <v>3</v>
      </c>
      <c r="V26" s="18" t="str">
        <f t="shared" si="13"/>
        <v>성당중앙교회</v>
      </c>
      <c r="W26" s="18" t="str">
        <f t="shared" si="17"/>
        <v xml:space="preserve">2 </v>
      </c>
      <c r="Z26" s="18" t="str">
        <f t="shared" si="15"/>
        <v>동행교회</v>
      </c>
      <c r="AA26" s="18" t="str">
        <f t="shared" si="16"/>
        <v>1</v>
      </c>
    </row>
    <row r="27" spans="1:27" x14ac:dyDescent="0.45">
      <c r="A27" s="16" t="s">
        <v>67</v>
      </c>
      <c r="B27" s="17" t="s">
        <v>97</v>
      </c>
      <c r="C27" s="18"/>
      <c r="D27" s="19" t="str">
        <f t="shared" si="19"/>
        <v>6 0 6</v>
      </c>
      <c r="E27" s="20" t="str">
        <f t="shared" si="2"/>
        <v>영천우리교회</v>
      </c>
      <c r="F27" s="18" t="str">
        <f t="shared" si="20"/>
        <v xml:space="preserve">0 </v>
      </c>
      <c r="G27" s="20" t="str">
        <f t="shared" si="4"/>
        <v>영천우리교회</v>
      </c>
      <c r="H27" s="18" t="str">
        <f t="shared" si="1"/>
        <v>6</v>
      </c>
      <c r="K27" s="15">
        <f t="shared" si="5"/>
        <v>33</v>
      </c>
      <c r="L27" s="14">
        <f t="shared" si="6"/>
        <v>-2.7E-2</v>
      </c>
      <c r="M27" s="18" t="str">
        <f t="shared" si="7"/>
        <v>영천우리교회</v>
      </c>
      <c r="N27" s="18" t="str">
        <f t="shared" si="8"/>
        <v xml:space="preserve">0 </v>
      </c>
      <c r="P27" s="14">
        <f t="shared" si="9"/>
        <v>6</v>
      </c>
      <c r="Q27" s="14">
        <f t="shared" si="10"/>
        <v>5.9729999999999999</v>
      </c>
      <c r="R27" s="18" t="str">
        <f t="shared" si="11"/>
        <v>영천우리교회</v>
      </c>
      <c r="S27" s="18" t="str">
        <f t="shared" si="12"/>
        <v>6</v>
      </c>
      <c r="V27" s="18" t="str">
        <f t="shared" si="13"/>
        <v>신명교회</v>
      </c>
      <c r="W27" s="18" t="str">
        <f t="shared" si="17"/>
        <v xml:space="preserve">2 </v>
      </c>
      <c r="Z27" s="18" t="str">
        <f t="shared" si="15"/>
        <v>맑은숲샘물교회</v>
      </c>
      <c r="AA27" s="18" t="str">
        <f t="shared" si="16"/>
        <v>1</v>
      </c>
    </row>
    <row r="28" spans="1:27" x14ac:dyDescent="0.45">
      <c r="A28" s="16" t="s">
        <v>68</v>
      </c>
      <c r="B28" s="17" t="s">
        <v>98</v>
      </c>
      <c r="C28" s="18"/>
      <c r="D28" s="19" t="str">
        <f t="shared" si="19"/>
        <v>5 4 1</v>
      </c>
      <c r="E28" s="20" t="str">
        <f t="shared" si="2"/>
        <v>예닮성결교회</v>
      </c>
      <c r="F28" s="18" t="str">
        <f t="shared" si="20"/>
        <v xml:space="preserve">4 </v>
      </c>
      <c r="G28" s="20" t="str">
        <f t="shared" si="4"/>
        <v>예닮성결교회</v>
      </c>
      <c r="H28" s="18" t="str">
        <f t="shared" si="1"/>
        <v>1</v>
      </c>
      <c r="K28" s="15">
        <f t="shared" si="5"/>
        <v>15</v>
      </c>
      <c r="L28" s="14">
        <f t="shared" si="6"/>
        <v>3.972</v>
      </c>
      <c r="M28" s="18" t="str">
        <f t="shared" si="7"/>
        <v>예닮성결교회</v>
      </c>
      <c r="N28" s="18" t="str">
        <f t="shared" si="8"/>
        <v xml:space="preserve">4 </v>
      </c>
      <c r="P28" s="14">
        <f t="shared" si="9"/>
        <v>30</v>
      </c>
      <c r="Q28" s="14">
        <f t="shared" si="10"/>
        <v>0.97199999999999998</v>
      </c>
      <c r="R28" s="18" t="str">
        <f t="shared" si="11"/>
        <v>예닮성결교회</v>
      </c>
      <c r="S28" s="18" t="str">
        <f t="shared" si="12"/>
        <v>1</v>
      </c>
      <c r="V28" s="18" t="str">
        <f t="shared" si="13"/>
        <v>영암중앙교회</v>
      </c>
      <c r="W28" s="18" t="str">
        <f t="shared" si="17"/>
        <v xml:space="preserve">2 </v>
      </c>
      <c r="Z28" s="18" t="str">
        <f t="shared" si="15"/>
        <v>목양제일교회</v>
      </c>
      <c r="AA28" s="18" t="str">
        <f t="shared" si="16"/>
        <v>1</v>
      </c>
    </row>
    <row r="29" spans="1:27" x14ac:dyDescent="0.45">
      <c r="A29" s="16" t="s">
        <v>69</v>
      </c>
      <c r="B29" s="17" t="s">
        <v>99</v>
      </c>
      <c r="C29" s="18"/>
      <c r="D29" s="19" t="str">
        <f t="shared" si="19"/>
        <v>9 3 6</v>
      </c>
      <c r="E29" s="20" t="str">
        <f t="shared" si="2"/>
        <v>예손교회</v>
      </c>
      <c r="F29" s="18" t="str">
        <f t="shared" si="20"/>
        <v xml:space="preserve">3 </v>
      </c>
      <c r="G29" s="20" t="str">
        <f t="shared" si="4"/>
        <v>예손교회</v>
      </c>
      <c r="H29" s="18" t="str">
        <f t="shared" si="1"/>
        <v>6</v>
      </c>
      <c r="K29" s="15">
        <f t="shared" si="5"/>
        <v>19</v>
      </c>
      <c r="L29" s="14">
        <f t="shared" si="6"/>
        <v>2.9710000000000001</v>
      </c>
      <c r="M29" s="18" t="str">
        <f t="shared" si="7"/>
        <v>예손교회</v>
      </c>
      <c r="N29" s="18" t="str">
        <f t="shared" si="8"/>
        <v xml:space="preserve">3 </v>
      </c>
      <c r="P29" s="14">
        <f t="shared" si="9"/>
        <v>7</v>
      </c>
      <c r="Q29" s="14">
        <f t="shared" si="10"/>
        <v>5.9710000000000001</v>
      </c>
      <c r="R29" s="18" t="str">
        <f t="shared" si="11"/>
        <v>예손교회</v>
      </c>
      <c r="S29" s="18" t="str">
        <f t="shared" si="12"/>
        <v>6</v>
      </c>
      <c r="V29" s="18" t="str">
        <f t="shared" si="13"/>
        <v>금마성결교회</v>
      </c>
      <c r="W29" s="18" t="str">
        <f t="shared" si="17"/>
        <v xml:space="preserve">1 </v>
      </c>
      <c r="Z29" s="18" t="str">
        <f t="shared" si="15"/>
        <v>선연교회</v>
      </c>
      <c r="AA29" s="18" t="str">
        <f t="shared" si="16"/>
        <v>1</v>
      </c>
    </row>
    <row r="30" spans="1:27" x14ac:dyDescent="0.45">
      <c r="A30" s="16" t="s">
        <v>70</v>
      </c>
      <c r="B30" s="17" t="s">
        <v>100</v>
      </c>
      <c r="C30" s="18"/>
      <c r="D30" s="19" t="str">
        <f t="shared" si="19"/>
        <v>6 3 3</v>
      </c>
      <c r="E30" s="20" t="str">
        <f t="shared" si="2"/>
        <v>온누리비전교회</v>
      </c>
      <c r="F30" s="18" t="str">
        <f t="shared" si="20"/>
        <v xml:space="preserve">3 </v>
      </c>
      <c r="G30" s="20" t="str">
        <f t="shared" si="4"/>
        <v>온누리비전교회</v>
      </c>
      <c r="H30" s="18" t="str">
        <f t="shared" si="1"/>
        <v>3</v>
      </c>
      <c r="K30" s="15">
        <f t="shared" si="5"/>
        <v>20</v>
      </c>
      <c r="L30" s="14">
        <f t="shared" si="6"/>
        <v>2.97</v>
      </c>
      <c r="M30" s="18" t="str">
        <f t="shared" si="7"/>
        <v>온누리비전교회</v>
      </c>
      <c r="N30" s="18" t="str">
        <f t="shared" si="8"/>
        <v xml:space="preserve">3 </v>
      </c>
      <c r="P30" s="14">
        <f t="shared" si="9"/>
        <v>17</v>
      </c>
      <c r="Q30" s="14">
        <f t="shared" si="10"/>
        <v>2.97</v>
      </c>
      <c r="R30" s="18" t="str">
        <f t="shared" si="11"/>
        <v>온누리비전교회</v>
      </c>
      <c r="S30" s="18" t="str">
        <f t="shared" si="12"/>
        <v>3</v>
      </c>
      <c r="V30" s="18" t="str">
        <f t="shared" si="13"/>
        <v>목양제일교회</v>
      </c>
      <c r="W30" s="18" t="str">
        <f t="shared" si="17"/>
        <v xml:space="preserve">1 </v>
      </c>
      <c r="Z30" s="18" t="str">
        <f t="shared" si="15"/>
        <v>세전교회</v>
      </c>
      <c r="AA30" s="18" t="str">
        <f t="shared" si="16"/>
        <v>1</v>
      </c>
    </row>
    <row r="31" spans="1:27" x14ac:dyDescent="0.45">
      <c r="A31" s="16" t="s">
        <v>71</v>
      </c>
      <c r="B31" s="17" t="s">
        <v>101</v>
      </c>
      <c r="C31" s="18"/>
      <c r="D31" s="19" t="str">
        <f t="shared" si="19"/>
        <v>30 16 14</v>
      </c>
      <c r="E31" s="20" t="str">
        <f t="shared" si="2"/>
        <v>온양제일교회</v>
      </c>
      <c r="F31" s="18" t="str">
        <f t="shared" si="20"/>
        <v xml:space="preserve">16 </v>
      </c>
      <c r="G31" s="20" t="str">
        <f t="shared" si="4"/>
        <v>온양제일교회</v>
      </c>
      <c r="H31" s="18" t="str">
        <f t="shared" si="1"/>
        <v>14</v>
      </c>
      <c r="K31" s="15">
        <f t="shared" si="5"/>
        <v>1</v>
      </c>
      <c r="L31" s="14">
        <f t="shared" si="6"/>
        <v>15.968999999999999</v>
      </c>
      <c r="M31" s="18" t="str">
        <f t="shared" si="7"/>
        <v>온양제일교회</v>
      </c>
      <c r="N31" s="18" t="str">
        <f t="shared" si="8"/>
        <v xml:space="preserve">16 </v>
      </c>
      <c r="P31" s="14">
        <f t="shared" si="9"/>
        <v>1</v>
      </c>
      <c r="Q31" s="14">
        <f t="shared" si="10"/>
        <v>13.968999999999999</v>
      </c>
      <c r="R31" s="18" t="str">
        <f t="shared" si="11"/>
        <v>온양제일교회</v>
      </c>
      <c r="S31" s="18" t="str">
        <f t="shared" si="12"/>
        <v>14</v>
      </c>
      <c r="V31" s="18" t="str">
        <f t="shared" si="13"/>
        <v>비젼중앙교회</v>
      </c>
      <c r="W31" s="18" t="str">
        <f t="shared" si="17"/>
        <v xml:space="preserve">1 </v>
      </c>
      <c r="Z31" s="18" t="str">
        <f t="shared" si="15"/>
        <v>예닮성결교회</v>
      </c>
      <c r="AA31" s="18" t="str">
        <f t="shared" si="16"/>
        <v>1</v>
      </c>
    </row>
    <row r="32" spans="1:27" x14ac:dyDescent="0.45">
      <c r="A32" s="16" t="s">
        <v>72</v>
      </c>
      <c r="B32" s="17" t="s">
        <v>102</v>
      </c>
      <c r="C32" s="18"/>
      <c r="D32" s="19" t="str">
        <f t="shared" si="19"/>
        <v>5 5 0</v>
      </c>
      <c r="E32" s="20" t="str">
        <f t="shared" si="2"/>
        <v>익산바울교회</v>
      </c>
      <c r="F32" s="18" t="str">
        <f t="shared" si="20"/>
        <v xml:space="preserve">5 </v>
      </c>
      <c r="G32" s="20" t="str">
        <f t="shared" si="4"/>
        <v>익산바울교회</v>
      </c>
      <c r="H32" s="18" t="str">
        <f t="shared" si="1"/>
        <v>0</v>
      </c>
      <c r="K32" s="15">
        <f t="shared" si="5"/>
        <v>11</v>
      </c>
      <c r="L32" s="14">
        <f t="shared" si="6"/>
        <v>4.968</v>
      </c>
      <c r="M32" s="18" t="str">
        <f t="shared" si="7"/>
        <v>익산바울교회</v>
      </c>
      <c r="N32" s="18" t="str">
        <f t="shared" si="8"/>
        <v xml:space="preserve">5 </v>
      </c>
      <c r="P32" s="14">
        <f t="shared" si="9"/>
        <v>33</v>
      </c>
      <c r="Q32" s="14">
        <f t="shared" si="10"/>
        <v>-3.2000000000000001E-2</v>
      </c>
      <c r="R32" s="18" t="str">
        <f t="shared" si="11"/>
        <v>익산바울교회</v>
      </c>
      <c r="S32" s="18" t="str">
        <f t="shared" si="12"/>
        <v>0</v>
      </c>
      <c r="V32" s="18" t="str">
        <f t="shared" si="13"/>
        <v>세전교회</v>
      </c>
      <c r="W32" s="18" t="str">
        <f t="shared" si="17"/>
        <v xml:space="preserve">1 </v>
      </c>
      <c r="Z32" s="18" t="str">
        <f t="shared" si="15"/>
        <v>성당중앙교회</v>
      </c>
      <c r="AA32" s="18" t="str">
        <f t="shared" si="16"/>
        <v>0</v>
      </c>
    </row>
    <row r="33" spans="1:27" x14ac:dyDescent="0.45">
      <c r="A33" s="16" t="s">
        <v>73</v>
      </c>
      <c r="B33" s="17" t="s">
        <v>103</v>
      </c>
      <c r="C33" s="18"/>
      <c r="D33" s="19" t="str">
        <f t="shared" si="19"/>
        <v>10 5 5</v>
      </c>
      <c r="E33" s="20" t="str">
        <f t="shared" si="2"/>
        <v>천광교회</v>
      </c>
      <c r="F33" s="18" t="str">
        <f t="shared" si="20"/>
        <v xml:space="preserve">5 </v>
      </c>
      <c r="G33" s="20" t="str">
        <f t="shared" si="4"/>
        <v>천광교회</v>
      </c>
      <c r="H33" s="18" t="str">
        <f t="shared" si="1"/>
        <v>5</v>
      </c>
      <c r="K33" s="15">
        <f t="shared" si="5"/>
        <v>12</v>
      </c>
      <c r="L33" s="14">
        <f t="shared" si="6"/>
        <v>4.9669999999999996</v>
      </c>
      <c r="M33" s="18" t="str">
        <f t="shared" si="7"/>
        <v>천광교회</v>
      </c>
      <c r="N33" s="18" t="str">
        <f t="shared" si="8"/>
        <v xml:space="preserve">5 </v>
      </c>
      <c r="P33" s="14">
        <f t="shared" si="9"/>
        <v>9</v>
      </c>
      <c r="Q33" s="14">
        <f t="shared" si="10"/>
        <v>4.9669999999999996</v>
      </c>
      <c r="R33" s="18" t="str">
        <f t="shared" si="11"/>
        <v>천광교회</v>
      </c>
      <c r="S33" s="18" t="str">
        <f t="shared" si="12"/>
        <v>5</v>
      </c>
      <c r="V33" s="18" t="str">
        <f t="shared" si="13"/>
        <v>청주예수사랑교회</v>
      </c>
      <c r="W33" s="18" t="str">
        <f t="shared" si="17"/>
        <v xml:space="preserve">1 </v>
      </c>
      <c r="Z33" s="18" t="str">
        <f t="shared" si="15"/>
        <v>순복음주영광교회</v>
      </c>
      <c r="AA33" s="18" t="str">
        <f t="shared" si="16"/>
        <v>0</v>
      </c>
    </row>
    <row r="34" spans="1:27" x14ac:dyDescent="0.45">
      <c r="A34" s="16" t="s">
        <v>74</v>
      </c>
      <c r="B34" s="17" t="s">
        <v>104</v>
      </c>
      <c r="C34" s="18"/>
      <c r="D34" s="19" t="str">
        <f t="shared" si="19"/>
        <v>4 1 3</v>
      </c>
      <c r="E34" s="20" t="str">
        <f t="shared" si="2"/>
        <v>청주예수사랑교회</v>
      </c>
      <c r="F34" s="18" t="str">
        <f t="shared" si="20"/>
        <v xml:space="preserve">1 </v>
      </c>
      <c r="G34" s="20" t="str">
        <f t="shared" si="4"/>
        <v>청주예수사랑교회</v>
      </c>
      <c r="H34" s="18" t="str">
        <f t="shared" ref="H34:H65" si="21">RIGHT(D34,LEN(D34)-SEARCH(" ",D34,SEARCH(" ",D34,1)+1))</f>
        <v>3</v>
      </c>
      <c r="K34" s="15">
        <f t="shared" si="5"/>
        <v>32</v>
      </c>
      <c r="L34" s="14">
        <f t="shared" si="6"/>
        <v>0.96599999999999997</v>
      </c>
      <c r="M34" s="18" t="str">
        <f t="shared" si="7"/>
        <v>청주예수사랑교회</v>
      </c>
      <c r="N34" s="18" t="str">
        <f t="shared" si="8"/>
        <v xml:space="preserve">1 </v>
      </c>
      <c r="P34" s="14">
        <f t="shared" si="9"/>
        <v>18</v>
      </c>
      <c r="Q34" s="14">
        <f t="shared" si="10"/>
        <v>2.9660000000000002</v>
      </c>
      <c r="R34" s="18" t="str">
        <f t="shared" si="11"/>
        <v>청주예수사랑교회</v>
      </c>
      <c r="S34" s="18" t="str">
        <f t="shared" si="12"/>
        <v>3</v>
      </c>
      <c r="V34" s="18" t="str">
        <f t="shared" si="13"/>
        <v>영천우리교회</v>
      </c>
      <c r="W34" s="18" t="str">
        <f t="shared" si="17"/>
        <v xml:space="preserve">0 </v>
      </c>
      <c r="Z34" s="18" t="str">
        <f t="shared" si="15"/>
        <v>익산바울교회</v>
      </c>
      <c r="AA34" s="18" t="str">
        <f t="shared" si="16"/>
        <v>0</v>
      </c>
    </row>
    <row r="35" spans="1:27" x14ac:dyDescent="0.45">
      <c r="A35" s="16"/>
      <c r="B35" s="17"/>
      <c r="C35" s="18"/>
      <c r="D35" s="19" t="e">
        <f t="shared" si="19"/>
        <v>#VALUE!</v>
      </c>
      <c r="E35" s="20">
        <f t="shared" si="2"/>
        <v>0</v>
      </c>
      <c r="F35" s="18" t="e">
        <f t="shared" si="20"/>
        <v>#VALUE!</v>
      </c>
      <c r="G35" s="20">
        <f t="shared" si="4"/>
        <v>0</v>
      </c>
      <c r="H35" s="18" t="e">
        <f t="shared" si="21"/>
        <v>#VALUE!</v>
      </c>
      <c r="K35" s="15" t="str">
        <f t="shared" si="5"/>
        <v/>
      </c>
      <c r="L35" s="14" t="str">
        <f t="shared" si="6"/>
        <v/>
      </c>
      <c r="M35" s="18" t="str">
        <f t="shared" si="7"/>
        <v/>
      </c>
      <c r="N35" s="18" t="str">
        <f t="shared" si="8"/>
        <v/>
      </c>
      <c r="P35" s="14" t="str">
        <f t="shared" si="9"/>
        <v/>
      </c>
      <c r="Q35" s="14" t="str">
        <f t="shared" si="10"/>
        <v/>
      </c>
      <c r="R35" s="18" t="str">
        <f t="shared" si="11"/>
        <v/>
      </c>
      <c r="S35" s="18" t="str">
        <f t="shared" si="12"/>
        <v/>
      </c>
      <c r="V35" s="18" t="str">
        <f t="shared" si="13"/>
        <v/>
      </c>
      <c r="W35" s="18" t="str">
        <f t="shared" si="17"/>
        <v/>
      </c>
      <c r="Z35" s="18" t="str">
        <f t="shared" si="15"/>
        <v/>
      </c>
      <c r="AA35" s="18" t="str">
        <f t="shared" si="16"/>
        <v/>
      </c>
    </row>
    <row r="36" spans="1:27" x14ac:dyDescent="0.45">
      <c r="A36" s="16"/>
      <c r="B36" s="17"/>
      <c r="C36" s="18"/>
      <c r="D36" s="19" t="e">
        <f t="shared" si="19"/>
        <v>#VALUE!</v>
      </c>
      <c r="E36" s="20">
        <f t="shared" si="2"/>
        <v>0</v>
      </c>
      <c r="F36" s="18" t="e">
        <f t="shared" si="20"/>
        <v>#VALUE!</v>
      </c>
      <c r="G36" s="20">
        <f t="shared" si="4"/>
        <v>0</v>
      </c>
      <c r="H36" s="18" t="e">
        <f t="shared" si="21"/>
        <v>#VALUE!</v>
      </c>
      <c r="K36" s="15" t="str">
        <f t="shared" si="5"/>
        <v/>
      </c>
      <c r="L36" s="14" t="str">
        <f t="shared" si="6"/>
        <v/>
      </c>
      <c r="M36" s="18" t="str">
        <f t="shared" si="7"/>
        <v/>
      </c>
      <c r="N36" s="18" t="str">
        <f t="shared" si="8"/>
        <v/>
      </c>
      <c r="P36" s="14" t="str">
        <f t="shared" si="9"/>
        <v/>
      </c>
      <c r="Q36" s="14" t="str">
        <f t="shared" si="10"/>
        <v/>
      </c>
      <c r="R36" s="18" t="str">
        <f t="shared" si="11"/>
        <v/>
      </c>
      <c r="S36" s="18" t="str">
        <f t="shared" si="12"/>
        <v/>
      </c>
      <c r="V36" s="18" t="str">
        <f t="shared" si="13"/>
        <v/>
      </c>
      <c r="W36" s="18" t="str">
        <f t="shared" si="17"/>
        <v/>
      </c>
      <c r="Z36" s="18" t="str">
        <f t="shared" si="15"/>
        <v/>
      </c>
      <c r="AA36" s="18" t="str">
        <f t="shared" si="16"/>
        <v/>
      </c>
    </row>
    <row r="37" spans="1:27" x14ac:dyDescent="0.45">
      <c r="A37" s="16"/>
      <c r="B37" s="17"/>
      <c r="C37" s="18"/>
      <c r="D37" s="19" t="e">
        <f t="shared" si="19"/>
        <v>#VALUE!</v>
      </c>
      <c r="E37" s="20">
        <f t="shared" si="2"/>
        <v>0</v>
      </c>
      <c r="F37" s="18" t="e">
        <f t="shared" si="20"/>
        <v>#VALUE!</v>
      </c>
      <c r="G37" s="20">
        <f t="shared" si="4"/>
        <v>0</v>
      </c>
      <c r="H37" s="18" t="e">
        <f t="shared" si="21"/>
        <v>#VALUE!</v>
      </c>
      <c r="K37" s="15" t="str">
        <f t="shared" si="5"/>
        <v/>
      </c>
      <c r="L37" s="14" t="str">
        <f t="shared" si="6"/>
        <v/>
      </c>
      <c r="M37" s="18" t="str">
        <f t="shared" si="7"/>
        <v/>
      </c>
      <c r="N37" s="18" t="str">
        <f t="shared" si="8"/>
        <v/>
      </c>
      <c r="P37" s="14" t="str">
        <f t="shared" si="9"/>
        <v/>
      </c>
      <c r="Q37" s="14" t="str">
        <f t="shared" si="10"/>
        <v/>
      </c>
      <c r="R37" s="18" t="str">
        <f t="shared" si="11"/>
        <v/>
      </c>
      <c r="S37" s="18" t="str">
        <f t="shared" si="12"/>
        <v/>
      </c>
      <c r="V37" s="18" t="str">
        <f t="shared" si="13"/>
        <v/>
      </c>
      <c r="W37" s="18" t="str">
        <f t="shared" si="17"/>
        <v/>
      </c>
      <c r="Z37" s="18" t="str">
        <f t="shared" si="15"/>
        <v/>
      </c>
      <c r="AA37" s="18" t="str">
        <f t="shared" si="16"/>
        <v/>
      </c>
    </row>
    <row r="38" spans="1:27" x14ac:dyDescent="0.45">
      <c r="A38" s="16"/>
      <c r="B38" s="17"/>
      <c r="C38" s="18"/>
      <c r="D38" s="19" t="e">
        <f t="shared" si="19"/>
        <v>#VALUE!</v>
      </c>
      <c r="E38" s="20">
        <f t="shared" si="2"/>
        <v>0</v>
      </c>
      <c r="F38" s="18" t="e">
        <f t="shared" si="20"/>
        <v>#VALUE!</v>
      </c>
      <c r="G38" s="20">
        <f t="shared" si="4"/>
        <v>0</v>
      </c>
      <c r="H38" s="18" t="e">
        <f t="shared" si="21"/>
        <v>#VALUE!</v>
      </c>
      <c r="K38" s="15" t="str">
        <f t="shared" si="5"/>
        <v/>
      </c>
      <c r="L38" s="14" t="str">
        <f t="shared" si="6"/>
        <v/>
      </c>
      <c r="M38" s="18" t="str">
        <f t="shared" si="7"/>
        <v/>
      </c>
      <c r="N38" s="18" t="str">
        <f t="shared" si="8"/>
        <v/>
      </c>
      <c r="P38" s="14" t="str">
        <f t="shared" si="9"/>
        <v/>
      </c>
      <c r="Q38" s="14" t="str">
        <f t="shared" si="10"/>
        <v/>
      </c>
      <c r="R38" s="18" t="str">
        <f t="shared" si="11"/>
        <v/>
      </c>
      <c r="S38" s="18" t="str">
        <f t="shared" si="12"/>
        <v/>
      </c>
      <c r="V38" s="18" t="str">
        <f t="shared" si="13"/>
        <v/>
      </c>
      <c r="W38" s="18" t="str">
        <f t="shared" si="17"/>
        <v/>
      </c>
      <c r="Z38" s="18" t="str">
        <f t="shared" si="15"/>
        <v/>
      </c>
      <c r="AA38" s="18" t="str">
        <f t="shared" si="16"/>
        <v/>
      </c>
    </row>
    <row r="39" spans="1:27" x14ac:dyDescent="0.45">
      <c r="A39" s="16"/>
      <c r="B39" s="17"/>
      <c r="C39" s="18"/>
      <c r="D39" s="19" t="e">
        <f t="shared" si="19"/>
        <v>#VALUE!</v>
      </c>
      <c r="E39" s="20">
        <f t="shared" si="2"/>
        <v>0</v>
      </c>
      <c r="F39" s="18" t="e">
        <f t="shared" si="20"/>
        <v>#VALUE!</v>
      </c>
      <c r="G39" s="20">
        <f t="shared" si="4"/>
        <v>0</v>
      </c>
      <c r="H39" s="18" t="e">
        <f t="shared" si="21"/>
        <v>#VALUE!</v>
      </c>
      <c r="K39" s="15" t="str">
        <f t="shared" si="5"/>
        <v/>
      </c>
      <c r="L39" s="14" t="str">
        <f t="shared" si="6"/>
        <v/>
      </c>
      <c r="M39" s="18" t="str">
        <f t="shared" si="7"/>
        <v/>
      </c>
      <c r="N39" s="18" t="str">
        <f t="shared" si="8"/>
        <v/>
      </c>
      <c r="P39" s="14" t="str">
        <f t="shared" si="9"/>
        <v/>
      </c>
      <c r="Q39" s="14" t="str">
        <f t="shared" si="10"/>
        <v/>
      </c>
      <c r="R39" s="18" t="str">
        <f t="shared" si="11"/>
        <v/>
      </c>
      <c r="S39" s="18" t="str">
        <f t="shared" si="12"/>
        <v/>
      </c>
      <c r="V39" s="18" t="str">
        <f t="shared" si="13"/>
        <v/>
      </c>
      <c r="W39" s="18" t="str">
        <f t="shared" si="17"/>
        <v/>
      </c>
      <c r="Z39" s="18" t="str">
        <f t="shared" si="15"/>
        <v/>
      </c>
      <c r="AA39" s="18" t="str">
        <f t="shared" si="16"/>
        <v/>
      </c>
    </row>
    <row r="40" spans="1:27" x14ac:dyDescent="0.45">
      <c r="A40" s="16"/>
      <c r="B40" s="17"/>
      <c r="C40" s="18"/>
      <c r="D40" s="19" t="e">
        <f t="shared" si="19"/>
        <v>#VALUE!</v>
      </c>
      <c r="E40" s="20">
        <f t="shared" si="2"/>
        <v>0</v>
      </c>
      <c r="F40" s="18" t="e">
        <f t="shared" si="20"/>
        <v>#VALUE!</v>
      </c>
      <c r="G40" s="20">
        <f t="shared" si="4"/>
        <v>0</v>
      </c>
      <c r="H40" s="18" t="e">
        <f t="shared" si="21"/>
        <v>#VALUE!</v>
      </c>
      <c r="K40" s="15" t="str">
        <f t="shared" si="5"/>
        <v/>
      </c>
      <c r="L40" s="14" t="str">
        <f t="shared" si="6"/>
        <v/>
      </c>
      <c r="M40" s="18" t="str">
        <f t="shared" si="7"/>
        <v/>
      </c>
      <c r="N40" s="18" t="str">
        <f t="shared" si="8"/>
        <v/>
      </c>
      <c r="P40" s="14" t="str">
        <f t="shared" si="9"/>
        <v/>
      </c>
      <c r="Q40" s="14" t="str">
        <f t="shared" si="10"/>
        <v/>
      </c>
      <c r="R40" s="18" t="str">
        <f t="shared" si="11"/>
        <v/>
      </c>
      <c r="S40" s="18" t="str">
        <f t="shared" si="12"/>
        <v/>
      </c>
      <c r="V40" s="18" t="str">
        <f t="shared" si="13"/>
        <v/>
      </c>
      <c r="W40" s="18" t="str">
        <f t="shared" si="17"/>
        <v/>
      </c>
      <c r="Z40" s="18" t="str">
        <f t="shared" si="15"/>
        <v/>
      </c>
      <c r="AA40" s="18" t="str">
        <f t="shared" si="16"/>
        <v/>
      </c>
    </row>
    <row r="41" spans="1:27" x14ac:dyDescent="0.45">
      <c r="A41" s="16"/>
      <c r="B41" s="17"/>
      <c r="C41" s="18"/>
      <c r="D41" s="19" t="e">
        <f t="shared" si="19"/>
        <v>#VALUE!</v>
      </c>
      <c r="E41" s="20">
        <f t="shared" si="2"/>
        <v>0</v>
      </c>
      <c r="F41" s="18" t="e">
        <f t="shared" si="20"/>
        <v>#VALUE!</v>
      </c>
      <c r="G41" s="20">
        <f t="shared" si="4"/>
        <v>0</v>
      </c>
      <c r="H41" s="18" t="e">
        <f t="shared" si="21"/>
        <v>#VALUE!</v>
      </c>
      <c r="K41" s="15" t="str">
        <f t="shared" si="5"/>
        <v/>
      </c>
      <c r="L41" s="14" t="str">
        <f t="shared" si="6"/>
        <v/>
      </c>
      <c r="M41" s="18" t="str">
        <f t="shared" si="7"/>
        <v/>
      </c>
      <c r="N41" s="18" t="str">
        <f t="shared" si="8"/>
        <v/>
      </c>
      <c r="P41" s="14" t="str">
        <f t="shared" si="9"/>
        <v/>
      </c>
      <c r="Q41" s="14" t="str">
        <f t="shared" si="10"/>
        <v/>
      </c>
      <c r="R41" s="18" t="str">
        <f t="shared" si="11"/>
        <v/>
      </c>
      <c r="S41" s="18" t="str">
        <f t="shared" si="12"/>
        <v/>
      </c>
      <c r="V41" s="18" t="str">
        <f t="shared" si="13"/>
        <v/>
      </c>
      <c r="W41" s="18" t="str">
        <f t="shared" si="17"/>
        <v/>
      </c>
      <c r="Z41" s="18" t="str">
        <f t="shared" si="15"/>
        <v/>
      </c>
      <c r="AA41" s="18" t="str">
        <f t="shared" si="16"/>
        <v/>
      </c>
    </row>
    <row r="42" spans="1:27" x14ac:dyDescent="0.45">
      <c r="A42" s="16"/>
      <c r="B42" s="17"/>
      <c r="C42" s="18"/>
      <c r="D42" s="19" t="e">
        <f t="shared" si="19"/>
        <v>#VALUE!</v>
      </c>
      <c r="E42" s="20">
        <f t="shared" si="2"/>
        <v>0</v>
      </c>
      <c r="F42" s="18" t="e">
        <f t="shared" si="20"/>
        <v>#VALUE!</v>
      </c>
      <c r="G42" s="20">
        <f t="shared" si="4"/>
        <v>0</v>
      </c>
      <c r="H42" s="18" t="e">
        <f t="shared" si="21"/>
        <v>#VALUE!</v>
      </c>
      <c r="K42" s="15" t="str">
        <f t="shared" si="5"/>
        <v/>
      </c>
      <c r="L42" s="14" t="str">
        <f t="shared" si="6"/>
        <v/>
      </c>
      <c r="M42" s="18" t="str">
        <f t="shared" si="7"/>
        <v/>
      </c>
      <c r="N42" s="18" t="str">
        <f t="shared" si="8"/>
        <v/>
      </c>
      <c r="P42" s="14" t="str">
        <f t="shared" si="9"/>
        <v/>
      </c>
      <c r="Q42" s="14" t="str">
        <f t="shared" si="10"/>
        <v/>
      </c>
      <c r="R42" s="18" t="str">
        <f t="shared" si="11"/>
        <v/>
      </c>
      <c r="S42" s="18" t="str">
        <f t="shared" si="12"/>
        <v/>
      </c>
      <c r="V42" s="18" t="str">
        <f t="shared" si="13"/>
        <v/>
      </c>
      <c r="W42" s="18" t="str">
        <f t="shared" si="17"/>
        <v/>
      </c>
      <c r="Z42" s="18" t="str">
        <f t="shared" si="15"/>
        <v/>
      </c>
      <c r="AA42" s="18" t="str">
        <f t="shared" si="16"/>
        <v/>
      </c>
    </row>
    <row r="43" spans="1:27" x14ac:dyDescent="0.45">
      <c r="A43" s="16"/>
      <c r="B43" s="17"/>
      <c r="C43" s="18"/>
      <c r="D43" s="19" t="e">
        <f t="shared" si="19"/>
        <v>#VALUE!</v>
      </c>
      <c r="E43" s="20">
        <f t="shared" si="2"/>
        <v>0</v>
      </c>
      <c r="F43" s="18" t="e">
        <f t="shared" si="20"/>
        <v>#VALUE!</v>
      </c>
      <c r="G43" s="20">
        <f t="shared" si="4"/>
        <v>0</v>
      </c>
      <c r="H43" s="18" t="e">
        <f t="shared" si="21"/>
        <v>#VALUE!</v>
      </c>
      <c r="K43" s="15" t="str">
        <f t="shared" si="5"/>
        <v/>
      </c>
      <c r="L43" s="14" t="str">
        <f t="shared" si="6"/>
        <v/>
      </c>
      <c r="M43" s="18" t="str">
        <f t="shared" si="7"/>
        <v/>
      </c>
      <c r="N43" s="18" t="str">
        <f t="shared" si="8"/>
        <v/>
      </c>
      <c r="P43" s="14" t="str">
        <f t="shared" si="9"/>
        <v/>
      </c>
      <c r="Q43" s="14" t="str">
        <f t="shared" si="10"/>
        <v/>
      </c>
      <c r="R43" s="18" t="str">
        <f t="shared" si="11"/>
        <v/>
      </c>
      <c r="S43" s="18" t="str">
        <f t="shared" si="12"/>
        <v/>
      </c>
      <c r="V43" s="18" t="str">
        <f t="shared" si="13"/>
        <v/>
      </c>
      <c r="W43" s="18" t="str">
        <f t="shared" si="17"/>
        <v/>
      </c>
      <c r="Z43" s="18" t="str">
        <f t="shared" si="15"/>
        <v/>
      </c>
      <c r="AA43" s="18" t="str">
        <f t="shared" si="16"/>
        <v/>
      </c>
    </row>
    <row r="44" spans="1:27" x14ac:dyDescent="0.45">
      <c r="A44" s="16"/>
      <c r="B44" s="17"/>
      <c r="C44" s="18"/>
      <c r="D44" s="19" t="e">
        <f t="shared" si="19"/>
        <v>#VALUE!</v>
      </c>
      <c r="E44" s="20">
        <f t="shared" si="2"/>
        <v>0</v>
      </c>
      <c r="F44" s="18" t="e">
        <f t="shared" si="20"/>
        <v>#VALUE!</v>
      </c>
      <c r="G44" s="20">
        <f t="shared" si="4"/>
        <v>0</v>
      </c>
      <c r="H44" s="18" t="e">
        <f t="shared" si="21"/>
        <v>#VALUE!</v>
      </c>
      <c r="K44" s="15" t="str">
        <f t="shared" si="5"/>
        <v/>
      </c>
      <c r="L44" s="14" t="str">
        <f t="shared" si="6"/>
        <v/>
      </c>
      <c r="M44" s="18" t="str">
        <f t="shared" si="7"/>
        <v/>
      </c>
      <c r="N44" s="18" t="str">
        <f t="shared" si="8"/>
        <v/>
      </c>
      <c r="P44" s="14" t="str">
        <f t="shared" si="9"/>
        <v/>
      </c>
      <c r="Q44" s="14" t="str">
        <f t="shared" si="10"/>
        <v/>
      </c>
      <c r="R44" s="18" t="str">
        <f t="shared" si="11"/>
        <v/>
      </c>
      <c r="S44" s="18" t="str">
        <f t="shared" si="12"/>
        <v/>
      </c>
      <c r="V44" s="18" t="str">
        <f t="shared" si="13"/>
        <v/>
      </c>
      <c r="W44" s="18" t="str">
        <f t="shared" si="17"/>
        <v/>
      </c>
      <c r="Z44" s="18" t="str">
        <f t="shared" si="15"/>
        <v/>
      </c>
      <c r="AA44" s="18" t="str">
        <f t="shared" si="16"/>
        <v/>
      </c>
    </row>
    <row r="45" spans="1:27" x14ac:dyDescent="0.45">
      <c r="A45" s="16"/>
      <c r="B45" s="17"/>
      <c r="C45" s="18"/>
      <c r="D45" s="19" t="e">
        <f t="shared" si="19"/>
        <v>#VALUE!</v>
      </c>
      <c r="E45" s="20">
        <f t="shared" si="2"/>
        <v>0</v>
      </c>
      <c r="F45" s="18" t="e">
        <f t="shared" si="20"/>
        <v>#VALUE!</v>
      </c>
      <c r="G45" s="20">
        <f t="shared" si="4"/>
        <v>0</v>
      </c>
      <c r="H45" s="18" t="e">
        <f t="shared" si="21"/>
        <v>#VALUE!</v>
      </c>
      <c r="K45" s="15" t="str">
        <f t="shared" si="5"/>
        <v/>
      </c>
      <c r="L45" s="14" t="str">
        <f t="shared" si="6"/>
        <v/>
      </c>
      <c r="M45" s="18" t="str">
        <f t="shared" si="7"/>
        <v/>
      </c>
      <c r="N45" s="18" t="str">
        <f t="shared" si="8"/>
        <v/>
      </c>
      <c r="P45" s="14" t="str">
        <f t="shared" si="9"/>
        <v/>
      </c>
      <c r="Q45" s="14" t="str">
        <f t="shared" si="10"/>
        <v/>
      </c>
      <c r="R45" s="18" t="str">
        <f t="shared" si="11"/>
        <v/>
      </c>
      <c r="S45" s="18" t="str">
        <f t="shared" si="12"/>
        <v/>
      </c>
      <c r="V45" s="18" t="str">
        <f t="shared" si="13"/>
        <v/>
      </c>
      <c r="W45" s="18" t="str">
        <f t="shared" si="17"/>
        <v/>
      </c>
      <c r="Z45" s="18" t="str">
        <f t="shared" si="15"/>
        <v/>
      </c>
      <c r="AA45" s="18" t="str">
        <f t="shared" si="16"/>
        <v/>
      </c>
    </row>
    <row r="46" spans="1:27" x14ac:dyDescent="0.45">
      <c r="A46" s="16"/>
      <c r="B46" s="17"/>
      <c r="C46" s="18"/>
      <c r="D46" s="19" t="e">
        <f t="shared" si="19"/>
        <v>#VALUE!</v>
      </c>
      <c r="E46" s="20">
        <f t="shared" si="2"/>
        <v>0</v>
      </c>
      <c r="F46" s="18" t="e">
        <f t="shared" si="20"/>
        <v>#VALUE!</v>
      </c>
      <c r="G46" s="20">
        <f t="shared" si="4"/>
        <v>0</v>
      </c>
      <c r="H46" s="18" t="e">
        <f t="shared" si="21"/>
        <v>#VALUE!</v>
      </c>
      <c r="K46" s="15" t="str">
        <f t="shared" si="5"/>
        <v/>
      </c>
      <c r="L46" s="14" t="str">
        <f t="shared" si="6"/>
        <v/>
      </c>
      <c r="M46" s="18" t="str">
        <f t="shared" si="7"/>
        <v/>
      </c>
      <c r="N46" s="18" t="str">
        <f t="shared" si="8"/>
        <v/>
      </c>
      <c r="P46" s="14" t="str">
        <f t="shared" si="9"/>
        <v/>
      </c>
      <c r="Q46" s="14" t="str">
        <f t="shared" si="10"/>
        <v/>
      </c>
      <c r="R46" s="18" t="str">
        <f t="shared" si="11"/>
        <v/>
      </c>
      <c r="S46" s="18" t="str">
        <f t="shared" si="12"/>
        <v/>
      </c>
      <c r="V46" s="18" t="str">
        <f t="shared" si="13"/>
        <v/>
      </c>
      <c r="W46" s="18" t="str">
        <f t="shared" si="17"/>
        <v/>
      </c>
      <c r="Z46" s="18" t="str">
        <f t="shared" si="15"/>
        <v/>
      </c>
      <c r="AA46" s="18" t="str">
        <f t="shared" si="16"/>
        <v/>
      </c>
    </row>
    <row r="47" spans="1:27" x14ac:dyDescent="0.45">
      <c r="A47" s="16"/>
      <c r="B47" s="17"/>
      <c r="C47" s="18"/>
      <c r="D47" s="19" t="e">
        <f t="shared" si="19"/>
        <v>#VALUE!</v>
      </c>
      <c r="E47" s="20">
        <f t="shared" si="2"/>
        <v>0</v>
      </c>
      <c r="F47" s="18" t="e">
        <f t="shared" si="20"/>
        <v>#VALUE!</v>
      </c>
      <c r="G47" s="20">
        <f t="shared" si="4"/>
        <v>0</v>
      </c>
      <c r="H47" s="18" t="e">
        <f t="shared" si="21"/>
        <v>#VALUE!</v>
      </c>
      <c r="K47" s="15" t="str">
        <f t="shared" si="5"/>
        <v/>
      </c>
      <c r="L47" s="14" t="str">
        <f t="shared" si="6"/>
        <v/>
      </c>
      <c r="M47" s="18" t="str">
        <f t="shared" si="7"/>
        <v/>
      </c>
      <c r="N47" s="18" t="str">
        <f t="shared" si="8"/>
        <v/>
      </c>
      <c r="P47" s="14" t="str">
        <f t="shared" si="9"/>
        <v/>
      </c>
      <c r="Q47" s="14" t="str">
        <f t="shared" si="10"/>
        <v/>
      </c>
      <c r="R47" s="18" t="str">
        <f t="shared" si="11"/>
        <v/>
      </c>
      <c r="S47" s="18" t="str">
        <f t="shared" si="12"/>
        <v/>
      </c>
      <c r="V47" s="18" t="str">
        <f t="shared" si="13"/>
        <v/>
      </c>
      <c r="W47" s="18" t="str">
        <f t="shared" si="17"/>
        <v/>
      </c>
      <c r="Z47" s="18" t="str">
        <f t="shared" si="15"/>
        <v/>
      </c>
      <c r="AA47" s="18" t="str">
        <f t="shared" si="16"/>
        <v/>
      </c>
    </row>
    <row r="48" spans="1:27" x14ac:dyDescent="0.45">
      <c r="A48" s="16"/>
      <c r="B48" s="17"/>
      <c r="C48" s="18"/>
      <c r="D48" s="19" t="e">
        <f t="shared" si="19"/>
        <v>#VALUE!</v>
      </c>
      <c r="E48" s="20">
        <f t="shared" si="2"/>
        <v>0</v>
      </c>
      <c r="F48" s="18" t="e">
        <f t="shared" si="20"/>
        <v>#VALUE!</v>
      </c>
      <c r="G48" s="20">
        <f t="shared" si="4"/>
        <v>0</v>
      </c>
      <c r="H48" s="18" t="e">
        <f t="shared" si="21"/>
        <v>#VALUE!</v>
      </c>
      <c r="K48" s="15" t="str">
        <f t="shared" si="5"/>
        <v/>
      </c>
      <c r="L48" s="14" t="str">
        <f t="shared" si="6"/>
        <v/>
      </c>
      <c r="M48" s="18" t="str">
        <f t="shared" si="7"/>
        <v/>
      </c>
      <c r="N48" s="18" t="str">
        <f t="shared" si="8"/>
        <v/>
      </c>
      <c r="P48" s="14" t="str">
        <f t="shared" si="9"/>
        <v/>
      </c>
      <c r="Q48" s="14" t="str">
        <f t="shared" si="10"/>
        <v/>
      </c>
      <c r="R48" s="18" t="str">
        <f t="shared" si="11"/>
        <v/>
      </c>
      <c r="S48" s="18" t="str">
        <f t="shared" si="12"/>
        <v/>
      </c>
      <c r="V48" s="18" t="str">
        <f t="shared" si="13"/>
        <v/>
      </c>
      <c r="W48" s="18" t="str">
        <f t="shared" si="17"/>
        <v/>
      </c>
      <c r="Z48" s="18" t="str">
        <f t="shared" si="15"/>
        <v/>
      </c>
      <c r="AA48" s="18" t="str">
        <f t="shared" si="16"/>
        <v/>
      </c>
    </row>
    <row r="49" spans="1:27" x14ac:dyDescent="0.45">
      <c r="A49" s="16"/>
      <c r="B49" s="17"/>
      <c r="C49" s="18"/>
      <c r="D49" s="19" t="e">
        <f t="shared" si="19"/>
        <v>#VALUE!</v>
      </c>
      <c r="E49" s="20">
        <f t="shared" si="2"/>
        <v>0</v>
      </c>
      <c r="F49" s="18" t="e">
        <f t="shared" si="20"/>
        <v>#VALUE!</v>
      </c>
      <c r="G49" s="20">
        <f t="shared" si="4"/>
        <v>0</v>
      </c>
      <c r="H49" s="18" t="e">
        <f t="shared" si="21"/>
        <v>#VALUE!</v>
      </c>
      <c r="K49" s="15" t="str">
        <f t="shared" si="5"/>
        <v/>
      </c>
      <c r="L49" s="14" t="str">
        <f t="shared" si="6"/>
        <v/>
      </c>
      <c r="M49" s="18" t="str">
        <f t="shared" si="7"/>
        <v/>
      </c>
      <c r="N49" s="18" t="str">
        <f t="shared" si="8"/>
        <v/>
      </c>
      <c r="P49" s="14" t="str">
        <f t="shared" si="9"/>
        <v/>
      </c>
      <c r="Q49" s="14" t="str">
        <f t="shared" si="10"/>
        <v/>
      </c>
      <c r="R49" s="18" t="str">
        <f t="shared" si="11"/>
        <v/>
      </c>
      <c r="S49" s="18" t="str">
        <f t="shared" si="12"/>
        <v/>
      </c>
      <c r="V49" s="18" t="str">
        <f t="shared" si="13"/>
        <v/>
      </c>
      <c r="W49" s="18" t="str">
        <f t="shared" si="17"/>
        <v/>
      </c>
      <c r="Z49" s="18" t="str">
        <f t="shared" si="15"/>
        <v/>
      </c>
      <c r="AA49" s="18" t="str">
        <f t="shared" si="16"/>
        <v/>
      </c>
    </row>
    <row r="50" spans="1:27" x14ac:dyDescent="0.45">
      <c r="A50" s="16"/>
      <c r="B50" s="17"/>
      <c r="C50" s="18"/>
      <c r="D50" s="19" t="e">
        <f t="shared" si="19"/>
        <v>#VALUE!</v>
      </c>
      <c r="E50" s="20">
        <f t="shared" si="2"/>
        <v>0</v>
      </c>
      <c r="F50" s="18" t="e">
        <f t="shared" si="20"/>
        <v>#VALUE!</v>
      </c>
      <c r="G50" s="20">
        <f t="shared" si="4"/>
        <v>0</v>
      </c>
      <c r="H50" s="18" t="e">
        <f t="shared" si="21"/>
        <v>#VALUE!</v>
      </c>
      <c r="K50" s="15" t="str">
        <f t="shared" si="5"/>
        <v/>
      </c>
      <c r="L50" s="14" t="str">
        <f t="shared" si="6"/>
        <v/>
      </c>
      <c r="M50" s="18" t="str">
        <f t="shared" si="7"/>
        <v/>
      </c>
      <c r="N50" s="18" t="str">
        <f t="shared" si="8"/>
        <v/>
      </c>
      <c r="P50" s="14" t="str">
        <f t="shared" si="9"/>
        <v/>
      </c>
      <c r="Q50" s="14" t="str">
        <f t="shared" si="10"/>
        <v/>
      </c>
      <c r="R50" s="18" t="str">
        <f t="shared" si="11"/>
        <v/>
      </c>
      <c r="S50" s="18" t="str">
        <f t="shared" si="12"/>
        <v/>
      </c>
      <c r="V50" s="18" t="str">
        <f t="shared" si="13"/>
        <v/>
      </c>
      <c r="W50" s="18" t="str">
        <f t="shared" si="17"/>
        <v/>
      </c>
      <c r="Z50" s="18" t="str">
        <f t="shared" si="15"/>
        <v/>
      </c>
      <c r="AA50" s="18" t="str">
        <f t="shared" si="16"/>
        <v/>
      </c>
    </row>
    <row r="51" spans="1:27" x14ac:dyDescent="0.45">
      <c r="A51" s="16"/>
      <c r="B51" s="17"/>
      <c r="C51" s="18"/>
      <c r="D51" s="19" t="e">
        <f t="shared" si="19"/>
        <v>#VALUE!</v>
      </c>
      <c r="E51" s="20">
        <f t="shared" si="2"/>
        <v>0</v>
      </c>
      <c r="F51" s="18" t="e">
        <f t="shared" si="20"/>
        <v>#VALUE!</v>
      </c>
      <c r="G51" s="20">
        <f t="shared" si="4"/>
        <v>0</v>
      </c>
      <c r="H51" s="18" t="e">
        <f t="shared" si="21"/>
        <v>#VALUE!</v>
      </c>
      <c r="K51" s="15" t="str">
        <f t="shared" si="5"/>
        <v/>
      </c>
      <c r="L51" s="14" t="str">
        <f t="shared" si="6"/>
        <v/>
      </c>
      <c r="M51" s="18" t="str">
        <f t="shared" si="7"/>
        <v/>
      </c>
      <c r="N51" s="18" t="str">
        <f t="shared" si="8"/>
        <v/>
      </c>
      <c r="P51" s="14" t="str">
        <f t="shared" si="9"/>
        <v/>
      </c>
      <c r="Q51" s="14" t="str">
        <f t="shared" si="10"/>
        <v/>
      </c>
      <c r="R51" s="18" t="str">
        <f t="shared" si="11"/>
        <v/>
      </c>
      <c r="S51" s="18" t="str">
        <f t="shared" si="12"/>
        <v/>
      </c>
      <c r="V51" s="18" t="str">
        <f t="shared" si="13"/>
        <v/>
      </c>
      <c r="W51" s="18" t="str">
        <f t="shared" si="17"/>
        <v/>
      </c>
      <c r="Z51" s="18" t="str">
        <f t="shared" si="15"/>
        <v/>
      </c>
      <c r="AA51" s="18" t="str">
        <f t="shared" si="16"/>
        <v/>
      </c>
    </row>
    <row r="52" spans="1:27" x14ac:dyDescent="0.45">
      <c r="A52" s="16"/>
      <c r="B52" s="17"/>
      <c r="C52" s="18"/>
      <c r="D52" s="19" t="e">
        <f t="shared" si="19"/>
        <v>#VALUE!</v>
      </c>
      <c r="E52" s="20">
        <f t="shared" si="2"/>
        <v>0</v>
      </c>
      <c r="F52" s="18" t="e">
        <f t="shared" si="20"/>
        <v>#VALUE!</v>
      </c>
      <c r="G52" s="20">
        <f t="shared" si="4"/>
        <v>0</v>
      </c>
      <c r="H52" s="18" t="e">
        <f t="shared" si="21"/>
        <v>#VALUE!</v>
      </c>
      <c r="K52" s="15" t="str">
        <f t="shared" si="5"/>
        <v/>
      </c>
      <c r="L52" s="14" t="str">
        <f t="shared" si="6"/>
        <v/>
      </c>
      <c r="M52" s="18" t="str">
        <f t="shared" si="7"/>
        <v/>
      </c>
      <c r="N52" s="18" t="str">
        <f t="shared" si="8"/>
        <v/>
      </c>
      <c r="P52" s="14" t="str">
        <f t="shared" si="9"/>
        <v/>
      </c>
      <c r="Q52" s="14" t="str">
        <f t="shared" si="10"/>
        <v/>
      </c>
      <c r="R52" s="18" t="str">
        <f t="shared" si="11"/>
        <v/>
      </c>
      <c r="S52" s="18" t="str">
        <f t="shared" si="12"/>
        <v/>
      </c>
      <c r="V52" s="18" t="str">
        <f t="shared" si="13"/>
        <v/>
      </c>
      <c r="W52" s="18" t="str">
        <f t="shared" si="17"/>
        <v/>
      </c>
      <c r="Z52" s="18" t="str">
        <f t="shared" si="15"/>
        <v/>
      </c>
      <c r="AA52" s="18" t="str">
        <f t="shared" si="16"/>
        <v/>
      </c>
    </row>
    <row r="53" spans="1:27" x14ac:dyDescent="0.45">
      <c r="A53" s="16"/>
      <c r="B53" s="17"/>
      <c r="C53" s="18"/>
      <c r="D53" s="19" t="e">
        <f t="shared" si="19"/>
        <v>#VALUE!</v>
      </c>
      <c r="E53" s="20">
        <f t="shared" si="2"/>
        <v>0</v>
      </c>
      <c r="F53" s="18" t="e">
        <f t="shared" si="20"/>
        <v>#VALUE!</v>
      </c>
      <c r="G53" s="20">
        <f t="shared" si="4"/>
        <v>0</v>
      </c>
      <c r="H53" s="18" t="e">
        <f t="shared" si="21"/>
        <v>#VALUE!</v>
      </c>
      <c r="K53" s="15" t="str">
        <f t="shared" si="5"/>
        <v/>
      </c>
      <c r="L53" s="14" t="str">
        <f t="shared" si="6"/>
        <v/>
      </c>
      <c r="M53" s="18" t="str">
        <f t="shared" si="7"/>
        <v/>
      </c>
      <c r="N53" s="18" t="str">
        <f t="shared" si="8"/>
        <v/>
      </c>
      <c r="P53" s="14" t="str">
        <f t="shared" si="9"/>
        <v/>
      </c>
      <c r="Q53" s="14" t="str">
        <f t="shared" si="10"/>
        <v/>
      </c>
      <c r="R53" s="18" t="str">
        <f t="shared" si="11"/>
        <v/>
      </c>
      <c r="S53" s="18" t="str">
        <f t="shared" si="12"/>
        <v/>
      </c>
      <c r="V53" s="18" t="str">
        <f t="shared" si="13"/>
        <v/>
      </c>
      <c r="W53" s="18" t="str">
        <f t="shared" si="17"/>
        <v/>
      </c>
      <c r="Z53" s="18" t="str">
        <f t="shared" si="15"/>
        <v/>
      </c>
      <c r="AA53" s="18" t="str">
        <f t="shared" si="16"/>
        <v/>
      </c>
    </row>
    <row r="54" spans="1:27" x14ac:dyDescent="0.45">
      <c r="A54" s="16"/>
      <c r="B54" s="17"/>
      <c r="C54" s="18"/>
      <c r="D54" s="19" t="e">
        <f t="shared" si="19"/>
        <v>#VALUE!</v>
      </c>
      <c r="E54" s="20">
        <f t="shared" si="2"/>
        <v>0</v>
      </c>
      <c r="F54" s="18" t="e">
        <f t="shared" si="20"/>
        <v>#VALUE!</v>
      </c>
      <c r="G54" s="20">
        <f t="shared" si="4"/>
        <v>0</v>
      </c>
      <c r="H54" s="18" t="e">
        <f t="shared" si="21"/>
        <v>#VALUE!</v>
      </c>
      <c r="K54" s="15" t="str">
        <f t="shared" si="5"/>
        <v/>
      </c>
      <c r="L54" s="14" t="str">
        <f t="shared" si="6"/>
        <v/>
      </c>
      <c r="M54" s="18" t="str">
        <f t="shared" si="7"/>
        <v/>
      </c>
      <c r="N54" s="18" t="str">
        <f t="shared" si="8"/>
        <v/>
      </c>
      <c r="P54" s="14" t="str">
        <f t="shared" si="9"/>
        <v/>
      </c>
      <c r="Q54" s="14" t="str">
        <f t="shared" si="10"/>
        <v/>
      </c>
      <c r="R54" s="18" t="str">
        <f t="shared" si="11"/>
        <v/>
      </c>
      <c r="S54" s="18" t="str">
        <f t="shared" si="12"/>
        <v/>
      </c>
      <c r="V54" s="18" t="str">
        <f t="shared" si="13"/>
        <v/>
      </c>
      <c r="W54" s="18" t="str">
        <f t="shared" si="17"/>
        <v/>
      </c>
      <c r="Z54" s="18" t="str">
        <f t="shared" si="15"/>
        <v/>
      </c>
      <c r="AA54" s="18" t="str">
        <f t="shared" si="16"/>
        <v/>
      </c>
    </row>
    <row r="55" spans="1:27" x14ac:dyDescent="0.45">
      <c r="A55" s="16"/>
      <c r="B55" s="17"/>
      <c r="C55" s="18"/>
      <c r="D55" s="19" t="e">
        <f t="shared" si="19"/>
        <v>#VALUE!</v>
      </c>
      <c r="E55" s="20">
        <f t="shared" si="2"/>
        <v>0</v>
      </c>
      <c r="F55" s="18" t="e">
        <f t="shared" si="20"/>
        <v>#VALUE!</v>
      </c>
      <c r="G55" s="20">
        <f t="shared" si="4"/>
        <v>0</v>
      </c>
      <c r="H55" s="18" t="e">
        <f t="shared" si="21"/>
        <v>#VALUE!</v>
      </c>
      <c r="K55" s="15" t="str">
        <f t="shared" si="5"/>
        <v/>
      </c>
      <c r="L55" s="14" t="str">
        <f t="shared" si="6"/>
        <v/>
      </c>
      <c r="M55" s="18" t="str">
        <f t="shared" si="7"/>
        <v/>
      </c>
      <c r="N55" s="18" t="str">
        <f t="shared" si="8"/>
        <v/>
      </c>
      <c r="P55" s="14" t="str">
        <f t="shared" si="9"/>
        <v/>
      </c>
      <c r="Q55" s="14" t="str">
        <f t="shared" si="10"/>
        <v/>
      </c>
      <c r="R55" s="18" t="str">
        <f t="shared" si="11"/>
        <v/>
      </c>
      <c r="S55" s="18" t="str">
        <f t="shared" si="12"/>
        <v/>
      </c>
      <c r="V55" s="18" t="str">
        <f t="shared" si="13"/>
        <v/>
      </c>
      <c r="W55" s="18" t="str">
        <f t="shared" si="17"/>
        <v/>
      </c>
      <c r="Z55" s="18" t="str">
        <f t="shared" si="15"/>
        <v/>
      </c>
      <c r="AA55" s="18" t="str">
        <f t="shared" si="16"/>
        <v/>
      </c>
    </row>
    <row r="56" spans="1:27" x14ac:dyDescent="0.45">
      <c r="A56" s="16"/>
      <c r="B56" s="17"/>
      <c r="C56" s="18"/>
      <c r="D56" s="19" t="e">
        <f t="shared" si="19"/>
        <v>#VALUE!</v>
      </c>
      <c r="E56" s="20">
        <f t="shared" si="2"/>
        <v>0</v>
      </c>
      <c r="F56" s="18" t="e">
        <f t="shared" si="20"/>
        <v>#VALUE!</v>
      </c>
      <c r="G56" s="20">
        <f t="shared" si="4"/>
        <v>0</v>
      </c>
      <c r="H56" s="18" t="e">
        <f t="shared" si="21"/>
        <v>#VALUE!</v>
      </c>
      <c r="K56" s="15" t="str">
        <f t="shared" si="5"/>
        <v/>
      </c>
      <c r="L56" s="14" t="str">
        <f t="shared" si="6"/>
        <v/>
      </c>
      <c r="M56" s="18" t="str">
        <f t="shared" si="7"/>
        <v/>
      </c>
      <c r="N56" s="18" t="str">
        <f t="shared" si="8"/>
        <v/>
      </c>
      <c r="P56" s="14" t="str">
        <f t="shared" si="9"/>
        <v/>
      </c>
      <c r="Q56" s="14" t="str">
        <f t="shared" si="10"/>
        <v/>
      </c>
      <c r="R56" s="18" t="str">
        <f t="shared" si="11"/>
        <v/>
      </c>
      <c r="S56" s="18" t="str">
        <f t="shared" si="12"/>
        <v/>
      </c>
      <c r="V56" s="18" t="str">
        <f t="shared" si="13"/>
        <v/>
      </c>
      <c r="W56" s="18" t="str">
        <f t="shared" si="17"/>
        <v/>
      </c>
      <c r="Z56" s="18" t="str">
        <f t="shared" si="15"/>
        <v/>
      </c>
      <c r="AA56" s="18" t="str">
        <f t="shared" si="16"/>
        <v/>
      </c>
    </row>
    <row r="57" spans="1:27" x14ac:dyDescent="0.45">
      <c r="A57" s="16"/>
      <c r="B57" s="17"/>
      <c r="C57" s="18"/>
      <c r="D57" s="19" t="e">
        <f t="shared" si="19"/>
        <v>#VALUE!</v>
      </c>
      <c r="E57" s="20">
        <f t="shared" si="2"/>
        <v>0</v>
      </c>
      <c r="F57" s="18" t="e">
        <f t="shared" si="20"/>
        <v>#VALUE!</v>
      </c>
      <c r="G57" s="20">
        <f t="shared" si="4"/>
        <v>0</v>
      </c>
      <c r="H57" s="18" t="e">
        <f t="shared" si="21"/>
        <v>#VALUE!</v>
      </c>
      <c r="K57" s="15" t="str">
        <f t="shared" si="5"/>
        <v/>
      </c>
      <c r="L57" s="14" t="str">
        <f t="shared" si="6"/>
        <v/>
      </c>
      <c r="M57" s="18" t="str">
        <f t="shared" si="7"/>
        <v/>
      </c>
      <c r="N57" s="18" t="str">
        <f t="shared" si="8"/>
        <v/>
      </c>
      <c r="P57" s="14" t="str">
        <f t="shared" si="9"/>
        <v/>
      </c>
      <c r="Q57" s="14" t="str">
        <f t="shared" si="10"/>
        <v/>
      </c>
      <c r="R57" s="18" t="str">
        <f t="shared" si="11"/>
        <v/>
      </c>
      <c r="S57" s="18" t="str">
        <f t="shared" si="12"/>
        <v/>
      </c>
      <c r="V57" s="18" t="str">
        <f t="shared" si="13"/>
        <v/>
      </c>
      <c r="W57" s="18" t="str">
        <f t="shared" si="17"/>
        <v/>
      </c>
      <c r="Z57" s="18" t="str">
        <f t="shared" si="15"/>
        <v/>
      </c>
      <c r="AA57" s="18" t="str">
        <f t="shared" si="16"/>
        <v/>
      </c>
    </row>
    <row r="58" spans="1:27" x14ac:dyDescent="0.45">
      <c r="A58" s="16"/>
      <c r="B58" s="17"/>
      <c r="C58" s="18"/>
      <c r="D58" s="19" t="e">
        <f t="shared" si="19"/>
        <v>#VALUE!</v>
      </c>
      <c r="E58" s="20">
        <f t="shared" si="2"/>
        <v>0</v>
      </c>
      <c r="F58" s="18" t="e">
        <f t="shared" si="20"/>
        <v>#VALUE!</v>
      </c>
      <c r="G58" s="20">
        <f t="shared" si="4"/>
        <v>0</v>
      </c>
      <c r="H58" s="18" t="e">
        <f t="shared" si="21"/>
        <v>#VALUE!</v>
      </c>
      <c r="K58" s="15" t="str">
        <f t="shared" si="5"/>
        <v/>
      </c>
      <c r="L58" s="14" t="str">
        <f t="shared" si="6"/>
        <v/>
      </c>
      <c r="M58" s="18" t="str">
        <f t="shared" si="7"/>
        <v/>
      </c>
      <c r="N58" s="18" t="str">
        <f t="shared" si="8"/>
        <v/>
      </c>
      <c r="P58" s="14" t="str">
        <f t="shared" si="9"/>
        <v/>
      </c>
      <c r="Q58" s="14" t="str">
        <f t="shared" si="10"/>
        <v/>
      </c>
      <c r="R58" s="18" t="str">
        <f t="shared" si="11"/>
        <v/>
      </c>
      <c r="S58" s="18" t="str">
        <f t="shared" si="12"/>
        <v/>
      </c>
      <c r="V58" s="18" t="str">
        <f t="shared" si="13"/>
        <v/>
      </c>
      <c r="W58" s="18" t="str">
        <f t="shared" si="17"/>
        <v/>
      </c>
      <c r="Z58" s="18" t="str">
        <f t="shared" si="15"/>
        <v/>
      </c>
      <c r="AA58" s="18" t="str">
        <f t="shared" si="16"/>
        <v/>
      </c>
    </row>
    <row r="59" spans="1:27" x14ac:dyDescent="0.45">
      <c r="A59" s="16"/>
      <c r="B59" s="17"/>
      <c r="C59" s="18"/>
      <c r="D59" s="19" t="e">
        <f t="shared" si="19"/>
        <v>#VALUE!</v>
      </c>
      <c r="E59" s="20">
        <f t="shared" si="2"/>
        <v>0</v>
      </c>
      <c r="F59" s="18" t="e">
        <f t="shared" si="20"/>
        <v>#VALUE!</v>
      </c>
      <c r="G59" s="20">
        <f t="shared" si="4"/>
        <v>0</v>
      </c>
      <c r="H59" s="18" t="e">
        <f t="shared" si="21"/>
        <v>#VALUE!</v>
      </c>
      <c r="K59" s="15" t="str">
        <f t="shared" si="5"/>
        <v/>
      </c>
      <c r="L59" s="14" t="str">
        <f t="shared" si="6"/>
        <v/>
      </c>
      <c r="M59" s="18" t="str">
        <f t="shared" si="7"/>
        <v/>
      </c>
      <c r="N59" s="18" t="str">
        <f t="shared" si="8"/>
        <v/>
      </c>
      <c r="P59" s="14" t="str">
        <f t="shared" si="9"/>
        <v/>
      </c>
      <c r="Q59" s="14" t="str">
        <f t="shared" si="10"/>
        <v/>
      </c>
      <c r="R59" s="18" t="str">
        <f t="shared" si="11"/>
        <v/>
      </c>
      <c r="S59" s="18" t="str">
        <f t="shared" si="12"/>
        <v/>
      </c>
      <c r="V59" s="18" t="str">
        <f t="shared" si="13"/>
        <v/>
      </c>
      <c r="W59" s="18" t="str">
        <f t="shared" si="17"/>
        <v/>
      </c>
      <c r="Z59" s="18" t="str">
        <f t="shared" si="15"/>
        <v/>
      </c>
      <c r="AA59" s="18" t="str">
        <f t="shared" si="16"/>
        <v/>
      </c>
    </row>
    <row r="60" spans="1:27" x14ac:dyDescent="0.45">
      <c r="A60" s="16"/>
      <c r="B60" s="17"/>
      <c r="C60" s="18"/>
      <c r="D60" s="19" t="e">
        <f t="shared" si="19"/>
        <v>#VALUE!</v>
      </c>
      <c r="E60" s="20">
        <f t="shared" si="2"/>
        <v>0</v>
      </c>
      <c r="F60" s="18" t="e">
        <f t="shared" si="20"/>
        <v>#VALUE!</v>
      </c>
      <c r="G60" s="20">
        <f t="shared" si="4"/>
        <v>0</v>
      </c>
      <c r="H60" s="18" t="e">
        <f t="shared" si="21"/>
        <v>#VALUE!</v>
      </c>
      <c r="K60" s="15" t="str">
        <f t="shared" si="5"/>
        <v/>
      </c>
      <c r="L60" s="14" t="str">
        <f t="shared" si="6"/>
        <v/>
      </c>
      <c r="M60" s="18" t="str">
        <f t="shared" si="7"/>
        <v/>
      </c>
      <c r="N60" s="18" t="str">
        <f t="shared" si="8"/>
        <v/>
      </c>
      <c r="P60" s="14" t="str">
        <f t="shared" si="9"/>
        <v/>
      </c>
      <c r="Q60" s="14" t="str">
        <f t="shared" si="10"/>
        <v/>
      </c>
      <c r="R60" s="18" t="str">
        <f t="shared" si="11"/>
        <v/>
      </c>
      <c r="S60" s="18" t="str">
        <f t="shared" si="12"/>
        <v/>
      </c>
      <c r="V60" s="18" t="str">
        <f t="shared" si="13"/>
        <v/>
      </c>
      <c r="W60" s="18" t="str">
        <f t="shared" si="17"/>
        <v/>
      </c>
      <c r="Z60" s="18" t="str">
        <f t="shared" si="15"/>
        <v/>
      </c>
      <c r="AA60" s="18" t="str">
        <f t="shared" si="16"/>
        <v/>
      </c>
    </row>
    <row r="61" spans="1:27" x14ac:dyDescent="0.45">
      <c r="A61" s="16"/>
      <c r="B61" s="17"/>
      <c r="C61" s="18"/>
      <c r="D61" s="19" t="e">
        <f t="shared" si="19"/>
        <v>#VALUE!</v>
      </c>
      <c r="E61" s="20">
        <f t="shared" si="2"/>
        <v>0</v>
      </c>
      <c r="F61" s="18" t="e">
        <f t="shared" si="20"/>
        <v>#VALUE!</v>
      </c>
      <c r="G61" s="20">
        <f t="shared" si="4"/>
        <v>0</v>
      </c>
      <c r="H61" s="18" t="e">
        <f t="shared" si="21"/>
        <v>#VALUE!</v>
      </c>
      <c r="K61" s="15" t="str">
        <f t="shared" si="5"/>
        <v/>
      </c>
      <c r="L61" s="14" t="str">
        <f t="shared" si="6"/>
        <v/>
      </c>
      <c r="M61" s="18" t="str">
        <f t="shared" si="7"/>
        <v/>
      </c>
      <c r="N61" s="18" t="str">
        <f t="shared" si="8"/>
        <v/>
      </c>
      <c r="P61" s="14" t="str">
        <f t="shared" si="9"/>
        <v/>
      </c>
      <c r="Q61" s="14" t="str">
        <f t="shared" si="10"/>
        <v/>
      </c>
      <c r="R61" s="18" t="str">
        <f t="shared" si="11"/>
        <v/>
      </c>
      <c r="S61" s="18" t="str">
        <f t="shared" si="12"/>
        <v/>
      </c>
      <c r="V61" s="18" t="str">
        <f t="shared" si="13"/>
        <v/>
      </c>
      <c r="W61" s="18" t="str">
        <f t="shared" si="17"/>
        <v/>
      </c>
      <c r="Z61" s="18" t="str">
        <f t="shared" si="15"/>
        <v/>
      </c>
      <c r="AA61" s="18" t="str">
        <f t="shared" si="16"/>
        <v/>
      </c>
    </row>
    <row r="62" spans="1:27" x14ac:dyDescent="0.45">
      <c r="A62" s="16"/>
      <c r="B62" s="17"/>
      <c r="C62" s="18"/>
      <c r="D62" s="19" t="e">
        <f t="shared" si="19"/>
        <v>#VALUE!</v>
      </c>
      <c r="E62" s="20">
        <f t="shared" si="2"/>
        <v>0</v>
      </c>
      <c r="F62" s="18" t="e">
        <f t="shared" si="20"/>
        <v>#VALUE!</v>
      </c>
      <c r="G62" s="20">
        <f t="shared" si="4"/>
        <v>0</v>
      </c>
      <c r="H62" s="18" t="e">
        <f t="shared" si="21"/>
        <v>#VALUE!</v>
      </c>
      <c r="K62" s="15" t="str">
        <f t="shared" si="5"/>
        <v/>
      </c>
      <c r="L62" s="14" t="str">
        <f t="shared" si="6"/>
        <v/>
      </c>
      <c r="M62" s="18" t="str">
        <f t="shared" si="7"/>
        <v/>
      </c>
      <c r="N62" s="18" t="str">
        <f t="shared" si="8"/>
        <v/>
      </c>
      <c r="P62" s="14" t="str">
        <f t="shared" si="9"/>
        <v/>
      </c>
      <c r="Q62" s="14" t="str">
        <f t="shared" si="10"/>
        <v/>
      </c>
      <c r="R62" s="18" t="str">
        <f t="shared" si="11"/>
        <v/>
      </c>
      <c r="S62" s="18" t="str">
        <f t="shared" si="12"/>
        <v/>
      </c>
      <c r="V62" s="18" t="str">
        <f t="shared" si="13"/>
        <v/>
      </c>
      <c r="W62" s="18" t="str">
        <f t="shared" si="17"/>
        <v/>
      </c>
      <c r="Z62" s="18" t="str">
        <f t="shared" si="15"/>
        <v/>
      </c>
      <c r="AA62" s="18" t="str">
        <f t="shared" si="16"/>
        <v/>
      </c>
    </row>
    <row r="63" spans="1:27" x14ac:dyDescent="0.45">
      <c r="A63" s="16"/>
      <c r="B63" s="17"/>
      <c r="C63" s="18"/>
      <c r="D63" s="19" t="e">
        <f t="shared" si="19"/>
        <v>#VALUE!</v>
      </c>
      <c r="E63" s="20">
        <f t="shared" si="2"/>
        <v>0</v>
      </c>
      <c r="F63" s="18" t="e">
        <f t="shared" si="20"/>
        <v>#VALUE!</v>
      </c>
      <c r="G63" s="20">
        <f t="shared" si="4"/>
        <v>0</v>
      </c>
      <c r="H63" s="18" t="e">
        <f t="shared" si="21"/>
        <v>#VALUE!</v>
      </c>
      <c r="K63" s="15" t="str">
        <f t="shared" si="5"/>
        <v/>
      </c>
      <c r="L63" s="14" t="str">
        <f t="shared" si="6"/>
        <v/>
      </c>
      <c r="M63" s="18" t="str">
        <f t="shared" si="7"/>
        <v/>
      </c>
      <c r="N63" s="18" t="str">
        <f t="shared" si="8"/>
        <v/>
      </c>
      <c r="P63" s="14" t="str">
        <f t="shared" si="9"/>
        <v/>
      </c>
      <c r="Q63" s="14" t="str">
        <f t="shared" si="10"/>
        <v/>
      </c>
      <c r="R63" s="18" t="str">
        <f t="shared" si="11"/>
        <v/>
      </c>
      <c r="S63" s="18" t="str">
        <f t="shared" si="12"/>
        <v/>
      </c>
      <c r="V63" s="18" t="str">
        <f t="shared" si="13"/>
        <v/>
      </c>
      <c r="W63" s="18" t="str">
        <f t="shared" si="17"/>
        <v/>
      </c>
      <c r="Z63" s="18" t="str">
        <f t="shared" si="15"/>
        <v/>
      </c>
      <c r="AA63" s="18" t="str">
        <f t="shared" si="16"/>
        <v/>
      </c>
    </row>
    <row r="64" spans="1:27" x14ac:dyDescent="0.45">
      <c r="A64" s="16"/>
      <c r="B64" s="17"/>
      <c r="C64" s="18"/>
      <c r="D64" s="19" t="e">
        <f t="shared" si="19"/>
        <v>#VALUE!</v>
      </c>
      <c r="E64" s="20">
        <f t="shared" si="2"/>
        <v>0</v>
      </c>
      <c r="F64" s="18" t="e">
        <f t="shared" si="20"/>
        <v>#VALUE!</v>
      </c>
      <c r="G64" s="20">
        <f t="shared" si="4"/>
        <v>0</v>
      </c>
      <c r="H64" s="18" t="e">
        <f t="shared" si="21"/>
        <v>#VALUE!</v>
      </c>
      <c r="K64" s="15" t="str">
        <f t="shared" si="5"/>
        <v/>
      </c>
      <c r="L64" s="14" t="str">
        <f t="shared" si="6"/>
        <v/>
      </c>
      <c r="M64" s="18" t="str">
        <f t="shared" si="7"/>
        <v/>
      </c>
      <c r="N64" s="18" t="str">
        <f t="shared" si="8"/>
        <v/>
      </c>
      <c r="P64" s="14" t="str">
        <f t="shared" si="9"/>
        <v/>
      </c>
      <c r="Q64" s="14" t="str">
        <f t="shared" si="10"/>
        <v/>
      </c>
      <c r="R64" s="18" t="str">
        <f t="shared" si="11"/>
        <v/>
      </c>
      <c r="S64" s="18" t="str">
        <f t="shared" si="12"/>
        <v/>
      </c>
      <c r="V64" s="18" t="str">
        <f t="shared" si="13"/>
        <v/>
      </c>
      <c r="W64" s="18" t="str">
        <f t="shared" si="17"/>
        <v/>
      </c>
      <c r="Z64" s="18" t="str">
        <f t="shared" si="15"/>
        <v/>
      </c>
      <c r="AA64" s="18" t="str">
        <f t="shared" si="16"/>
        <v/>
      </c>
    </row>
    <row r="65" spans="1:27" x14ac:dyDescent="0.45">
      <c r="A65" s="16"/>
      <c r="B65" s="17"/>
      <c r="C65" s="18"/>
      <c r="D65" s="19" t="e">
        <f t="shared" si="19"/>
        <v>#VALUE!</v>
      </c>
      <c r="E65" s="20">
        <f t="shared" si="2"/>
        <v>0</v>
      </c>
      <c r="F65" s="18" t="e">
        <f t="shared" si="20"/>
        <v>#VALUE!</v>
      </c>
      <c r="G65" s="20">
        <f t="shared" si="4"/>
        <v>0</v>
      </c>
      <c r="H65" s="18" t="e">
        <f t="shared" si="21"/>
        <v>#VALUE!</v>
      </c>
      <c r="K65" s="15" t="str">
        <f t="shared" si="5"/>
        <v/>
      </c>
      <c r="L65" s="14" t="str">
        <f t="shared" si="6"/>
        <v/>
      </c>
      <c r="M65" s="18" t="str">
        <f t="shared" si="7"/>
        <v/>
      </c>
      <c r="N65" s="18" t="str">
        <f t="shared" si="8"/>
        <v/>
      </c>
      <c r="P65" s="14" t="str">
        <f t="shared" si="9"/>
        <v/>
      </c>
      <c r="Q65" s="14" t="str">
        <f t="shared" si="10"/>
        <v/>
      </c>
      <c r="R65" s="18" t="str">
        <f t="shared" si="11"/>
        <v/>
      </c>
      <c r="S65" s="18" t="str">
        <f t="shared" si="12"/>
        <v/>
      </c>
      <c r="V65" s="18" t="str">
        <f t="shared" si="13"/>
        <v/>
      </c>
      <c r="W65" s="18" t="str">
        <f t="shared" si="17"/>
        <v/>
      </c>
      <c r="Z65" s="18" t="str">
        <f t="shared" si="15"/>
        <v/>
      </c>
      <c r="AA65" s="18" t="str">
        <f t="shared" si="16"/>
        <v/>
      </c>
    </row>
    <row r="66" spans="1:27" x14ac:dyDescent="0.45">
      <c r="A66" s="16"/>
      <c r="B66" s="17"/>
      <c r="C66" s="18"/>
      <c r="D66" s="19" t="e">
        <f t="shared" si="19"/>
        <v>#VALUE!</v>
      </c>
      <c r="E66" s="20">
        <f t="shared" si="2"/>
        <v>0</v>
      </c>
      <c r="F66" s="18" t="e">
        <f t="shared" si="20"/>
        <v>#VALUE!</v>
      </c>
      <c r="G66" s="20">
        <f t="shared" si="4"/>
        <v>0</v>
      </c>
      <c r="H66" s="18" t="e">
        <f t="shared" ref="H66:H100" si="22">RIGHT(D66,LEN(D66)-SEARCH(" ",D66,SEARCH(" ",D66,1)+1))</f>
        <v>#VALUE!</v>
      </c>
      <c r="K66" s="15" t="str">
        <f t="shared" si="5"/>
        <v/>
      </c>
      <c r="L66" s="14" t="str">
        <f t="shared" si="6"/>
        <v/>
      </c>
      <c r="M66" s="18" t="str">
        <f t="shared" si="7"/>
        <v/>
      </c>
      <c r="N66" s="18" t="str">
        <f t="shared" si="8"/>
        <v/>
      </c>
      <c r="P66" s="14" t="str">
        <f t="shared" si="9"/>
        <v/>
      </c>
      <c r="Q66" s="14" t="str">
        <f t="shared" si="10"/>
        <v/>
      </c>
      <c r="R66" s="18" t="str">
        <f t="shared" si="11"/>
        <v/>
      </c>
      <c r="S66" s="18" t="str">
        <f t="shared" si="12"/>
        <v/>
      </c>
      <c r="V66" s="18" t="str">
        <f t="shared" si="13"/>
        <v/>
      </c>
      <c r="W66" s="18" t="str">
        <f t="shared" si="17"/>
        <v/>
      </c>
      <c r="Z66" s="18" t="str">
        <f t="shared" si="15"/>
        <v/>
      </c>
      <c r="AA66" s="18" t="str">
        <f t="shared" si="16"/>
        <v/>
      </c>
    </row>
    <row r="67" spans="1:27" x14ac:dyDescent="0.45">
      <c r="A67" s="16"/>
      <c r="B67" s="17"/>
      <c r="C67" s="18"/>
      <c r="D67" s="19" t="e">
        <f t="shared" si="19"/>
        <v>#VALUE!</v>
      </c>
      <c r="E67" s="20">
        <f t="shared" ref="E67:E100" si="23">A67</f>
        <v>0</v>
      </c>
      <c r="F67" s="18" t="e">
        <f t="shared" si="20"/>
        <v>#VALUE!</v>
      </c>
      <c r="G67" s="20">
        <f t="shared" ref="G67:G100" si="24">A67</f>
        <v>0</v>
      </c>
      <c r="H67" s="18" t="e">
        <f t="shared" si="22"/>
        <v>#VALUE!</v>
      </c>
      <c r="K67" s="15" t="str">
        <f t="shared" ref="K67:K100" si="25">IFERROR(RANK(L67,$L$2:$L$100,0),"")</f>
        <v/>
      </c>
      <c r="L67" s="14" t="str">
        <f t="shared" ref="L67:L100" si="26">IFERROR(N67-ROW(M67)/1000,"")</f>
        <v/>
      </c>
      <c r="M67" s="18" t="str">
        <f t="shared" ref="M67:M100" si="27">IF(E67=0,"",E67)</f>
        <v/>
      </c>
      <c r="N67" s="18" t="str">
        <f t="shared" ref="N67:N100" si="28">IFERROR(F67,"")</f>
        <v/>
      </c>
      <c r="P67" s="14" t="str">
        <f t="shared" ref="P67:P100" si="29">IFERROR(RANK(Q67,$Q$2:$Q$100,0),"")</f>
        <v/>
      </c>
      <c r="Q67" s="14" t="str">
        <f t="shared" ref="Q67:Q100" si="30">IFERROR(S67-ROW(R67)/1000,"")</f>
        <v/>
      </c>
      <c r="R67" s="18" t="str">
        <f t="shared" ref="R67:R100" si="31">IF(G67=0,"",G67)</f>
        <v/>
      </c>
      <c r="S67" s="18" t="str">
        <f t="shared" ref="S67:S100" si="32">IFERROR(H67,"")</f>
        <v/>
      </c>
      <c r="V67" s="18" t="str">
        <f t="shared" ref="V67:V100" si="33">IFERROR(VLOOKUP(ROW(U66),$K$1:$N$100,3,FALSE),"")</f>
        <v/>
      </c>
      <c r="W67" s="18" t="str">
        <f t="shared" si="17"/>
        <v/>
      </c>
      <c r="Z67" s="18" t="str">
        <f t="shared" ref="Z67:Z100" si="34">IFERROR(VLOOKUP(ROW(Y66),$P$1:$S$100,3,FALSE),"")</f>
        <v/>
      </c>
      <c r="AA67" s="18" t="str">
        <f t="shared" ref="AA67:AA100" si="35">IFERROR(VLOOKUP(ROW(Y66),$P$1:$S$100,4,FALSE),"")</f>
        <v/>
      </c>
    </row>
    <row r="68" spans="1:27" x14ac:dyDescent="0.45">
      <c r="A68" s="16"/>
      <c r="B68" s="17"/>
      <c r="C68" s="18"/>
      <c r="D68" s="19" t="e">
        <f t="shared" si="19"/>
        <v>#VALUE!</v>
      </c>
      <c r="E68" s="20">
        <f t="shared" si="23"/>
        <v>0</v>
      </c>
      <c r="F68" s="18" t="e">
        <f t="shared" si="20"/>
        <v>#VALUE!</v>
      </c>
      <c r="G68" s="20">
        <f t="shared" si="24"/>
        <v>0</v>
      </c>
      <c r="H68" s="18" t="e">
        <f t="shared" si="22"/>
        <v>#VALUE!</v>
      </c>
      <c r="K68" s="15" t="str">
        <f t="shared" si="25"/>
        <v/>
      </c>
      <c r="L68" s="14" t="str">
        <f t="shared" si="26"/>
        <v/>
      </c>
      <c r="M68" s="18" t="str">
        <f t="shared" si="27"/>
        <v/>
      </c>
      <c r="N68" s="18" t="str">
        <f t="shared" si="28"/>
        <v/>
      </c>
      <c r="P68" s="14" t="str">
        <f t="shared" si="29"/>
        <v/>
      </c>
      <c r="Q68" s="14" t="str">
        <f t="shared" si="30"/>
        <v/>
      </c>
      <c r="R68" s="18" t="str">
        <f t="shared" si="31"/>
        <v/>
      </c>
      <c r="S68" s="18" t="str">
        <f t="shared" si="32"/>
        <v/>
      </c>
      <c r="V68" s="18" t="str">
        <f t="shared" si="33"/>
        <v/>
      </c>
      <c r="W68" s="18" t="str">
        <f t="shared" si="17"/>
        <v/>
      </c>
      <c r="Z68" s="18" t="str">
        <f t="shared" si="34"/>
        <v/>
      </c>
      <c r="AA68" s="18" t="str">
        <f t="shared" si="35"/>
        <v/>
      </c>
    </row>
    <row r="69" spans="1:27" x14ac:dyDescent="0.45">
      <c r="A69" s="16"/>
      <c r="B69" s="17"/>
      <c r="C69" s="18"/>
      <c r="D69" s="19" t="e">
        <f t="shared" si="19"/>
        <v>#VALUE!</v>
      </c>
      <c r="E69" s="20">
        <f t="shared" si="23"/>
        <v>0</v>
      </c>
      <c r="F69" s="18" t="e">
        <f t="shared" si="20"/>
        <v>#VALUE!</v>
      </c>
      <c r="G69" s="20">
        <f t="shared" si="24"/>
        <v>0</v>
      </c>
      <c r="H69" s="18" t="e">
        <f t="shared" si="22"/>
        <v>#VALUE!</v>
      </c>
      <c r="K69" s="15" t="str">
        <f t="shared" si="25"/>
        <v/>
      </c>
      <c r="L69" s="14" t="str">
        <f t="shared" si="26"/>
        <v/>
      </c>
      <c r="M69" s="18" t="str">
        <f t="shared" si="27"/>
        <v/>
      </c>
      <c r="N69" s="18" t="str">
        <f t="shared" si="28"/>
        <v/>
      </c>
      <c r="P69" s="14" t="str">
        <f t="shared" si="29"/>
        <v/>
      </c>
      <c r="Q69" s="14" t="str">
        <f t="shared" si="30"/>
        <v/>
      </c>
      <c r="R69" s="18" t="str">
        <f t="shared" si="31"/>
        <v/>
      </c>
      <c r="S69" s="18" t="str">
        <f t="shared" si="32"/>
        <v/>
      </c>
      <c r="V69" s="18" t="str">
        <f t="shared" si="33"/>
        <v/>
      </c>
      <c r="W69" s="18" t="str">
        <f t="shared" si="17"/>
        <v/>
      </c>
      <c r="Z69" s="18" t="str">
        <f t="shared" si="34"/>
        <v/>
      </c>
      <c r="AA69" s="18" t="str">
        <f t="shared" si="35"/>
        <v/>
      </c>
    </row>
    <row r="70" spans="1:27" x14ac:dyDescent="0.45">
      <c r="A70" s="16"/>
      <c r="B70" s="17"/>
      <c r="C70" s="18"/>
      <c r="D70" s="19" t="e">
        <f t="shared" si="19"/>
        <v>#VALUE!</v>
      </c>
      <c r="E70" s="20">
        <f t="shared" si="23"/>
        <v>0</v>
      </c>
      <c r="F70" s="18" t="e">
        <f t="shared" si="20"/>
        <v>#VALUE!</v>
      </c>
      <c r="G70" s="20">
        <f t="shared" si="24"/>
        <v>0</v>
      </c>
      <c r="H70" s="18" t="e">
        <f t="shared" si="22"/>
        <v>#VALUE!</v>
      </c>
      <c r="K70" s="15" t="str">
        <f t="shared" si="25"/>
        <v/>
      </c>
      <c r="L70" s="14" t="str">
        <f t="shared" si="26"/>
        <v/>
      </c>
      <c r="M70" s="18" t="str">
        <f t="shared" si="27"/>
        <v/>
      </c>
      <c r="N70" s="18" t="str">
        <f t="shared" si="28"/>
        <v/>
      </c>
      <c r="P70" s="14" t="str">
        <f t="shared" si="29"/>
        <v/>
      </c>
      <c r="Q70" s="14" t="str">
        <f t="shared" si="30"/>
        <v/>
      </c>
      <c r="R70" s="18" t="str">
        <f t="shared" si="31"/>
        <v/>
      </c>
      <c r="S70" s="18" t="str">
        <f t="shared" si="32"/>
        <v/>
      </c>
      <c r="V70" s="18" t="str">
        <f t="shared" si="33"/>
        <v/>
      </c>
      <c r="W70" s="18" t="str">
        <f t="shared" si="17"/>
        <v/>
      </c>
      <c r="Z70" s="18" t="str">
        <f t="shared" si="34"/>
        <v/>
      </c>
      <c r="AA70" s="18" t="str">
        <f t="shared" si="35"/>
        <v/>
      </c>
    </row>
    <row r="71" spans="1:27" x14ac:dyDescent="0.45">
      <c r="A71" s="16"/>
      <c r="B71" s="17"/>
      <c r="C71" s="18"/>
      <c r="D71" s="19" t="e">
        <f t="shared" si="19"/>
        <v>#VALUE!</v>
      </c>
      <c r="E71" s="20">
        <f t="shared" si="23"/>
        <v>0</v>
      </c>
      <c r="F71" s="18" t="e">
        <f t="shared" si="20"/>
        <v>#VALUE!</v>
      </c>
      <c r="G71" s="20">
        <f t="shared" si="24"/>
        <v>0</v>
      </c>
      <c r="H71" s="18" t="e">
        <f t="shared" si="22"/>
        <v>#VALUE!</v>
      </c>
      <c r="K71" s="15" t="str">
        <f t="shared" si="25"/>
        <v/>
      </c>
      <c r="L71" s="14" t="str">
        <f t="shared" si="26"/>
        <v/>
      </c>
      <c r="M71" s="18" t="str">
        <f t="shared" si="27"/>
        <v/>
      </c>
      <c r="N71" s="18" t="str">
        <f t="shared" si="28"/>
        <v/>
      </c>
      <c r="P71" s="14" t="str">
        <f t="shared" si="29"/>
        <v/>
      </c>
      <c r="Q71" s="14" t="str">
        <f t="shared" si="30"/>
        <v/>
      </c>
      <c r="R71" s="18" t="str">
        <f t="shared" si="31"/>
        <v/>
      </c>
      <c r="S71" s="18" t="str">
        <f t="shared" si="32"/>
        <v/>
      </c>
      <c r="V71" s="18" t="str">
        <f t="shared" si="33"/>
        <v/>
      </c>
      <c r="W71" s="18" t="str">
        <f t="shared" si="17"/>
        <v/>
      </c>
      <c r="Z71" s="18" t="str">
        <f t="shared" si="34"/>
        <v/>
      </c>
      <c r="AA71" s="18" t="str">
        <f t="shared" si="35"/>
        <v/>
      </c>
    </row>
    <row r="72" spans="1:27" x14ac:dyDescent="0.45">
      <c r="A72" s="16"/>
      <c r="B72" s="17"/>
      <c r="C72" s="18"/>
      <c r="D72" s="19" t="e">
        <f t="shared" si="19"/>
        <v>#VALUE!</v>
      </c>
      <c r="E72" s="20">
        <f t="shared" si="23"/>
        <v>0</v>
      </c>
      <c r="F72" s="18" t="e">
        <f t="shared" si="20"/>
        <v>#VALUE!</v>
      </c>
      <c r="G72" s="20">
        <f t="shared" si="24"/>
        <v>0</v>
      </c>
      <c r="H72" s="18" t="e">
        <f t="shared" si="22"/>
        <v>#VALUE!</v>
      </c>
      <c r="K72" s="15" t="str">
        <f t="shared" si="25"/>
        <v/>
      </c>
      <c r="L72" s="14" t="str">
        <f t="shared" si="26"/>
        <v/>
      </c>
      <c r="M72" s="18" t="str">
        <f t="shared" si="27"/>
        <v/>
      </c>
      <c r="N72" s="18" t="str">
        <f t="shared" si="28"/>
        <v/>
      </c>
      <c r="P72" s="14" t="str">
        <f t="shared" si="29"/>
        <v/>
      </c>
      <c r="Q72" s="14" t="str">
        <f t="shared" si="30"/>
        <v/>
      </c>
      <c r="R72" s="18" t="str">
        <f t="shared" si="31"/>
        <v/>
      </c>
      <c r="S72" s="18" t="str">
        <f t="shared" si="32"/>
        <v/>
      </c>
      <c r="V72" s="18" t="str">
        <f t="shared" si="33"/>
        <v/>
      </c>
      <c r="W72" s="18" t="str">
        <f t="shared" si="17"/>
        <v/>
      </c>
      <c r="Z72" s="18" t="str">
        <f t="shared" si="34"/>
        <v/>
      </c>
      <c r="AA72" s="18" t="str">
        <f t="shared" si="35"/>
        <v/>
      </c>
    </row>
    <row r="73" spans="1:27" x14ac:dyDescent="0.45">
      <c r="A73" s="16"/>
      <c r="B73" s="17"/>
      <c r="C73" s="18"/>
      <c r="D73" s="19" t="e">
        <f t="shared" si="19"/>
        <v>#VALUE!</v>
      </c>
      <c r="E73" s="20">
        <f t="shared" si="23"/>
        <v>0</v>
      </c>
      <c r="F73" s="18" t="e">
        <f t="shared" si="20"/>
        <v>#VALUE!</v>
      </c>
      <c r="G73" s="20">
        <f t="shared" si="24"/>
        <v>0</v>
      </c>
      <c r="H73" s="18" t="e">
        <f t="shared" si="22"/>
        <v>#VALUE!</v>
      </c>
      <c r="K73" s="15" t="str">
        <f t="shared" si="25"/>
        <v/>
      </c>
      <c r="L73" s="14" t="str">
        <f t="shared" si="26"/>
        <v/>
      </c>
      <c r="M73" s="18" t="str">
        <f t="shared" si="27"/>
        <v/>
      </c>
      <c r="N73" s="18" t="str">
        <f t="shared" si="28"/>
        <v/>
      </c>
      <c r="P73" s="14" t="str">
        <f t="shared" si="29"/>
        <v/>
      </c>
      <c r="Q73" s="14" t="str">
        <f t="shared" si="30"/>
        <v/>
      </c>
      <c r="R73" s="18" t="str">
        <f t="shared" si="31"/>
        <v/>
      </c>
      <c r="S73" s="18" t="str">
        <f t="shared" si="32"/>
        <v/>
      </c>
      <c r="V73" s="18" t="str">
        <f t="shared" si="33"/>
        <v/>
      </c>
      <c r="W73" s="18" t="str">
        <f t="shared" ref="W73:W100" si="36">IFERROR(VLOOKUP(ROW(U72),$K$1:$N$100,4,FALSE),"")</f>
        <v/>
      </c>
      <c r="Z73" s="18" t="str">
        <f t="shared" si="34"/>
        <v/>
      </c>
      <c r="AA73" s="18" t="str">
        <f t="shared" si="35"/>
        <v/>
      </c>
    </row>
    <row r="74" spans="1:27" x14ac:dyDescent="0.45">
      <c r="A74" s="16"/>
      <c r="B74" s="17"/>
      <c r="C74" s="18"/>
      <c r="D74" s="19" t="e">
        <f t="shared" si="19"/>
        <v>#VALUE!</v>
      </c>
      <c r="E74" s="20">
        <f t="shared" si="23"/>
        <v>0</v>
      </c>
      <c r="F74" s="18" t="e">
        <f t="shared" si="20"/>
        <v>#VALUE!</v>
      </c>
      <c r="G74" s="20">
        <f t="shared" si="24"/>
        <v>0</v>
      </c>
      <c r="H74" s="18" t="e">
        <f t="shared" si="22"/>
        <v>#VALUE!</v>
      </c>
      <c r="K74" s="15" t="str">
        <f t="shared" si="25"/>
        <v/>
      </c>
      <c r="L74" s="14" t="str">
        <f t="shared" si="26"/>
        <v/>
      </c>
      <c r="M74" s="18" t="str">
        <f t="shared" si="27"/>
        <v/>
      </c>
      <c r="N74" s="18" t="str">
        <f t="shared" si="28"/>
        <v/>
      </c>
      <c r="P74" s="14" t="str">
        <f t="shared" si="29"/>
        <v/>
      </c>
      <c r="Q74" s="14" t="str">
        <f t="shared" si="30"/>
        <v/>
      </c>
      <c r="R74" s="18" t="str">
        <f t="shared" si="31"/>
        <v/>
      </c>
      <c r="S74" s="18" t="str">
        <f t="shared" si="32"/>
        <v/>
      </c>
      <c r="V74" s="18" t="str">
        <f t="shared" si="33"/>
        <v/>
      </c>
      <c r="W74" s="18" t="str">
        <f t="shared" si="36"/>
        <v/>
      </c>
      <c r="Z74" s="18" t="str">
        <f t="shared" si="34"/>
        <v/>
      </c>
      <c r="AA74" s="18" t="str">
        <f t="shared" si="35"/>
        <v/>
      </c>
    </row>
    <row r="75" spans="1:27" x14ac:dyDescent="0.45">
      <c r="A75" s="16"/>
      <c r="B75" s="17"/>
      <c r="C75" s="18"/>
      <c r="D75" s="19" t="e">
        <f t="shared" si="19"/>
        <v>#VALUE!</v>
      </c>
      <c r="E75" s="20">
        <f t="shared" si="23"/>
        <v>0</v>
      </c>
      <c r="F75" s="18" t="e">
        <f t="shared" si="20"/>
        <v>#VALUE!</v>
      </c>
      <c r="G75" s="20">
        <f t="shared" si="24"/>
        <v>0</v>
      </c>
      <c r="H75" s="18" t="e">
        <f t="shared" si="22"/>
        <v>#VALUE!</v>
      </c>
      <c r="K75" s="15" t="str">
        <f t="shared" si="25"/>
        <v/>
      </c>
      <c r="L75" s="14" t="str">
        <f t="shared" si="26"/>
        <v/>
      </c>
      <c r="M75" s="18" t="str">
        <f t="shared" si="27"/>
        <v/>
      </c>
      <c r="N75" s="18" t="str">
        <f t="shared" si="28"/>
        <v/>
      </c>
      <c r="P75" s="14" t="str">
        <f t="shared" si="29"/>
        <v/>
      </c>
      <c r="Q75" s="14" t="str">
        <f t="shared" si="30"/>
        <v/>
      </c>
      <c r="R75" s="18" t="str">
        <f t="shared" si="31"/>
        <v/>
      </c>
      <c r="S75" s="18" t="str">
        <f t="shared" si="32"/>
        <v/>
      </c>
      <c r="V75" s="18" t="str">
        <f t="shared" si="33"/>
        <v/>
      </c>
      <c r="W75" s="18" t="str">
        <f t="shared" si="36"/>
        <v/>
      </c>
      <c r="Z75" s="18" t="str">
        <f t="shared" si="34"/>
        <v/>
      </c>
      <c r="AA75" s="18" t="str">
        <f t="shared" si="35"/>
        <v/>
      </c>
    </row>
    <row r="76" spans="1:27" x14ac:dyDescent="0.45">
      <c r="A76" s="16"/>
      <c r="B76" s="17"/>
      <c r="C76" s="18"/>
      <c r="D76" s="19" t="e">
        <f t="shared" si="19"/>
        <v>#VALUE!</v>
      </c>
      <c r="E76" s="20">
        <f t="shared" si="23"/>
        <v>0</v>
      </c>
      <c r="F76" s="18" t="e">
        <f t="shared" si="20"/>
        <v>#VALUE!</v>
      </c>
      <c r="G76" s="20">
        <f t="shared" si="24"/>
        <v>0</v>
      </c>
      <c r="H76" s="18" t="e">
        <f t="shared" si="22"/>
        <v>#VALUE!</v>
      </c>
      <c r="K76" s="15" t="str">
        <f t="shared" si="25"/>
        <v/>
      </c>
      <c r="L76" s="14" t="str">
        <f t="shared" si="26"/>
        <v/>
      </c>
      <c r="M76" s="18" t="str">
        <f t="shared" si="27"/>
        <v/>
      </c>
      <c r="N76" s="18" t="str">
        <f t="shared" si="28"/>
        <v/>
      </c>
      <c r="P76" s="14" t="str">
        <f t="shared" si="29"/>
        <v/>
      </c>
      <c r="Q76" s="14" t="str">
        <f t="shared" si="30"/>
        <v/>
      </c>
      <c r="R76" s="18" t="str">
        <f t="shared" si="31"/>
        <v/>
      </c>
      <c r="S76" s="18" t="str">
        <f t="shared" si="32"/>
        <v/>
      </c>
      <c r="V76" s="18" t="str">
        <f t="shared" si="33"/>
        <v/>
      </c>
      <c r="W76" s="18" t="str">
        <f t="shared" si="36"/>
        <v/>
      </c>
      <c r="Z76" s="18" t="str">
        <f t="shared" si="34"/>
        <v/>
      </c>
      <c r="AA76" s="18" t="str">
        <f t="shared" si="35"/>
        <v/>
      </c>
    </row>
    <row r="77" spans="1:27" x14ac:dyDescent="0.45">
      <c r="A77" s="16"/>
      <c r="B77" s="17"/>
      <c r="C77" s="18"/>
      <c r="D77" s="19" t="e">
        <f t="shared" si="19"/>
        <v>#VALUE!</v>
      </c>
      <c r="E77" s="20">
        <f t="shared" si="23"/>
        <v>0</v>
      </c>
      <c r="F77" s="18" t="e">
        <f t="shared" si="20"/>
        <v>#VALUE!</v>
      </c>
      <c r="G77" s="20">
        <f t="shared" si="24"/>
        <v>0</v>
      </c>
      <c r="H77" s="18" t="e">
        <f t="shared" si="22"/>
        <v>#VALUE!</v>
      </c>
      <c r="K77" s="15" t="str">
        <f t="shared" si="25"/>
        <v/>
      </c>
      <c r="L77" s="14" t="str">
        <f t="shared" si="26"/>
        <v/>
      </c>
      <c r="M77" s="18" t="str">
        <f t="shared" si="27"/>
        <v/>
      </c>
      <c r="N77" s="18" t="str">
        <f t="shared" si="28"/>
        <v/>
      </c>
      <c r="P77" s="14" t="str">
        <f t="shared" si="29"/>
        <v/>
      </c>
      <c r="Q77" s="14" t="str">
        <f t="shared" si="30"/>
        <v/>
      </c>
      <c r="R77" s="18" t="str">
        <f t="shared" si="31"/>
        <v/>
      </c>
      <c r="S77" s="18" t="str">
        <f t="shared" si="32"/>
        <v/>
      </c>
      <c r="V77" s="18" t="str">
        <f t="shared" si="33"/>
        <v/>
      </c>
      <c r="W77" s="18" t="str">
        <f t="shared" si="36"/>
        <v/>
      </c>
      <c r="Z77" s="18" t="str">
        <f t="shared" si="34"/>
        <v/>
      </c>
      <c r="AA77" s="18" t="str">
        <f t="shared" si="35"/>
        <v/>
      </c>
    </row>
    <row r="78" spans="1:27" x14ac:dyDescent="0.45">
      <c r="A78" s="16"/>
      <c r="B78" s="17"/>
      <c r="C78" s="18"/>
      <c r="D78" s="19" t="e">
        <f t="shared" si="19"/>
        <v>#VALUE!</v>
      </c>
      <c r="E78" s="20">
        <f t="shared" si="23"/>
        <v>0</v>
      </c>
      <c r="F78" s="18" t="e">
        <f t="shared" si="20"/>
        <v>#VALUE!</v>
      </c>
      <c r="G78" s="20">
        <f t="shared" si="24"/>
        <v>0</v>
      </c>
      <c r="H78" s="18" t="e">
        <f t="shared" si="22"/>
        <v>#VALUE!</v>
      </c>
      <c r="K78" s="15" t="str">
        <f t="shared" si="25"/>
        <v/>
      </c>
      <c r="L78" s="14" t="str">
        <f t="shared" si="26"/>
        <v/>
      </c>
      <c r="M78" s="18" t="str">
        <f t="shared" si="27"/>
        <v/>
      </c>
      <c r="N78" s="18" t="str">
        <f t="shared" si="28"/>
        <v/>
      </c>
      <c r="P78" s="14" t="str">
        <f t="shared" si="29"/>
        <v/>
      </c>
      <c r="Q78" s="14" t="str">
        <f t="shared" si="30"/>
        <v/>
      </c>
      <c r="R78" s="18" t="str">
        <f t="shared" si="31"/>
        <v/>
      </c>
      <c r="S78" s="18" t="str">
        <f t="shared" si="32"/>
        <v/>
      </c>
      <c r="V78" s="18" t="str">
        <f t="shared" si="33"/>
        <v/>
      </c>
      <c r="W78" s="18" t="str">
        <f t="shared" si="36"/>
        <v/>
      </c>
      <c r="Z78" s="18" t="str">
        <f t="shared" si="34"/>
        <v/>
      </c>
      <c r="AA78" s="18" t="str">
        <f t="shared" si="35"/>
        <v/>
      </c>
    </row>
    <row r="79" spans="1:27" x14ac:dyDescent="0.45">
      <c r="A79" s="16"/>
      <c r="B79" s="17"/>
      <c r="C79" s="18"/>
      <c r="D79" s="19" t="e">
        <f t="shared" si="19"/>
        <v>#VALUE!</v>
      </c>
      <c r="E79" s="20">
        <f t="shared" si="23"/>
        <v>0</v>
      </c>
      <c r="F79" s="18" t="e">
        <f t="shared" si="20"/>
        <v>#VALUE!</v>
      </c>
      <c r="G79" s="20">
        <f t="shared" si="24"/>
        <v>0</v>
      </c>
      <c r="H79" s="18" t="e">
        <f t="shared" si="22"/>
        <v>#VALUE!</v>
      </c>
      <c r="K79" s="15" t="str">
        <f t="shared" si="25"/>
        <v/>
      </c>
      <c r="L79" s="14" t="str">
        <f t="shared" si="26"/>
        <v/>
      </c>
      <c r="M79" s="18" t="str">
        <f t="shared" si="27"/>
        <v/>
      </c>
      <c r="N79" s="18" t="str">
        <f t="shared" si="28"/>
        <v/>
      </c>
      <c r="P79" s="14" t="str">
        <f t="shared" si="29"/>
        <v/>
      </c>
      <c r="Q79" s="14" t="str">
        <f t="shared" si="30"/>
        <v/>
      </c>
      <c r="R79" s="18" t="str">
        <f t="shared" si="31"/>
        <v/>
      </c>
      <c r="S79" s="18" t="str">
        <f t="shared" si="32"/>
        <v/>
      </c>
      <c r="V79" s="18" t="str">
        <f t="shared" si="33"/>
        <v/>
      </c>
      <c r="W79" s="18" t="str">
        <f t="shared" si="36"/>
        <v/>
      </c>
      <c r="Z79" s="18" t="str">
        <f t="shared" si="34"/>
        <v/>
      </c>
      <c r="AA79" s="18" t="str">
        <f t="shared" si="35"/>
        <v/>
      </c>
    </row>
    <row r="80" spans="1:27" x14ac:dyDescent="0.45">
      <c r="A80" s="16"/>
      <c r="B80" s="17"/>
      <c r="C80" s="18"/>
      <c r="D80" s="19" t="e">
        <f t="shared" si="19"/>
        <v>#VALUE!</v>
      </c>
      <c r="E80" s="20">
        <f t="shared" si="23"/>
        <v>0</v>
      </c>
      <c r="F80" s="18" t="e">
        <f t="shared" si="20"/>
        <v>#VALUE!</v>
      </c>
      <c r="G80" s="20">
        <f t="shared" si="24"/>
        <v>0</v>
      </c>
      <c r="H80" s="18" t="e">
        <f t="shared" si="22"/>
        <v>#VALUE!</v>
      </c>
      <c r="K80" s="15" t="str">
        <f t="shared" si="25"/>
        <v/>
      </c>
      <c r="L80" s="14" t="str">
        <f t="shared" si="26"/>
        <v/>
      </c>
      <c r="M80" s="18" t="str">
        <f t="shared" si="27"/>
        <v/>
      </c>
      <c r="N80" s="18" t="str">
        <f t="shared" si="28"/>
        <v/>
      </c>
      <c r="P80" s="14" t="str">
        <f t="shared" si="29"/>
        <v/>
      </c>
      <c r="Q80" s="14" t="str">
        <f t="shared" si="30"/>
        <v/>
      </c>
      <c r="R80" s="18" t="str">
        <f t="shared" si="31"/>
        <v/>
      </c>
      <c r="S80" s="18" t="str">
        <f t="shared" si="32"/>
        <v/>
      </c>
      <c r="V80" s="18" t="str">
        <f t="shared" si="33"/>
        <v/>
      </c>
      <c r="W80" s="18" t="str">
        <f t="shared" si="36"/>
        <v/>
      </c>
      <c r="Z80" s="18" t="str">
        <f t="shared" si="34"/>
        <v/>
      </c>
      <c r="AA80" s="18" t="str">
        <f t="shared" si="35"/>
        <v/>
      </c>
    </row>
    <row r="81" spans="1:27" x14ac:dyDescent="0.45">
      <c r="A81" s="16"/>
      <c r="B81" s="17"/>
      <c r="C81" s="18"/>
      <c r="D81" s="19" t="e">
        <f t="shared" si="19"/>
        <v>#VALUE!</v>
      </c>
      <c r="E81" s="20">
        <f t="shared" si="23"/>
        <v>0</v>
      </c>
      <c r="F81" s="18" t="e">
        <f t="shared" si="20"/>
        <v>#VALUE!</v>
      </c>
      <c r="G81" s="20">
        <f t="shared" si="24"/>
        <v>0</v>
      </c>
      <c r="H81" s="18" t="e">
        <f t="shared" si="22"/>
        <v>#VALUE!</v>
      </c>
      <c r="K81" s="15" t="str">
        <f t="shared" si="25"/>
        <v/>
      </c>
      <c r="L81" s="14" t="str">
        <f t="shared" si="26"/>
        <v/>
      </c>
      <c r="M81" s="18" t="str">
        <f t="shared" si="27"/>
        <v/>
      </c>
      <c r="N81" s="18" t="str">
        <f t="shared" si="28"/>
        <v/>
      </c>
      <c r="P81" s="14" t="str">
        <f t="shared" si="29"/>
        <v/>
      </c>
      <c r="Q81" s="14" t="str">
        <f t="shared" si="30"/>
        <v/>
      </c>
      <c r="R81" s="18" t="str">
        <f t="shared" si="31"/>
        <v/>
      </c>
      <c r="S81" s="18" t="str">
        <f t="shared" si="32"/>
        <v/>
      </c>
      <c r="V81" s="18" t="str">
        <f t="shared" si="33"/>
        <v/>
      </c>
      <c r="W81" s="18" t="str">
        <f t="shared" si="36"/>
        <v/>
      </c>
      <c r="Z81" s="18" t="str">
        <f t="shared" si="34"/>
        <v/>
      </c>
      <c r="AA81" s="18" t="str">
        <f t="shared" si="35"/>
        <v/>
      </c>
    </row>
    <row r="82" spans="1:27" x14ac:dyDescent="0.45">
      <c r="A82" s="16"/>
      <c r="B82" s="17"/>
      <c r="C82" s="18"/>
      <c r="D82" s="19" t="e">
        <f t="shared" si="19"/>
        <v>#VALUE!</v>
      </c>
      <c r="E82" s="20">
        <f t="shared" si="23"/>
        <v>0</v>
      </c>
      <c r="F82" s="18" t="e">
        <f t="shared" si="20"/>
        <v>#VALUE!</v>
      </c>
      <c r="G82" s="20">
        <f t="shared" si="24"/>
        <v>0</v>
      </c>
      <c r="H82" s="18" t="e">
        <f t="shared" si="22"/>
        <v>#VALUE!</v>
      </c>
      <c r="K82" s="15" t="str">
        <f t="shared" si="25"/>
        <v/>
      </c>
      <c r="L82" s="14" t="str">
        <f t="shared" si="26"/>
        <v/>
      </c>
      <c r="M82" s="18" t="str">
        <f t="shared" si="27"/>
        <v/>
      </c>
      <c r="N82" s="18" t="str">
        <f t="shared" si="28"/>
        <v/>
      </c>
      <c r="P82" s="14" t="str">
        <f t="shared" si="29"/>
        <v/>
      </c>
      <c r="Q82" s="14" t="str">
        <f t="shared" si="30"/>
        <v/>
      </c>
      <c r="R82" s="18" t="str">
        <f t="shared" si="31"/>
        <v/>
      </c>
      <c r="S82" s="18" t="str">
        <f t="shared" si="32"/>
        <v/>
      </c>
      <c r="V82" s="18" t="str">
        <f t="shared" si="33"/>
        <v/>
      </c>
      <c r="W82" s="18" t="str">
        <f t="shared" si="36"/>
        <v/>
      </c>
      <c r="Z82" s="18" t="str">
        <f t="shared" si="34"/>
        <v/>
      </c>
      <c r="AA82" s="18" t="str">
        <f t="shared" si="35"/>
        <v/>
      </c>
    </row>
    <row r="83" spans="1:27" x14ac:dyDescent="0.45">
      <c r="A83" s="16"/>
      <c r="B83" s="17"/>
      <c r="C83" s="18"/>
      <c r="D83" s="19" t="e">
        <f t="shared" si="19"/>
        <v>#VALUE!</v>
      </c>
      <c r="E83" s="20">
        <f t="shared" si="23"/>
        <v>0</v>
      </c>
      <c r="F83" s="18" t="e">
        <f t="shared" si="20"/>
        <v>#VALUE!</v>
      </c>
      <c r="G83" s="20">
        <f t="shared" si="24"/>
        <v>0</v>
      </c>
      <c r="H83" s="18" t="e">
        <f t="shared" si="22"/>
        <v>#VALUE!</v>
      </c>
      <c r="K83" s="15" t="str">
        <f t="shared" si="25"/>
        <v/>
      </c>
      <c r="L83" s="14" t="str">
        <f t="shared" si="26"/>
        <v/>
      </c>
      <c r="M83" s="18" t="str">
        <f t="shared" si="27"/>
        <v/>
      </c>
      <c r="N83" s="18" t="str">
        <f t="shared" si="28"/>
        <v/>
      </c>
      <c r="P83" s="14" t="str">
        <f t="shared" si="29"/>
        <v/>
      </c>
      <c r="Q83" s="14" t="str">
        <f t="shared" si="30"/>
        <v/>
      </c>
      <c r="R83" s="18" t="str">
        <f t="shared" si="31"/>
        <v/>
      </c>
      <c r="S83" s="18" t="str">
        <f t="shared" si="32"/>
        <v/>
      </c>
      <c r="V83" s="18" t="str">
        <f t="shared" si="33"/>
        <v/>
      </c>
      <c r="W83" s="18" t="str">
        <f t="shared" si="36"/>
        <v/>
      </c>
      <c r="Z83" s="18" t="str">
        <f t="shared" si="34"/>
        <v/>
      </c>
      <c r="AA83" s="18" t="str">
        <f t="shared" si="35"/>
        <v/>
      </c>
    </row>
    <row r="84" spans="1:27" x14ac:dyDescent="0.45">
      <c r="A84" s="16"/>
      <c r="B84" s="17"/>
      <c r="C84" s="18"/>
      <c r="D84" s="19" t="e">
        <f t="shared" si="19"/>
        <v>#VALUE!</v>
      </c>
      <c r="E84" s="20">
        <f t="shared" si="23"/>
        <v>0</v>
      </c>
      <c r="F84" s="18" t="e">
        <f t="shared" si="20"/>
        <v>#VALUE!</v>
      </c>
      <c r="G84" s="20">
        <f t="shared" si="24"/>
        <v>0</v>
      </c>
      <c r="H84" s="18" t="e">
        <f t="shared" si="22"/>
        <v>#VALUE!</v>
      </c>
      <c r="K84" s="15" t="str">
        <f t="shared" si="25"/>
        <v/>
      </c>
      <c r="L84" s="14" t="str">
        <f t="shared" si="26"/>
        <v/>
      </c>
      <c r="M84" s="18" t="str">
        <f t="shared" si="27"/>
        <v/>
      </c>
      <c r="N84" s="18" t="str">
        <f t="shared" si="28"/>
        <v/>
      </c>
      <c r="P84" s="14" t="str">
        <f t="shared" si="29"/>
        <v/>
      </c>
      <c r="Q84" s="14" t="str">
        <f t="shared" si="30"/>
        <v/>
      </c>
      <c r="R84" s="18" t="str">
        <f t="shared" si="31"/>
        <v/>
      </c>
      <c r="S84" s="18" t="str">
        <f t="shared" si="32"/>
        <v/>
      </c>
      <c r="V84" s="18" t="str">
        <f t="shared" si="33"/>
        <v/>
      </c>
      <c r="W84" s="18" t="str">
        <f t="shared" si="36"/>
        <v/>
      </c>
      <c r="Z84" s="18" t="str">
        <f t="shared" si="34"/>
        <v/>
      </c>
      <c r="AA84" s="18" t="str">
        <f t="shared" si="35"/>
        <v/>
      </c>
    </row>
    <row r="85" spans="1:27" x14ac:dyDescent="0.45">
      <c r="A85" s="16"/>
      <c r="B85" s="17"/>
      <c r="C85" s="18"/>
      <c r="D85" s="19" t="e">
        <f t="shared" si="19"/>
        <v>#VALUE!</v>
      </c>
      <c r="E85" s="20">
        <f t="shared" si="23"/>
        <v>0</v>
      </c>
      <c r="F85" s="18" t="e">
        <f t="shared" si="20"/>
        <v>#VALUE!</v>
      </c>
      <c r="G85" s="20">
        <f t="shared" si="24"/>
        <v>0</v>
      </c>
      <c r="H85" s="18" t="e">
        <f t="shared" si="22"/>
        <v>#VALUE!</v>
      </c>
      <c r="K85" s="15" t="str">
        <f t="shared" si="25"/>
        <v/>
      </c>
      <c r="L85" s="14" t="str">
        <f t="shared" si="26"/>
        <v/>
      </c>
      <c r="M85" s="18" t="str">
        <f t="shared" si="27"/>
        <v/>
      </c>
      <c r="N85" s="18" t="str">
        <f t="shared" si="28"/>
        <v/>
      </c>
      <c r="P85" s="14" t="str">
        <f t="shared" si="29"/>
        <v/>
      </c>
      <c r="Q85" s="14" t="str">
        <f t="shared" si="30"/>
        <v/>
      </c>
      <c r="R85" s="18" t="str">
        <f t="shared" si="31"/>
        <v/>
      </c>
      <c r="S85" s="18" t="str">
        <f t="shared" si="32"/>
        <v/>
      </c>
      <c r="V85" s="18" t="str">
        <f t="shared" si="33"/>
        <v/>
      </c>
      <c r="W85" s="18" t="str">
        <f t="shared" si="36"/>
        <v/>
      </c>
      <c r="Z85" s="18" t="str">
        <f t="shared" si="34"/>
        <v/>
      </c>
      <c r="AA85" s="18" t="str">
        <f t="shared" si="35"/>
        <v/>
      </c>
    </row>
    <row r="86" spans="1:27" x14ac:dyDescent="0.45">
      <c r="A86" s="16"/>
      <c r="B86" s="17"/>
      <c r="C86" s="18"/>
      <c r="D86" s="19" t="e">
        <f t="shared" si="19"/>
        <v>#VALUE!</v>
      </c>
      <c r="E86" s="20">
        <f t="shared" si="23"/>
        <v>0</v>
      </c>
      <c r="F86" s="18" t="e">
        <f t="shared" si="20"/>
        <v>#VALUE!</v>
      </c>
      <c r="G86" s="20">
        <f t="shared" si="24"/>
        <v>0</v>
      </c>
      <c r="H86" s="18" t="e">
        <f t="shared" si="22"/>
        <v>#VALUE!</v>
      </c>
      <c r="K86" s="15" t="str">
        <f t="shared" si="25"/>
        <v/>
      </c>
      <c r="L86" s="14" t="str">
        <f t="shared" si="26"/>
        <v/>
      </c>
      <c r="M86" s="18" t="str">
        <f t="shared" si="27"/>
        <v/>
      </c>
      <c r="N86" s="18" t="str">
        <f t="shared" si="28"/>
        <v/>
      </c>
      <c r="P86" s="14" t="str">
        <f t="shared" si="29"/>
        <v/>
      </c>
      <c r="Q86" s="14" t="str">
        <f t="shared" si="30"/>
        <v/>
      </c>
      <c r="R86" s="18" t="str">
        <f t="shared" si="31"/>
        <v/>
      </c>
      <c r="S86" s="18" t="str">
        <f t="shared" si="32"/>
        <v/>
      </c>
      <c r="V86" s="18" t="str">
        <f t="shared" si="33"/>
        <v/>
      </c>
      <c r="W86" s="18" t="str">
        <f t="shared" si="36"/>
        <v/>
      </c>
      <c r="Z86" s="18" t="str">
        <f t="shared" si="34"/>
        <v/>
      </c>
      <c r="AA86" s="18" t="str">
        <f t="shared" si="35"/>
        <v/>
      </c>
    </row>
    <row r="87" spans="1:27" x14ac:dyDescent="0.45">
      <c r="A87" s="16"/>
      <c r="B87" s="17"/>
      <c r="C87" s="18"/>
      <c r="D87" s="19" t="e">
        <f t="shared" ref="D87:D100" si="37">TRIM(SUBSTITUTE(SUBSTITUTE(SUBSTITUTE(RIGHT(B87,LEN(B87)-FIND("(",B87)),")"," "),":"," "),"/"," "))</f>
        <v>#VALUE!</v>
      </c>
      <c r="E87" s="20">
        <f t="shared" si="23"/>
        <v>0</v>
      </c>
      <c r="F87" s="18" t="e">
        <f t="shared" ref="F87:F100" si="38">MID(D87,SEARCH(" ",D87,1)+1,SEARCH(" ",D87,SEARCH(" ",D87,1)+1)-SEARCH(" ",D87,1))</f>
        <v>#VALUE!</v>
      </c>
      <c r="G87" s="20">
        <f t="shared" si="24"/>
        <v>0</v>
      </c>
      <c r="H87" s="18" t="e">
        <f t="shared" si="22"/>
        <v>#VALUE!</v>
      </c>
      <c r="K87" s="15" t="str">
        <f t="shared" si="25"/>
        <v/>
      </c>
      <c r="L87" s="14" t="str">
        <f t="shared" si="26"/>
        <v/>
      </c>
      <c r="M87" s="18" t="str">
        <f t="shared" si="27"/>
        <v/>
      </c>
      <c r="N87" s="18" t="str">
        <f t="shared" si="28"/>
        <v/>
      </c>
      <c r="P87" s="14" t="str">
        <f t="shared" si="29"/>
        <v/>
      </c>
      <c r="Q87" s="14" t="str">
        <f t="shared" si="30"/>
        <v/>
      </c>
      <c r="R87" s="18" t="str">
        <f t="shared" si="31"/>
        <v/>
      </c>
      <c r="S87" s="18" t="str">
        <f t="shared" si="32"/>
        <v/>
      </c>
      <c r="V87" s="18" t="str">
        <f t="shared" si="33"/>
        <v/>
      </c>
      <c r="W87" s="18" t="str">
        <f t="shared" si="36"/>
        <v/>
      </c>
      <c r="Z87" s="18" t="str">
        <f t="shared" si="34"/>
        <v/>
      </c>
      <c r="AA87" s="18" t="str">
        <f t="shared" si="35"/>
        <v/>
      </c>
    </row>
    <row r="88" spans="1:27" x14ac:dyDescent="0.45">
      <c r="A88" s="16"/>
      <c r="B88" s="17"/>
      <c r="C88" s="18"/>
      <c r="D88" s="19" t="e">
        <f t="shared" si="37"/>
        <v>#VALUE!</v>
      </c>
      <c r="E88" s="20">
        <f t="shared" si="23"/>
        <v>0</v>
      </c>
      <c r="F88" s="18" t="e">
        <f t="shared" si="38"/>
        <v>#VALUE!</v>
      </c>
      <c r="G88" s="20">
        <f t="shared" si="24"/>
        <v>0</v>
      </c>
      <c r="H88" s="18" t="e">
        <f t="shared" si="22"/>
        <v>#VALUE!</v>
      </c>
      <c r="K88" s="15" t="str">
        <f t="shared" si="25"/>
        <v/>
      </c>
      <c r="L88" s="14" t="str">
        <f t="shared" si="26"/>
        <v/>
      </c>
      <c r="M88" s="18" t="str">
        <f t="shared" si="27"/>
        <v/>
      </c>
      <c r="N88" s="18" t="str">
        <f t="shared" si="28"/>
        <v/>
      </c>
      <c r="P88" s="14" t="str">
        <f t="shared" si="29"/>
        <v/>
      </c>
      <c r="Q88" s="14" t="str">
        <f t="shared" si="30"/>
        <v/>
      </c>
      <c r="R88" s="18" t="str">
        <f t="shared" si="31"/>
        <v/>
      </c>
      <c r="S88" s="18" t="str">
        <f t="shared" si="32"/>
        <v/>
      </c>
      <c r="V88" s="18" t="str">
        <f t="shared" si="33"/>
        <v/>
      </c>
      <c r="W88" s="18" t="str">
        <f t="shared" si="36"/>
        <v/>
      </c>
      <c r="Z88" s="18" t="str">
        <f t="shared" si="34"/>
        <v/>
      </c>
      <c r="AA88" s="18" t="str">
        <f t="shared" si="35"/>
        <v/>
      </c>
    </row>
    <row r="89" spans="1:27" x14ac:dyDescent="0.45">
      <c r="A89" s="16"/>
      <c r="B89" s="17"/>
      <c r="C89" s="18"/>
      <c r="D89" s="19" t="e">
        <f t="shared" si="37"/>
        <v>#VALUE!</v>
      </c>
      <c r="E89" s="20">
        <f t="shared" si="23"/>
        <v>0</v>
      </c>
      <c r="F89" s="18" t="e">
        <f t="shared" si="38"/>
        <v>#VALUE!</v>
      </c>
      <c r="G89" s="20">
        <f t="shared" si="24"/>
        <v>0</v>
      </c>
      <c r="H89" s="18" t="e">
        <f t="shared" si="22"/>
        <v>#VALUE!</v>
      </c>
      <c r="K89" s="15" t="str">
        <f t="shared" si="25"/>
        <v/>
      </c>
      <c r="L89" s="14" t="str">
        <f t="shared" si="26"/>
        <v/>
      </c>
      <c r="M89" s="18" t="str">
        <f t="shared" si="27"/>
        <v/>
      </c>
      <c r="N89" s="18" t="str">
        <f t="shared" si="28"/>
        <v/>
      </c>
      <c r="P89" s="14" t="str">
        <f t="shared" si="29"/>
        <v/>
      </c>
      <c r="Q89" s="14" t="str">
        <f t="shared" si="30"/>
        <v/>
      </c>
      <c r="R89" s="18" t="str">
        <f t="shared" si="31"/>
        <v/>
      </c>
      <c r="S89" s="18" t="str">
        <f t="shared" si="32"/>
        <v/>
      </c>
      <c r="V89" s="18" t="str">
        <f t="shared" si="33"/>
        <v/>
      </c>
      <c r="W89" s="18" t="str">
        <f t="shared" si="36"/>
        <v/>
      </c>
      <c r="Z89" s="18" t="str">
        <f t="shared" si="34"/>
        <v/>
      </c>
      <c r="AA89" s="18" t="str">
        <f t="shared" si="35"/>
        <v/>
      </c>
    </row>
    <row r="90" spans="1:27" x14ac:dyDescent="0.45">
      <c r="A90" s="16"/>
      <c r="B90" s="17"/>
      <c r="C90" s="18"/>
      <c r="D90" s="19" t="e">
        <f t="shared" si="37"/>
        <v>#VALUE!</v>
      </c>
      <c r="E90" s="20">
        <f t="shared" si="23"/>
        <v>0</v>
      </c>
      <c r="F90" s="18" t="e">
        <f t="shared" si="38"/>
        <v>#VALUE!</v>
      </c>
      <c r="G90" s="20">
        <f t="shared" si="24"/>
        <v>0</v>
      </c>
      <c r="H90" s="18" t="e">
        <f t="shared" si="22"/>
        <v>#VALUE!</v>
      </c>
      <c r="K90" s="15" t="str">
        <f t="shared" si="25"/>
        <v/>
      </c>
      <c r="L90" s="14" t="str">
        <f t="shared" si="26"/>
        <v/>
      </c>
      <c r="M90" s="18" t="str">
        <f t="shared" si="27"/>
        <v/>
      </c>
      <c r="N90" s="18" t="str">
        <f t="shared" si="28"/>
        <v/>
      </c>
      <c r="P90" s="14" t="str">
        <f t="shared" si="29"/>
        <v/>
      </c>
      <c r="Q90" s="14" t="str">
        <f t="shared" si="30"/>
        <v/>
      </c>
      <c r="R90" s="18" t="str">
        <f t="shared" si="31"/>
        <v/>
      </c>
      <c r="S90" s="18" t="str">
        <f t="shared" si="32"/>
        <v/>
      </c>
      <c r="V90" s="18" t="str">
        <f t="shared" si="33"/>
        <v/>
      </c>
      <c r="W90" s="18" t="str">
        <f t="shared" si="36"/>
        <v/>
      </c>
      <c r="Z90" s="18" t="str">
        <f t="shared" si="34"/>
        <v/>
      </c>
      <c r="AA90" s="18" t="str">
        <f t="shared" si="35"/>
        <v/>
      </c>
    </row>
    <row r="91" spans="1:27" x14ac:dyDescent="0.45">
      <c r="A91" s="16"/>
      <c r="B91" s="17"/>
      <c r="C91" s="18"/>
      <c r="D91" s="19" t="e">
        <f t="shared" si="37"/>
        <v>#VALUE!</v>
      </c>
      <c r="E91" s="20">
        <f t="shared" si="23"/>
        <v>0</v>
      </c>
      <c r="F91" s="18" t="e">
        <f t="shared" si="38"/>
        <v>#VALUE!</v>
      </c>
      <c r="G91" s="20">
        <f t="shared" si="24"/>
        <v>0</v>
      </c>
      <c r="H91" s="18" t="e">
        <f t="shared" si="22"/>
        <v>#VALUE!</v>
      </c>
      <c r="K91" s="15" t="str">
        <f t="shared" si="25"/>
        <v/>
      </c>
      <c r="L91" s="14" t="str">
        <f t="shared" si="26"/>
        <v/>
      </c>
      <c r="M91" s="18" t="str">
        <f t="shared" si="27"/>
        <v/>
      </c>
      <c r="N91" s="18" t="str">
        <f t="shared" si="28"/>
        <v/>
      </c>
      <c r="P91" s="14" t="str">
        <f t="shared" si="29"/>
        <v/>
      </c>
      <c r="Q91" s="14" t="str">
        <f t="shared" si="30"/>
        <v/>
      </c>
      <c r="R91" s="18" t="str">
        <f t="shared" si="31"/>
        <v/>
      </c>
      <c r="S91" s="18" t="str">
        <f t="shared" si="32"/>
        <v/>
      </c>
      <c r="V91" s="18" t="str">
        <f t="shared" si="33"/>
        <v/>
      </c>
      <c r="W91" s="18" t="str">
        <f t="shared" si="36"/>
        <v/>
      </c>
      <c r="Z91" s="18" t="str">
        <f t="shared" si="34"/>
        <v/>
      </c>
      <c r="AA91" s="18" t="str">
        <f t="shared" si="35"/>
        <v/>
      </c>
    </row>
    <row r="92" spans="1:27" x14ac:dyDescent="0.45">
      <c r="A92" s="16"/>
      <c r="B92" s="17"/>
      <c r="C92" s="18"/>
      <c r="D92" s="19" t="e">
        <f t="shared" si="37"/>
        <v>#VALUE!</v>
      </c>
      <c r="E92" s="20">
        <f t="shared" si="23"/>
        <v>0</v>
      </c>
      <c r="F92" s="18" t="e">
        <f t="shared" si="38"/>
        <v>#VALUE!</v>
      </c>
      <c r="G92" s="20">
        <f t="shared" si="24"/>
        <v>0</v>
      </c>
      <c r="H92" s="18" t="e">
        <f t="shared" si="22"/>
        <v>#VALUE!</v>
      </c>
      <c r="K92" s="15" t="str">
        <f t="shared" si="25"/>
        <v/>
      </c>
      <c r="L92" s="14" t="str">
        <f t="shared" si="26"/>
        <v/>
      </c>
      <c r="M92" s="18" t="str">
        <f t="shared" si="27"/>
        <v/>
      </c>
      <c r="N92" s="18" t="str">
        <f t="shared" si="28"/>
        <v/>
      </c>
      <c r="P92" s="14" t="str">
        <f t="shared" si="29"/>
        <v/>
      </c>
      <c r="Q92" s="14" t="str">
        <f t="shared" si="30"/>
        <v/>
      </c>
      <c r="R92" s="18" t="str">
        <f t="shared" si="31"/>
        <v/>
      </c>
      <c r="S92" s="18" t="str">
        <f t="shared" si="32"/>
        <v/>
      </c>
      <c r="V92" s="18" t="str">
        <f t="shared" si="33"/>
        <v/>
      </c>
      <c r="W92" s="18" t="str">
        <f t="shared" si="36"/>
        <v/>
      </c>
      <c r="Z92" s="18" t="str">
        <f t="shared" si="34"/>
        <v/>
      </c>
      <c r="AA92" s="18" t="str">
        <f t="shared" si="35"/>
        <v/>
      </c>
    </row>
    <row r="93" spans="1:27" x14ac:dyDescent="0.45">
      <c r="A93" s="16"/>
      <c r="B93" s="17"/>
      <c r="C93" s="18"/>
      <c r="D93" s="19" t="e">
        <f t="shared" si="37"/>
        <v>#VALUE!</v>
      </c>
      <c r="E93" s="20">
        <f t="shared" si="23"/>
        <v>0</v>
      </c>
      <c r="F93" s="18" t="e">
        <f t="shared" si="38"/>
        <v>#VALUE!</v>
      </c>
      <c r="G93" s="20">
        <f t="shared" si="24"/>
        <v>0</v>
      </c>
      <c r="H93" s="18" t="e">
        <f t="shared" si="22"/>
        <v>#VALUE!</v>
      </c>
      <c r="K93" s="15" t="str">
        <f t="shared" si="25"/>
        <v/>
      </c>
      <c r="L93" s="14" t="str">
        <f t="shared" si="26"/>
        <v/>
      </c>
      <c r="M93" s="18" t="str">
        <f t="shared" si="27"/>
        <v/>
      </c>
      <c r="N93" s="18" t="str">
        <f t="shared" si="28"/>
        <v/>
      </c>
      <c r="P93" s="14" t="str">
        <f t="shared" si="29"/>
        <v/>
      </c>
      <c r="Q93" s="14" t="str">
        <f t="shared" si="30"/>
        <v/>
      </c>
      <c r="R93" s="18" t="str">
        <f t="shared" si="31"/>
        <v/>
      </c>
      <c r="S93" s="18" t="str">
        <f t="shared" si="32"/>
        <v/>
      </c>
      <c r="V93" s="18" t="str">
        <f t="shared" si="33"/>
        <v/>
      </c>
      <c r="W93" s="18" t="str">
        <f t="shared" si="36"/>
        <v/>
      </c>
      <c r="Z93" s="18" t="str">
        <f t="shared" si="34"/>
        <v/>
      </c>
      <c r="AA93" s="18" t="str">
        <f t="shared" si="35"/>
        <v/>
      </c>
    </row>
    <row r="94" spans="1:27" x14ac:dyDescent="0.45">
      <c r="A94" s="16"/>
      <c r="B94" s="17"/>
      <c r="C94" s="18"/>
      <c r="D94" s="19" t="e">
        <f t="shared" si="37"/>
        <v>#VALUE!</v>
      </c>
      <c r="E94" s="20">
        <f t="shared" si="23"/>
        <v>0</v>
      </c>
      <c r="F94" s="18" t="e">
        <f t="shared" si="38"/>
        <v>#VALUE!</v>
      </c>
      <c r="G94" s="20">
        <f t="shared" si="24"/>
        <v>0</v>
      </c>
      <c r="H94" s="18" t="e">
        <f t="shared" si="22"/>
        <v>#VALUE!</v>
      </c>
      <c r="K94" s="15" t="str">
        <f t="shared" si="25"/>
        <v/>
      </c>
      <c r="L94" s="14" t="str">
        <f t="shared" si="26"/>
        <v/>
      </c>
      <c r="M94" s="18" t="str">
        <f t="shared" si="27"/>
        <v/>
      </c>
      <c r="N94" s="18" t="str">
        <f t="shared" si="28"/>
        <v/>
      </c>
      <c r="P94" s="14" t="str">
        <f t="shared" si="29"/>
        <v/>
      </c>
      <c r="Q94" s="14" t="str">
        <f t="shared" si="30"/>
        <v/>
      </c>
      <c r="R94" s="18" t="str">
        <f t="shared" si="31"/>
        <v/>
      </c>
      <c r="S94" s="18" t="str">
        <f t="shared" si="32"/>
        <v/>
      </c>
      <c r="V94" s="18" t="str">
        <f t="shared" si="33"/>
        <v/>
      </c>
      <c r="W94" s="18" t="str">
        <f t="shared" si="36"/>
        <v/>
      </c>
      <c r="Z94" s="18" t="str">
        <f t="shared" si="34"/>
        <v/>
      </c>
      <c r="AA94" s="18" t="str">
        <f t="shared" si="35"/>
        <v/>
      </c>
    </row>
    <row r="95" spans="1:27" x14ac:dyDescent="0.45">
      <c r="A95" s="16"/>
      <c r="B95" s="17"/>
      <c r="C95" s="18"/>
      <c r="D95" s="19" t="e">
        <f t="shared" si="37"/>
        <v>#VALUE!</v>
      </c>
      <c r="E95" s="20">
        <f t="shared" si="23"/>
        <v>0</v>
      </c>
      <c r="F95" s="18" t="e">
        <f t="shared" si="38"/>
        <v>#VALUE!</v>
      </c>
      <c r="G95" s="20">
        <f t="shared" si="24"/>
        <v>0</v>
      </c>
      <c r="H95" s="18" t="e">
        <f t="shared" si="22"/>
        <v>#VALUE!</v>
      </c>
      <c r="K95" s="15" t="str">
        <f t="shared" si="25"/>
        <v/>
      </c>
      <c r="L95" s="14" t="str">
        <f t="shared" si="26"/>
        <v/>
      </c>
      <c r="M95" s="18" t="str">
        <f t="shared" si="27"/>
        <v/>
      </c>
      <c r="N95" s="18" t="str">
        <f t="shared" si="28"/>
        <v/>
      </c>
      <c r="P95" s="14" t="str">
        <f t="shared" si="29"/>
        <v/>
      </c>
      <c r="Q95" s="14" t="str">
        <f t="shared" si="30"/>
        <v/>
      </c>
      <c r="R95" s="18" t="str">
        <f t="shared" si="31"/>
        <v/>
      </c>
      <c r="S95" s="18" t="str">
        <f t="shared" si="32"/>
        <v/>
      </c>
      <c r="V95" s="18" t="str">
        <f t="shared" si="33"/>
        <v/>
      </c>
      <c r="W95" s="18" t="str">
        <f t="shared" si="36"/>
        <v/>
      </c>
      <c r="Z95" s="18" t="str">
        <f t="shared" si="34"/>
        <v/>
      </c>
      <c r="AA95" s="18" t="str">
        <f t="shared" si="35"/>
        <v/>
      </c>
    </row>
    <row r="96" spans="1:27" x14ac:dyDescent="0.45">
      <c r="A96" s="16"/>
      <c r="B96" s="17"/>
      <c r="C96" s="18"/>
      <c r="D96" s="19" t="e">
        <f t="shared" si="37"/>
        <v>#VALUE!</v>
      </c>
      <c r="E96" s="20">
        <f t="shared" si="23"/>
        <v>0</v>
      </c>
      <c r="F96" s="18" t="e">
        <f t="shared" si="38"/>
        <v>#VALUE!</v>
      </c>
      <c r="G96" s="20">
        <f t="shared" si="24"/>
        <v>0</v>
      </c>
      <c r="H96" s="18" t="e">
        <f t="shared" si="22"/>
        <v>#VALUE!</v>
      </c>
      <c r="K96" s="15" t="str">
        <f t="shared" si="25"/>
        <v/>
      </c>
      <c r="L96" s="14" t="str">
        <f t="shared" si="26"/>
        <v/>
      </c>
      <c r="M96" s="18" t="str">
        <f t="shared" si="27"/>
        <v/>
      </c>
      <c r="N96" s="18" t="str">
        <f t="shared" si="28"/>
        <v/>
      </c>
      <c r="P96" s="14" t="str">
        <f t="shared" si="29"/>
        <v/>
      </c>
      <c r="Q96" s="14" t="str">
        <f t="shared" si="30"/>
        <v/>
      </c>
      <c r="R96" s="18" t="str">
        <f t="shared" si="31"/>
        <v/>
      </c>
      <c r="S96" s="18" t="str">
        <f t="shared" si="32"/>
        <v/>
      </c>
      <c r="V96" s="18" t="str">
        <f t="shared" si="33"/>
        <v/>
      </c>
      <c r="W96" s="18" t="str">
        <f t="shared" si="36"/>
        <v/>
      </c>
      <c r="Z96" s="18" t="str">
        <f t="shared" si="34"/>
        <v/>
      </c>
      <c r="AA96" s="18" t="str">
        <f t="shared" si="35"/>
        <v/>
      </c>
    </row>
    <row r="97" spans="1:27" x14ac:dyDescent="0.45">
      <c r="A97" s="16"/>
      <c r="B97" s="17"/>
      <c r="C97" s="18"/>
      <c r="D97" s="19" t="e">
        <f t="shared" si="37"/>
        <v>#VALUE!</v>
      </c>
      <c r="E97" s="20">
        <f t="shared" si="23"/>
        <v>0</v>
      </c>
      <c r="F97" s="18" t="e">
        <f t="shared" si="38"/>
        <v>#VALUE!</v>
      </c>
      <c r="G97" s="20">
        <f t="shared" si="24"/>
        <v>0</v>
      </c>
      <c r="H97" s="18" t="e">
        <f t="shared" si="22"/>
        <v>#VALUE!</v>
      </c>
      <c r="K97" s="15" t="str">
        <f t="shared" si="25"/>
        <v/>
      </c>
      <c r="L97" s="14" t="str">
        <f t="shared" si="26"/>
        <v/>
      </c>
      <c r="M97" s="18" t="str">
        <f t="shared" si="27"/>
        <v/>
      </c>
      <c r="N97" s="18" t="str">
        <f t="shared" si="28"/>
        <v/>
      </c>
      <c r="P97" s="14" t="str">
        <f t="shared" si="29"/>
        <v/>
      </c>
      <c r="Q97" s="14" t="str">
        <f t="shared" si="30"/>
        <v/>
      </c>
      <c r="R97" s="18" t="str">
        <f t="shared" si="31"/>
        <v/>
      </c>
      <c r="S97" s="18" t="str">
        <f t="shared" si="32"/>
        <v/>
      </c>
      <c r="V97" s="18" t="str">
        <f t="shared" si="33"/>
        <v/>
      </c>
      <c r="W97" s="18" t="str">
        <f t="shared" si="36"/>
        <v/>
      </c>
      <c r="Z97" s="18" t="str">
        <f t="shared" si="34"/>
        <v/>
      </c>
      <c r="AA97" s="18" t="str">
        <f t="shared" si="35"/>
        <v/>
      </c>
    </row>
    <row r="98" spans="1:27" x14ac:dyDescent="0.45">
      <c r="A98" s="16"/>
      <c r="B98" s="17"/>
      <c r="C98" s="18"/>
      <c r="D98" s="19" t="e">
        <f t="shared" si="37"/>
        <v>#VALUE!</v>
      </c>
      <c r="E98" s="20">
        <f t="shared" si="23"/>
        <v>0</v>
      </c>
      <c r="F98" s="18" t="e">
        <f t="shared" si="38"/>
        <v>#VALUE!</v>
      </c>
      <c r="G98" s="20">
        <f t="shared" si="24"/>
        <v>0</v>
      </c>
      <c r="H98" s="18" t="e">
        <f t="shared" si="22"/>
        <v>#VALUE!</v>
      </c>
      <c r="K98" s="15" t="str">
        <f t="shared" si="25"/>
        <v/>
      </c>
      <c r="L98" s="14" t="str">
        <f t="shared" si="26"/>
        <v/>
      </c>
      <c r="M98" s="18" t="str">
        <f t="shared" si="27"/>
        <v/>
      </c>
      <c r="N98" s="18" t="str">
        <f t="shared" si="28"/>
        <v/>
      </c>
      <c r="P98" s="14" t="str">
        <f t="shared" si="29"/>
        <v/>
      </c>
      <c r="Q98" s="14" t="str">
        <f t="shared" si="30"/>
        <v/>
      </c>
      <c r="R98" s="18" t="str">
        <f t="shared" si="31"/>
        <v/>
      </c>
      <c r="S98" s="18" t="str">
        <f t="shared" si="32"/>
        <v/>
      </c>
      <c r="V98" s="18" t="str">
        <f t="shared" si="33"/>
        <v/>
      </c>
      <c r="W98" s="18" t="str">
        <f t="shared" si="36"/>
        <v/>
      </c>
      <c r="Z98" s="18" t="str">
        <f t="shared" si="34"/>
        <v/>
      </c>
      <c r="AA98" s="18" t="str">
        <f t="shared" si="35"/>
        <v/>
      </c>
    </row>
    <row r="99" spans="1:27" x14ac:dyDescent="0.45">
      <c r="A99" s="16"/>
      <c r="B99" s="17"/>
      <c r="C99" s="18"/>
      <c r="D99" s="19" t="e">
        <f t="shared" si="37"/>
        <v>#VALUE!</v>
      </c>
      <c r="E99" s="20">
        <f t="shared" si="23"/>
        <v>0</v>
      </c>
      <c r="F99" s="18" t="e">
        <f t="shared" si="38"/>
        <v>#VALUE!</v>
      </c>
      <c r="G99" s="20">
        <f t="shared" si="24"/>
        <v>0</v>
      </c>
      <c r="H99" s="18" t="e">
        <f t="shared" si="22"/>
        <v>#VALUE!</v>
      </c>
      <c r="K99" s="15" t="str">
        <f t="shared" si="25"/>
        <v/>
      </c>
      <c r="L99" s="14" t="str">
        <f t="shared" si="26"/>
        <v/>
      </c>
      <c r="M99" s="18" t="str">
        <f t="shared" si="27"/>
        <v/>
      </c>
      <c r="N99" s="18" t="str">
        <f t="shared" si="28"/>
        <v/>
      </c>
      <c r="P99" s="14" t="str">
        <f t="shared" si="29"/>
        <v/>
      </c>
      <c r="Q99" s="14" t="str">
        <f t="shared" si="30"/>
        <v/>
      </c>
      <c r="R99" s="18" t="str">
        <f t="shared" si="31"/>
        <v/>
      </c>
      <c r="S99" s="18" t="str">
        <f t="shared" si="32"/>
        <v/>
      </c>
      <c r="V99" s="18" t="str">
        <f t="shared" si="33"/>
        <v/>
      </c>
      <c r="W99" s="18" t="str">
        <f t="shared" si="36"/>
        <v/>
      </c>
      <c r="Z99" s="18" t="str">
        <f t="shared" si="34"/>
        <v/>
      </c>
      <c r="AA99" s="18" t="str">
        <f t="shared" si="35"/>
        <v/>
      </c>
    </row>
    <row r="100" spans="1:27" x14ac:dyDescent="0.45">
      <c r="A100" s="16"/>
      <c r="B100" s="17"/>
      <c r="C100" s="18"/>
      <c r="D100" s="19" t="e">
        <f t="shared" si="37"/>
        <v>#VALUE!</v>
      </c>
      <c r="E100" s="20">
        <f t="shared" si="23"/>
        <v>0</v>
      </c>
      <c r="F100" s="18" t="e">
        <f t="shared" si="38"/>
        <v>#VALUE!</v>
      </c>
      <c r="G100" s="20">
        <f t="shared" si="24"/>
        <v>0</v>
      </c>
      <c r="H100" s="18" t="e">
        <f t="shared" si="22"/>
        <v>#VALUE!</v>
      </c>
      <c r="K100" s="15" t="str">
        <f t="shared" si="25"/>
        <v/>
      </c>
      <c r="L100" s="14" t="str">
        <f t="shared" si="26"/>
        <v/>
      </c>
      <c r="M100" s="18" t="str">
        <f t="shared" si="27"/>
        <v/>
      </c>
      <c r="N100" s="18" t="str">
        <f t="shared" si="28"/>
        <v/>
      </c>
      <c r="P100" s="14" t="str">
        <f t="shared" si="29"/>
        <v/>
      </c>
      <c r="Q100" s="14" t="str">
        <f t="shared" si="30"/>
        <v/>
      </c>
      <c r="R100" s="18" t="str">
        <f t="shared" si="31"/>
        <v/>
      </c>
      <c r="S100" s="18" t="str">
        <f t="shared" si="32"/>
        <v/>
      </c>
      <c r="V100" s="18" t="str">
        <f t="shared" si="33"/>
        <v/>
      </c>
      <c r="W100" s="18" t="str">
        <f t="shared" si="36"/>
        <v/>
      </c>
      <c r="Z100" s="18" t="str">
        <f t="shared" si="34"/>
        <v/>
      </c>
      <c r="AA100" s="18" t="str">
        <f t="shared" si="35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35E0-4E54-3245-B09B-C362DBFEE425}">
  <dimension ref="A1:O210"/>
  <sheetViews>
    <sheetView zoomScale="55" zoomScaleNormal="55" workbookViewId="0">
      <selection activeCell="O21" sqref="O21"/>
    </sheetView>
  </sheetViews>
  <sheetFormatPr defaultColWidth="10.69140625" defaultRowHeight="16" x14ac:dyDescent="0.45"/>
  <cols>
    <col min="1" max="4" width="10.69140625" style="5"/>
    <col min="5" max="5" width="1.3046875" style="5" customWidth="1"/>
    <col min="6" max="16384" width="10.69140625" style="5"/>
  </cols>
  <sheetData>
    <row r="1" spans="1:15" ht="16.5" thickBot="1" x14ac:dyDescent="0.5">
      <c r="A1" s="4" t="s">
        <v>6</v>
      </c>
      <c r="B1" s="4" t="s">
        <v>7</v>
      </c>
      <c r="C1" s="4" t="s">
        <v>8</v>
      </c>
      <c r="D1" s="21" t="s">
        <v>9</v>
      </c>
      <c r="E1" s="22"/>
      <c r="F1" s="4" t="s">
        <v>6</v>
      </c>
      <c r="G1" s="4" t="s">
        <v>10</v>
      </c>
      <c r="H1" s="4" t="s">
        <v>8</v>
      </c>
      <c r="I1" s="21" t="s">
        <v>9</v>
      </c>
    </row>
    <row r="2" spans="1:15" ht="16.5" thickBot="1" x14ac:dyDescent="0.5">
      <c r="A2" s="6" t="str">
        <f>IF(DB변환!V2=0,"",DB변환!V2)</f>
        <v>온양제일교회</v>
      </c>
      <c r="B2" s="6">
        <v>16</v>
      </c>
      <c r="C2" s="6">
        <f>IFERROR(QUOTIENT(B2,6),"")</f>
        <v>2</v>
      </c>
      <c r="D2" s="6">
        <f>IFERROR(MOD(B2,6),"")</f>
        <v>4</v>
      </c>
      <c r="E2" s="6"/>
      <c r="F2" s="6" t="str">
        <f>IF(DB변환!Z2="","",DB변환!Z2)</f>
        <v>온양제일교회</v>
      </c>
      <c r="G2" s="6">
        <v>14</v>
      </c>
      <c r="H2" s="6">
        <f>IFERROR(QUOTIENT(G2,6),"")</f>
        <v>2</v>
      </c>
      <c r="I2" s="6">
        <f>IFERROR(MOD(G2,6),"")</f>
        <v>2</v>
      </c>
      <c r="K2" s="46" t="s">
        <v>11</v>
      </c>
      <c r="L2" s="47"/>
      <c r="N2" s="46" t="s">
        <v>12</v>
      </c>
      <c r="O2" s="47"/>
    </row>
    <row r="3" spans="1:15" x14ac:dyDescent="0.45">
      <c r="A3" s="6" t="str">
        <f>IF(DB변환!V3=0,"",DB변환!V3)</f>
        <v>부평중앙감리교회</v>
      </c>
      <c r="B3" s="6">
        <v>13</v>
      </c>
      <c r="C3" s="6">
        <f t="shared" ref="C3:C66" si="0">IFERROR(QUOTIENT(B3,6),"")</f>
        <v>2</v>
      </c>
      <c r="D3" s="6">
        <f t="shared" ref="D3:D66" si="1">IFERROR(MOD(B3,6),"")</f>
        <v>1</v>
      </c>
      <c r="E3" s="6"/>
      <c r="F3" s="6" t="str">
        <f>IF(DB변환!Z3="","",DB변환!Z3)</f>
        <v>담터교회</v>
      </c>
      <c r="G3" s="6">
        <v>7</v>
      </c>
      <c r="H3" s="6">
        <f t="shared" ref="H3:H66" si="2">IFERROR(QUOTIENT(G3,6),"")</f>
        <v>1</v>
      </c>
      <c r="I3" s="6">
        <f t="shared" ref="I3:I66" si="3">IFERROR(MOD(G3,6),"")</f>
        <v>1</v>
      </c>
      <c r="K3" s="37" t="s">
        <v>34</v>
      </c>
      <c r="L3" s="38">
        <f>SUM(형제!C6:C38,형제!E6:E38,형제!G2:G38,형제!I2:I38,형제!K2:K38,형제!M2:M38)</f>
        <v>0</v>
      </c>
      <c r="N3" s="37" t="s">
        <v>34</v>
      </c>
      <c r="O3" s="38">
        <f>SUM(자매!F2:F38,자매!H2:H38,자매!J2:J38,자매!L2:L38,자매!N2:N38,자매!P2:P38)</f>
        <v>0</v>
      </c>
    </row>
    <row r="4" spans="1:15" x14ac:dyDescent="0.45">
      <c r="A4" s="6" t="str">
        <f>IF(DB변환!V4=0,"",DB변환!V4)</f>
        <v>등불교회</v>
      </c>
      <c r="B4" s="6">
        <v>8</v>
      </c>
      <c r="C4" s="6">
        <f t="shared" si="0"/>
        <v>1</v>
      </c>
      <c r="D4" s="6">
        <f t="shared" si="1"/>
        <v>2</v>
      </c>
      <c r="E4" s="6"/>
      <c r="F4" s="6" t="str">
        <f>IF(DB변환!Z4="","",DB변환!Z4)</f>
        <v>등불교회</v>
      </c>
      <c r="G4" s="6">
        <v>6</v>
      </c>
      <c r="H4" s="6">
        <f t="shared" si="2"/>
        <v>1</v>
      </c>
      <c r="I4" s="6">
        <f t="shared" si="3"/>
        <v>0</v>
      </c>
      <c r="K4" s="33" t="s">
        <v>35</v>
      </c>
      <c r="L4" s="34">
        <f>SUM(형제!C42:C78,형제!E42:E78,형제!G42:G78,형제!I42:I78,형제!K42:K78,형제!M42:M78)</f>
        <v>133</v>
      </c>
      <c r="N4" s="33" t="s">
        <v>35</v>
      </c>
      <c r="O4" s="34">
        <f>SUM(자매!F42:F78,자매!H42:H78,자매!J42:J78,자매!L42:L78,자매!N42:N78,자매!P42:P78)</f>
        <v>0</v>
      </c>
    </row>
    <row r="5" spans="1:15" x14ac:dyDescent="0.45">
      <c r="A5" s="6" t="str">
        <f>IF(DB변환!V5=0,"",DB변환!V5)</f>
        <v>양지문교회</v>
      </c>
      <c r="B5" s="6">
        <v>7</v>
      </c>
      <c r="C5" s="6">
        <f t="shared" si="0"/>
        <v>1</v>
      </c>
      <c r="D5" s="6">
        <f t="shared" si="1"/>
        <v>1</v>
      </c>
      <c r="E5" s="6"/>
      <c r="F5" s="6" t="str">
        <f>IF(DB변환!Z5="","",DB변환!Z5)</f>
        <v>비젼중앙교회</v>
      </c>
      <c r="G5" s="6">
        <v>6</v>
      </c>
      <c r="H5" s="6">
        <f t="shared" si="2"/>
        <v>1</v>
      </c>
      <c r="I5" s="6">
        <f t="shared" si="3"/>
        <v>0</v>
      </c>
      <c r="K5" s="33" t="s">
        <v>36</v>
      </c>
      <c r="L5" s="34">
        <f>SUM(형제!C82:C118,형제!E82:E118,형제!G82:G118,형제!I82:I118,형제!K82:K118,형제!M82:M118)</f>
        <v>0</v>
      </c>
      <c r="N5" s="33" t="s">
        <v>36</v>
      </c>
      <c r="O5" s="34">
        <f>SUM(자매!C82:C118,자매!E82:E118,자매!G82:G118,자매!I82:I118,자매!K82:K118,자매!M82:M118)</f>
        <v>109</v>
      </c>
    </row>
    <row r="6" spans="1:15" x14ac:dyDescent="0.45">
      <c r="A6" s="6" t="str">
        <f>IF(DB변환!V6=0,"",DB변환!V6)</f>
        <v>두곡성결교회</v>
      </c>
      <c r="B6" s="6">
        <v>6</v>
      </c>
      <c r="C6" s="6">
        <f t="shared" si="0"/>
        <v>1</v>
      </c>
      <c r="D6" s="6">
        <f t="shared" si="1"/>
        <v>0</v>
      </c>
      <c r="E6" s="6"/>
      <c r="F6" s="6" t="str">
        <f>IF(DB변환!Z6="","",DB변환!Z6)</f>
        <v>순천생명나무교회</v>
      </c>
      <c r="G6" s="6">
        <v>6</v>
      </c>
      <c r="H6" s="6">
        <f t="shared" si="2"/>
        <v>1</v>
      </c>
      <c r="I6" s="6">
        <f t="shared" si="3"/>
        <v>0</v>
      </c>
      <c r="K6" s="33" t="s">
        <v>37</v>
      </c>
      <c r="L6" s="34">
        <f>SUM(형제!C122:C158,형제!E122:E158,형제!G122:G158,형제!I122:I158,형제!K122:K158,형제!M122:M158)</f>
        <v>0</v>
      </c>
      <c r="N6" s="33" t="s">
        <v>37</v>
      </c>
      <c r="O6" s="34">
        <f>SUM(자매!F122:F158,자매!H122:H158,자매!J122:J158,자매!L122:L158,자매!N122:N158,자매!P122:P158)</f>
        <v>0</v>
      </c>
    </row>
    <row r="7" spans="1:15" x14ac:dyDescent="0.45">
      <c r="A7" s="6" t="str">
        <f>IF(DB변환!V7=0,"",DB변환!V7)</f>
        <v>새로운꿈의교회</v>
      </c>
      <c r="B7" s="6">
        <v>6</v>
      </c>
      <c r="C7" s="6">
        <f t="shared" si="0"/>
        <v>1</v>
      </c>
      <c r="D7" s="6">
        <f t="shared" si="1"/>
        <v>0</v>
      </c>
      <c r="E7" s="6"/>
      <c r="F7" s="6" t="str">
        <f>IF(DB변환!Z7="","",DB변환!Z7)</f>
        <v>영천우리교회</v>
      </c>
      <c r="G7" s="6">
        <v>6</v>
      </c>
      <c r="H7" s="6">
        <f t="shared" si="2"/>
        <v>1</v>
      </c>
      <c r="I7" s="6">
        <f t="shared" si="3"/>
        <v>0</v>
      </c>
      <c r="K7" s="33" t="s">
        <v>38</v>
      </c>
      <c r="L7" s="34">
        <f>SUM(형제!C162:C198,형제!E162:E198,형제!G162:G198,형제!I162:I198,형제!K162:K198,형제!M162:M198)</f>
        <v>0</v>
      </c>
      <c r="N7" s="33" t="s">
        <v>38</v>
      </c>
      <c r="O7" s="34">
        <f>SUM(자매!F162:F198,자매!H162:H198,자매!J162:J198,자매!L162:L198,자매!N162:N198,자매!P162:P198)</f>
        <v>0</v>
      </c>
    </row>
    <row r="8" spans="1:15" x14ac:dyDescent="0.45">
      <c r="A8" s="6" t="str">
        <f>IF(DB변환!V8=0,"",DB변환!V8)</f>
        <v>선연교회</v>
      </c>
      <c r="B8" s="6">
        <v>6</v>
      </c>
      <c r="C8" s="6">
        <f t="shared" si="0"/>
        <v>1</v>
      </c>
      <c r="D8" s="6">
        <f t="shared" si="1"/>
        <v>0</v>
      </c>
      <c r="E8" s="6"/>
      <c r="F8" s="6" t="str">
        <f>IF(DB변환!Z8="","",DB변환!Z8)</f>
        <v>예손교회</v>
      </c>
      <c r="G8" s="6">
        <v>6</v>
      </c>
      <c r="H8" s="6">
        <f t="shared" si="2"/>
        <v>1</v>
      </c>
      <c r="I8" s="6">
        <f t="shared" si="3"/>
        <v>0</v>
      </c>
      <c r="K8" s="33" t="s">
        <v>39</v>
      </c>
      <c r="L8" s="34">
        <f>SUM(형제!C202:C238,형제!E202:E238,형제!G202:G238,형제!I202:I238,형제!K202:K238,형제!M202:M238)</f>
        <v>0</v>
      </c>
      <c r="N8" s="33" t="s">
        <v>39</v>
      </c>
      <c r="O8" s="34">
        <f>SUM(자매!F202:F238,자매!H202:H238,자매!J202:J238,자매!L202:L238,자매!N202:N238,자매!P202:P238)</f>
        <v>0</v>
      </c>
    </row>
    <row r="9" spans="1:15" x14ac:dyDescent="0.45">
      <c r="A9" s="6" t="str">
        <f>IF(DB변환!V9=0,"",DB변환!V9)</f>
        <v>부여남부교회</v>
      </c>
      <c r="B9" s="6">
        <v>5</v>
      </c>
      <c r="C9" s="6">
        <f t="shared" si="0"/>
        <v>0</v>
      </c>
      <c r="D9" s="6">
        <f t="shared" si="1"/>
        <v>5</v>
      </c>
      <c r="E9" s="6"/>
      <c r="F9" s="6" t="str">
        <f>IF(DB변환!Z9="","",DB변환!Z9)</f>
        <v>부평중앙감리교회</v>
      </c>
      <c r="G9" s="6">
        <v>5</v>
      </c>
      <c r="H9" s="6">
        <f t="shared" si="2"/>
        <v>0</v>
      </c>
      <c r="I9" s="6">
        <f t="shared" si="3"/>
        <v>5</v>
      </c>
      <c r="K9" s="33" t="s">
        <v>40</v>
      </c>
      <c r="L9" s="34">
        <f>SUM(형제!C242:C278,형제!E242:E278,형제!G242:G278,형제!I242:I278,형제!K242:K278,형제!M242:M278)</f>
        <v>0</v>
      </c>
      <c r="N9" s="33" t="s">
        <v>40</v>
      </c>
      <c r="O9" s="34">
        <f>SUM(자매!F242:F278,자매!H242:H278,자매!J242:J278,자매!L242:L278,자매!N242:N278,자매!P242:P278)</f>
        <v>0</v>
      </c>
    </row>
    <row r="10" spans="1:15" ht="16.5" thickBot="1" x14ac:dyDescent="0.5">
      <c r="A10" s="6" t="str">
        <f>IF(DB변환!V10=0,"",DB변환!V10)</f>
        <v>순복음주영광교회</v>
      </c>
      <c r="B10" s="6">
        <v>5</v>
      </c>
      <c r="C10" s="6">
        <f t="shared" si="0"/>
        <v>0</v>
      </c>
      <c r="D10" s="6">
        <f t="shared" si="1"/>
        <v>5</v>
      </c>
      <c r="E10" s="6"/>
      <c r="F10" s="6" t="str">
        <f>IF(DB변환!Z10="","",DB변환!Z10)</f>
        <v>천광교회</v>
      </c>
      <c r="G10" s="6">
        <v>5</v>
      </c>
      <c r="H10" s="6">
        <f t="shared" si="2"/>
        <v>0</v>
      </c>
      <c r="I10" s="6">
        <f t="shared" si="3"/>
        <v>5</v>
      </c>
      <c r="K10" s="35" t="s">
        <v>41</v>
      </c>
      <c r="L10" s="36">
        <f>SUM(L3:L9)</f>
        <v>133</v>
      </c>
      <c r="N10" s="35" t="s">
        <v>41</v>
      </c>
      <c r="O10" s="36">
        <f>SUM(O3:O9)</f>
        <v>109</v>
      </c>
    </row>
    <row r="11" spans="1:15" x14ac:dyDescent="0.45">
      <c r="A11" s="6" t="str">
        <f>IF(DB변환!V11=0,"",DB변환!V11)</f>
        <v>순천생명나무교회</v>
      </c>
      <c r="B11" s="6">
        <v>5</v>
      </c>
      <c r="C11" s="6">
        <f t="shared" si="0"/>
        <v>0</v>
      </c>
      <c r="D11" s="6">
        <f t="shared" si="1"/>
        <v>5</v>
      </c>
      <c r="E11" s="6"/>
      <c r="F11" s="6" t="str">
        <f>IF(DB변환!Z11="","",DB변환!Z11)</f>
        <v>금마성결교회</v>
      </c>
      <c r="G11" s="6">
        <v>4</v>
      </c>
      <c r="H11" s="6">
        <f t="shared" si="2"/>
        <v>0</v>
      </c>
      <c r="I11" s="6">
        <f t="shared" si="3"/>
        <v>4</v>
      </c>
    </row>
    <row r="12" spans="1:15" x14ac:dyDescent="0.45">
      <c r="A12" s="6"/>
      <c r="B12" s="6"/>
      <c r="C12" s="6"/>
      <c r="D12" s="6">
        <f t="shared" si="1"/>
        <v>0</v>
      </c>
      <c r="E12" s="6"/>
      <c r="F12" s="6" t="str">
        <f>IF(DB변환!Z12="","",DB변환!Z12)</f>
        <v>광주새소망교회</v>
      </c>
      <c r="G12" s="6">
        <v>4</v>
      </c>
      <c r="H12" s="6">
        <f t="shared" si="2"/>
        <v>0</v>
      </c>
      <c r="I12" s="6">
        <f t="shared" si="3"/>
        <v>4</v>
      </c>
    </row>
    <row r="13" spans="1:15" x14ac:dyDescent="0.45">
      <c r="A13" s="6" t="str">
        <f>IF(DB변환!V13=0,"",DB변환!V13)</f>
        <v>천광교회</v>
      </c>
      <c r="B13" s="6">
        <v>5</v>
      </c>
      <c r="C13" s="6">
        <f t="shared" si="0"/>
        <v>0</v>
      </c>
      <c r="D13" s="6">
        <f t="shared" si="1"/>
        <v>5</v>
      </c>
      <c r="E13" s="6"/>
      <c r="F13" s="6" t="str">
        <f>IF(DB변환!Z13="","",DB변환!Z13)</f>
        <v>남문교회</v>
      </c>
      <c r="G13" s="6">
        <v>3</v>
      </c>
      <c r="H13" s="6">
        <f t="shared" si="2"/>
        <v>0</v>
      </c>
      <c r="I13" s="6">
        <f t="shared" si="3"/>
        <v>3</v>
      </c>
    </row>
    <row r="14" spans="1:15" x14ac:dyDescent="0.45">
      <c r="A14" s="6" t="str">
        <f>IF(DB변환!V14=0,"",DB변환!V14)</f>
        <v>목포지구촌교회</v>
      </c>
      <c r="B14" s="6">
        <v>4</v>
      </c>
      <c r="C14" s="6">
        <f t="shared" si="0"/>
        <v>0</v>
      </c>
      <c r="D14" s="6">
        <f t="shared" si="1"/>
        <v>4</v>
      </c>
      <c r="E14" s="6"/>
      <c r="F14" s="6" t="str">
        <f>IF(DB변환!Z14="","",DB변환!Z14)</f>
        <v>목포지구촌교회</v>
      </c>
      <c r="G14" s="6">
        <v>3</v>
      </c>
      <c r="H14" s="6">
        <f t="shared" si="2"/>
        <v>0</v>
      </c>
      <c r="I14" s="6">
        <f t="shared" si="3"/>
        <v>3</v>
      </c>
    </row>
    <row r="15" spans="1:15" x14ac:dyDescent="0.45">
      <c r="A15" s="6" t="str">
        <f>IF(DB변환!V15=0,"",DB변환!V15)</f>
        <v>반암교회</v>
      </c>
      <c r="B15" s="6">
        <v>4</v>
      </c>
      <c r="C15" s="6">
        <f t="shared" si="0"/>
        <v>0</v>
      </c>
      <c r="D15" s="6">
        <f t="shared" si="1"/>
        <v>4</v>
      </c>
      <c r="E15" s="6"/>
      <c r="F15" s="6" t="str">
        <f>IF(DB변환!Z15="","",DB변환!Z15)</f>
        <v>새로운꿈의교회</v>
      </c>
      <c r="G15" s="6">
        <v>3</v>
      </c>
      <c r="H15" s="6">
        <f t="shared" si="2"/>
        <v>0</v>
      </c>
      <c r="I15" s="6">
        <f t="shared" si="3"/>
        <v>3</v>
      </c>
    </row>
    <row r="16" spans="1:15" x14ac:dyDescent="0.45">
      <c r="A16" s="6" t="str">
        <f>IF(DB변환!V16=0,"",DB변환!V16)</f>
        <v>예닮성결교회</v>
      </c>
      <c r="B16" s="6">
        <v>4</v>
      </c>
      <c r="C16" s="6">
        <f t="shared" si="0"/>
        <v>0</v>
      </c>
      <c r="D16" s="6">
        <f t="shared" si="1"/>
        <v>4</v>
      </c>
      <c r="E16" s="6"/>
      <c r="F16" s="6" t="str">
        <f>IF(DB변환!Z16="","",DB변환!Z16)</f>
        <v>양지문교회</v>
      </c>
      <c r="G16" s="6">
        <v>3</v>
      </c>
      <c r="H16" s="6">
        <f t="shared" si="2"/>
        <v>0</v>
      </c>
      <c r="I16" s="6">
        <f t="shared" si="3"/>
        <v>3</v>
      </c>
    </row>
    <row r="17" spans="1:9" x14ac:dyDescent="0.45">
      <c r="A17" s="6" t="str">
        <f>IF(DB변환!V17=0,"",DB변환!V17)</f>
        <v>광주새소망교회</v>
      </c>
      <c r="B17" s="6">
        <v>3</v>
      </c>
      <c r="C17" s="6">
        <f t="shared" si="0"/>
        <v>0</v>
      </c>
      <c r="D17" s="6">
        <f t="shared" si="1"/>
        <v>3</v>
      </c>
      <c r="E17" s="6"/>
      <c r="F17" s="6" t="str">
        <f>IF(DB변환!Z17="","",DB변환!Z17)</f>
        <v>영암중앙교회</v>
      </c>
      <c r="G17" s="6">
        <v>3</v>
      </c>
      <c r="H17" s="6">
        <f t="shared" si="2"/>
        <v>0</v>
      </c>
      <c r="I17" s="6">
        <f t="shared" si="3"/>
        <v>3</v>
      </c>
    </row>
    <row r="18" spans="1:9" x14ac:dyDescent="0.45">
      <c r="A18" s="6" t="str">
        <f>IF(DB변환!V18=0,"",DB변환!V18)</f>
        <v>남문교회</v>
      </c>
      <c r="B18" s="6">
        <v>4</v>
      </c>
      <c r="C18" s="6">
        <f t="shared" si="0"/>
        <v>0</v>
      </c>
      <c r="D18" s="6">
        <f t="shared" si="1"/>
        <v>4</v>
      </c>
      <c r="E18" s="6"/>
      <c r="F18" s="6" t="str">
        <f>IF(DB변환!Z18="","",DB변환!Z18)</f>
        <v>온누리비전교회</v>
      </c>
      <c r="G18" s="6">
        <v>3</v>
      </c>
      <c r="H18" s="6">
        <f t="shared" si="2"/>
        <v>0</v>
      </c>
      <c r="I18" s="6">
        <f t="shared" si="3"/>
        <v>3</v>
      </c>
    </row>
    <row r="19" spans="1:9" x14ac:dyDescent="0.45">
      <c r="A19" s="6" t="str">
        <f>IF(DB변환!V19=0,"",DB변환!V19)</f>
        <v>당산교회</v>
      </c>
      <c r="B19" s="6">
        <v>3</v>
      </c>
      <c r="C19" s="6">
        <f t="shared" si="0"/>
        <v>0</v>
      </c>
      <c r="D19" s="6">
        <f t="shared" si="1"/>
        <v>3</v>
      </c>
      <c r="E19" s="6"/>
      <c r="F19" s="6" t="str">
        <f>IF(DB변환!Z19="","",DB변환!Z19)</f>
        <v>청주예수사랑교회</v>
      </c>
      <c r="G19" s="6">
        <v>3</v>
      </c>
      <c r="H19" s="6">
        <f t="shared" si="2"/>
        <v>0</v>
      </c>
      <c r="I19" s="6">
        <f t="shared" si="3"/>
        <v>3</v>
      </c>
    </row>
    <row r="20" spans="1:9" x14ac:dyDescent="0.45">
      <c r="A20" s="6" t="str">
        <f>IF(DB변환!V20=0,"",DB변환!V20)</f>
        <v>예손교회</v>
      </c>
      <c r="B20" s="6">
        <v>3</v>
      </c>
      <c r="C20" s="6">
        <f t="shared" si="0"/>
        <v>0</v>
      </c>
      <c r="D20" s="6">
        <f t="shared" si="1"/>
        <v>3</v>
      </c>
      <c r="E20" s="6"/>
      <c r="F20" s="6" t="str">
        <f>IF(DB변환!Z20="","",DB변환!Z20)</f>
        <v>대신성결교회</v>
      </c>
      <c r="G20" s="6">
        <v>2</v>
      </c>
      <c r="H20" s="6">
        <f t="shared" si="2"/>
        <v>0</v>
      </c>
      <c r="I20" s="6">
        <f t="shared" si="3"/>
        <v>2</v>
      </c>
    </row>
    <row r="21" spans="1:9" x14ac:dyDescent="0.45">
      <c r="A21" s="6" t="str">
        <f>IF(DB변환!V21=0,"",DB변환!V21)</f>
        <v>온누리비전교회</v>
      </c>
      <c r="B21" s="6">
        <v>3</v>
      </c>
      <c r="C21" s="6">
        <f t="shared" si="0"/>
        <v>0</v>
      </c>
      <c r="D21" s="6">
        <f t="shared" si="1"/>
        <v>3</v>
      </c>
      <c r="E21" s="6"/>
      <c r="F21" s="6" t="str">
        <f>IF(DB변환!Z21="","",DB변환!Z21)</f>
        <v>두곡성결교회</v>
      </c>
      <c r="G21" s="6">
        <v>2</v>
      </c>
      <c r="H21" s="6">
        <f t="shared" si="2"/>
        <v>0</v>
      </c>
      <c r="I21" s="6">
        <f t="shared" si="3"/>
        <v>2</v>
      </c>
    </row>
    <row r="22" spans="1:9" x14ac:dyDescent="0.45">
      <c r="A22" s="6" t="str">
        <f>IF(DB변환!V22=0,"",DB변환!V22)</f>
        <v>담터교회</v>
      </c>
      <c r="B22" s="6">
        <v>2</v>
      </c>
      <c r="C22" s="6">
        <f t="shared" si="0"/>
        <v>0</v>
      </c>
      <c r="D22" s="6">
        <f t="shared" si="1"/>
        <v>2</v>
      </c>
      <c r="E22" s="6"/>
      <c r="F22" s="6" t="str">
        <f>IF(DB변환!Z22="","",DB변환!Z22)</f>
        <v>반암교회</v>
      </c>
      <c r="G22" s="6">
        <v>2</v>
      </c>
      <c r="H22" s="6">
        <f t="shared" si="2"/>
        <v>0</v>
      </c>
      <c r="I22" s="6">
        <f t="shared" si="3"/>
        <v>2</v>
      </c>
    </row>
    <row r="23" spans="1:9" x14ac:dyDescent="0.45">
      <c r="A23" s="6" t="str">
        <f>IF(DB변환!V23=0,"",DB변환!V23)</f>
        <v>대신성결교회</v>
      </c>
      <c r="B23" s="6">
        <v>2</v>
      </c>
      <c r="C23" s="6">
        <f t="shared" si="0"/>
        <v>0</v>
      </c>
      <c r="D23" s="6">
        <f t="shared" si="1"/>
        <v>2</v>
      </c>
      <c r="E23" s="6"/>
      <c r="F23" s="6" t="str">
        <f>IF(DB변환!Z23="","",DB변환!Z23)</f>
        <v>부여남부교회</v>
      </c>
      <c r="G23" s="6">
        <v>2</v>
      </c>
      <c r="H23" s="6">
        <f t="shared" si="2"/>
        <v>0</v>
      </c>
      <c r="I23" s="6">
        <f t="shared" si="3"/>
        <v>2</v>
      </c>
    </row>
    <row r="24" spans="1:9" x14ac:dyDescent="0.45">
      <c r="A24" s="6" t="str">
        <f>IF(DB변환!V24=0,"",DB변환!V24)</f>
        <v>동행교회</v>
      </c>
      <c r="B24" s="6">
        <v>2</v>
      </c>
      <c r="C24" s="6">
        <f t="shared" si="0"/>
        <v>0</v>
      </c>
      <c r="D24" s="6">
        <f t="shared" si="1"/>
        <v>2</v>
      </c>
      <c r="E24" s="6"/>
      <c r="F24" s="6" t="str">
        <f>IF(DB변환!Z24="","",DB변환!Z24)</f>
        <v>신명교회</v>
      </c>
      <c r="G24" s="6">
        <v>2</v>
      </c>
      <c r="H24" s="6">
        <f t="shared" si="2"/>
        <v>0</v>
      </c>
      <c r="I24" s="6">
        <f t="shared" si="3"/>
        <v>2</v>
      </c>
    </row>
    <row r="25" spans="1:9" x14ac:dyDescent="0.45">
      <c r="A25" s="6" t="str">
        <f>IF(DB변환!V25=0,"",DB변환!V25)</f>
        <v>맑은숲샘물교회</v>
      </c>
      <c r="B25" s="6">
        <v>2</v>
      </c>
      <c r="C25" s="6">
        <f t="shared" si="0"/>
        <v>0</v>
      </c>
      <c r="D25" s="6">
        <f t="shared" si="1"/>
        <v>2</v>
      </c>
      <c r="E25" s="6"/>
      <c r="F25" s="6" t="str">
        <f>IF(DB변환!Z25="","",DB변환!Z25)</f>
        <v>당산교회</v>
      </c>
      <c r="G25" s="6">
        <v>1</v>
      </c>
      <c r="H25" s="6">
        <f t="shared" si="2"/>
        <v>0</v>
      </c>
      <c r="I25" s="6">
        <f t="shared" si="3"/>
        <v>1</v>
      </c>
    </row>
    <row r="26" spans="1:9" x14ac:dyDescent="0.45">
      <c r="A26" s="6" t="str">
        <f>IF(DB변환!V26=0,"",DB변환!V26)</f>
        <v>성당중앙교회</v>
      </c>
      <c r="B26" s="6">
        <v>2</v>
      </c>
      <c r="C26" s="6">
        <f t="shared" si="0"/>
        <v>0</v>
      </c>
      <c r="D26" s="6">
        <f t="shared" si="1"/>
        <v>2</v>
      </c>
      <c r="E26" s="6"/>
      <c r="F26" s="6" t="str">
        <f>IF(DB변환!Z26="","",DB변환!Z26)</f>
        <v>동행교회</v>
      </c>
      <c r="G26" s="6">
        <v>1</v>
      </c>
      <c r="H26" s="6">
        <f t="shared" si="2"/>
        <v>0</v>
      </c>
      <c r="I26" s="6">
        <f t="shared" si="3"/>
        <v>1</v>
      </c>
    </row>
    <row r="27" spans="1:9" x14ac:dyDescent="0.45">
      <c r="A27" s="6" t="str">
        <f>IF(DB변환!V27=0,"",DB변환!V27)</f>
        <v>신명교회</v>
      </c>
      <c r="B27" s="6">
        <v>2</v>
      </c>
      <c r="C27" s="6">
        <f t="shared" si="0"/>
        <v>0</v>
      </c>
      <c r="D27" s="6">
        <f t="shared" si="1"/>
        <v>2</v>
      </c>
      <c r="E27" s="6"/>
      <c r="F27" s="6" t="str">
        <f>IF(DB변환!Z27="","",DB변환!Z27)</f>
        <v>맑은숲샘물교회</v>
      </c>
      <c r="G27" s="6">
        <v>1</v>
      </c>
      <c r="H27" s="6">
        <f t="shared" si="2"/>
        <v>0</v>
      </c>
      <c r="I27" s="6">
        <f t="shared" si="3"/>
        <v>1</v>
      </c>
    </row>
    <row r="28" spans="1:9" x14ac:dyDescent="0.45">
      <c r="A28" s="6" t="str">
        <f>IF(DB변환!V28=0,"",DB변환!V28)</f>
        <v>영암중앙교회</v>
      </c>
      <c r="B28" s="6">
        <v>2</v>
      </c>
      <c r="C28" s="6">
        <f t="shared" si="0"/>
        <v>0</v>
      </c>
      <c r="D28" s="6">
        <f t="shared" si="1"/>
        <v>2</v>
      </c>
      <c r="E28" s="6"/>
      <c r="F28" s="6" t="str">
        <f>IF(DB변환!Z28="","",DB변환!Z28)</f>
        <v>목양제일교회</v>
      </c>
      <c r="G28" s="6">
        <v>1</v>
      </c>
      <c r="H28" s="6">
        <f t="shared" si="2"/>
        <v>0</v>
      </c>
      <c r="I28" s="6">
        <f t="shared" si="3"/>
        <v>1</v>
      </c>
    </row>
    <row r="29" spans="1:9" x14ac:dyDescent="0.45">
      <c r="A29" s="6" t="str">
        <f>IF(DB변환!V29=0,"",DB변환!V29)</f>
        <v>금마성결교회</v>
      </c>
      <c r="B29" s="6">
        <v>1</v>
      </c>
      <c r="C29" s="6">
        <f t="shared" si="0"/>
        <v>0</v>
      </c>
      <c r="D29" s="6">
        <f t="shared" si="1"/>
        <v>1</v>
      </c>
      <c r="E29" s="6"/>
      <c r="F29" s="6" t="str">
        <f>IF(DB변환!Z29="","",DB변환!Z29)</f>
        <v>선연교회</v>
      </c>
      <c r="G29" s="6">
        <v>1</v>
      </c>
      <c r="H29" s="6">
        <f t="shared" si="2"/>
        <v>0</v>
      </c>
      <c r="I29" s="6">
        <f t="shared" si="3"/>
        <v>1</v>
      </c>
    </row>
    <row r="30" spans="1:9" x14ac:dyDescent="0.45">
      <c r="A30" s="6" t="str">
        <f>IF(DB변환!V30=0,"",DB변환!V30)</f>
        <v>목양제일교회</v>
      </c>
      <c r="B30" s="6">
        <v>1</v>
      </c>
      <c r="C30" s="6">
        <f t="shared" si="0"/>
        <v>0</v>
      </c>
      <c r="D30" s="6">
        <f t="shared" si="1"/>
        <v>1</v>
      </c>
      <c r="E30" s="6"/>
      <c r="F30" s="6" t="str">
        <f>IF(DB변환!Z30="","",DB변환!Z30)</f>
        <v>세전교회</v>
      </c>
      <c r="G30" s="6">
        <v>1</v>
      </c>
      <c r="H30" s="6">
        <f t="shared" si="2"/>
        <v>0</v>
      </c>
      <c r="I30" s="6">
        <f t="shared" si="3"/>
        <v>1</v>
      </c>
    </row>
    <row r="31" spans="1:9" x14ac:dyDescent="0.45">
      <c r="A31" s="6" t="str">
        <f>IF(DB변환!V31=0,"",DB변환!V31)</f>
        <v>비젼중앙교회</v>
      </c>
      <c r="B31" s="6">
        <v>1</v>
      </c>
      <c r="C31" s="6">
        <f t="shared" si="0"/>
        <v>0</v>
      </c>
      <c r="D31" s="6">
        <f t="shared" si="1"/>
        <v>1</v>
      </c>
      <c r="E31" s="6"/>
      <c r="F31" s="6" t="str">
        <f>IF(DB변환!Z31="","",DB변환!Z31)</f>
        <v>예닮성결교회</v>
      </c>
      <c r="G31" s="6">
        <v>1</v>
      </c>
      <c r="H31" s="6">
        <f t="shared" si="2"/>
        <v>0</v>
      </c>
      <c r="I31" s="6">
        <f t="shared" si="3"/>
        <v>1</v>
      </c>
    </row>
    <row r="32" spans="1:9" x14ac:dyDescent="0.45">
      <c r="A32" s="6" t="str">
        <f>IF(DB변환!V32=0,"",DB변환!V32)</f>
        <v>세전교회</v>
      </c>
      <c r="B32" s="6">
        <v>1</v>
      </c>
      <c r="C32" s="6">
        <f t="shared" si="0"/>
        <v>0</v>
      </c>
      <c r="D32" s="6">
        <f t="shared" si="1"/>
        <v>1</v>
      </c>
      <c r="E32" s="6"/>
      <c r="F32" s="6" t="str">
        <f>IF(DB변환!Z32="","",DB변환!Z32)</f>
        <v>성당중앙교회</v>
      </c>
      <c r="G32" s="6" t="str">
        <f>IF(DB변환!AA32="","",DB변환!AA32)</f>
        <v>0</v>
      </c>
      <c r="H32" s="6">
        <f t="shared" si="2"/>
        <v>0</v>
      </c>
      <c r="I32" s="6">
        <f t="shared" si="3"/>
        <v>0</v>
      </c>
    </row>
    <row r="33" spans="1:9" x14ac:dyDescent="0.45">
      <c r="A33" s="6" t="str">
        <f>IF(DB변환!V33=0,"",DB변환!V33)</f>
        <v>청주예수사랑교회</v>
      </c>
      <c r="B33" s="6">
        <v>1</v>
      </c>
      <c r="C33" s="6">
        <f t="shared" si="0"/>
        <v>0</v>
      </c>
      <c r="D33" s="6">
        <f t="shared" si="1"/>
        <v>1</v>
      </c>
      <c r="E33" s="6"/>
      <c r="F33" s="6" t="str">
        <f>IF(DB변환!Z33="","",DB변환!Z33)</f>
        <v>순복음주영광교회</v>
      </c>
      <c r="G33" s="6" t="str">
        <f>IF(DB변환!AA33="","",DB변환!AA33)</f>
        <v>0</v>
      </c>
      <c r="H33" s="6">
        <f t="shared" si="2"/>
        <v>0</v>
      </c>
      <c r="I33" s="6">
        <f t="shared" si="3"/>
        <v>0</v>
      </c>
    </row>
    <row r="34" spans="1:9" x14ac:dyDescent="0.45">
      <c r="A34" s="6" t="str">
        <f>IF(DB변환!V34=0,"",DB변환!V34)</f>
        <v>영천우리교회</v>
      </c>
      <c r="B34" s="6">
        <v>0</v>
      </c>
      <c r="C34" s="6">
        <f t="shared" si="0"/>
        <v>0</v>
      </c>
      <c r="D34" s="6">
        <f t="shared" si="1"/>
        <v>0</v>
      </c>
      <c r="E34" s="6"/>
      <c r="F34" s="6" t="str">
        <f>IF(DB변환!Z34="","",DB변환!Z34)</f>
        <v>익산바울교회</v>
      </c>
      <c r="G34" s="6" t="str">
        <f>IF(DB변환!AA34="","",DB변환!AA34)</f>
        <v>0</v>
      </c>
      <c r="H34" s="6">
        <f t="shared" si="2"/>
        <v>0</v>
      </c>
      <c r="I34" s="6">
        <f t="shared" si="3"/>
        <v>0</v>
      </c>
    </row>
    <row r="35" spans="1:9" x14ac:dyDescent="0.45">
      <c r="A35" s="6" t="str">
        <f>IF(DB변환!V35=0,"",DB변환!V35)</f>
        <v/>
      </c>
      <c r="B35" s="6" t="str">
        <f>IF(DB변환!W35="","",DB변환!W35)</f>
        <v/>
      </c>
      <c r="C35" s="6" t="str">
        <f t="shared" si="0"/>
        <v/>
      </c>
      <c r="D35" s="6" t="str">
        <f t="shared" si="1"/>
        <v/>
      </c>
      <c r="E35" s="6"/>
      <c r="F35" s="6" t="str">
        <f>IF(DB변환!Z35="","",DB변환!Z35)</f>
        <v/>
      </c>
      <c r="G35" s="6" t="str">
        <f>IF(DB변환!AA35="","",DB변환!AA35)</f>
        <v/>
      </c>
      <c r="H35" s="6" t="str">
        <f t="shared" si="2"/>
        <v/>
      </c>
      <c r="I35" s="6" t="str">
        <f t="shared" si="3"/>
        <v/>
      </c>
    </row>
    <row r="36" spans="1:9" x14ac:dyDescent="0.45">
      <c r="A36" s="6" t="str">
        <f>IF(DB변환!V36=0,"",DB변환!V36)</f>
        <v/>
      </c>
      <c r="B36" s="6" t="str">
        <f>IF(DB변환!W36="","",DB변환!W36)</f>
        <v/>
      </c>
      <c r="C36" s="6" t="str">
        <f t="shared" si="0"/>
        <v/>
      </c>
      <c r="D36" s="6" t="str">
        <f t="shared" si="1"/>
        <v/>
      </c>
      <c r="E36" s="6"/>
      <c r="F36" s="6" t="str">
        <f>IF(DB변환!Z36="","",DB변환!Z36)</f>
        <v/>
      </c>
      <c r="G36" s="6" t="str">
        <f>IF(DB변환!AA36="","",DB변환!AA36)</f>
        <v/>
      </c>
      <c r="H36" s="6" t="str">
        <f t="shared" si="2"/>
        <v/>
      </c>
      <c r="I36" s="6" t="str">
        <f t="shared" si="3"/>
        <v/>
      </c>
    </row>
    <row r="37" spans="1:9" x14ac:dyDescent="0.45">
      <c r="A37" s="6" t="str">
        <f>IF(DB변환!V37=0,"",DB변환!V37)</f>
        <v/>
      </c>
      <c r="B37" s="6" t="str">
        <f>IF(DB변환!W37="","",DB변환!W37)</f>
        <v/>
      </c>
      <c r="C37" s="6" t="str">
        <f t="shared" si="0"/>
        <v/>
      </c>
      <c r="D37" s="6" t="str">
        <f t="shared" si="1"/>
        <v/>
      </c>
      <c r="E37" s="6"/>
      <c r="F37" s="6" t="str">
        <f>IF(DB변환!Z37="","",DB변환!Z37)</f>
        <v/>
      </c>
      <c r="G37" s="6" t="str">
        <f>IF(DB변환!AA37="","",DB변환!AA37)</f>
        <v/>
      </c>
      <c r="H37" s="6" t="str">
        <f t="shared" si="2"/>
        <v/>
      </c>
      <c r="I37" s="6" t="str">
        <f t="shared" si="3"/>
        <v/>
      </c>
    </row>
    <row r="38" spans="1:9" x14ac:dyDescent="0.45">
      <c r="A38" s="6" t="str">
        <f>IF(DB변환!V38=0,"",DB변환!V38)</f>
        <v/>
      </c>
      <c r="B38" s="6" t="str">
        <f>IF(DB변환!W38="","",DB변환!W38)</f>
        <v/>
      </c>
      <c r="C38" s="6" t="str">
        <f t="shared" si="0"/>
        <v/>
      </c>
      <c r="D38" s="6" t="str">
        <f t="shared" si="1"/>
        <v/>
      </c>
      <c r="E38" s="6"/>
      <c r="F38" s="6" t="str">
        <f>IF(DB변환!Z38="","",DB변환!Z38)</f>
        <v/>
      </c>
      <c r="G38" s="6" t="str">
        <f>IF(DB변환!AA38="","",DB변환!AA38)</f>
        <v/>
      </c>
      <c r="H38" s="6" t="str">
        <f t="shared" si="2"/>
        <v/>
      </c>
      <c r="I38" s="6" t="str">
        <f t="shared" si="3"/>
        <v/>
      </c>
    </row>
    <row r="39" spans="1:9" x14ac:dyDescent="0.45">
      <c r="A39" s="6" t="str">
        <f>IF(DB변환!V39=0,"",DB변환!V39)</f>
        <v/>
      </c>
      <c r="B39" s="6" t="str">
        <f>IF(DB변환!W39="","",DB변환!W39)</f>
        <v/>
      </c>
      <c r="C39" s="6" t="str">
        <f t="shared" si="0"/>
        <v/>
      </c>
      <c r="D39" s="6" t="str">
        <f t="shared" si="1"/>
        <v/>
      </c>
      <c r="E39" s="6"/>
      <c r="F39" s="6" t="str">
        <f>IF(DB변환!Z39="","",DB변환!Z39)</f>
        <v/>
      </c>
      <c r="G39" s="6" t="str">
        <f>IF(DB변환!AA39="","",DB변환!AA39)</f>
        <v/>
      </c>
      <c r="H39" s="6" t="str">
        <f t="shared" si="2"/>
        <v/>
      </c>
      <c r="I39" s="6" t="str">
        <f t="shared" si="3"/>
        <v/>
      </c>
    </row>
    <row r="40" spans="1:9" x14ac:dyDescent="0.45">
      <c r="A40" s="6" t="str">
        <f>IF(DB변환!V40=0,"",DB변환!V40)</f>
        <v/>
      </c>
      <c r="B40" s="6" t="str">
        <f>IF(DB변환!W40="","",DB변환!W40)</f>
        <v/>
      </c>
      <c r="C40" s="6" t="str">
        <f t="shared" si="0"/>
        <v/>
      </c>
      <c r="D40" s="6" t="str">
        <f t="shared" si="1"/>
        <v/>
      </c>
      <c r="E40" s="6"/>
      <c r="F40" s="6" t="str">
        <f>IF(DB변환!Z40="","",DB변환!Z40)</f>
        <v/>
      </c>
      <c r="G40" s="6" t="str">
        <f>IF(DB변환!AA40="","",DB변환!AA40)</f>
        <v/>
      </c>
      <c r="H40" s="6" t="str">
        <f t="shared" si="2"/>
        <v/>
      </c>
      <c r="I40" s="6" t="str">
        <f t="shared" si="3"/>
        <v/>
      </c>
    </row>
    <row r="41" spans="1:9" x14ac:dyDescent="0.45">
      <c r="A41" s="6" t="str">
        <f>IF(DB변환!V41=0,"",DB변환!V41)</f>
        <v/>
      </c>
      <c r="B41" s="6" t="str">
        <f>IF(DB변환!W41="","",DB변환!W41)</f>
        <v/>
      </c>
      <c r="C41" s="6" t="str">
        <f t="shared" si="0"/>
        <v/>
      </c>
      <c r="D41" s="6" t="str">
        <f t="shared" si="1"/>
        <v/>
      </c>
      <c r="E41" s="6"/>
      <c r="F41" s="6" t="str">
        <f>IF(DB변환!Z41="","",DB변환!Z41)</f>
        <v/>
      </c>
      <c r="G41" s="6" t="str">
        <f>IF(DB변환!AA41="","",DB변환!AA41)</f>
        <v/>
      </c>
      <c r="H41" s="6" t="str">
        <f t="shared" si="2"/>
        <v/>
      </c>
      <c r="I41" s="6" t="str">
        <f t="shared" si="3"/>
        <v/>
      </c>
    </row>
    <row r="42" spans="1:9" x14ac:dyDescent="0.45">
      <c r="A42" s="6" t="str">
        <f>IF(DB변환!V42=0,"",DB변환!V42)</f>
        <v/>
      </c>
      <c r="B42" s="6" t="str">
        <f>IF(DB변환!W42="","",DB변환!W42)</f>
        <v/>
      </c>
      <c r="C42" s="6" t="str">
        <f t="shared" si="0"/>
        <v/>
      </c>
      <c r="D42" s="6" t="str">
        <f t="shared" si="1"/>
        <v/>
      </c>
      <c r="E42" s="6"/>
      <c r="F42" s="6" t="str">
        <f>IF(DB변환!Z42="","",DB변환!Z42)</f>
        <v/>
      </c>
      <c r="G42" s="6" t="str">
        <f>IF(DB변환!AA42="","",DB변환!AA42)</f>
        <v/>
      </c>
      <c r="H42" s="6" t="str">
        <f t="shared" si="2"/>
        <v/>
      </c>
      <c r="I42" s="6" t="str">
        <f t="shared" si="3"/>
        <v/>
      </c>
    </row>
    <row r="43" spans="1:9" x14ac:dyDescent="0.45">
      <c r="A43" s="6" t="str">
        <f>IF(DB변환!V43=0,"",DB변환!V43)</f>
        <v/>
      </c>
      <c r="B43" s="6" t="str">
        <f>IF(DB변환!W43="","",DB변환!W43)</f>
        <v/>
      </c>
      <c r="C43" s="6" t="str">
        <f t="shared" si="0"/>
        <v/>
      </c>
      <c r="D43" s="6" t="str">
        <f t="shared" si="1"/>
        <v/>
      </c>
      <c r="E43" s="6"/>
      <c r="F43" s="6" t="str">
        <f>IF(DB변환!Z43="","",DB변환!Z43)</f>
        <v/>
      </c>
      <c r="G43" s="6" t="str">
        <f>IF(DB변환!AA43="","",DB변환!AA43)</f>
        <v/>
      </c>
      <c r="H43" s="6" t="str">
        <f t="shared" si="2"/>
        <v/>
      </c>
      <c r="I43" s="6" t="str">
        <f t="shared" si="3"/>
        <v/>
      </c>
    </row>
    <row r="44" spans="1:9" x14ac:dyDescent="0.45">
      <c r="A44" s="6" t="str">
        <f>IF(DB변환!V44=0,"",DB변환!V44)</f>
        <v/>
      </c>
      <c r="B44" s="6" t="str">
        <f>IF(DB변환!W44="","",DB변환!W44)</f>
        <v/>
      </c>
      <c r="C44" s="6" t="str">
        <f t="shared" si="0"/>
        <v/>
      </c>
      <c r="D44" s="6" t="str">
        <f t="shared" si="1"/>
        <v/>
      </c>
      <c r="E44" s="6"/>
      <c r="F44" s="6" t="str">
        <f>IF(DB변환!Z44="","",DB변환!Z44)</f>
        <v/>
      </c>
      <c r="G44" s="6" t="str">
        <f>IF(DB변환!AA44="","",DB변환!AA44)</f>
        <v/>
      </c>
      <c r="H44" s="6" t="str">
        <f t="shared" si="2"/>
        <v/>
      </c>
      <c r="I44" s="6" t="str">
        <f t="shared" si="3"/>
        <v/>
      </c>
    </row>
    <row r="45" spans="1:9" x14ac:dyDescent="0.45">
      <c r="A45" s="6" t="str">
        <f>IF(DB변환!V45=0,"",DB변환!V45)</f>
        <v/>
      </c>
      <c r="B45" s="6" t="str">
        <f>IF(DB변환!W45="","",DB변환!W45)</f>
        <v/>
      </c>
      <c r="C45" s="6" t="str">
        <f t="shared" si="0"/>
        <v/>
      </c>
      <c r="D45" s="6" t="str">
        <f t="shared" si="1"/>
        <v/>
      </c>
      <c r="E45" s="6"/>
      <c r="F45" s="6" t="str">
        <f>IF(DB변환!Z45="","",DB변환!Z45)</f>
        <v/>
      </c>
      <c r="G45" s="6" t="str">
        <f>IF(DB변환!AA45="","",DB변환!AA45)</f>
        <v/>
      </c>
      <c r="H45" s="6" t="str">
        <f t="shared" si="2"/>
        <v/>
      </c>
      <c r="I45" s="6" t="str">
        <f t="shared" si="3"/>
        <v/>
      </c>
    </row>
    <row r="46" spans="1:9" x14ac:dyDescent="0.45">
      <c r="A46" s="6" t="str">
        <f>IF(DB변환!V46=0,"",DB변환!V46)</f>
        <v/>
      </c>
      <c r="B46" s="6" t="str">
        <f>IF(DB변환!W46="","",DB변환!W46)</f>
        <v/>
      </c>
      <c r="C46" s="6" t="str">
        <f t="shared" si="0"/>
        <v/>
      </c>
      <c r="D46" s="6" t="str">
        <f t="shared" si="1"/>
        <v/>
      </c>
      <c r="E46" s="6"/>
      <c r="F46" s="6" t="str">
        <f>IF(DB변환!Z46="","",DB변환!Z46)</f>
        <v/>
      </c>
      <c r="G46" s="6" t="str">
        <f>IF(DB변환!AA46="","",DB변환!AA46)</f>
        <v/>
      </c>
      <c r="H46" s="6" t="str">
        <f t="shared" si="2"/>
        <v/>
      </c>
      <c r="I46" s="6" t="str">
        <f t="shared" si="3"/>
        <v/>
      </c>
    </row>
    <row r="47" spans="1:9" x14ac:dyDescent="0.45">
      <c r="A47" s="6" t="str">
        <f>IF(DB변환!V47=0,"",DB변환!V47)</f>
        <v/>
      </c>
      <c r="B47" s="6" t="str">
        <f>IF(DB변환!W47="","",DB변환!W47)</f>
        <v/>
      </c>
      <c r="C47" s="6" t="str">
        <f t="shared" si="0"/>
        <v/>
      </c>
      <c r="D47" s="6" t="str">
        <f t="shared" si="1"/>
        <v/>
      </c>
      <c r="E47" s="6"/>
      <c r="F47" s="6" t="str">
        <f>IF(DB변환!Z47="","",DB변환!Z47)</f>
        <v/>
      </c>
      <c r="G47" s="6" t="str">
        <f>IF(DB변환!AA47="","",DB변환!AA47)</f>
        <v/>
      </c>
      <c r="H47" s="6" t="str">
        <f t="shared" si="2"/>
        <v/>
      </c>
      <c r="I47" s="6" t="str">
        <f t="shared" si="3"/>
        <v/>
      </c>
    </row>
    <row r="48" spans="1:9" x14ac:dyDescent="0.45">
      <c r="A48" s="6" t="str">
        <f>IF(DB변환!V48=0,"",DB변환!V48)</f>
        <v/>
      </c>
      <c r="B48" s="6" t="str">
        <f>IF(DB변환!W48="","",DB변환!W48)</f>
        <v/>
      </c>
      <c r="C48" s="6" t="str">
        <f t="shared" si="0"/>
        <v/>
      </c>
      <c r="D48" s="6" t="str">
        <f t="shared" si="1"/>
        <v/>
      </c>
      <c r="E48" s="6"/>
      <c r="F48" s="6" t="str">
        <f>IF(DB변환!Z48="","",DB변환!Z48)</f>
        <v/>
      </c>
      <c r="G48" s="6" t="str">
        <f>IF(DB변환!AA48="","",DB변환!AA48)</f>
        <v/>
      </c>
      <c r="H48" s="6" t="str">
        <f t="shared" si="2"/>
        <v/>
      </c>
      <c r="I48" s="6" t="str">
        <f t="shared" si="3"/>
        <v/>
      </c>
    </row>
    <row r="49" spans="1:9" x14ac:dyDescent="0.45">
      <c r="A49" s="6" t="str">
        <f>IF(DB변환!V49=0,"",DB변환!V49)</f>
        <v/>
      </c>
      <c r="B49" s="6" t="str">
        <f>IF(DB변환!W49="","",DB변환!W49)</f>
        <v/>
      </c>
      <c r="C49" s="6" t="str">
        <f t="shared" si="0"/>
        <v/>
      </c>
      <c r="D49" s="6" t="str">
        <f t="shared" si="1"/>
        <v/>
      </c>
      <c r="E49" s="6"/>
      <c r="F49" s="6" t="str">
        <f>IF(DB변환!Z49="","",DB변환!Z49)</f>
        <v/>
      </c>
      <c r="G49" s="6" t="str">
        <f>IF(DB변환!AA49="","",DB변환!AA49)</f>
        <v/>
      </c>
      <c r="H49" s="6" t="str">
        <f t="shared" si="2"/>
        <v/>
      </c>
      <c r="I49" s="6" t="str">
        <f t="shared" si="3"/>
        <v/>
      </c>
    </row>
    <row r="50" spans="1:9" x14ac:dyDescent="0.45">
      <c r="A50" s="6" t="str">
        <f>IF(DB변환!V50=0,"",DB변환!V50)</f>
        <v/>
      </c>
      <c r="B50" s="6" t="str">
        <f>IF(DB변환!W50="","",DB변환!W50)</f>
        <v/>
      </c>
      <c r="C50" s="6" t="str">
        <f t="shared" si="0"/>
        <v/>
      </c>
      <c r="D50" s="6" t="str">
        <f t="shared" si="1"/>
        <v/>
      </c>
      <c r="E50" s="6"/>
      <c r="F50" s="6" t="str">
        <f>IF(DB변환!Z50="","",DB변환!Z50)</f>
        <v/>
      </c>
      <c r="G50" s="6" t="str">
        <f>IF(DB변환!AA50="","",DB변환!AA50)</f>
        <v/>
      </c>
      <c r="H50" s="6" t="str">
        <f t="shared" si="2"/>
        <v/>
      </c>
      <c r="I50" s="6" t="str">
        <f t="shared" si="3"/>
        <v/>
      </c>
    </row>
    <row r="51" spans="1:9" x14ac:dyDescent="0.45">
      <c r="A51" s="6" t="str">
        <f>IF(DB변환!V51=0,"",DB변환!V51)</f>
        <v/>
      </c>
      <c r="B51" s="6" t="str">
        <f>IF(DB변환!W51="","",DB변환!W51)</f>
        <v/>
      </c>
      <c r="C51" s="6" t="str">
        <f t="shared" si="0"/>
        <v/>
      </c>
      <c r="D51" s="6" t="str">
        <f t="shared" si="1"/>
        <v/>
      </c>
      <c r="E51" s="6"/>
      <c r="F51" s="6" t="str">
        <f>IF(DB변환!Z51="","",DB변환!Z51)</f>
        <v/>
      </c>
      <c r="G51" s="6" t="str">
        <f>IF(DB변환!AA51="","",DB변환!AA51)</f>
        <v/>
      </c>
      <c r="H51" s="6" t="str">
        <f t="shared" si="2"/>
        <v/>
      </c>
      <c r="I51" s="6" t="str">
        <f t="shared" si="3"/>
        <v/>
      </c>
    </row>
    <row r="52" spans="1:9" x14ac:dyDescent="0.45">
      <c r="A52" s="6" t="str">
        <f>IF(DB변환!V52=0,"",DB변환!V52)</f>
        <v/>
      </c>
      <c r="B52" s="6" t="str">
        <f>IF(DB변환!W52="","",DB변환!W52)</f>
        <v/>
      </c>
      <c r="C52" s="6" t="str">
        <f t="shared" si="0"/>
        <v/>
      </c>
      <c r="D52" s="6" t="str">
        <f t="shared" si="1"/>
        <v/>
      </c>
      <c r="E52" s="6"/>
      <c r="F52" s="6" t="str">
        <f>IF(DB변환!Z52="","",DB변환!Z52)</f>
        <v/>
      </c>
      <c r="G52" s="6" t="str">
        <f>IF(DB변환!AA52="","",DB변환!AA52)</f>
        <v/>
      </c>
      <c r="H52" s="6" t="str">
        <f t="shared" si="2"/>
        <v/>
      </c>
      <c r="I52" s="6" t="str">
        <f t="shared" si="3"/>
        <v/>
      </c>
    </row>
    <row r="53" spans="1:9" x14ac:dyDescent="0.45">
      <c r="A53" s="6" t="str">
        <f>IF(DB변환!V53=0,"",DB변환!V53)</f>
        <v/>
      </c>
      <c r="B53" s="6" t="str">
        <f>IF(DB변환!W53="","",DB변환!W53)</f>
        <v/>
      </c>
      <c r="C53" s="6" t="str">
        <f t="shared" si="0"/>
        <v/>
      </c>
      <c r="D53" s="6" t="str">
        <f t="shared" si="1"/>
        <v/>
      </c>
      <c r="E53" s="6"/>
      <c r="F53" s="6" t="str">
        <f>IF(DB변환!Z53="","",DB변환!Z53)</f>
        <v/>
      </c>
      <c r="G53" s="6" t="str">
        <f>IF(DB변환!AA53="","",DB변환!AA53)</f>
        <v/>
      </c>
      <c r="H53" s="6" t="str">
        <f t="shared" si="2"/>
        <v/>
      </c>
      <c r="I53" s="6" t="str">
        <f t="shared" si="3"/>
        <v/>
      </c>
    </row>
    <row r="54" spans="1:9" x14ac:dyDescent="0.45">
      <c r="A54" s="6" t="str">
        <f>IF(DB변환!V54=0,"",DB변환!V54)</f>
        <v/>
      </c>
      <c r="B54" s="6" t="str">
        <f>IF(DB변환!W54="","",DB변환!W54)</f>
        <v/>
      </c>
      <c r="C54" s="6" t="str">
        <f t="shared" si="0"/>
        <v/>
      </c>
      <c r="D54" s="6" t="str">
        <f t="shared" si="1"/>
        <v/>
      </c>
      <c r="E54" s="6"/>
      <c r="F54" s="6" t="str">
        <f>IF(DB변환!Z54="","",DB변환!Z54)</f>
        <v/>
      </c>
      <c r="G54" s="6" t="str">
        <f>IF(DB변환!AA54="","",DB변환!AA54)</f>
        <v/>
      </c>
      <c r="H54" s="6" t="str">
        <f t="shared" si="2"/>
        <v/>
      </c>
      <c r="I54" s="6" t="str">
        <f t="shared" si="3"/>
        <v/>
      </c>
    </row>
    <row r="55" spans="1:9" x14ac:dyDescent="0.45">
      <c r="A55" s="6" t="str">
        <f>IF(DB변환!V55=0,"",DB변환!V55)</f>
        <v/>
      </c>
      <c r="B55" s="6" t="str">
        <f>IF(DB변환!W55="","",DB변환!W55)</f>
        <v/>
      </c>
      <c r="C55" s="6" t="str">
        <f t="shared" si="0"/>
        <v/>
      </c>
      <c r="D55" s="6" t="str">
        <f t="shared" si="1"/>
        <v/>
      </c>
      <c r="E55" s="6"/>
      <c r="F55" s="6" t="str">
        <f>IF(DB변환!Z55="","",DB변환!Z55)</f>
        <v/>
      </c>
      <c r="G55" s="6" t="str">
        <f>IF(DB변환!AA55="","",DB변환!AA55)</f>
        <v/>
      </c>
      <c r="H55" s="6" t="str">
        <f t="shared" si="2"/>
        <v/>
      </c>
      <c r="I55" s="6" t="str">
        <f t="shared" si="3"/>
        <v/>
      </c>
    </row>
    <row r="56" spans="1:9" x14ac:dyDescent="0.45">
      <c r="A56" s="6" t="str">
        <f>IF(DB변환!V56=0,"",DB변환!V56)</f>
        <v/>
      </c>
      <c r="B56" s="6" t="str">
        <f>IF(DB변환!W56="","",DB변환!W56)</f>
        <v/>
      </c>
      <c r="C56" s="6" t="str">
        <f t="shared" si="0"/>
        <v/>
      </c>
      <c r="D56" s="6" t="str">
        <f t="shared" si="1"/>
        <v/>
      </c>
      <c r="E56" s="6"/>
      <c r="F56" s="6" t="str">
        <f>IF(DB변환!Z56="","",DB변환!Z56)</f>
        <v/>
      </c>
      <c r="G56" s="6" t="str">
        <f>IF(DB변환!AA56="","",DB변환!AA56)</f>
        <v/>
      </c>
      <c r="H56" s="6" t="str">
        <f t="shared" si="2"/>
        <v/>
      </c>
      <c r="I56" s="6" t="str">
        <f t="shared" si="3"/>
        <v/>
      </c>
    </row>
    <row r="57" spans="1:9" x14ac:dyDescent="0.45">
      <c r="A57" s="6" t="str">
        <f>IF(DB변환!V57=0,"",DB변환!V57)</f>
        <v/>
      </c>
      <c r="B57" s="6" t="str">
        <f>IF(DB변환!W57="","",DB변환!W57)</f>
        <v/>
      </c>
      <c r="C57" s="6" t="str">
        <f t="shared" si="0"/>
        <v/>
      </c>
      <c r="D57" s="6" t="str">
        <f t="shared" si="1"/>
        <v/>
      </c>
      <c r="E57" s="6"/>
      <c r="F57" s="6" t="str">
        <f>IF(DB변환!Z57="","",DB변환!Z57)</f>
        <v/>
      </c>
      <c r="G57" s="6" t="str">
        <f>IF(DB변환!AA57="","",DB변환!AA57)</f>
        <v/>
      </c>
      <c r="H57" s="6" t="str">
        <f t="shared" si="2"/>
        <v/>
      </c>
      <c r="I57" s="6" t="str">
        <f t="shared" si="3"/>
        <v/>
      </c>
    </row>
    <row r="58" spans="1:9" x14ac:dyDescent="0.45">
      <c r="A58" s="6" t="str">
        <f>IF(DB변환!V58=0,"",DB변환!V58)</f>
        <v/>
      </c>
      <c r="B58" s="6" t="str">
        <f>IF(DB변환!W58="","",DB변환!W58)</f>
        <v/>
      </c>
      <c r="C58" s="6" t="str">
        <f t="shared" si="0"/>
        <v/>
      </c>
      <c r="D58" s="6" t="str">
        <f t="shared" si="1"/>
        <v/>
      </c>
      <c r="E58" s="6"/>
      <c r="F58" s="6" t="str">
        <f>IF(DB변환!Z58="","",DB변환!Z58)</f>
        <v/>
      </c>
      <c r="G58" s="6" t="str">
        <f>IF(DB변환!AA58="","",DB변환!AA58)</f>
        <v/>
      </c>
      <c r="H58" s="6" t="str">
        <f t="shared" si="2"/>
        <v/>
      </c>
      <c r="I58" s="6" t="str">
        <f t="shared" si="3"/>
        <v/>
      </c>
    </row>
    <row r="59" spans="1:9" x14ac:dyDescent="0.45">
      <c r="A59" s="6" t="str">
        <f>IF(DB변환!V59=0,"",DB변환!V59)</f>
        <v/>
      </c>
      <c r="B59" s="6" t="str">
        <f>IF(DB변환!W59="","",DB변환!W59)</f>
        <v/>
      </c>
      <c r="C59" s="6" t="str">
        <f t="shared" si="0"/>
        <v/>
      </c>
      <c r="D59" s="6" t="str">
        <f t="shared" si="1"/>
        <v/>
      </c>
      <c r="E59" s="6"/>
      <c r="F59" s="6" t="str">
        <f>IF(DB변환!Z59="","",DB변환!Z59)</f>
        <v/>
      </c>
      <c r="G59" s="6" t="str">
        <f>IF(DB변환!AA59="","",DB변환!AA59)</f>
        <v/>
      </c>
      <c r="H59" s="6" t="str">
        <f t="shared" si="2"/>
        <v/>
      </c>
      <c r="I59" s="6" t="str">
        <f t="shared" si="3"/>
        <v/>
      </c>
    </row>
    <row r="60" spans="1:9" x14ac:dyDescent="0.45">
      <c r="A60" s="6" t="str">
        <f>IF(DB변환!V60=0,"",DB변환!V60)</f>
        <v/>
      </c>
      <c r="B60" s="6" t="str">
        <f>IF(DB변환!W60="","",DB변환!W60)</f>
        <v/>
      </c>
      <c r="C60" s="6" t="str">
        <f t="shared" si="0"/>
        <v/>
      </c>
      <c r="D60" s="6" t="str">
        <f t="shared" si="1"/>
        <v/>
      </c>
      <c r="E60" s="6"/>
      <c r="F60" s="6" t="str">
        <f>IF(DB변환!Z60="","",DB변환!Z60)</f>
        <v/>
      </c>
      <c r="G60" s="6" t="str">
        <f>IF(DB변환!AA60="","",DB변환!AA60)</f>
        <v/>
      </c>
      <c r="H60" s="6" t="str">
        <f t="shared" si="2"/>
        <v/>
      </c>
      <c r="I60" s="6" t="str">
        <f t="shared" si="3"/>
        <v/>
      </c>
    </row>
    <row r="61" spans="1:9" x14ac:dyDescent="0.45">
      <c r="A61" s="6" t="str">
        <f>IF(DB변환!V61=0,"",DB변환!V61)</f>
        <v/>
      </c>
      <c r="B61" s="6" t="str">
        <f>IF(DB변환!W61="","",DB변환!W61)</f>
        <v/>
      </c>
      <c r="C61" s="6" t="str">
        <f t="shared" si="0"/>
        <v/>
      </c>
      <c r="D61" s="6" t="str">
        <f t="shared" si="1"/>
        <v/>
      </c>
      <c r="E61" s="6"/>
      <c r="F61" s="6" t="str">
        <f>IF(DB변환!Z61="","",DB변환!Z61)</f>
        <v/>
      </c>
      <c r="G61" s="6" t="str">
        <f>IF(DB변환!AA61="","",DB변환!AA61)</f>
        <v/>
      </c>
      <c r="H61" s="6" t="str">
        <f t="shared" si="2"/>
        <v/>
      </c>
      <c r="I61" s="6" t="str">
        <f t="shared" si="3"/>
        <v/>
      </c>
    </row>
    <row r="62" spans="1:9" x14ac:dyDescent="0.45">
      <c r="A62" s="6" t="str">
        <f>IF(DB변환!V62=0,"",DB변환!V62)</f>
        <v/>
      </c>
      <c r="B62" s="6" t="str">
        <f>IF(DB변환!W62="","",DB변환!W62)</f>
        <v/>
      </c>
      <c r="C62" s="6" t="str">
        <f t="shared" si="0"/>
        <v/>
      </c>
      <c r="D62" s="6" t="str">
        <f t="shared" si="1"/>
        <v/>
      </c>
      <c r="E62" s="6"/>
      <c r="F62" s="6" t="str">
        <f>IF(DB변환!Z62="","",DB변환!Z62)</f>
        <v/>
      </c>
      <c r="G62" s="6" t="str">
        <f>IF(DB변환!AA62="","",DB변환!AA62)</f>
        <v/>
      </c>
      <c r="H62" s="6" t="str">
        <f t="shared" si="2"/>
        <v/>
      </c>
      <c r="I62" s="6" t="str">
        <f t="shared" si="3"/>
        <v/>
      </c>
    </row>
    <row r="63" spans="1:9" x14ac:dyDescent="0.45">
      <c r="A63" s="6" t="str">
        <f>IF(DB변환!V63=0,"",DB변환!V63)</f>
        <v/>
      </c>
      <c r="B63" s="6" t="str">
        <f>IF(DB변환!W63="","",DB변환!W63)</f>
        <v/>
      </c>
      <c r="C63" s="6" t="str">
        <f t="shared" si="0"/>
        <v/>
      </c>
      <c r="D63" s="6" t="str">
        <f t="shared" si="1"/>
        <v/>
      </c>
      <c r="E63" s="6"/>
      <c r="F63" s="6" t="str">
        <f>IF(DB변환!Z63="","",DB변환!Z63)</f>
        <v/>
      </c>
      <c r="G63" s="6" t="str">
        <f>IF(DB변환!AA63="","",DB변환!AA63)</f>
        <v/>
      </c>
      <c r="H63" s="6" t="str">
        <f t="shared" si="2"/>
        <v/>
      </c>
      <c r="I63" s="6" t="str">
        <f t="shared" si="3"/>
        <v/>
      </c>
    </row>
    <row r="64" spans="1:9" x14ac:dyDescent="0.45">
      <c r="A64" s="6" t="str">
        <f>IF(DB변환!V64=0,"",DB변환!V64)</f>
        <v/>
      </c>
      <c r="B64" s="6" t="str">
        <f>IF(DB변환!W64="","",DB변환!W64)</f>
        <v/>
      </c>
      <c r="C64" s="6" t="str">
        <f t="shared" si="0"/>
        <v/>
      </c>
      <c r="D64" s="6" t="str">
        <f t="shared" si="1"/>
        <v/>
      </c>
      <c r="E64" s="6"/>
      <c r="F64" s="6" t="str">
        <f>IF(DB변환!Z64="","",DB변환!Z64)</f>
        <v/>
      </c>
      <c r="G64" s="6" t="str">
        <f>IF(DB변환!AA64="","",DB변환!AA64)</f>
        <v/>
      </c>
      <c r="H64" s="6" t="str">
        <f t="shared" si="2"/>
        <v/>
      </c>
      <c r="I64" s="6" t="str">
        <f t="shared" si="3"/>
        <v/>
      </c>
    </row>
    <row r="65" spans="1:9" x14ac:dyDescent="0.45">
      <c r="A65" s="6" t="str">
        <f>IF(DB변환!V65=0,"",DB변환!V65)</f>
        <v/>
      </c>
      <c r="B65" s="6" t="str">
        <f>IF(DB변환!W65="","",DB변환!W65)</f>
        <v/>
      </c>
      <c r="C65" s="6" t="str">
        <f t="shared" si="0"/>
        <v/>
      </c>
      <c r="D65" s="6" t="str">
        <f t="shared" si="1"/>
        <v/>
      </c>
      <c r="E65" s="6"/>
      <c r="F65" s="6" t="str">
        <f>IF(DB변환!Z65="","",DB변환!Z65)</f>
        <v/>
      </c>
      <c r="G65" s="6" t="str">
        <f>IF(DB변환!AA65="","",DB변환!AA65)</f>
        <v/>
      </c>
      <c r="H65" s="6" t="str">
        <f t="shared" si="2"/>
        <v/>
      </c>
      <c r="I65" s="6" t="str">
        <f t="shared" si="3"/>
        <v/>
      </c>
    </row>
    <row r="66" spans="1:9" x14ac:dyDescent="0.45">
      <c r="A66" s="6" t="str">
        <f>IF(DB변환!V66=0,"",DB변환!V66)</f>
        <v/>
      </c>
      <c r="B66" s="6" t="str">
        <f>IF(DB변환!W66="","",DB변환!W66)</f>
        <v/>
      </c>
      <c r="C66" s="6" t="str">
        <f t="shared" si="0"/>
        <v/>
      </c>
      <c r="D66" s="6" t="str">
        <f t="shared" si="1"/>
        <v/>
      </c>
      <c r="E66" s="6"/>
      <c r="F66" s="6" t="str">
        <f>IF(DB변환!Z66="","",DB변환!Z66)</f>
        <v/>
      </c>
      <c r="G66" s="6" t="str">
        <f>IF(DB변환!AA66="","",DB변환!AA66)</f>
        <v/>
      </c>
      <c r="H66" s="6" t="str">
        <f t="shared" si="2"/>
        <v/>
      </c>
      <c r="I66" s="6" t="str">
        <f t="shared" si="3"/>
        <v/>
      </c>
    </row>
    <row r="67" spans="1:9" x14ac:dyDescent="0.45">
      <c r="A67" s="6" t="str">
        <f>IF(DB변환!V67=0,"",DB변환!V67)</f>
        <v/>
      </c>
      <c r="B67" s="6" t="str">
        <f>IF(DB변환!W67="","",DB변환!W67)</f>
        <v/>
      </c>
      <c r="C67" s="6" t="str">
        <f t="shared" ref="C67:C100" si="4">IFERROR(QUOTIENT(B67,6),"")</f>
        <v/>
      </c>
      <c r="D67" s="6" t="str">
        <f t="shared" ref="D67:D100" si="5">IFERROR(MOD(B67,6),"")</f>
        <v/>
      </c>
      <c r="E67" s="6"/>
      <c r="F67" s="6" t="str">
        <f>IF(DB변환!Z67="","",DB변환!Z67)</f>
        <v/>
      </c>
      <c r="G67" s="6" t="str">
        <f>IF(DB변환!AA67="","",DB변환!AA67)</f>
        <v/>
      </c>
      <c r="H67" s="6" t="str">
        <f t="shared" ref="H67:H100" si="6">IFERROR(QUOTIENT(G67,6),"")</f>
        <v/>
      </c>
      <c r="I67" s="6" t="str">
        <f t="shared" ref="I67:I100" si="7">IFERROR(MOD(G67,6),"")</f>
        <v/>
      </c>
    </row>
    <row r="68" spans="1:9" x14ac:dyDescent="0.45">
      <c r="A68" s="6" t="str">
        <f>IF(DB변환!V68=0,"",DB변환!V68)</f>
        <v/>
      </c>
      <c r="B68" s="6" t="str">
        <f>IF(DB변환!W68="","",DB변환!W68)</f>
        <v/>
      </c>
      <c r="C68" s="6" t="str">
        <f t="shared" si="4"/>
        <v/>
      </c>
      <c r="D68" s="6" t="str">
        <f t="shared" si="5"/>
        <v/>
      </c>
      <c r="E68" s="6"/>
      <c r="F68" s="6" t="str">
        <f>IF(DB변환!Z68="","",DB변환!Z68)</f>
        <v/>
      </c>
      <c r="G68" s="6" t="str">
        <f>IF(DB변환!AA68="","",DB변환!AA68)</f>
        <v/>
      </c>
      <c r="H68" s="6" t="str">
        <f t="shared" si="6"/>
        <v/>
      </c>
      <c r="I68" s="6" t="str">
        <f t="shared" si="7"/>
        <v/>
      </c>
    </row>
    <row r="69" spans="1:9" x14ac:dyDescent="0.45">
      <c r="A69" s="6" t="str">
        <f>IF(DB변환!V69=0,"",DB변환!V69)</f>
        <v/>
      </c>
      <c r="B69" s="6" t="str">
        <f>IF(DB변환!W69="","",DB변환!W69)</f>
        <v/>
      </c>
      <c r="C69" s="6" t="str">
        <f t="shared" si="4"/>
        <v/>
      </c>
      <c r="D69" s="6" t="str">
        <f t="shared" si="5"/>
        <v/>
      </c>
      <c r="E69" s="6"/>
      <c r="F69" s="6" t="str">
        <f>IF(DB변환!Z69="","",DB변환!Z69)</f>
        <v/>
      </c>
      <c r="G69" s="6" t="str">
        <f>IF(DB변환!AA69="","",DB변환!AA69)</f>
        <v/>
      </c>
      <c r="H69" s="6" t="str">
        <f t="shared" si="6"/>
        <v/>
      </c>
      <c r="I69" s="6" t="str">
        <f t="shared" si="7"/>
        <v/>
      </c>
    </row>
    <row r="70" spans="1:9" x14ac:dyDescent="0.45">
      <c r="A70" s="6" t="str">
        <f>IF(DB변환!V70=0,"",DB변환!V70)</f>
        <v/>
      </c>
      <c r="B70" s="6" t="str">
        <f>IF(DB변환!W70="","",DB변환!W70)</f>
        <v/>
      </c>
      <c r="C70" s="6" t="str">
        <f t="shared" si="4"/>
        <v/>
      </c>
      <c r="D70" s="6" t="str">
        <f t="shared" si="5"/>
        <v/>
      </c>
      <c r="E70" s="6"/>
      <c r="F70" s="6" t="str">
        <f>IF(DB변환!Z70="","",DB변환!Z70)</f>
        <v/>
      </c>
      <c r="G70" s="6" t="str">
        <f>IF(DB변환!AA70="","",DB변환!AA70)</f>
        <v/>
      </c>
      <c r="H70" s="6" t="str">
        <f t="shared" si="6"/>
        <v/>
      </c>
      <c r="I70" s="6" t="str">
        <f t="shared" si="7"/>
        <v/>
      </c>
    </row>
    <row r="71" spans="1:9" x14ac:dyDescent="0.45">
      <c r="A71" s="6" t="str">
        <f>IF(DB변환!V71=0,"",DB변환!V71)</f>
        <v/>
      </c>
      <c r="B71" s="6" t="str">
        <f>IF(DB변환!W71="","",DB변환!W71)</f>
        <v/>
      </c>
      <c r="C71" s="6" t="str">
        <f t="shared" si="4"/>
        <v/>
      </c>
      <c r="D71" s="6" t="str">
        <f t="shared" si="5"/>
        <v/>
      </c>
      <c r="E71" s="6"/>
      <c r="F71" s="6" t="str">
        <f>IF(DB변환!Z71="","",DB변환!Z71)</f>
        <v/>
      </c>
      <c r="G71" s="6" t="str">
        <f>IF(DB변환!AA71="","",DB변환!AA71)</f>
        <v/>
      </c>
      <c r="H71" s="6" t="str">
        <f t="shared" si="6"/>
        <v/>
      </c>
      <c r="I71" s="6" t="str">
        <f t="shared" si="7"/>
        <v/>
      </c>
    </row>
    <row r="72" spans="1:9" x14ac:dyDescent="0.45">
      <c r="A72" s="6" t="str">
        <f>IF(DB변환!V72=0,"",DB변환!V72)</f>
        <v/>
      </c>
      <c r="B72" s="6" t="str">
        <f>IF(DB변환!W72="","",DB변환!W72)</f>
        <v/>
      </c>
      <c r="C72" s="6" t="str">
        <f t="shared" si="4"/>
        <v/>
      </c>
      <c r="D72" s="6" t="str">
        <f t="shared" si="5"/>
        <v/>
      </c>
      <c r="E72" s="6"/>
      <c r="F72" s="6" t="str">
        <f>IF(DB변환!Z72="","",DB변환!Z72)</f>
        <v/>
      </c>
      <c r="G72" s="6" t="str">
        <f>IF(DB변환!AA72="","",DB변환!AA72)</f>
        <v/>
      </c>
      <c r="H72" s="6" t="str">
        <f t="shared" si="6"/>
        <v/>
      </c>
      <c r="I72" s="6" t="str">
        <f t="shared" si="7"/>
        <v/>
      </c>
    </row>
    <row r="73" spans="1:9" x14ac:dyDescent="0.45">
      <c r="A73" s="6" t="str">
        <f>IF(DB변환!V73=0,"",DB변환!V73)</f>
        <v/>
      </c>
      <c r="B73" s="6" t="str">
        <f>IF(DB변환!W73="","",DB변환!W73)</f>
        <v/>
      </c>
      <c r="C73" s="6" t="str">
        <f t="shared" si="4"/>
        <v/>
      </c>
      <c r="D73" s="6" t="str">
        <f t="shared" si="5"/>
        <v/>
      </c>
      <c r="E73" s="6"/>
      <c r="F73" s="6" t="str">
        <f>IF(DB변환!Z73="","",DB변환!Z73)</f>
        <v/>
      </c>
      <c r="G73" s="6" t="str">
        <f>IF(DB변환!AA73="","",DB변환!AA73)</f>
        <v/>
      </c>
      <c r="H73" s="6" t="str">
        <f t="shared" si="6"/>
        <v/>
      </c>
      <c r="I73" s="6" t="str">
        <f t="shared" si="7"/>
        <v/>
      </c>
    </row>
    <row r="74" spans="1:9" x14ac:dyDescent="0.45">
      <c r="A74" s="6" t="str">
        <f>IF(DB변환!V74=0,"",DB변환!V74)</f>
        <v/>
      </c>
      <c r="B74" s="6" t="str">
        <f>IF(DB변환!W74="","",DB변환!W74)</f>
        <v/>
      </c>
      <c r="C74" s="6" t="str">
        <f t="shared" si="4"/>
        <v/>
      </c>
      <c r="D74" s="6" t="str">
        <f t="shared" si="5"/>
        <v/>
      </c>
      <c r="E74" s="6"/>
      <c r="F74" s="6" t="str">
        <f>IF(DB변환!Z74="","",DB변환!Z74)</f>
        <v/>
      </c>
      <c r="G74" s="6" t="str">
        <f>IF(DB변환!AA74="","",DB변환!AA74)</f>
        <v/>
      </c>
      <c r="H74" s="6" t="str">
        <f t="shared" si="6"/>
        <v/>
      </c>
      <c r="I74" s="6" t="str">
        <f t="shared" si="7"/>
        <v/>
      </c>
    </row>
    <row r="75" spans="1:9" x14ac:dyDescent="0.45">
      <c r="A75" s="6" t="str">
        <f>IF(DB변환!V75=0,"",DB변환!V75)</f>
        <v/>
      </c>
      <c r="B75" s="6" t="str">
        <f>IF(DB변환!W75="","",DB변환!W75)</f>
        <v/>
      </c>
      <c r="C75" s="6" t="str">
        <f t="shared" si="4"/>
        <v/>
      </c>
      <c r="D75" s="6" t="str">
        <f t="shared" si="5"/>
        <v/>
      </c>
      <c r="E75" s="6"/>
      <c r="F75" s="6" t="str">
        <f>IF(DB변환!Z75="","",DB변환!Z75)</f>
        <v/>
      </c>
      <c r="G75" s="6" t="str">
        <f>IF(DB변환!AA75="","",DB변환!AA75)</f>
        <v/>
      </c>
      <c r="H75" s="6" t="str">
        <f t="shared" si="6"/>
        <v/>
      </c>
      <c r="I75" s="6" t="str">
        <f t="shared" si="7"/>
        <v/>
      </c>
    </row>
    <row r="76" spans="1:9" x14ac:dyDescent="0.45">
      <c r="A76" s="6" t="str">
        <f>IF(DB변환!V76=0,"",DB변환!V76)</f>
        <v/>
      </c>
      <c r="B76" s="6" t="str">
        <f>IF(DB변환!W76="","",DB변환!W76)</f>
        <v/>
      </c>
      <c r="C76" s="6" t="str">
        <f t="shared" si="4"/>
        <v/>
      </c>
      <c r="D76" s="6" t="str">
        <f t="shared" si="5"/>
        <v/>
      </c>
      <c r="E76" s="6"/>
      <c r="F76" s="6" t="str">
        <f>IF(DB변환!Z76="","",DB변환!Z76)</f>
        <v/>
      </c>
      <c r="G76" s="6" t="str">
        <f>IF(DB변환!AA76="","",DB변환!AA76)</f>
        <v/>
      </c>
      <c r="H76" s="6" t="str">
        <f t="shared" si="6"/>
        <v/>
      </c>
      <c r="I76" s="6" t="str">
        <f t="shared" si="7"/>
        <v/>
      </c>
    </row>
    <row r="77" spans="1:9" x14ac:dyDescent="0.45">
      <c r="A77" s="6" t="str">
        <f>IF(DB변환!V77=0,"",DB변환!V77)</f>
        <v/>
      </c>
      <c r="B77" s="6" t="str">
        <f>IF(DB변환!W77="","",DB변환!W77)</f>
        <v/>
      </c>
      <c r="C77" s="6" t="str">
        <f t="shared" si="4"/>
        <v/>
      </c>
      <c r="D77" s="6" t="str">
        <f t="shared" si="5"/>
        <v/>
      </c>
      <c r="E77" s="6"/>
      <c r="F77" s="6" t="str">
        <f>IF(DB변환!Z77="","",DB변환!Z77)</f>
        <v/>
      </c>
      <c r="G77" s="6" t="str">
        <f>IF(DB변환!AA77="","",DB변환!AA77)</f>
        <v/>
      </c>
      <c r="H77" s="6" t="str">
        <f t="shared" si="6"/>
        <v/>
      </c>
      <c r="I77" s="6" t="str">
        <f t="shared" si="7"/>
        <v/>
      </c>
    </row>
    <row r="78" spans="1:9" x14ac:dyDescent="0.45">
      <c r="A78" s="6" t="str">
        <f>IF(DB변환!V78=0,"",DB변환!V78)</f>
        <v/>
      </c>
      <c r="B78" s="6" t="str">
        <f>IF(DB변환!W78="","",DB변환!W78)</f>
        <v/>
      </c>
      <c r="C78" s="6" t="str">
        <f t="shared" si="4"/>
        <v/>
      </c>
      <c r="D78" s="6" t="str">
        <f t="shared" si="5"/>
        <v/>
      </c>
      <c r="E78" s="6"/>
      <c r="F78" s="6" t="str">
        <f>IF(DB변환!Z78="","",DB변환!Z78)</f>
        <v/>
      </c>
      <c r="G78" s="6" t="str">
        <f>IF(DB변환!AA78="","",DB변환!AA78)</f>
        <v/>
      </c>
      <c r="H78" s="6" t="str">
        <f t="shared" si="6"/>
        <v/>
      </c>
      <c r="I78" s="6" t="str">
        <f t="shared" si="7"/>
        <v/>
      </c>
    </row>
    <row r="79" spans="1:9" x14ac:dyDescent="0.45">
      <c r="A79" s="6" t="str">
        <f>IF(DB변환!V79=0,"",DB변환!V79)</f>
        <v/>
      </c>
      <c r="B79" s="6" t="str">
        <f>IF(DB변환!W79="","",DB변환!W79)</f>
        <v/>
      </c>
      <c r="C79" s="6" t="str">
        <f t="shared" si="4"/>
        <v/>
      </c>
      <c r="D79" s="6" t="str">
        <f t="shared" si="5"/>
        <v/>
      </c>
      <c r="E79" s="6"/>
      <c r="F79" s="6" t="str">
        <f>IF(DB변환!Z79="","",DB변환!Z79)</f>
        <v/>
      </c>
      <c r="G79" s="6" t="str">
        <f>IF(DB변환!AA79="","",DB변환!AA79)</f>
        <v/>
      </c>
      <c r="H79" s="6" t="str">
        <f t="shared" si="6"/>
        <v/>
      </c>
      <c r="I79" s="6" t="str">
        <f t="shared" si="7"/>
        <v/>
      </c>
    </row>
    <row r="80" spans="1:9" x14ac:dyDescent="0.45">
      <c r="A80" s="6" t="str">
        <f>IF(DB변환!V80=0,"",DB변환!V80)</f>
        <v/>
      </c>
      <c r="B80" s="6" t="str">
        <f>IF(DB변환!W80="","",DB변환!W80)</f>
        <v/>
      </c>
      <c r="C80" s="6" t="str">
        <f t="shared" si="4"/>
        <v/>
      </c>
      <c r="D80" s="6" t="str">
        <f t="shared" si="5"/>
        <v/>
      </c>
      <c r="E80" s="6"/>
      <c r="F80" s="6" t="str">
        <f>IF(DB변환!Z80="","",DB변환!Z80)</f>
        <v/>
      </c>
      <c r="G80" s="6" t="str">
        <f>IF(DB변환!AA80="","",DB변환!AA80)</f>
        <v/>
      </c>
      <c r="H80" s="6" t="str">
        <f t="shared" si="6"/>
        <v/>
      </c>
      <c r="I80" s="6" t="str">
        <f t="shared" si="7"/>
        <v/>
      </c>
    </row>
    <row r="81" spans="1:9" x14ac:dyDescent="0.45">
      <c r="A81" s="6" t="str">
        <f>IF(DB변환!V81=0,"",DB변환!V81)</f>
        <v/>
      </c>
      <c r="B81" s="6" t="str">
        <f>IF(DB변환!W81="","",DB변환!W81)</f>
        <v/>
      </c>
      <c r="C81" s="6" t="str">
        <f t="shared" si="4"/>
        <v/>
      </c>
      <c r="D81" s="6" t="str">
        <f t="shared" si="5"/>
        <v/>
      </c>
      <c r="E81" s="6"/>
      <c r="F81" s="6" t="str">
        <f>IF(DB변환!Z81="","",DB변환!Z81)</f>
        <v/>
      </c>
      <c r="G81" s="6" t="str">
        <f>IF(DB변환!AA81="","",DB변환!AA81)</f>
        <v/>
      </c>
      <c r="H81" s="6" t="str">
        <f t="shared" si="6"/>
        <v/>
      </c>
      <c r="I81" s="6" t="str">
        <f t="shared" si="7"/>
        <v/>
      </c>
    </row>
    <row r="82" spans="1:9" x14ac:dyDescent="0.45">
      <c r="A82" s="6" t="str">
        <f>IF(DB변환!V82=0,"",DB변환!V82)</f>
        <v/>
      </c>
      <c r="B82" s="6" t="str">
        <f>IF(DB변환!W82="","",DB변환!W82)</f>
        <v/>
      </c>
      <c r="C82" s="6" t="str">
        <f t="shared" si="4"/>
        <v/>
      </c>
      <c r="D82" s="6" t="str">
        <f t="shared" si="5"/>
        <v/>
      </c>
      <c r="E82" s="6"/>
      <c r="F82" s="6" t="str">
        <f>IF(DB변환!Z82="","",DB변환!Z82)</f>
        <v/>
      </c>
      <c r="G82" s="6" t="str">
        <f>IF(DB변환!AA82="","",DB변환!AA82)</f>
        <v/>
      </c>
      <c r="H82" s="6" t="str">
        <f t="shared" si="6"/>
        <v/>
      </c>
      <c r="I82" s="6" t="str">
        <f t="shared" si="7"/>
        <v/>
      </c>
    </row>
    <row r="83" spans="1:9" x14ac:dyDescent="0.45">
      <c r="A83" s="6" t="str">
        <f>IF(DB변환!V83=0,"",DB변환!V83)</f>
        <v/>
      </c>
      <c r="B83" s="6" t="str">
        <f>IF(DB변환!W83="","",DB변환!W83)</f>
        <v/>
      </c>
      <c r="C83" s="6" t="str">
        <f t="shared" si="4"/>
        <v/>
      </c>
      <c r="D83" s="6" t="str">
        <f t="shared" si="5"/>
        <v/>
      </c>
      <c r="E83" s="6"/>
      <c r="F83" s="6" t="str">
        <f>IF(DB변환!Z83="","",DB변환!Z83)</f>
        <v/>
      </c>
      <c r="G83" s="6" t="str">
        <f>IF(DB변환!AA83="","",DB변환!AA83)</f>
        <v/>
      </c>
      <c r="H83" s="6" t="str">
        <f t="shared" si="6"/>
        <v/>
      </c>
      <c r="I83" s="6" t="str">
        <f t="shared" si="7"/>
        <v/>
      </c>
    </row>
    <row r="84" spans="1:9" x14ac:dyDescent="0.45">
      <c r="A84" s="6" t="str">
        <f>IF(DB변환!V84=0,"",DB변환!V84)</f>
        <v/>
      </c>
      <c r="B84" s="6" t="str">
        <f>IF(DB변환!W84="","",DB변환!W84)</f>
        <v/>
      </c>
      <c r="C84" s="6" t="str">
        <f t="shared" si="4"/>
        <v/>
      </c>
      <c r="D84" s="6" t="str">
        <f t="shared" si="5"/>
        <v/>
      </c>
      <c r="E84" s="6"/>
      <c r="F84" s="6" t="str">
        <f>IF(DB변환!Z84="","",DB변환!Z84)</f>
        <v/>
      </c>
      <c r="G84" s="6" t="str">
        <f>IF(DB변환!AA84="","",DB변환!AA84)</f>
        <v/>
      </c>
      <c r="H84" s="6" t="str">
        <f t="shared" si="6"/>
        <v/>
      </c>
      <c r="I84" s="6" t="str">
        <f t="shared" si="7"/>
        <v/>
      </c>
    </row>
    <row r="85" spans="1:9" x14ac:dyDescent="0.45">
      <c r="A85" s="6" t="str">
        <f>IF(DB변환!V85=0,"",DB변환!V85)</f>
        <v/>
      </c>
      <c r="B85" s="6" t="str">
        <f>IF(DB변환!W85="","",DB변환!W85)</f>
        <v/>
      </c>
      <c r="C85" s="6" t="str">
        <f t="shared" si="4"/>
        <v/>
      </c>
      <c r="D85" s="6" t="str">
        <f t="shared" si="5"/>
        <v/>
      </c>
      <c r="E85" s="6"/>
      <c r="F85" s="6" t="str">
        <f>IF(DB변환!Z85="","",DB변환!Z85)</f>
        <v/>
      </c>
      <c r="G85" s="6" t="str">
        <f>IF(DB변환!AA85="","",DB변환!AA85)</f>
        <v/>
      </c>
      <c r="H85" s="6" t="str">
        <f t="shared" si="6"/>
        <v/>
      </c>
      <c r="I85" s="6" t="str">
        <f t="shared" si="7"/>
        <v/>
      </c>
    </row>
    <row r="86" spans="1:9" x14ac:dyDescent="0.45">
      <c r="A86" s="6" t="str">
        <f>IF(DB변환!V86=0,"",DB변환!V86)</f>
        <v/>
      </c>
      <c r="B86" s="6" t="str">
        <f>IF(DB변환!W86="","",DB변환!W86)</f>
        <v/>
      </c>
      <c r="C86" s="6" t="str">
        <f t="shared" si="4"/>
        <v/>
      </c>
      <c r="D86" s="6" t="str">
        <f t="shared" si="5"/>
        <v/>
      </c>
      <c r="E86" s="6"/>
      <c r="F86" s="6" t="str">
        <f>IF(DB변환!Z86="","",DB변환!Z86)</f>
        <v/>
      </c>
      <c r="G86" s="6" t="str">
        <f>IF(DB변환!AA86="","",DB변환!AA86)</f>
        <v/>
      </c>
      <c r="H86" s="6" t="str">
        <f t="shared" si="6"/>
        <v/>
      </c>
      <c r="I86" s="6" t="str">
        <f t="shared" si="7"/>
        <v/>
      </c>
    </row>
    <row r="87" spans="1:9" x14ac:dyDescent="0.45">
      <c r="A87" s="6" t="str">
        <f>IF(DB변환!V87=0,"",DB변환!V87)</f>
        <v/>
      </c>
      <c r="B87" s="6" t="str">
        <f>IF(DB변환!W87="","",DB변환!W87)</f>
        <v/>
      </c>
      <c r="C87" s="6" t="str">
        <f t="shared" si="4"/>
        <v/>
      </c>
      <c r="D87" s="6" t="str">
        <f t="shared" si="5"/>
        <v/>
      </c>
      <c r="E87" s="6"/>
      <c r="F87" s="6" t="str">
        <f>IF(DB변환!Z87="","",DB변환!Z87)</f>
        <v/>
      </c>
      <c r="G87" s="6" t="str">
        <f>IF(DB변환!AA87="","",DB변환!AA87)</f>
        <v/>
      </c>
      <c r="H87" s="6" t="str">
        <f t="shared" si="6"/>
        <v/>
      </c>
      <c r="I87" s="6" t="str">
        <f t="shared" si="7"/>
        <v/>
      </c>
    </row>
    <row r="88" spans="1:9" x14ac:dyDescent="0.45">
      <c r="A88" s="6" t="str">
        <f>IF(DB변환!V88=0,"",DB변환!V88)</f>
        <v/>
      </c>
      <c r="B88" s="6" t="str">
        <f>IF(DB변환!W88="","",DB변환!W88)</f>
        <v/>
      </c>
      <c r="C88" s="6" t="str">
        <f t="shared" si="4"/>
        <v/>
      </c>
      <c r="D88" s="6" t="str">
        <f t="shared" si="5"/>
        <v/>
      </c>
      <c r="E88" s="6"/>
      <c r="F88" s="6" t="str">
        <f>IF(DB변환!Z88="","",DB변환!Z88)</f>
        <v/>
      </c>
      <c r="G88" s="6" t="str">
        <f>IF(DB변환!AA88="","",DB변환!AA88)</f>
        <v/>
      </c>
      <c r="H88" s="6" t="str">
        <f t="shared" si="6"/>
        <v/>
      </c>
      <c r="I88" s="6" t="str">
        <f t="shared" si="7"/>
        <v/>
      </c>
    </row>
    <row r="89" spans="1:9" x14ac:dyDescent="0.45">
      <c r="A89" s="6" t="str">
        <f>IF(DB변환!V89=0,"",DB변환!V89)</f>
        <v/>
      </c>
      <c r="B89" s="6" t="str">
        <f>IF(DB변환!W89="","",DB변환!W89)</f>
        <v/>
      </c>
      <c r="C89" s="6" t="str">
        <f t="shared" si="4"/>
        <v/>
      </c>
      <c r="D89" s="6" t="str">
        <f t="shared" si="5"/>
        <v/>
      </c>
      <c r="E89" s="6"/>
      <c r="F89" s="6" t="str">
        <f>IF(DB변환!Z89="","",DB변환!Z89)</f>
        <v/>
      </c>
      <c r="G89" s="6" t="str">
        <f>IF(DB변환!AA89="","",DB변환!AA89)</f>
        <v/>
      </c>
      <c r="H89" s="6" t="str">
        <f t="shared" si="6"/>
        <v/>
      </c>
      <c r="I89" s="6" t="str">
        <f t="shared" si="7"/>
        <v/>
      </c>
    </row>
    <row r="90" spans="1:9" x14ac:dyDescent="0.45">
      <c r="A90" s="6" t="str">
        <f>IF(DB변환!V90=0,"",DB변환!V90)</f>
        <v/>
      </c>
      <c r="B90" s="6" t="str">
        <f>IF(DB변환!W90="","",DB변환!W90)</f>
        <v/>
      </c>
      <c r="C90" s="6" t="str">
        <f t="shared" si="4"/>
        <v/>
      </c>
      <c r="D90" s="6" t="str">
        <f t="shared" si="5"/>
        <v/>
      </c>
      <c r="E90" s="6"/>
      <c r="F90" s="6" t="str">
        <f>IF(DB변환!Z90="","",DB변환!Z90)</f>
        <v/>
      </c>
      <c r="G90" s="6" t="str">
        <f>IF(DB변환!AA90="","",DB변환!AA90)</f>
        <v/>
      </c>
      <c r="H90" s="6" t="str">
        <f t="shared" si="6"/>
        <v/>
      </c>
      <c r="I90" s="6" t="str">
        <f t="shared" si="7"/>
        <v/>
      </c>
    </row>
    <row r="91" spans="1:9" x14ac:dyDescent="0.45">
      <c r="A91" s="6" t="str">
        <f>IF(DB변환!V91=0,"",DB변환!V91)</f>
        <v/>
      </c>
      <c r="B91" s="6" t="str">
        <f>IF(DB변환!W91="","",DB변환!W91)</f>
        <v/>
      </c>
      <c r="C91" s="6" t="str">
        <f t="shared" si="4"/>
        <v/>
      </c>
      <c r="D91" s="6" t="str">
        <f t="shared" si="5"/>
        <v/>
      </c>
      <c r="E91" s="6"/>
      <c r="F91" s="6" t="str">
        <f>IF(DB변환!Z91="","",DB변환!Z91)</f>
        <v/>
      </c>
      <c r="G91" s="6" t="str">
        <f>IF(DB변환!AA91="","",DB변환!AA91)</f>
        <v/>
      </c>
      <c r="H91" s="6" t="str">
        <f t="shared" si="6"/>
        <v/>
      </c>
      <c r="I91" s="6" t="str">
        <f t="shared" si="7"/>
        <v/>
      </c>
    </row>
    <row r="92" spans="1:9" x14ac:dyDescent="0.45">
      <c r="A92" s="6" t="str">
        <f>IF(DB변환!V92=0,"",DB변환!V92)</f>
        <v/>
      </c>
      <c r="B92" s="6" t="str">
        <f>IF(DB변환!W92="","",DB변환!W92)</f>
        <v/>
      </c>
      <c r="C92" s="6" t="str">
        <f t="shared" si="4"/>
        <v/>
      </c>
      <c r="D92" s="6" t="str">
        <f t="shared" si="5"/>
        <v/>
      </c>
      <c r="E92" s="6"/>
      <c r="F92" s="6" t="str">
        <f>IF(DB변환!Z92="","",DB변환!Z92)</f>
        <v/>
      </c>
      <c r="G92" s="6" t="str">
        <f>IF(DB변환!AA92="","",DB변환!AA92)</f>
        <v/>
      </c>
      <c r="H92" s="6" t="str">
        <f t="shared" si="6"/>
        <v/>
      </c>
      <c r="I92" s="6" t="str">
        <f t="shared" si="7"/>
        <v/>
      </c>
    </row>
    <row r="93" spans="1:9" x14ac:dyDescent="0.45">
      <c r="A93" s="6" t="str">
        <f>IF(DB변환!V93=0,"",DB변환!V93)</f>
        <v/>
      </c>
      <c r="B93" s="6" t="str">
        <f>IF(DB변환!W93="","",DB변환!W93)</f>
        <v/>
      </c>
      <c r="C93" s="6" t="str">
        <f t="shared" si="4"/>
        <v/>
      </c>
      <c r="D93" s="6" t="str">
        <f t="shared" si="5"/>
        <v/>
      </c>
      <c r="E93" s="6"/>
      <c r="F93" s="6" t="str">
        <f>IF(DB변환!Z93="","",DB변환!Z93)</f>
        <v/>
      </c>
      <c r="G93" s="6" t="str">
        <f>IF(DB변환!AA93="","",DB변환!AA93)</f>
        <v/>
      </c>
      <c r="H93" s="6" t="str">
        <f t="shared" si="6"/>
        <v/>
      </c>
      <c r="I93" s="6" t="str">
        <f t="shared" si="7"/>
        <v/>
      </c>
    </row>
    <row r="94" spans="1:9" x14ac:dyDescent="0.45">
      <c r="A94" s="6" t="str">
        <f>IF(DB변환!V94=0,"",DB변환!V94)</f>
        <v/>
      </c>
      <c r="B94" s="6" t="str">
        <f>IF(DB변환!W94="","",DB변환!W94)</f>
        <v/>
      </c>
      <c r="C94" s="6" t="str">
        <f t="shared" si="4"/>
        <v/>
      </c>
      <c r="D94" s="6" t="str">
        <f t="shared" si="5"/>
        <v/>
      </c>
      <c r="E94" s="6"/>
      <c r="F94" s="6" t="str">
        <f>IF(DB변환!Z94="","",DB변환!Z94)</f>
        <v/>
      </c>
      <c r="G94" s="6" t="str">
        <f>IF(DB변환!AA94="","",DB변환!AA94)</f>
        <v/>
      </c>
      <c r="H94" s="6" t="str">
        <f t="shared" si="6"/>
        <v/>
      </c>
      <c r="I94" s="6" t="str">
        <f t="shared" si="7"/>
        <v/>
      </c>
    </row>
    <row r="95" spans="1:9" x14ac:dyDescent="0.45">
      <c r="A95" s="6" t="str">
        <f>IF(DB변환!V95=0,"",DB변환!V95)</f>
        <v/>
      </c>
      <c r="B95" s="6" t="str">
        <f>IF(DB변환!W95="","",DB변환!W95)</f>
        <v/>
      </c>
      <c r="C95" s="6" t="str">
        <f t="shared" si="4"/>
        <v/>
      </c>
      <c r="D95" s="6" t="str">
        <f t="shared" si="5"/>
        <v/>
      </c>
      <c r="E95" s="6"/>
      <c r="F95" s="6" t="str">
        <f>IF(DB변환!Z95="","",DB변환!Z95)</f>
        <v/>
      </c>
      <c r="G95" s="6" t="str">
        <f>IF(DB변환!AA95="","",DB변환!AA95)</f>
        <v/>
      </c>
      <c r="H95" s="6" t="str">
        <f t="shared" si="6"/>
        <v/>
      </c>
      <c r="I95" s="6" t="str">
        <f t="shared" si="7"/>
        <v/>
      </c>
    </row>
    <row r="96" spans="1:9" x14ac:dyDescent="0.45">
      <c r="A96" s="6" t="str">
        <f>IF(DB변환!V96=0,"",DB변환!V96)</f>
        <v/>
      </c>
      <c r="B96" s="6" t="str">
        <f>IF(DB변환!W96="","",DB변환!W96)</f>
        <v/>
      </c>
      <c r="C96" s="6" t="str">
        <f t="shared" si="4"/>
        <v/>
      </c>
      <c r="D96" s="6" t="str">
        <f t="shared" si="5"/>
        <v/>
      </c>
      <c r="E96" s="6"/>
      <c r="F96" s="6" t="str">
        <f>IF(DB변환!Z96="","",DB변환!Z96)</f>
        <v/>
      </c>
      <c r="G96" s="6" t="str">
        <f>IF(DB변환!AA96="","",DB변환!AA96)</f>
        <v/>
      </c>
      <c r="H96" s="6" t="str">
        <f t="shared" si="6"/>
        <v/>
      </c>
      <c r="I96" s="6" t="str">
        <f t="shared" si="7"/>
        <v/>
      </c>
    </row>
    <row r="97" spans="1:9" x14ac:dyDescent="0.45">
      <c r="A97" s="6" t="str">
        <f>IF(DB변환!V97=0,"",DB변환!V97)</f>
        <v/>
      </c>
      <c r="B97" s="6" t="str">
        <f>IF(DB변환!W97="","",DB변환!W97)</f>
        <v/>
      </c>
      <c r="C97" s="6" t="str">
        <f t="shared" si="4"/>
        <v/>
      </c>
      <c r="D97" s="6" t="str">
        <f t="shared" si="5"/>
        <v/>
      </c>
      <c r="E97" s="6"/>
      <c r="F97" s="6" t="str">
        <f>IF(DB변환!Z97="","",DB변환!Z97)</f>
        <v/>
      </c>
      <c r="G97" s="6" t="str">
        <f>IF(DB변환!AA97="","",DB변환!AA97)</f>
        <v/>
      </c>
      <c r="H97" s="6" t="str">
        <f t="shared" si="6"/>
        <v/>
      </c>
      <c r="I97" s="6" t="str">
        <f t="shared" si="7"/>
        <v/>
      </c>
    </row>
    <row r="98" spans="1:9" x14ac:dyDescent="0.45">
      <c r="A98" s="6" t="str">
        <f>IF(DB변환!V98=0,"",DB변환!V98)</f>
        <v/>
      </c>
      <c r="B98" s="6" t="str">
        <f>IF(DB변환!W98="","",DB변환!W98)</f>
        <v/>
      </c>
      <c r="C98" s="6" t="str">
        <f t="shared" si="4"/>
        <v/>
      </c>
      <c r="D98" s="6" t="str">
        <f t="shared" si="5"/>
        <v/>
      </c>
      <c r="E98" s="6"/>
      <c r="F98" s="6" t="str">
        <f>IF(DB변환!Z98="","",DB변환!Z98)</f>
        <v/>
      </c>
      <c r="G98" s="6" t="str">
        <f>IF(DB변환!AA98="","",DB변환!AA98)</f>
        <v/>
      </c>
      <c r="H98" s="6" t="str">
        <f t="shared" si="6"/>
        <v/>
      </c>
      <c r="I98" s="6" t="str">
        <f t="shared" si="7"/>
        <v/>
      </c>
    </row>
    <row r="99" spans="1:9" x14ac:dyDescent="0.45">
      <c r="A99" s="6" t="str">
        <f>IF(DB변환!V99=0,"",DB변환!V99)</f>
        <v/>
      </c>
      <c r="B99" s="6" t="str">
        <f>IF(DB변환!W99="","",DB변환!W99)</f>
        <v/>
      </c>
      <c r="C99" s="6" t="str">
        <f t="shared" si="4"/>
        <v/>
      </c>
      <c r="D99" s="6" t="str">
        <f t="shared" si="5"/>
        <v/>
      </c>
      <c r="E99" s="6"/>
      <c r="F99" s="6" t="str">
        <f>IF(DB변환!Z99="","",DB변환!Z99)</f>
        <v/>
      </c>
      <c r="G99" s="6" t="str">
        <f>IF(DB변환!AA99="","",DB변환!AA99)</f>
        <v/>
      </c>
      <c r="H99" s="6" t="str">
        <f t="shared" si="6"/>
        <v/>
      </c>
      <c r="I99" s="6" t="str">
        <f t="shared" si="7"/>
        <v/>
      </c>
    </row>
    <row r="100" spans="1:9" x14ac:dyDescent="0.45">
      <c r="A100" s="27" t="str">
        <f>IF(DB변환!V100=0,"",DB변환!V100)</f>
        <v/>
      </c>
      <c r="B100" s="27" t="str">
        <f>IF(DB변환!W100="","",DB변환!W100)</f>
        <v/>
      </c>
      <c r="C100" s="6" t="str">
        <f t="shared" si="4"/>
        <v/>
      </c>
      <c r="D100" s="6" t="str">
        <f t="shared" si="5"/>
        <v/>
      </c>
      <c r="E100" s="6"/>
      <c r="F100" s="27" t="str">
        <f>IF(DB변환!Z100="","",DB변환!Z100)</f>
        <v/>
      </c>
      <c r="G100" s="27" t="str">
        <f>IF(DB변환!AA100="","",DB변환!AA100)</f>
        <v/>
      </c>
      <c r="H100" s="6" t="str">
        <f t="shared" si="6"/>
        <v/>
      </c>
      <c r="I100" s="6" t="str">
        <f t="shared" si="7"/>
        <v/>
      </c>
    </row>
    <row r="101" spans="1:9" x14ac:dyDescent="0.45">
      <c r="A101" s="4" t="s">
        <v>13</v>
      </c>
      <c r="B101" s="4">
        <f>SUM(B2:B100)</f>
        <v>129</v>
      </c>
      <c r="F101" s="4" t="s">
        <v>13</v>
      </c>
      <c r="G101" s="4">
        <f>SUM(G2:G100)</f>
        <v>107</v>
      </c>
    </row>
    <row r="102" spans="1:9" x14ac:dyDescent="0.45">
      <c r="A102" s="4" t="s">
        <v>14</v>
      </c>
      <c r="B102" s="4">
        <v>4</v>
      </c>
      <c r="F102" s="4" t="s">
        <v>14</v>
      </c>
      <c r="G102" s="4">
        <v>2</v>
      </c>
    </row>
    <row r="103" spans="1:9" x14ac:dyDescent="0.45">
      <c r="A103" s="4" t="s">
        <v>15</v>
      </c>
      <c r="B103" s="4">
        <f>SUM(B101:B102)</f>
        <v>133</v>
      </c>
      <c r="F103" s="4" t="s">
        <v>15</v>
      </c>
      <c r="G103" s="4">
        <f>SUM(G101:G102)</f>
        <v>109</v>
      </c>
    </row>
    <row r="108" spans="1:9" x14ac:dyDescent="0.45">
      <c r="A108" s="28" t="s">
        <v>18</v>
      </c>
      <c r="B108" s="29"/>
      <c r="C108" s="29"/>
      <c r="D108" s="29"/>
      <c r="E108" s="29"/>
      <c r="F108" s="29"/>
      <c r="G108" s="29"/>
      <c r="H108" s="30"/>
    </row>
    <row r="109" spans="1:9" x14ac:dyDescent="0.45">
      <c r="A109" s="1" t="s">
        <v>6</v>
      </c>
      <c r="B109" s="5" t="s">
        <v>16</v>
      </c>
      <c r="C109" s="5" t="s">
        <v>17</v>
      </c>
      <c r="F109" s="5" t="s">
        <v>6</v>
      </c>
      <c r="G109" s="5" t="s">
        <v>16</v>
      </c>
      <c r="H109" s="23" t="s">
        <v>17</v>
      </c>
    </row>
    <row r="110" spans="1:9" x14ac:dyDescent="0.45">
      <c r="A110" s="1" t="str">
        <f>IF(A2="","",A2)</f>
        <v>온양제일교회</v>
      </c>
      <c r="B110" s="5">
        <f>IF(A110="","",VLOOKUP(A110,$A$1:$D$100,3,FALSE)+IF(VLOOKUP(A110,$A$1:$D$100,4,FALSE)&gt;=1,1,0))</f>
        <v>3</v>
      </c>
      <c r="C110" s="5">
        <f>IF(A110="","",COUNTIF(형제!B:M,A110))</f>
        <v>3</v>
      </c>
      <c r="F110" s="5" t="str">
        <f t="shared" ref="F110:F141" si="8">IF(F2="","",F2)</f>
        <v>온양제일교회</v>
      </c>
      <c r="G110" s="5">
        <f>IF(F110="","",VLOOKUP(F110,$F$1:$I$100,3,FALSE)+IF(VLOOKUP(F110,$F$1:$I$100,4,FALSE)&gt;=1,1,0))</f>
        <v>3</v>
      </c>
      <c r="H110" s="23">
        <f>IF(F110="","",COUNTIF(자매!B:M,F110))</f>
        <v>3</v>
      </c>
    </row>
    <row r="111" spans="1:9" x14ac:dyDescent="0.45">
      <c r="A111" s="1" t="str">
        <f t="shared" ref="A111:A174" si="9">IF(A3="","",A3)</f>
        <v>부평중앙감리교회</v>
      </c>
      <c r="B111" s="5">
        <f t="shared" ref="B111:B174" si="10">IF(A111="","",VLOOKUP(A111,$A$1:$D$100,3,FALSE)+IF(VLOOKUP(A111,$A$1:$D$100,4,FALSE)&gt;=1,1,0))</f>
        <v>3</v>
      </c>
      <c r="C111" s="5">
        <f>IF(A111="","",COUNTIF(형제!B:M,A111))</f>
        <v>3</v>
      </c>
      <c r="F111" s="5" t="str">
        <f t="shared" si="8"/>
        <v>담터교회</v>
      </c>
      <c r="G111" s="5">
        <f t="shared" ref="G111:G174" si="11">IF(F111="","",VLOOKUP(F111,$F$1:$I$100,3,FALSE)+IF(VLOOKUP(F111,$F$1:$I$100,4,FALSE)&gt;=1,1,0))</f>
        <v>2</v>
      </c>
      <c r="H111" s="23">
        <f>IF(F111="","",COUNTIF(자매!B:M,F111))</f>
        <v>2</v>
      </c>
    </row>
    <row r="112" spans="1:9" x14ac:dyDescent="0.45">
      <c r="A112" s="1" t="str">
        <f t="shared" si="9"/>
        <v>등불교회</v>
      </c>
      <c r="B112" s="5">
        <f t="shared" si="10"/>
        <v>2</v>
      </c>
      <c r="C112" s="5">
        <f>IF(A112="","",COUNTIF(형제!B:M,A112))</f>
        <v>2</v>
      </c>
      <c r="F112" s="5" t="str">
        <f t="shared" si="8"/>
        <v>등불교회</v>
      </c>
      <c r="G112" s="5">
        <f t="shared" si="11"/>
        <v>1</v>
      </c>
      <c r="H112" s="23">
        <f>IF(F112="","",COUNTIF(자매!B:M,F112))</f>
        <v>1</v>
      </c>
    </row>
    <row r="113" spans="1:8" x14ac:dyDescent="0.45">
      <c r="A113" s="1" t="str">
        <f t="shared" si="9"/>
        <v>양지문교회</v>
      </c>
      <c r="B113" s="5">
        <f t="shared" si="10"/>
        <v>2</v>
      </c>
      <c r="C113" s="5">
        <f>IF(A113="","",COUNTIF(형제!B:M,A113))</f>
        <v>2</v>
      </c>
      <c r="F113" s="5" t="str">
        <f t="shared" si="8"/>
        <v>비젼중앙교회</v>
      </c>
      <c r="G113" s="5">
        <f t="shared" si="11"/>
        <v>1</v>
      </c>
      <c r="H113" s="23">
        <f>IF(F113="","",COUNTIF(자매!B:M,F113))</f>
        <v>1</v>
      </c>
    </row>
    <row r="114" spans="1:8" x14ac:dyDescent="0.45">
      <c r="A114" s="1" t="str">
        <f t="shared" si="9"/>
        <v>두곡성결교회</v>
      </c>
      <c r="B114" s="5">
        <f>IF(A114="","",VLOOKUP(A114,$A$1:$D$100,3,FALSE)+IF(VLOOKUP(A114,$A$1:$D$100,4,FALSE)&gt;=1,1,0))</f>
        <v>1</v>
      </c>
      <c r="C114" s="5">
        <f>IF(A114="","",COUNTIF(형제!B:M,A114))</f>
        <v>1</v>
      </c>
      <c r="F114" s="5" t="str">
        <f t="shared" si="8"/>
        <v>순천생명나무교회</v>
      </c>
      <c r="G114" s="5">
        <f t="shared" si="11"/>
        <v>1</v>
      </c>
      <c r="H114" s="23">
        <f>IF(F114="","",COUNTIF(자매!B:M,F114))</f>
        <v>1</v>
      </c>
    </row>
    <row r="115" spans="1:8" x14ac:dyDescent="0.45">
      <c r="A115" s="1" t="str">
        <f t="shared" si="9"/>
        <v>새로운꿈의교회</v>
      </c>
      <c r="B115" s="5">
        <f t="shared" si="10"/>
        <v>1</v>
      </c>
      <c r="C115" s="5">
        <f>IF(A115="","",COUNTIF(형제!B:M,A115))</f>
        <v>1</v>
      </c>
      <c r="F115" s="5" t="str">
        <f t="shared" si="8"/>
        <v>영천우리교회</v>
      </c>
      <c r="G115" s="5">
        <f t="shared" si="11"/>
        <v>1</v>
      </c>
      <c r="H115" s="23">
        <f>IF(F115="","",COUNTIF(자매!B:M,F115))</f>
        <v>1</v>
      </c>
    </row>
    <row r="116" spans="1:8" x14ac:dyDescent="0.45">
      <c r="A116" s="1" t="str">
        <f t="shared" si="9"/>
        <v>선연교회</v>
      </c>
      <c r="B116" s="5">
        <f t="shared" si="10"/>
        <v>1</v>
      </c>
      <c r="C116" s="5">
        <f>IF(A116="","",COUNTIF(형제!B:M,A116))</f>
        <v>1</v>
      </c>
      <c r="F116" s="5" t="str">
        <f t="shared" si="8"/>
        <v>예손교회</v>
      </c>
      <c r="G116" s="5">
        <f t="shared" si="11"/>
        <v>1</v>
      </c>
      <c r="H116" s="23">
        <f>IF(F116="","",COUNTIF(자매!B:M,F116))</f>
        <v>1</v>
      </c>
    </row>
    <row r="117" spans="1:8" x14ac:dyDescent="0.45">
      <c r="A117" s="1" t="str">
        <f t="shared" si="9"/>
        <v>부여남부교회</v>
      </c>
      <c r="B117" s="5">
        <f t="shared" si="10"/>
        <v>1</v>
      </c>
      <c r="C117" s="5">
        <f>IF(A117="","",COUNTIF(형제!B:M,A117))</f>
        <v>1</v>
      </c>
      <c r="F117" s="5" t="str">
        <f t="shared" si="8"/>
        <v>부평중앙감리교회</v>
      </c>
      <c r="G117" s="5">
        <f t="shared" si="11"/>
        <v>1</v>
      </c>
      <c r="H117" s="23">
        <f>IF(F117="","",COUNTIF(자매!B:M,F117))</f>
        <v>1</v>
      </c>
    </row>
    <row r="118" spans="1:8" x14ac:dyDescent="0.45">
      <c r="A118" s="1" t="str">
        <f t="shared" si="9"/>
        <v>순복음주영광교회</v>
      </c>
      <c r="B118" s="5">
        <f t="shared" si="10"/>
        <v>1</v>
      </c>
      <c r="C118" s="5">
        <f>IF(A118="","",COUNTIF(형제!B:M,A118))</f>
        <v>1</v>
      </c>
      <c r="F118" s="5" t="str">
        <f t="shared" si="8"/>
        <v>천광교회</v>
      </c>
      <c r="G118" s="5">
        <f t="shared" si="11"/>
        <v>1</v>
      </c>
      <c r="H118" s="23">
        <f>IF(F118="","",COUNTIF(자매!B:M,F118))</f>
        <v>1</v>
      </c>
    </row>
    <row r="119" spans="1:8" x14ac:dyDescent="0.45">
      <c r="A119" s="1" t="str">
        <f t="shared" si="9"/>
        <v>순천생명나무교회</v>
      </c>
      <c r="B119" s="5">
        <f t="shared" si="10"/>
        <v>1</v>
      </c>
      <c r="C119" s="5">
        <f>IF(A119="","",COUNTIF(형제!B:M,A119))</f>
        <v>1</v>
      </c>
      <c r="F119" s="5" t="str">
        <f t="shared" si="8"/>
        <v>금마성결교회</v>
      </c>
      <c r="G119" s="5">
        <f t="shared" si="11"/>
        <v>1</v>
      </c>
      <c r="H119" s="23">
        <f>IF(F119="","",COUNTIF(자매!B:M,F119))</f>
        <v>1</v>
      </c>
    </row>
    <row r="120" spans="1:8" x14ac:dyDescent="0.45">
      <c r="A120" s="1" t="str">
        <f t="shared" si="9"/>
        <v/>
      </c>
      <c r="B120" s="5" t="str">
        <f t="shared" si="10"/>
        <v/>
      </c>
      <c r="C120" s="5" t="str">
        <f>IF(A120="","",COUNTIF(형제!B:M,A120))</f>
        <v/>
      </c>
      <c r="F120" s="5" t="str">
        <f t="shared" si="8"/>
        <v>광주새소망교회</v>
      </c>
      <c r="G120" s="5">
        <f t="shared" si="11"/>
        <v>1</v>
      </c>
      <c r="H120" s="23">
        <f>IF(F120="","",COUNTIF(자매!B:M,F120))</f>
        <v>1</v>
      </c>
    </row>
    <row r="121" spans="1:8" x14ac:dyDescent="0.45">
      <c r="A121" s="1" t="str">
        <f t="shared" si="9"/>
        <v>천광교회</v>
      </c>
      <c r="B121" s="5">
        <f t="shared" si="10"/>
        <v>1</v>
      </c>
      <c r="C121" s="5">
        <f>IF(A121="","",COUNTIF(형제!B:M,A121))</f>
        <v>1</v>
      </c>
      <c r="F121" s="5" t="str">
        <f t="shared" si="8"/>
        <v>남문교회</v>
      </c>
      <c r="G121" s="5">
        <f t="shared" si="11"/>
        <v>1</v>
      </c>
      <c r="H121" s="23">
        <f>IF(F121="","",COUNTIF(자매!B:M,F121))</f>
        <v>1</v>
      </c>
    </row>
    <row r="122" spans="1:8" x14ac:dyDescent="0.45">
      <c r="A122" s="1" t="str">
        <f t="shared" si="9"/>
        <v>목포지구촌교회</v>
      </c>
      <c r="B122" s="5">
        <f t="shared" si="10"/>
        <v>1</v>
      </c>
      <c r="C122" s="5">
        <f>IF(A122="","",COUNTIF(형제!B:M,A122))</f>
        <v>1</v>
      </c>
      <c r="F122" s="5" t="str">
        <f t="shared" si="8"/>
        <v>목포지구촌교회</v>
      </c>
      <c r="G122" s="5">
        <f t="shared" si="11"/>
        <v>1</v>
      </c>
      <c r="H122" s="23">
        <f>IF(F122="","",COUNTIF(자매!B:M,F122))</f>
        <v>1</v>
      </c>
    </row>
    <row r="123" spans="1:8" x14ac:dyDescent="0.45">
      <c r="A123" s="1" t="str">
        <f t="shared" si="9"/>
        <v>반암교회</v>
      </c>
      <c r="B123" s="5">
        <f t="shared" si="10"/>
        <v>1</v>
      </c>
      <c r="C123" s="5">
        <f>IF(A123="","",COUNTIF(형제!B:M,A123))</f>
        <v>1</v>
      </c>
      <c r="F123" s="5" t="str">
        <f t="shared" si="8"/>
        <v>새로운꿈의교회</v>
      </c>
      <c r="G123" s="5">
        <f t="shared" si="11"/>
        <v>1</v>
      </c>
      <c r="H123" s="23">
        <f>IF(F123="","",COUNTIF(자매!B:M,F123))</f>
        <v>1</v>
      </c>
    </row>
    <row r="124" spans="1:8" x14ac:dyDescent="0.45">
      <c r="A124" s="1" t="str">
        <f t="shared" si="9"/>
        <v>예닮성결교회</v>
      </c>
      <c r="B124" s="5">
        <f t="shared" si="10"/>
        <v>1</v>
      </c>
      <c r="C124" s="5">
        <f>IF(A124="","",COUNTIF(형제!B:M,A124))</f>
        <v>1</v>
      </c>
      <c r="F124" s="5" t="str">
        <f t="shared" si="8"/>
        <v>양지문교회</v>
      </c>
      <c r="G124" s="5">
        <f t="shared" si="11"/>
        <v>1</v>
      </c>
      <c r="H124" s="23">
        <f>IF(F124="","",COUNTIF(자매!B:M,F124))</f>
        <v>1</v>
      </c>
    </row>
    <row r="125" spans="1:8" x14ac:dyDescent="0.45">
      <c r="A125" s="1" t="str">
        <f t="shared" si="9"/>
        <v>광주새소망교회</v>
      </c>
      <c r="B125" s="5">
        <f t="shared" si="10"/>
        <v>1</v>
      </c>
      <c r="C125" s="5">
        <f>IF(A125="","",COUNTIF(형제!B:M,A125))</f>
        <v>1</v>
      </c>
      <c r="F125" s="5" t="str">
        <f t="shared" si="8"/>
        <v>영암중앙교회</v>
      </c>
      <c r="G125" s="5">
        <f t="shared" si="11"/>
        <v>1</v>
      </c>
      <c r="H125" s="23">
        <f>IF(F125="","",COUNTIF(자매!B:M,F125))</f>
        <v>1</v>
      </c>
    </row>
    <row r="126" spans="1:8" x14ac:dyDescent="0.45">
      <c r="A126" s="1" t="str">
        <f t="shared" si="9"/>
        <v>남문교회</v>
      </c>
      <c r="B126" s="5">
        <f t="shared" si="10"/>
        <v>1</v>
      </c>
      <c r="C126" s="5">
        <f>IF(A126="","",COUNTIF(형제!B:M,A126))</f>
        <v>1</v>
      </c>
      <c r="F126" s="5" t="str">
        <f t="shared" si="8"/>
        <v>온누리비전교회</v>
      </c>
      <c r="G126" s="5">
        <f t="shared" si="11"/>
        <v>1</v>
      </c>
      <c r="H126" s="23">
        <f>IF(F126="","",COUNTIF(자매!B:M,F126))</f>
        <v>1</v>
      </c>
    </row>
    <row r="127" spans="1:8" x14ac:dyDescent="0.45">
      <c r="A127" s="1" t="str">
        <f t="shared" si="9"/>
        <v>당산교회</v>
      </c>
      <c r="B127" s="5">
        <f t="shared" si="10"/>
        <v>1</v>
      </c>
      <c r="C127" s="5">
        <f>IF(A127="","",COUNTIF(형제!B:M,A127))</f>
        <v>1</v>
      </c>
      <c r="F127" s="5" t="str">
        <f t="shared" si="8"/>
        <v>청주예수사랑교회</v>
      </c>
      <c r="G127" s="5">
        <f t="shared" si="11"/>
        <v>1</v>
      </c>
      <c r="H127" s="23">
        <f>IF(F127="","",COUNTIF(자매!B:M,F127))</f>
        <v>1</v>
      </c>
    </row>
    <row r="128" spans="1:8" x14ac:dyDescent="0.45">
      <c r="A128" s="1" t="str">
        <f t="shared" si="9"/>
        <v>예손교회</v>
      </c>
      <c r="B128" s="5">
        <f t="shared" si="10"/>
        <v>1</v>
      </c>
      <c r="C128" s="5">
        <f>IF(A128="","",COUNTIF(형제!B:M,A128))</f>
        <v>1</v>
      </c>
      <c r="F128" s="5" t="str">
        <f t="shared" si="8"/>
        <v>대신성결교회</v>
      </c>
      <c r="G128" s="5">
        <f t="shared" si="11"/>
        <v>1</v>
      </c>
      <c r="H128" s="23">
        <f>IF(F128="","",COUNTIF(자매!B:M,F128))</f>
        <v>1</v>
      </c>
    </row>
    <row r="129" spans="1:8" x14ac:dyDescent="0.45">
      <c r="A129" s="1" t="str">
        <f t="shared" si="9"/>
        <v>온누리비전교회</v>
      </c>
      <c r="B129" s="5">
        <f t="shared" si="10"/>
        <v>1</v>
      </c>
      <c r="C129" s="5">
        <f>IF(A129="","",COUNTIF(형제!B:M,A129))</f>
        <v>1</v>
      </c>
      <c r="F129" s="5" t="str">
        <f t="shared" si="8"/>
        <v>두곡성결교회</v>
      </c>
      <c r="G129" s="5">
        <f t="shared" si="11"/>
        <v>1</v>
      </c>
      <c r="H129" s="23">
        <f>IF(F129="","",COUNTIF(자매!B:M,F129))</f>
        <v>1</v>
      </c>
    </row>
    <row r="130" spans="1:8" x14ac:dyDescent="0.45">
      <c r="A130" s="1" t="str">
        <f t="shared" si="9"/>
        <v>담터교회</v>
      </c>
      <c r="B130" s="5">
        <f t="shared" si="10"/>
        <v>1</v>
      </c>
      <c r="C130" s="5">
        <f>IF(A130="","",COUNTIF(형제!B:M,A130))</f>
        <v>1</v>
      </c>
      <c r="F130" s="5" t="str">
        <f t="shared" si="8"/>
        <v>반암교회</v>
      </c>
      <c r="G130" s="5">
        <f t="shared" si="11"/>
        <v>1</v>
      </c>
      <c r="H130" s="23">
        <f>IF(F130="","",COUNTIF(자매!B:M,F130))</f>
        <v>1</v>
      </c>
    </row>
    <row r="131" spans="1:8" x14ac:dyDescent="0.45">
      <c r="A131" s="1" t="str">
        <f t="shared" si="9"/>
        <v>대신성결교회</v>
      </c>
      <c r="B131" s="5">
        <f t="shared" si="10"/>
        <v>1</v>
      </c>
      <c r="C131" s="5">
        <f>IF(A131="","",COUNTIF(형제!B:M,A131))</f>
        <v>1</v>
      </c>
      <c r="F131" s="5" t="str">
        <f t="shared" si="8"/>
        <v>부여남부교회</v>
      </c>
      <c r="G131" s="5">
        <f t="shared" si="11"/>
        <v>1</v>
      </c>
      <c r="H131" s="23">
        <f>IF(F131="","",COUNTIF(자매!B:M,F131))</f>
        <v>1</v>
      </c>
    </row>
    <row r="132" spans="1:8" x14ac:dyDescent="0.45">
      <c r="A132" s="1" t="str">
        <f t="shared" si="9"/>
        <v>동행교회</v>
      </c>
      <c r="B132" s="5">
        <f t="shared" si="10"/>
        <v>1</v>
      </c>
      <c r="C132" s="5">
        <f>IF(A132="","",COUNTIF(형제!B:M,A132))</f>
        <v>1</v>
      </c>
      <c r="F132" s="5" t="str">
        <f t="shared" si="8"/>
        <v>신명교회</v>
      </c>
      <c r="G132" s="5">
        <f t="shared" si="11"/>
        <v>1</v>
      </c>
      <c r="H132" s="23">
        <f>IF(F132="","",COUNTIF(자매!B:M,F132))</f>
        <v>1</v>
      </c>
    </row>
    <row r="133" spans="1:8" x14ac:dyDescent="0.45">
      <c r="A133" s="1" t="str">
        <f t="shared" si="9"/>
        <v>맑은숲샘물교회</v>
      </c>
      <c r="B133" s="5">
        <f t="shared" si="10"/>
        <v>1</v>
      </c>
      <c r="C133" s="5">
        <f>IF(A133="","",COUNTIF(형제!B:M,A133))</f>
        <v>1</v>
      </c>
      <c r="F133" s="5" t="str">
        <f t="shared" si="8"/>
        <v>당산교회</v>
      </c>
      <c r="G133" s="5">
        <f t="shared" si="11"/>
        <v>1</v>
      </c>
      <c r="H133" s="23">
        <f>IF(F133="","",COUNTIF(자매!B:M,F133))</f>
        <v>1</v>
      </c>
    </row>
    <row r="134" spans="1:8" x14ac:dyDescent="0.45">
      <c r="A134" s="1" t="str">
        <f t="shared" si="9"/>
        <v>성당중앙교회</v>
      </c>
      <c r="B134" s="5">
        <f t="shared" si="10"/>
        <v>1</v>
      </c>
      <c r="C134" s="5">
        <f>IF(A134="","",COUNTIF(형제!B:M,A134))</f>
        <v>1</v>
      </c>
      <c r="F134" s="5" t="str">
        <f t="shared" si="8"/>
        <v>동행교회</v>
      </c>
      <c r="G134" s="5">
        <f t="shared" si="11"/>
        <v>1</v>
      </c>
      <c r="H134" s="23">
        <f>IF(F134="","",COUNTIF(자매!B:M,F134))</f>
        <v>1</v>
      </c>
    </row>
    <row r="135" spans="1:8" x14ac:dyDescent="0.45">
      <c r="A135" s="1" t="str">
        <f t="shared" si="9"/>
        <v>신명교회</v>
      </c>
      <c r="B135" s="5">
        <f t="shared" si="10"/>
        <v>1</v>
      </c>
      <c r="C135" s="5">
        <f>IF(A135="","",COUNTIF(형제!B:M,A135))</f>
        <v>1</v>
      </c>
      <c r="F135" s="5" t="str">
        <f t="shared" si="8"/>
        <v>맑은숲샘물교회</v>
      </c>
      <c r="G135" s="5">
        <f t="shared" si="11"/>
        <v>1</v>
      </c>
      <c r="H135" s="23">
        <f>IF(F135="","",COUNTIF(자매!B:M,F135))</f>
        <v>1</v>
      </c>
    </row>
    <row r="136" spans="1:8" x14ac:dyDescent="0.45">
      <c r="A136" s="1" t="str">
        <f t="shared" si="9"/>
        <v>영암중앙교회</v>
      </c>
      <c r="B136" s="5">
        <f t="shared" si="10"/>
        <v>1</v>
      </c>
      <c r="C136" s="5">
        <f>IF(A136="","",COUNTIF(형제!B:M,A136))</f>
        <v>1</v>
      </c>
      <c r="F136" s="5" t="str">
        <f t="shared" si="8"/>
        <v>목양제일교회</v>
      </c>
      <c r="G136" s="5">
        <f t="shared" si="11"/>
        <v>1</v>
      </c>
      <c r="H136" s="23">
        <f>IF(F136="","",COUNTIF(자매!B:M,F136))</f>
        <v>1</v>
      </c>
    </row>
    <row r="137" spans="1:8" x14ac:dyDescent="0.45">
      <c r="A137" s="1" t="str">
        <f t="shared" si="9"/>
        <v>금마성결교회</v>
      </c>
      <c r="B137" s="5">
        <f t="shared" si="10"/>
        <v>1</v>
      </c>
      <c r="C137" s="5">
        <f>IF(A137="","",COUNTIF(형제!B:M,A137))</f>
        <v>1</v>
      </c>
      <c r="F137" s="5" t="str">
        <f t="shared" si="8"/>
        <v>선연교회</v>
      </c>
      <c r="G137" s="5">
        <f t="shared" si="11"/>
        <v>1</v>
      </c>
      <c r="H137" s="23">
        <f>IF(F137="","",COUNTIF(자매!B:M,F137))</f>
        <v>1</v>
      </c>
    </row>
    <row r="138" spans="1:8" x14ac:dyDescent="0.45">
      <c r="A138" s="1" t="str">
        <f t="shared" si="9"/>
        <v>목양제일교회</v>
      </c>
      <c r="B138" s="5">
        <f t="shared" si="10"/>
        <v>1</v>
      </c>
      <c r="C138" s="5">
        <f>IF(A138="","",COUNTIF(형제!B:M,A138))</f>
        <v>1</v>
      </c>
      <c r="F138" s="5" t="str">
        <f t="shared" si="8"/>
        <v>세전교회</v>
      </c>
      <c r="G138" s="5">
        <f t="shared" si="11"/>
        <v>1</v>
      </c>
      <c r="H138" s="23">
        <f>IF(F138="","",COUNTIF(자매!B:M,F138))</f>
        <v>1</v>
      </c>
    </row>
    <row r="139" spans="1:8" x14ac:dyDescent="0.45">
      <c r="A139" s="1" t="str">
        <f t="shared" si="9"/>
        <v>비젼중앙교회</v>
      </c>
      <c r="B139" s="5">
        <f t="shared" si="10"/>
        <v>1</v>
      </c>
      <c r="C139" s="5">
        <f>IF(A139="","",COUNTIF(형제!B:M,A139))</f>
        <v>1</v>
      </c>
      <c r="F139" s="5" t="str">
        <f t="shared" si="8"/>
        <v>예닮성결교회</v>
      </c>
      <c r="G139" s="5">
        <f t="shared" si="11"/>
        <v>1</v>
      </c>
      <c r="H139" s="23">
        <f>IF(F139="","",COUNTIF(자매!B:M,F139))</f>
        <v>1</v>
      </c>
    </row>
    <row r="140" spans="1:8" x14ac:dyDescent="0.45">
      <c r="A140" s="1" t="str">
        <f t="shared" si="9"/>
        <v>세전교회</v>
      </c>
      <c r="B140" s="5">
        <f t="shared" si="10"/>
        <v>1</v>
      </c>
      <c r="C140" s="5">
        <f>IF(A140="","",COUNTIF(형제!B:M,A140))</f>
        <v>1</v>
      </c>
      <c r="F140" s="5" t="str">
        <f t="shared" si="8"/>
        <v>성당중앙교회</v>
      </c>
      <c r="G140" s="5">
        <f t="shared" si="11"/>
        <v>0</v>
      </c>
      <c r="H140" s="23">
        <f>IF(F140="","",COUNTIF(자매!B:M,F140))</f>
        <v>0</v>
      </c>
    </row>
    <row r="141" spans="1:8" x14ac:dyDescent="0.45">
      <c r="A141" s="1" t="str">
        <f t="shared" si="9"/>
        <v>청주예수사랑교회</v>
      </c>
      <c r="B141" s="5">
        <f t="shared" si="10"/>
        <v>1</v>
      </c>
      <c r="C141" s="5">
        <f>IF(A141="","",COUNTIF(형제!B:M,A141))</f>
        <v>1</v>
      </c>
      <c r="F141" s="5" t="str">
        <f t="shared" si="8"/>
        <v>순복음주영광교회</v>
      </c>
      <c r="G141" s="5">
        <f t="shared" si="11"/>
        <v>0</v>
      </c>
      <c r="H141" s="23">
        <f>IF(F141="","",COUNTIF(자매!B:M,F141))</f>
        <v>0</v>
      </c>
    </row>
    <row r="142" spans="1:8" x14ac:dyDescent="0.45">
      <c r="A142" s="1" t="str">
        <f t="shared" si="9"/>
        <v>영천우리교회</v>
      </c>
      <c r="B142" s="5">
        <f t="shared" si="10"/>
        <v>0</v>
      </c>
      <c r="C142" s="5">
        <f>IF(A142="","",COUNTIF(형제!B:M,A142))</f>
        <v>0</v>
      </c>
      <c r="F142" s="5" t="str">
        <f t="shared" ref="F142:F173" si="12">IF(F34="","",F34)</f>
        <v>익산바울교회</v>
      </c>
      <c r="G142" s="5">
        <f t="shared" si="11"/>
        <v>0</v>
      </c>
      <c r="H142" s="23">
        <f>IF(F142="","",COUNTIF(자매!B:M,F142))</f>
        <v>0</v>
      </c>
    </row>
    <row r="143" spans="1:8" x14ac:dyDescent="0.45">
      <c r="A143" s="1" t="str">
        <f t="shared" si="9"/>
        <v/>
      </c>
      <c r="B143" s="5" t="str">
        <f t="shared" si="10"/>
        <v/>
      </c>
      <c r="C143" s="5" t="str">
        <f>IF(A143="","",COUNTIF(형제!B:M,A143))</f>
        <v/>
      </c>
      <c r="F143" s="5" t="str">
        <f t="shared" si="12"/>
        <v/>
      </c>
      <c r="G143" s="5" t="str">
        <f t="shared" si="11"/>
        <v/>
      </c>
      <c r="H143" s="23" t="str">
        <f>IF(F143="","",COUNTIF(자매!B:M,F143))</f>
        <v/>
      </c>
    </row>
    <row r="144" spans="1:8" x14ac:dyDescent="0.45">
      <c r="A144" s="1" t="str">
        <f t="shared" si="9"/>
        <v/>
      </c>
      <c r="B144" s="5" t="str">
        <f t="shared" si="10"/>
        <v/>
      </c>
      <c r="C144" s="5" t="str">
        <f>IF(A144="","",COUNTIF(형제!B:M,A144))</f>
        <v/>
      </c>
      <c r="F144" s="5" t="str">
        <f t="shared" si="12"/>
        <v/>
      </c>
      <c r="G144" s="5" t="str">
        <f t="shared" si="11"/>
        <v/>
      </c>
      <c r="H144" s="23" t="str">
        <f>IF(F144="","",COUNTIF(자매!B:M,F144))</f>
        <v/>
      </c>
    </row>
    <row r="145" spans="1:8" x14ac:dyDescent="0.45">
      <c r="A145" s="1" t="str">
        <f t="shared" si="9"/>
        <v/>
      </c>
      <c r="B145" s="5" t="str">
        <f t="shared" si="10"/>
        <v/>
      </c>
      <c r="C145" s="5" t="str">
        <f>IF(A145="","",COUNTIF(형제!B:M,A145))</f>
        <v/>
      </c>
      <c r="F145" s="5" t="str">
        <f t="shared" si="12"/>
        <v/>
      </c>
      <c r="G145" s="5" t="str">
        <f t="shared" si="11"/>
        <v/>
      </c>
      <c r="H145" s="23" t="str">
        <f>IF(F145="","",COUNTIF(자매!B:M,F145))</f>
        <v/>
      </c>
    </row>
    <row r="146" spans="1:8" x14ac:dyDescent="0.45">
      <c r="A146" s="1" t="str">
        <f t="shared" si="9"/>
        <v/>
      </c>
      <c r="B146" s="5" t="str">
        <f t="shared" si="10"/>
        <v/>
      </c>
      <c r="C146" s="5" t="str">
        <f>IF(A146="","",COUNTIF(형제!B:M,A146))</f>
        <v/>
      </c>
      <c r="F146" s="5" t="str">
        <f t="shared" si="12"/>
        <v/>
      </c>
      <c r="G146" s="5" t="str">
        <f t="shared" si="11"/>
        <v/>
      </c>
      <c r="H146" s="23" t="str">
        <f>IF(F146="","",COUNTIF(자매!B:M,F146))</f>
        <v/>
      </c>
    </row>
    <row r="147" spans="1:8" x14ac:dyDescent="0.45">
      <c r="A147" s="1" t="str">
        <f t="shared" si="9"/>
        <v/>
      </c>
      <c r="B147" s="5" t="str">
        <f t="shared" si="10"/>
        <v/>
      </c>
      <c r="C147" s="5" t="str">
        <f>IF(A147="","",COUNTIF(형제!B:M,A147))</f>
        <v/>
      </c>
      <c r="F147" s="5" t="str">
        <f t="shared" si="12"/>
        <v/>
      </c>
      <c r="G147" s="5" t="str">
        <f t="shared" si="11"/>
        <v/>
      </c>
      <c r="H147" s="23" t="str">
        <f>IF(F147="","",COUNTIF(자매!B:M,F147))</f>
        <v/>
      </c>
    </row>
    <row r="148" spans="1:8" x14ac:dyDescent="0.45">
      <c r="A148" s="1" t="str">
        <f t="shared" si="9"/>
        <v/>
      </c>
      <c r="B148" s="5" t="str">
        <f t="shared" si="10"/>
        <v/>
      </c>
      <c r="C148" s="5" t="str">
        <f>IF(A148="","",COUNTIF(형제!B:M,A148))</f>
        <v/>
      </c>
      <c r="F148" s="5" t="str">
        <f t="shared" si="12"/>
        <v/>
      </c>
      <c r="G148" s="5" t="str">
        <f t="shared" si="11"/>
        <v/>
      </c>
      <c r="H148" s="23" t="str">
        <f>IF(F148="","",COUNTIF(자매!B:M,F148))</f>
        <v/>
      </c>
    </row>
    <row r="149" spans="1:8" x14ac:dyDescent="0.45">
      <c r="A149" s="1" t="str">
        <f t="shared" si="9"/>
        <v/>
      </c>
      <c r="B149" s="5" t="str">
        <f t="shared" si="10"/>
        <v/>
      </c>
      <c r="C149" s="5" t="str">
        <f>IF(A149="","",COUNTIF(형제!B:M,A149))</f>
        <v/>
      </c>
      <c r="F149" s="5" t="str">
        <f t="shared" si="12"/>
        <v/>
      </c>
      <c r="G149" s="5" t="str">
        <f t="shared" si="11"/>
        <v/>
      </c>
      <c r="H149" s="23" t="str">
        <f>IF(F149="","",COUNTIF(자매!B:M,F149))</f>
        <v/>
      </c>
    </row>
    <row r="150" spans="1:8" x14ac:dyDescent="0.45">
      <c r="A150" s="1" t="str">
        <f t="shared" si="9"/>
        <v/>
      </c>
      <c r="B150" s="5" t="str">
        <f t="shared" si="10"/>
        <v/>
      </c>
      <c r="C150" s="5" t="str">
        <f>IF(A150="","",COUNTIF(형제!B:M,A150))</f>
        <v/>
      </c>
      <c r="F150" s="5" t="str">
        <f t="shared" si="12"/>
        <v/>
      </c>
      <c r="G150" s="5" t="str">
        <f t="shared" si="11"/>
        <v/>
      </c>
      <c r="H150" s="23" t="str">
        <f>IF(F150="","",COUNTIF(자매!B:M,F150))</f>
        <v/>
      </c>
    </row>
    <row r="151" spans="1:8" x14ac:dyDescent="0.45">
      <c r="A151" s="1" t="str">
        <f t="shared" si="9"/>
        <v/>
      </c>
      <c r="B151" s="5" t="str">
        <f t="shared" si="10"/>
        <v/>
      </c>
      <c r="C151" s="5" t="str">
        <f>IF(A151="","",COUNTIF(형제!B:M,A151))</f>
        <v/>
      </c>
      <c r="F151" s="5" t="str">
        <f t="shared" si="12"/>
        <v/>
      </c>
      <c r="G151" s="5" t="str">
        <f t="shared" si="11"/>
        <v/>
      </c>
      <c r="H151" s="23" t="str">
        <f>IF(F151="","",COUNTIF(자매!B:M,F151))</f>
        <v/>
      </c>
    </row>
    <row r="152" spans="1:8" x14ac:dyDescent="0.45">
      <c r="A152" s="1" t="str">
        <f t="shared" si="9"/>
        <v/>
      </c>
      <c r="B152" s="5" t="str">
        <f t="shared" si="10"/>
        <v/>
      </c>
      <c r="C152" s="5" t="str">
        <f>IF(A152="","",COUNTIF(형제!B:M,A152))</f>
        <v/>
      </c>
      <c r="F152" s="5" t="str">
        <f t="shared" si="12"/>
        <v/>
      </c>
      <c r="G152" s="5" t="str">
        <f t="shared" si="11"/>
        <v/>
      </c>
      <c r="H152" s="23" t="str">
        <f>IF(F152="","",COUNTIF(자매!B:M,F152))</f>
        <v/>
      </c>
    </row>
    <row r="153" spans="1:8" x14ac:dyDescent="0.45">
      <c r="A153" s="1" t="str">
        <f t="shared" si="9"/>
        <v/>
      </c>
      <c r="B153" s="5" t="str">
        <f t="shared" si="10"/>
        <v/>
      </c>
      <c r="C153" s="5" t="str">
        <f>IF(A153="","",COUNTIF(형제!B:M,A153))</f>
        <v/>
      </c>
      <c r="F153" s="5" t="str">
        <f t="shared" si="12"/>
        <v/>
      </c>
      <c r="G153" s="5" t="str">
        <f t="shared" si="11"/>
        <v/>
      </c>
      <c r="H153" s="23" t="str">
        <f>IF(F153="","",COUNTIF(자매!B:M,F153))</f>
        <v/>
      </c>
    </row>
    <row r="154" spans="1:8" x14ac:dyDescent="0.45">
      <c r="A154" s="1" t="str">
        <f t="shared" si="9"/>
        <v/>
      </c>
      <c r="B154" s="5" t="str">
        <f t="shared" si="10"/>
        <v/>
      </c>
      <c r="C154" s="5" t="str">
        <f>IF(A154="","",COUNTIF(형제!B:M,A154))</f>
        <v/>
      </c>
      <c r="F154" s="5" t="str">
        <f t="shared" si="12"/>
        <v/>
      </c>
      <c r="G154" s="5" t="str">
        <f t="shared" si="11"/>
        <v/>
      </c>
      <c r="H154" s="23" t="str">
        <f>IF(F154="","",COUNTIF(자매!B:M,F154))</f>
        <v/>
      </c>
    </row>
    <row r="155" spans="1:8" x14ac:dyDescent="0.45">
      <c r="A155" s="1" t="str">
        <f t="shared" si="9"/>
        <v/>
      </c>
      <c r="B155" s="5" t="str">
        <f t="shared" si="10"/>
        <v/>
      </c>
      <c r="C155" s="5" t="str">
        <f>IF(A155="","",COUNTIF(형제!B:M,A155))</f>
        <v/>
      </c>
      <c r="F155" s="5" t="str">
        <f t="shared" si="12"/>
        <v/>
      </c>
      <c r="G155" s="5" t="str">
        <f t="shared" si="11"/>
        <v/>
      </c>
      <c r="H155" s="23" t="str">
        <f>IF(F155="","",COUNTIF(자매!B:M,F155))</f>
        <v/>
      </c>
    </row>
    <row r="156" spans="1:8" x14ac:dyDescent="0.45">
      <c r="A156" s="1" t="str">
        <f t="shared" si="9"/>
        <v/>
      </c>
      <c r="B156" s="5" t="str">
        <f t="shared" si="10"/>
        <v/>
      </c>
      <c r="C156" s="5" t="str">
        <f>IF(A156="","",COUNTIF(형제!B:M,A156))</f>
        <v/>
      </c>
      <c r="F156" s="5" t="str">
        <f t="shared" si="12"/>
        <v/>
      </c>
      <c r="G156" s="5" t="str">
        <f t="shared" si="11"/>
        <v/>
      </c>
      <c r="H156" s="23" t="str">
        <f>IF(F156="","",COUNTIF(자매!B:M,F156))</f>
        <v/>
      </c>
    </row>
    <row r="157" spans="1:8" x14ac:dyDescent="0.45">
      <c r="A157" s="1" t="str">
        <f t="shared" si="9"/>
        <v/>
      </c>
      <c r="B157" s="5" t="str">
        <f t="shared" si="10"/>
        <v/>
      </c>
      <c r="C157" s="5" t="str">
        <f>IF(A157="","",COUNTIF(형제!B:M,A157))</f>
        <v/>
      </c>
      <c r="F157" s="5" t="str">
        <f t="shared" si="12"/>
        <v/>
      </c>
      <c r="G157" s="5" t="str">
        <f t="shared" si="11"/>
        <v/>
      </c>
      <c r="H157" s="23" t="str">
        <f>IF(F157="","",COUNTIF(자매!B:M,F157))</f>
        <v/>
      </c>
    </row>
    <row r="158" spans="1:8" x14ac:dyDescent="0.45">
      <c r="A158" s="1" t="str">
        <f t="shared" si="9"/>
        <v/>
      </c>
      <c r="B158" s="5" t="str">
        <f t="shared" si="10"/>
        <v/>
      </c>
      <c r="C158" s="5" t="str">
        <f>IF(A158="","",COUNTIF(형제!B:M,A158))</f>
        <v/>
      </c>
      <c r="F158" s="5" t="str">
        <f t="shared" si="12"/>
        <v/>
      </c>
      <c r="G158" s="5" t="str">
        <f t="shared" si="11"/>
        <v/>
      </c>
      <c r="H158" s="23" t="str">
        <f>IF(F158="","",COUNTIF(자매!B:M,F158))</f>
        <v/>
      </c>
    </row>
    <row r="159" spans="1:8" x14ac:dyDescent="0.45">
      <c r="A159" s="1" t="str">
        <f t="shared" si="9"/>
        <v/>
      </c>
      <c r="B159" s="5" t="str">
        <f t="shared" si="10"/>
        <v/>
      </c>
      <c r="C159" s="5" t="str">
        <f>IF(A159="","",COUNTIF(형제!B:M,A159))</f>
        <v/>
      </c>
      <c r="F159" s="5" t="str">
        <f t="shared" si="12"/>
        <v/>
      </c>
      <c r="G159" s="5" t="str">
        <f t="shared" si="11"/>
        <v/>
      </c>
      <c r="H159" s="23" t="str">
        <f>IF(F159="","",COUNTIF(자매!B:M,F159))</f>
        <v/>
      </c>
    </row>
    <row r="160" spans="1:8" x14ac:dyDescent="0.45">
      <c r="A160" s="1" t="str">
        <f t="shared" si="9"/>
        <v/>
      </c>
      <c r="B160" s="5" t="str">
        <f t="shared" si="10"/>
        <v/>
      </c>
      <c r="C160" s="5" t="str">
        <f>IF(A160="","",COUNTIF(형제!B:M,A160))</f>
        <v/>
      </c>
      <c r="F160" s="5" t="str">
        <f t="shared" si="12"/>
        <v/>
      </c>
      <c r="G160" s="5" t="str">
        <f t="shared" si="11"/>
        <v/>
      </c>
      <c r="H160" s="23" t="str">
        <f>IF(F160="","",COUNTIF(자매!B:M,F160))</f>
        <v/>
      </c>
    </row>
    <row r="161" spans="1:8" x14ac:dyDescent="0.45">
      <c r="A161" s="1" t="str">
        <f t="shared" si="9"/>
        <v/>
      </c>
      <c r="B161" s="5" t="str">
        <f t="shared" si="10"/>
        <v/>
      </c>
      <c r="C161" s="5" t="str">
        <f>IF(A161="","",COUNTIF(형제!B:M,A161))</f>
        <v/>
      </c>
      <c r="F161" s="5" t="str">
        <f t="shared" si="12"/>
        <v/>
      </c>
      <c r="G161" s="5" t="str">
        <f t="shared" si="11"/>
        <v/>
      </c>
      <c r="H161" s="23" t="str">
        <f>IF(F161="","",COUNTIF(자매!B:M,F161))</f>
        <v/>
      </c>
    </row>
    <row r="162" spans="1:8" x14ac:dyDescent="0.45">
      <c r="A162" s="1" t="str">
        <f t="shared" si="9"/>
        <v/>
      </c>
      <c r="B162" s="5" t="str">
        <f t="shared" si="10"/>
        <v/>
      </c>
      <c r="C162" s="5" t="str">
        <f>IF(A162="","",COUNTIF(형제!B:M,A162))</f>
        <v/>
      </c>
      <c r="F162" s="5" t="str">
        <f t="shared" si="12"/>
        <v/>
      </c>
      <c r="G162" s="5" t="str">
        <f t="shared" si="11"/>
        <v/>
      </c>
      <c r="H162" s="23" t="str">
        <f>IF(F162="","",COUNTIF(자매!B:M,F162))</f>
        <v/>
      </c>
    </row>
    <row r="163" spans="1:8" x14ac:dyDescent="0.45">
      <c r="A163" s="1" t="str">
        <f t="shared" si="9"/>
        <v/>
      </c>
      <c r="B163" s="5" t="str">
        <f t="shared" si="10"/>
        <v/>
      </c>
      <c r="C163" s="5" t="str">
        <f>IF(A163="","",COUNTIF(형제!B:M,A163))</f>
        <v/>
      </c>
      <c r="F163" s="5" t="str">
        <f t="shared" si="12"/>
        <v/>
      </c>
      <c r="G163" s="5" t="str">
        <f t="shared" si="11"/>
        <v/>
      </c>
      <c r="H163" s="23" t="str">
        <f>IF(F163="","",COUNTIF(자매!B:M,F163))</f>
        <v/>
      </c>
    </row>
    <row r="164" spans="1:8" x14ac:dyDescent="0.45">
      <c r="A164" s="1" t="str">
        <f t="shared" si="9"/>
        <v/>
      </c>
      <c r="B164" s="5" t="str">
        <f t="shared" si="10"/>
        <v/>
      </c>
      <c r="C164" s="5" t="str">
        <f>IF(A164="","",COUNTIF(형제!B:M,A164))</f>
        <v/>
      </c>
      <c r="F164" s="5" t="str">
        <f t="shared" si="12"/>
        <v/>
      </c>
      <c r="G164" s="5" t="str">
        <f t="shared" si="11"/>
        <v/>
      </c>
      <c r="H164" s="23" t="str">
        <f>IF(F164="","",COUNTIF(자매!B:M,F164))</f>
        <v/>
      </c>
    </row>
    <row r="165" spans="1:8" x14ac:dyDescent="0.45">
      <c r="A165" s="1" t="str">
        <f t="shared" si="9"/>
        <v/>
      </c>
      <c r="B165" s="5" t="str">
        <f t="shared" si="10"/>
        <v/>
      </c>
      <c r="C165" s="5" t="str">
        <f>IF(A165="","",COUNTIF(형제!B:M,A165))</f>
        <v/>
      </c>
      <c r="F165" s="5" t="str">
        <f t="shared" si="12"/>
        <v/>
      </c>
      <c r="G165" s="5" t="str">
        <f t="shared" si="11"/>
        <v/>
      </c>
      <c r="H165" s="23" t="str">
        <f>IF(F165="","",COUNTIF(자매!B:M,F165))</f>
        <v/>
      </c>
    </row>
    <row r="166" spans="1:8" x14ac:dyDescent="0.45">
      <c r="A166" s="1" t="str">
        <f t="shared" si="9"/>
        <v/>
      </c>
      <c r="B166" s="5" t="str">
        <f t="shared" si="10"/>
        <v/>
      </c>
      <c r="C166" s="5" t="str">
        <f>IF(A166="","",COUNTIF(형제!B:M,A166))</f>
        <v/>
      </c>
      <c r="F166" s="5" t="str">
        <f t="shared" si="12"/>
        <v/>
      </c>
      <c r="G166" s="5" t="str">
        <f t="shared" si="11"/>
        <v/>
      </c>
      <c r="H166" s="23" t="str">
        <f>IF(F166="","",COUNTIF(자매!B:M,F166))</f>
        <v/>
      </c>
    </row>
    <row r="167" spans="1:8" x14ac:dyDescent="0.45">
      <c r="A167" s="1" t="str">
        <f t="shared" si="9"/>
        <v/>
      </c>
      <c r="B167" s="5" t="str">
        <f t="shared" si="10"/>
        <v/>
      </c>
      <c r="C167" s="5" t="str">
        <f>IF(A167="","",COUNTIF(형제!B:M,A167))</f>
        <v/>
      </c>
      <c r="F167" s="5" t="str">
        <f t="shared" si="12"/>
        <v/>
      </c>
      <c r="G167" s="5" t="str">
        <f t="shared" si="11"/>
        <v/>
      </c>
      <c r="H167" s="23" t="str">
        <f>IF(F167="","",COUNTIF(자매!B:M,F167))</f>
        <v/>
      </c>
    </row>
    <row r="168" spans="1:8" x14ac:dyDescent="0.45">
      <c r="A168" s="1" t="str">
        <f t="shared" si="9"/>
        <v/>
      </c>
      <c r="B168" s="5" t="str">
        <f t="shared" si="10"/>
        <v/>
      </c>
      <c r="C168" s="5" t="str">
        <f>IF(A168="","",COUNTIF(형제!B:M,A168))</f>
        <v/>
      </c>
      <c r="F168" s="5" t="str">
        <f t="shared" si="12"/>
        <v/>
      </c>
      <c r="G168" s="5" t="str">
        <f t="shared" si="11"/>
        <v/>
      </c>
      <c r="H168" s="23" t="str">
        <f>IF(F168="","",COUNTIF(자매!B:M,F168))</f>
        <v/>
      </c>
    </row>
    <row r="169" spans="1:8" x14ac:dyDescent="0.45">
      <c r="A169" s="1" t="str">
        <f t="shared" si="9"/>
        <v/>
      </c>
      <c r="B169" s="5" t="str">
        <f t="shared" si="10"/>
        <v/>
      </c>
      <c r="C169" s="5" t="str">
        <f>IF(A169="","",COUNTIF(형제!B:M,A169))</f>
        <v/>
      </c>
      <c r="F169" s="5" t="str">
        <f t="shared" si="12"/>
        <v/>
      </c>
      <c r="G169" s="5" t="str">
        <f t="shared" si="11"/>
        <v/>
      </c>
      <c r="H169" s="23" t="str">
        <f>IF(F169="","",COUNTIF(자매!B:M,F169))</f>
        <v/>
      </c>
    </row>
    <row r="170" spans="1:8" x14ac:dyDescent="0.45">
      <c r="A170" s="1" t="str">
        <f t="shared" si="9"/>
        <v/>
      </c>
      <c r="B170" s="5" t="str">
        <f t="shared" si="10"/>
        <v/>
      </c>
      <c r="C170" s="5" t="str">
        <f>IF(A170="","",COUNTIF(형제!B:M,A170))</f>
        <v/>
      </c>
      <c r="F170" s="5" t="str">
        <f t="shared" si="12"/>
        <v/>
      </c>
      <c r="G170" s="5" t="str">
        <f t="shared" si="11"/>
        <v/>
      </c>
      <c r="H170" s="23" t="str">
        <f>IF(F170="","",COUNTIF(자매!B:M,F170))</f>
        <v/>
      </c>
    </row>
    <row r="171" spans="1:8" x14ac:dyDescent="0.45">
      <c r="A171" s="1" t="str">
        <f t="shared" si="9"/>
        <v/>
      </c>
      <c r="B171" s="5" t="str">
        <f t="shared" si="10"/>
        <v/>
      </c>
      <c r="C171" s="5" t="str">
        <f>IF(A171="","",COUNTIF(형제!B:M,A171))</f>
        <v/>
      </c>
      <c r="F171" s="5" t="str">
        <f t="shared" si="12"/>
        <v/>
      </c>
      <c r="G171" s="5" t="str">
        <f t="shared" si="11"/>
        <v/>
      </c>
      <c r="H171" s="23" t="str">
        <f>IF(F171="","",COUNTIF(자매!B:M,F171))</f>
        <v/>
      </c>
    </row>
    <row r="172" spans="1:8" x14ac:dyDescent="0.45">
      <c r="A172" s="1" t="str">
        <f t="shared" si="9"/>
        <v/>
      </c>
      <c r="B172" s="5" t="str">
        <f t="shared" si="10"/>
        <v/>
      </c>
      <c r="C172" s="5" t="str">
        <f>IF(A172="","",COUNTIF(형제!B:M,A172))</f>
        <v/>
      </c>
      <c r="F172" s="5" t="str">
        <f t="shared" si="12"/>
        <v/>
      </c>
      <c r="G172" s="5" t="str">
        <f t="shared" si="11"/>
        <v/>
      </c>
      <c r="H172" s="23" t="str">
        <f>IF(F172="","",COUNTIF(자매!B:M,F172))</f>
        <v/>
      </c>
    </row>
    <row r="173" spans="1:8" x14ac:dyDescent="0.45">
      <c r="A173" s="1" t="str">
        <f t="shared" si="9"/>
        <v/>
      </c>
      <c r="B173" s="5" t="str">
        <f t="shared" si="10"/>
        <v/>
      </c>
      <c r="C173" s="5" t="str">
        <f>IF(A173="","",COUNTIF(형제!B:M,A173))</f>
        <v/>
      </c>
      <c r="F173" s="5" t="str">
        <f t="shared" si="12"/>
        <v/>
      </c>
      <c r="G173" s="5" t="str">
        <f t="shared" si="11"/>
        <v/>
      </c>
      <c r="H173" s="23" t="str">
        <f>IF(F173="","",COUNTIF(자매!B:M,F173))</f>
        <v/>
      </c>
    </row>
    <row r="174" spans="1:8" x14ac:dyDescent="0.45">
      <c r="A174" s="1" t="str">
        <f t="shared" si="9"/>
        <v/>
      </c>
      <c r="B174" s="5" t="str">
        <f t="shared" si="10"/>
        <v/>
      </c>
      <c r="C174" s="5" t="str">
        <f>IF(A174="","",COUNTIF(형제!B:M,A174))</f>
        <v/>
      </c>
      <c r="F174" s="5" t="str">
        <f t="shared" ref="F174:F205" si="13">IF(F66="","",F66)</f>
        <v/>
      </c>
      <c r="G174" s="5" t="str">
        <f t="shared" si="11"/>
        <v/>
      </c>
      <c r="H174" s="23" t="str">
        <f>IF(F174="","",COUNTIF(자매!B:M,F174))</f>
        <v/>
      </c>
    </row>
    <row r="175" spans="1:8" x14ac:dyDescent="0.45">
      <c r="A175" s="1" t="str">
        <f t="shared" ref="A175:A208" si="14">IF(A67="","",A67)</f>
        <v/>
      </c>
      <c r="B175" s="5" t="str">
        <f t="shared" ref="B175:B208" si="15">IF(A175="","",VLOOKUP(A175,$A$1:$D$100,3,FALSE)+IF(VLOOKUP(A175,$A$1:$D$100,4,FALSE)&gt;=1,1,0))</f>
        <v/>
      </c>
      <c r="C175" s="5" t="str">
        <f>IF(A175="","",COUNTIF(형제!B:M,A175))</f>
        <v/>
      </c>
      <c r="F175" s="5" t="str">
        <f t="shared" si="13"/>
        <v/>
      </c>
      <c r="G175" s="5" t="str">
        <f t="shared" ref="G175:G208" si="16">IF(F175="","",VLOOKUP(F175,$F$1:$I$100,3,FALSE)+IF(VLOOKUP(F175,$F$1:$I$100,4,FALSE)&gt;=1,1,0))</f>
        <v/>
      </c>
      <c r="H175" s="23" t="str">
        <f>IF(F175="","",COUNTIF(자매!B:M,F175))</f>
        <v/>
      </c>
    </row>
    <row r="176" spans="1:8" x14ac:dyDescent="0.45">
      <c r="A176" s="1" t="str">
        <f t="shared" si="14"/>
        <v/>
      </c>
      <c r="B176" s="5" t="str">
        <f t="shared" si="15"/>
        <v/>
      </c>
      <c r="C176" s="5" t="str">
        <f>IF(A176="","",COUNTIF(형제!B:M,A176))</f>
        <v/>
      </c>
      <c r="F176" s="5" t="str">
        <f t="shared" si="13"/>
        <v/>
      </c>
      <c r="G176" s="5" t="str">
        <f t="shared" si="16"/>
        <v/>
      </c>
      <c r="H176" s="23" t="str">
        <f>IF(F176="","",COUNTIF(자매!B:M,F176))</f>
        <v/>
      </c>
    </row>
    <row r="177" spans="1:8" x14ac:dyDescent="0.45">
      <c r="A177" s="1" t="str">
        <f t="shared" si="14"/>
        <v/>
      </c>
      <c r="B177" s="5" t="str">
        <f t="shared" si="15"/>
        <v/>
      </c>
      <c r="C177" s="5" t="str">
        <f>IF(A177="","",COUNTIF(형제!B:M,A177))</f>
        <v/>
      </c>
      <c r="F177" s="5" t="str">
        <f t="shared" si="13"/>
        <v/>
      </c>
      <c r="G177" s="5" t="str">
        <f t="shared" si="16"/>
        <v/>
      </c>
      <c r="H177" s="23" t="str">
        <f>IF(F177="","",COUNTIF(자매!B:M,F177))</f>
        <v/>
      </c>
    </row>
    <row r="178" spans="1:8" x14ac:dyDescent="0.45">
      <c r="A178" s="1" t="str">
        <f t="shared" si="14"/>
        <v/>
      </c>
      <c r="B178" s="5" t="str">
        <f t="shared" si="15"/>
        <v/>
      </c>
      <c r="C178" s="5" t="str">
        <f>IF(A178="","",COUNTIF(형제!B:M,A178))</f>
        <v/>
      </c>
      <c r="F178" s="5" t="str">
        <f t="shared" si="13"/>
        <v/>
      </c>
      <c r="G178" s="5" t="str">
        <f t="shared" si="16"/>
        <v/>
      </c>
      <c r="H178" s="23" t="str">
        <f>IF(F178="","",COUNTIF(자매!B:M,F178))</f>
        <v/>
      </c>
    </row>
    <row r="179" spans="1:8" x14ac:dyDescent="0.45">
      <c r="A179" s="1" t="str">
        <f t="shared" si="14"/>
        <v/>
      </c>
      <c r="B179" s="5" t="str">
        <f t="shared" si="15"/>
        <v/>
      </c>
      <c r="C179" s="5" t="str">
        <f>IF(A179="","",COUNTIF(형제!B:M,A179))</f>
        <v/>
      </c>
      <c r="F179" s="5" t="str">
        <f t="shared" si="13"/>
        <v/>
      </c>
      <c r="G179" s="5" t="str">
        <f t="shared" si="16"/>
        <v/>
      </c>
      <c r="H179" s="23" t="str">
        <f>IF(F179="","",COUNTIF(자매!B:M,F179))</f>
        <v/>
      </c>
    </row>
    <row r="180" spans="1:8" x14ac:dyDescent="0.45">
      <c r="A180" s="1" t="str">
        <f t="shared" si="14"/>
        <v/>
      </c>
      <c r="B180" s="5" t="str">
        <f t="shared" si="15"/>
        <v/>
      </c>
      <c r="C180" s="5" t="str">
        <f>IF(A180="","",COUNTIF(형제!B:M,A180))</f>
        <v/>
      </c>
      <c r="F180" s="5" t="str">
        <f t="shared" si="13"/>
        <v/>
      </c>
      <c r="G180" s="5" t="str">
        <f t="shared" si="16"/>
        <v/>
      </c>
      <c r="H180" s="23" t="str">
        <f>IF(F180="","",COUNTIF(자매!B:M,F180))</f>
        <v/>
      </c>
    </row>
    <row r="181" spans="1:8" x14ac:dyDescent="0.45">
      <c r="A181" s="1" t="str">
        <f t="shared" si="14"/>
        <v/>
      </c>
      <c r="B181" s="5" t="str">
        <f t="shared" si="15"/>
        <v/>
      </c>
      <c r="C181" s="5" t="str">
        <f>IF(A181="","",COUNTIF(형제!B:M,A181))</f>
        <v/>
      </c>
      <c r="F181" s="5" t="str">
        <f t="shared" si="13"/>
        <v/>
      </c>
      <c r="G181" s="5" t="str">
        <f t="shared" si="16"/>
        <v/>
      </c>
      <c r="H181" s="23" t="str">
        <f>IF(F181="","",COUNTIF(자매!B:M,F181))</f>
        <v/>
      </c>
    </row>
    <row r="182" spans="1:8" x14ac:dyDescent="0.45">
      <c r="A182" s="1" t="str">
        <f t="shared" si="14"/>
        <v/>
      </c>
      <c r="B182" s="5" t="str">
        <f t="shared" si="15"/>
        <v/>
      </c>
      <c r="C182" s="5" t="str">
        <f>IF(A182="","",COUNTIF(형제!B:M,A182))</f>
        <v/>
      </c>
      <c r="F182" s="5" t="str">
        <f t="shared" si="13"/>
        <v/>
      </c>
      <c r="G182" s="5" t="str">
        <f t="shared" si="16"/>
        <v/>
      </c>
      <c r="H182" s="23" t="str">
        <f>IF(F182="","",COUNTIF(자매!B:M,F182))</f>
        <v/>
      </c>
    </row>
    <row r="183" spans="1:8" x14ac:dyDescent="0.45">
      <c r="A183" s="1" t="str">
        <f t="shared" si="14"/>
        <v/>
      </c>
      <c r="B183" s="5" t="str">
        <f t="shared" si="15"/>
        <v/>
      </c>
      <c r="C183" s="5" t="str">
        <f>IF(A183="","",COUNTIF(형제!B:M,A183))</f>
        <v/>
      </c>
      <c r="F183" s="5" t="str">
        <f t="shared" si="13"/>
        <v/>
      </c>
      <c r="G183" s="5" t="str">
        <f t="shared" si="16"/>
        <v/>
      </c>
      <c r="H183" s="23" t="str">
        <f>IF(F183="","",COUNTIF(자매!B:M,F183))</f>
        <v/>
      </c>
    </row>
    <row r="184" spans="1:8" x14ac:dyDescent="0.45">
      <c r="A184" s="1" t="str">
        <f t="shared" si="14"/>
        <v/>
      </c>
      <c r="B184" s="5" t="str">
        <f t="shared" si="15"/>
        <v/>
      </c>
      <c r="C184" s="5" t="str">
        <f>IF(A184="","",COUNTIF(형제!B:M,A184))</f>
        <v/>
      </c>
      <c r="F184" s="5" t="str">
        <f t="shared" si="13"/>
        <v/>
      </c>
      <c r="G184" s="5" t="str">
        <f t="shared" si="16"/>
        <v/>
      </c>
      <c r="H184" s="23" t="str">
        <f>IF(F184="","",COUNTIF(자매!B:M,F184))</f>
        <v/>
      </c>
    </row>
    <row r="185" spans="1:8" x14ac:dyDescent="0.45">
      <c r="A185" s="1" t="str">
        <f t="shared" si="14"/>
        <v/>
      </c>
      <c r="B185" s="5" t="str">
        <f t="shared" si="15"/>
        <v/>
      </c>
      <c r="C185" s="5" t="str">
        <f>IF(A185="","",COUNTIF(형제!B:M,A185))</f>
        <v/>
      </c>
      <c r="F185" s="5" t="str">
        <f t="shared" si="13"/>
        <v/>
      </c>
      <c r="G185" s="5" t="str">
        <f t="shared" si="16"/>
        <v/>
      </c>
      <c r="H185" s="23" t="str">
        <f>IF(F185="","",COUNTIF(자매!B:M,F185))</f>
        <v/>
      </c>
    </row>
    <row r="186" spans="1:8" x14ac:dyDescent="0.45">
      <c r="A186" s="1" t="str">
        <f t="shared" si="14"/>
        <v/>
      </c>
      <c r="B186" s="5" t="str">
        <f t="shared" si="15"/>
        <v/>
      </c>
      <c r="C186" s="5" t="str">
        <f>IF(A186="","",COUNTIF(형제!B:M,A186))</f>
        <v/>
      </c>
      <c r="F186" s="5" t="str">
        <f t="shared" si="13"/>
        <v/>
      </c>
      <c r="G186" s="5" t="str">
        <f t="shared" si="16"/>
        <v/>
      </c>
      <c r="H186" s="23" t="str">
        <f>IF(F186="","",COUNTIF(자매!B:M,F186))</f>
        <v/>
      </c>
    </row>
    <row r="187" spans="1:8" x14ac:dyDescent="0.45">
      <c r="A187" s="1" t="str">
        <f t="shared" si="14"/>
        <v/>
      </c>
      <c r="B187" s="5" t="str">
        <f t="shared" si="15"/>
        <v/>
      </c>
      <c r="C187" s="5" t="str">
        <f>IF(A187="","",COUNTIF(형제!B:M,A187))</f>
        <v/>
      </c>
      <c r="F187" s="5" t="str">
        <f t="shared" si="13"/>
        <v/>
      </c>
      <c r="G187" s="5" t="str">
        <f t="shared" si="16"/>
        <v/>
      </c>
      <c r="H187" s="23" t="str">
        <f>IF(F187="","",COUNTIF(자매!B:M,F187))</f>
        <v/>
      </c>
    </row>
    <row r="188" spans="1:8" x14ac:dyDescent="0.45">
      <c r="A188" s="1" t="str">
        <f t="shared" si="14"/>
        <v/>
      </c>
      <c r="B188" s="5" t="str">
        <f t="shared" si="15"/>
        <v/>
      </c>
      <c r="C188" s="5" t="str">
        <f>IF(A188="","",COUNTIF(형제!B:M,A188))</f>
        <v/>
      </c>
      <c r="F188" s="5" t="str">
        <f t="shared" si="13"/>
        <v/>
      </c>
      <c r="G188" s="5" t="str">
        <f t="shared" si="16"/>
        <v/>
      </c>
      <c r="H188" s="23" t="str">
        <f>IF(F188="","",COUNTIF(자매!B:M,F188))</f>
        <v/>
      </c>
    </row>
    <row r="189" spans="1:8" x14ac:dyDescent="0.45">
      <c r="A189" s="1" t="str">
        <f t="shared" si="14"/>
        <v/>
      </c>
      <c r="B189" s="5" t="str">
        <f t="shared" si="15"/>
        <v/>
      </c>
      <c r="C189" s="5" t="str">
        <f>IF(A189="","",COUNTIF(형제!B:M,A189))</f>
        <v/>
      </c>
      <c r="F189" s="5" t="str">
        <f t="shared" si="13"/>
        <v/>
      </c>
      <c r="G189" s="5" t="str">
        <f t="shared" si="16"/>
        <v/>
      </c>
      <c r="H189" s="23" t="str">
        <f>IF(F189="","",COUNTIF(자매!B:M,F189))</f>
        <v/>
      </c>
    </row>
    <row r="190" spans="1:8" x14ac:dyDescent="0.45">
      <c r="A190" s="1" t="str">
        <f t="shared" si="14"/>
        <v/>
      </c>
      <c r="B190" s="5" t="str">
        <f t="shared" si="15"/>
        <v/>
      </c>
      <c r="C190" s="5" t="str">
        <f>IF(A190="","",COUNTIF(형제!B:M,A190))</f>
        <v/>
      </c>
      <c r="F190" s="5" t="str">
        <f t="shared" si="13"/>
        <v/>
      </c>
      <c r="G190" s="5" t="str">
        <f t="shared" si="16"/>
        <v/>
      </c>
      <c r="H190" s="23" t="str">
        <f>IF(F190="","",COUNTIF(자매!B:M,F190))</f>
        <v/>
      </c>
    </row>
    <row r="191" spans="1:8" x14ac:dyDescent="0.45">
      <c r="A191" s="1" t="str">
        <f t="shared" si="14"/>
        <v/>
      </c>
      <c r="B191" s="5" t="str">
        <f t="shared" si="15"/>
        <v/>
      </c>
      <c r="C191" s="5" t="str">
        <f>IF(A191="","",COUNTIF(형제!B:M,A191))</f>
        <v/>
      </c>
      <c r="F191" s="5" t="str">
        <f t="shared" si="13"/>
        <v/>
      </c>
      <c r="G191" s="5" t="str">
        <f t="shared" si="16"/>
        <v/>
      </c>
      <c r="H191" s="23" t="str">
        <f>IF(F191="","",COUNTIF(자매!B:M,F191))</f>
        <v/>
      </c>
    </row>
    <row r="192" spans="1:8" x14ac:dyDescent="0.45">
      <c r="A192" s="1" t="str">
        <f t="shared" si="14"/>
        <v/>
      </c>
      <c r="B192" s="5" t="str">
        <f t="shared" si="15"/>
        <v/>
      </c>
      <c r="C192" s="5" t="str">
        <f>IF(A192="","",COUNTIF(형제!B:M,A192))</f>
        <v/>
      </c>
      <c r="F192" s="5" t="str">
        <f t="shared" si="13"/>
        <v/>
      </c>
      <c r="G192" s="5" t="str">
        <f t="shared" si="16"/>
        <v/>
      </c>
      <c r="H192" s="23" t="str">
        <f>IF(F192="","",COUNTIF(자매!B:M,F192))</f>
        <v/>
      </c>
    </row>
    <row r="193" spans="1:8" x14ac:dyDescent="0.45">
      <c r="A193" s="1" t="str">
        <f t="shared" si="14"/>
        <v/>
      </c>
      <c r="B193" s="5" t="str">
        <f t="shared" si="15"/>
        <v/>
      </c>
      <c r="C193" s="5" t="str">
        <f>IF(A193="","",COUNTIF(형제!B:M,A193))</f>
        <v/>
      </c>
      <c r="F193" s="5" t="str">
        <f t="shared" si="13"/>
        <v/>
      </c>
      <c r="G193" s="5" t="str">
        <f t="shared" si="16"/>
        <v/>
      </c>
      <c r="H193" s="23" t="str">
        <f>IF(F193="","",COUNTIF(자매!B:M,F193))</f>
        <v/>
      </c>
    </row>
    <row r="194" spans="1:8" x14ac:dyDescent="0.45">
      <c r="A194" s="1" t="str">
        <f t="shared" si="14"/>
        <v/>
      </c>
      <c r="B194" s="5" t="str">
        <f t="shared" si="15"/>
        <v/>
      </c>
      <c r="C194" s="5" t="str">
        <f>IF(A194="","",COUNTIF(형제!B:M,A194))</f>
        <v/>
      </c>
      <c r="F194" s="5" t="str">
        <f t="shared" si="13"/>
        <v/>
      </c>
      <c r="G194" s="5" t="str">
        <f t="shared" si="16"/>
        <v/>
      </c>
      <c r="H194" s="23" t="str">
        <f>IF(F194="","",COUNTIF(자매!B:M,F194))</f>
        <v/>
      </c>
    </row>
    <row r="195" spans="1:8" x14ac:dyDescent="0.45">
      <c r="A195" s="1" t="str">
        <f t="shared" si="14"/>
        <v/>
      </c>
      <c r="B195" s="5" t="str">
        <f t="shared" si="15"/>
        <v/>
      </c>
      <c r="C195" s="5" t="str">
        <f>IF(A195="","",COUNTIF(형제!B:M,A195))</f>
        <v/>
      </c>
      <c r="F195" s="5" t="str">
        <f t="shared" si="13"/>
        <v/>
      </c>
      <c r="G195" s="5" t="str">
        <f t="shared" si="16"/>
        <v/>
      </c>
      <c r="H195" s="23" t="str">
        <f>IF(F195="","",COUNTIF(자매!B:M,F195))</f>
        <v/>
      </c>
    </row>
    <row r="196" spans="1:8" x14ac:dyDescent="0.45">
      <c r="A196" s="1" t="str">
        <f t="shared" si="14"/>
        <v/>
      </c>
      <c r="B196" s="5" t="str">
        <f t="shared" si="15"/>
        <v/>
      </c>
      <c r="C196" s="5" t="str">
        <f>IF(A196="","",COUNTIF(형제!B:M,A196))</f>
        <v/>
      </c>
      <c r="F196" s="5" t="str">
        <f t="shared" si="13"/>
        <v/>
      </c>
      <c r="G196" s="5" t="str">
        <f t="shared" si="16"/>
        <v/>
      </c>
      <c r="H196" s="23" t="str">
        <f>IF(F196="","",COUNTIF(자매!B:M,F196))</f>
        <v/>
      </c>
    </row>
    <row r="197" spans="1:8" x14ac:dyDescent="0.45">
      <c r="A197" s="1" t="str">
        <f t="shared" si="14"/>
        <v/>
      </c>
      <c r="B197" s="5" t="str">
        <f t="shared" si="15"/>
        <v/>
      </c>
      <c r="C197" s="5" t="str">
        <f>IF(A197="","",COUNTIF(형제!B:M,A197))</f>
        <v/>
      </c>
      <c r="F197" s="5" t="str">
        <f t="shared" si="13"/>
        <v/>
      </c>
      <c r="G197" s="5" t="str">
        <f t="shared" si="16"/>
        <v/>
      </c>
      <c r="H197" s="23" t="str">
        <f>IF(F197="","",COUNTIF(자매!B:M,F197))</f>
        <v/>
      </c>
    </row>
    <row r="198" spans="1:8" x14ac:dyDescent="0.45">
      <c r="A198" s="1" t="str">
        <f t="shared" si="14"/>
        <v/>
      </c>
      <c r="B198" s="5" t="str">
        <f t="shared" si="15"/>
        <v/>
      </c>
      <c r="C198" s="5" t="str">
        <f>IF(A198="","",COUNTIF(형제!B:M,A198))</f>
        <v/>
      </c>
      <c r="F198" s="5" t="str">
        <f t="shared" si="13"/>
        <v/>
      </c>
      <c r="G198" s="5" t="str">
        <f t="shared" si="16"/>
        <v/>
      </c>
      <c r="H198" s="23" t="str">
        <f>IF(F198="","",COUNTIF(자매!B:M,F198))</f>
        <v/>
      </c>
    </row>
    <row r="199" spans="1:8" x14ac:dyDescent="0.45">
      <c r="A199" s="1" t="str">
        <f t="shared" si="14"/>
        <v/>
      </c>
      <c r="B199" s="5" t="str">
        <f t="shared" si="15"/>
        <v/>
      </c>
      <c r="C199" s="5" t="str">
        <f>IF(A199="","",COUNTIF(형제!B:M,A199))</f>
        <v/>
      </c>
      <c r="F199" s="5" t="str">
        <f t="shared" si="13"/>
        <v/>
      </c>
      <c r="G199" s="5" t="str">
        <f t="shared" si="16"/>
        <v/>
      </c>
      <c r="H199" s="23" t="str">
        <f>IF(F199="","",COUNTIF(자매!B:M,F199))</f>
        <v/>
      </c>
    </row>
    <row r="200" spans="1:8" x14ac:dyDescent="0.45">
      <c r="A200" s="1" t="str">
        <f t="shared" si="14"/>
        <v/>
      </c>
      <c r="B200" s="5" t="str">
        <f t="shared" si="15"/>
        <v/>
      </c>
      <c r="C200" s="5" t="str">
        <f>IF(A200="","",COUNTIF(형제!B:M,A200))</f>
        <v/>
      </c>
      <c r="F200" s="5" t="str">
        <f t="shared" si="13"/>
        <v/>
      </c>
      <c r="G200" s="5" t="str">
        <f t="shared" si="16"/>
        <v/>
      </c>
      <c r="H200" s="23" t="str">
        <f>IF(F200="","",COUNTIF(자매!B:M,F200))</f>
        <v/>
      </c>
    </row>
    <row r="201" spans="1:8" x14ac:dyDescent="0.45">
      <c r="A201" s="1" t="str">
        <f t="shared" si="14"/>
        <v/>
      </c>
      <c r="B201" s="5" t="str">
        <f t="shared" si="15"/>
        <v/>
      </c>
      <c r="C201" s="5" t="str">
        <f>IF(A201="","",COUNTIF(형제!B:M,A201))</f>
        <v/>
      </c>
      <c r="F201" s="5" t="str">
        <f t="shared" si="13"/>
        <v/>
      </c>
      <c r="G201" s="5" t="str">
        <f t="shared" si="16"/>
        <v/>
      </c>
      <c r="H201" s="23" t="str">
        <f>IF(F201="","",COUNTIF(자매!B:M,F201))</f>
        <v/>
      </c>
    </row>
    <row r="202" spans="1:8" x14ac:dyDescent="0.45">
      <c r="A202" s="1" t="str">
        <f t="shared" si="14"/>
        <v/>
      </c>
      <c r="B202" s="5" t="str">
        <f t="shared" si="15"/>
        <v/>
      </c>
      <c r="C202" s="5" t="str">
        <f>IF(A202="","",COUNTIF(형제!B:M,A202))</f>
        <v/>
      </c>
      <c r="F202" s="5" t="str">
        <f t="shared" si="13"/>
        <v/>
      </c>
      <c r="G202" s="5" t="str">
        <f t="shared" si="16"/>
        <v/>
      </c>
      <c r="H202" s="23" t="str">
        <f>IF(F202="","",COUNTIF(자매!B:M,F202))</f>
        <v/>
      </c>
    </row>
    <row r="203" spans="1:8" x14ac:dyDescent="0.45">
      <c r="A203" s="1" t="str">
        <f t="shared" si="14"/>
        <v/>
      </c>
      <c r="B203" s="5" t="str">
        <f t="shared" si="15"/>
        <v/>
      </c>
      <c r="C203" s="5" t="str">
        <f>IF(A203="","",COUNTIF(형제!B:M,A203))</f>
        <v/>
      </c>
      <c r="F203" s="5" t="str">
        <f t="shared" si="13"/>
        <v/>
      </c>
      <c r="G203" s="5" t="str">
        <f t="shared" si="16"/>
        <v/>
      </c>
      <c r="H203" s="23" t="str">
        <f>IF(F203="","",COUNTIF(자매!B:M,F203))</f>
        <v/>
      </c>
    </row>
    <row r="204" spans="1:8" x14ac:dyDescent="0.45">
      <c r="A204" s="1" t="str">
        <f t="shared" si="14"/>
        <v/>
      </c>
      <c r="B204" s="5" t="str">
        <f t="shared" si="15"/>
        <v/>
      </c>
      <c r="C204" s="5" t="str">
        <f>IF(A204="","",COUNTIF(형제!B:M,A204))</f>
        <v/>
      </c>
      <c r="F204" s="5" t="str">
        <f t="shared" si="13"/>
        <v/>
      </c>
      <c r="G204" s="5" t="str">
        <f t="shared" si="16"/>
        <v/>
      </c>
      <c r="H204" s="23" t="str">
        <f>IF(F204="","",COUNTIF(자매!B:M,F204))</f>
        <v/>
      </c>
    </row>
    <row r="205" spans="1:8" x14ac:dyDescent="0.45">
      <c r="A205" s="1" t="str">
        <f t="shared" si="14"/>
        <v/>
      </c>
      <c r="B205" s="5" t="str">
        <f t="shared" si="15"/>
        <v/>
      </c>
      <c r="C205" s="5" t="str">
        <f>IF(A205="","",COUNTIF(형제!B:M,A205))</f>
        <v/>
      </c>
      <c r="F205" s="5" t="str">
        <f t="shared" si="13"/>
        <v/>
      </c>
      <c r="G205" s="5" t="str">
        <f t="shared" si="16"/>
        <v/>
      </c>
      <c r="H205" s="23" t="str">
        <f>IF(F205="","",COUNTIF(자매!B:M,F205))</f>
        <v/>
      </c>
    </row>
    <row r="206" spans="1:8" x14ac:dyDescent="0.45">
      <c r="A206" s="1" t="str">
        <f t="shared" si="14"/>
        <v/>
      </c>
      <c r="B206" s="5" t="str">
        <f t="shared" si="15"/>
        <v/>
      </c>
      <c r="C206" s="5" t="str">
        <f>IF(A206="","",COUNTIF(형제!B:M,A206))</f>
        <v/>
      </c>
      <c r="F206" s="5" t="str">
        <f t="shared" ref="F206:F208" si="17">IF(F98="","",F98)</f>
        <v/>
      </c>
      <c r="G206" s="5" t="str">
        <f t="shared" si="16"/>
        <v/>
      </c>
      <c r="H206" s="23" t="str">
        <f>IF(F206="","",COUNTIF(자매!B:M,F206))</f>
        <v/>
      </c>
    </row>
    <row r="207" spans="1:8" x14ac:dyDescent="0.45">
      <c r="A207" s="1" t="str">
        <f t="shared" si="14"/>
        <v/>
      </c>
      <c r="B207" s="5" t="str">
        <f t="shared" si="15"/>
        <v/>
      </c>
      <c r="C207" s="5" t="str">
        <f>IF(A207="","",COUNTIF(형제!B:M,A207))</f>
        <v/>
      </c>
      <c r="F207" s="5" t="str">
        <f t="shared" si="17"/>
        <v/>
      </c>
      <c r="G207" s="5" t="str">
        <f t="shared" si="16"/>
        <v/>
      </c>
      <c r="H207" s="23" t="str">
        <f>IF(F207="","",COUNTIF(자매!B:M,F207))</f>
        <v/>
      </c>
    </row>
    <row r="208" spans="1:8" x14ac:dyDescent="0.45">
      <c r="A208" s="1" t="str">
        <f t="shared" si="14"/>
        <v/>
      </c>
      <c r="B208" s="5" t="str">
        <f t="shared" si="15"/>
        <v/>
      </c>
      <c r="C208" s="5" t="str">
        <f>IF(A208="","",COUNTIF(형제!B:M,A208))</f>
        <v/>
      </c>
      <c r="F208" s="5" t="str">
        <f t="shared" si="17"/>
        <v/>
      </c>
      <c r="G208" s="5" t="str">
        <f t="shared" si="16"/>
        <v/>
      </c>
      <c r="H208" s="23" t="str">
        <f>IF(F208="","",COUNTIF(자매!B:M,F208))</f>
        <v/>
      </c>
    </row>
    <row r="209" spans="1:8" x14ac:dyDescent="0.45">
      <c r="A209" s="26" t="s">
        <v>14</v>
      </c>
      <c r="B209" s="25">
        <f>IF(B102="",0,B102)</f>
        <v>4</v>
      </c>
      <c r="C209" s="25">
        <f>IF(A209="","",COUNTIF(형제!B:M,A209))</f>
        <v>1</v>
      </c>
      <c r="D209" s="25"/>
      <c r="E209" s="25"/>
      <c r="F209" s="25" t="s">
        <v>14</v>
      </c>
      <c r="G209" s="25">
        <f>IF(G102="",0,G102)</f>
        <v>2</v>
      </c>
      <c r="H209" s="7">
        <f>IF(F209="","",COUNTIF(자매!B:M,F209))</f>
        <v>1</v>
      </c>
    </row>
    <row r="210" spans="1:8" x14ac:dyDescent="0.45">
      <c r="A210" s="2" t="s">
        <v>19</v>
      </c>
      <c r="B210" s="24">
        <f>SUM(B110:B208)</f>
        <v>37</v>
      </c>
      <c r="C210" s="24">
        <f>COUNTA(형제!B:B)</f>
        <v>25</v>
      </c>
      <c r="D210" s="24"/>
      <c r="E210" s="24"/>
      <c r="F210" s="24" t="s">
        <v>19</v>
      </c>
      <c r="G210" s="24">
        <f>SUM(G110:G208)</f>
        <v>33</v>
      </c>
      <c r="H210" s="3">
        <f>COUNTA(자매!B:B)</f>
        <v>21</v>
      </c>
    </row>
  </sheetData>
  <mergeCells count="2">
    <mergeCell ref="K2:L2"/>
    <mergeCell ref="N2:O2"/>
  </mergeCells>
  <phoneticPr fontId="1" type="noConversion"/>
  <conditionalFormatting sqref="D1:D1048576 I1:I1048576">
    <cfRule type="cellIs" dxfId="4" priority="1" operator="equal">
      <formula>4</formula>
    </cfRule>
    <cfRule type="cellIs" dxfId="3" priority="2" operator="equal">
      <formula>2</formula>
    </cfRule>
    <cfRule type="cellIs" dxfId="2" priority="3" operator="equal">
      <formula>5</formula>
    </cfRule>
    <cfRule type="cellIs" dxfId="1" priority="4" operator="equal">
      <formula>1</formula>
    </cfRule>
    <cfRule type="cellIs" dxfId="0" priority="5" operator="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5BF3-1B12-47F1-A1B6-BF4BBC3E5C97}">
  <dimension ref="A1:M280"/>
  <sheetViews>
    <sheetView tabSelected="1" zoomScale="70" zoomScaleNormal="70" workbookViewId="0">
      <selection activeCell="E72" sqref="E72"/>
    </sheetView>
  </sheetViews>
  <sheetFormatPr defaultColWidth="10.69140625" defaultRowHeight="16" x14ac:dyDescent="0.45"/>
  <cols>
    <col min="1" max="1" width="10.69140625" style="23"/>
    <col min="2" max="18" width="10.69140625" style="5"/>
    <col min="19" max="19" width="10.69140625" style="5" customWidth="1"/>
    <col min="20" max="16384" width="10.69140625" style="5"/>
  </cols>
  <sheetData>
    <row r="1" spans="1:13" s="31" customFormat="1" x14ac:dyDescent="0.45">
      <c r="A1" s="32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1" t="s">
        <v>30</v>
      </c>
      <c r="K1" s="31" t="s">
        <v>31</v>
      </c>
      <c r="L1" s="31" t="s">
        <v>32</v>
      </c>
      <c r="M1" s="31" t="s">
        <v>33</v>
      </c>
    </row>
    <row r="2" spans="1:13" x14ac:dyDescent="0.45">
      <c r="A2" s="39">
        <v>201</v>
      </c>
    </row>
    <row r="3" spans="1:13" x14ac:dyDescent="0.45">
      <c r="A3" s="39">
        <v>202</v>
      </c>
    </row>
    <row r="4" spans="1:13" x14ac:dyDescent="0.45">
      <c r="A4" s="39">
        <v>203</v>
      </c>
    </row>
    <row r="5" spans="1:13" x14ac:dyDescent="0.45">
      <c r="A5" s="39">
        <v>204</v>
      </c>
    </row>
    <row r="6" spans="1:13" x14ac:dyDescent="0.45">
      <c r="A6" s="39">
        <v>205</v>
      </c>
    </row>
    <row r="7" spans="1:13" x14ac:dyDescent="0.45">
      <c r="A7" s="40">
        <v>206</v>
      </c>
    </row>
    <row r="8" spans="1:13" x14ac:dyDescent="0.45">
      <c r="A8" s="41">
        <v>207</v>
      </c>
    </row>
    <row r="9" spans="1:13" x14ac:dyDescent="0.45">
      <c r="A9" s="41">
        <v>208</v>
      </c>
    </row>
    <row r="10" spans="1:13" x14ac:dyDescent="0.45">
      <c r="A10" s="41">
        <v>209</v>
      </c>
    </row>
    <row r="11" spans="1:13" x14ac:dyDescent="0.45">
      <c r="A11" s="41">
        <v>210</v>
      </c>
    </row>
    <row r="12" spans="1:13" x14ac:dyDescent="0.45">
      <c r="A12" s="27">
        <v>211</v>
      </c>
    </row>
    <row r="13" spans="1:13" x14ac:dyDescent="0.45">
      <c r="A13" s="39">
        <v>212</v>
      </c>
    </row>
    <row r="14" spans="1:13" x14ac:dyDescent="0.45">
      <c r="A14" s="39">
        <v>213</v>
      </c>
    </row>
    <row r="15" spans="1:13" x14ac:dyDescent="0.45">
      <c r="A15" s="39">
        <v>214</v>
      </c>
    </row>
    <row r="16" spans="1:13" x14ac:dyDescent="0.45">
      <c r="A16" s="42">
        <v>215</v>
      </c>
      <c r="B16" s="5" t="s">
        <v>20</v>
      </c>
    </row>
    <row r="17" spans="1:1" x14ac:dyDescent="0.45">
      <c r="A17" s="39">
        <v>216</v>
      </c>
    </row>
    <row r="18" spans="1:1" x14ac:dyDescent="0.45">
      <c r="A18" s="39">
        <v>217</v>
      </c>
    </row>
    <row r="19" spans="1:1" x14ac:dyDescent="0.45">
      <c r="A19" s="39">
        <v>218</v>
      </c>
    </row>
    <row r="20" spans="1:1" x14ac:dyDescent="0.45">
      <c r="A20" s="39">
        <v>219</v>
      </c>
    </row>
    <row r="21" spans="1:1" x14ac:dyDescent="0.45">
      <c r="A21" s="43">
        <v>220</v>
      </c>
    </row>
    <row r="22" spans="1:1" x14ac:dyDescent="0.45">
      <c r="A22" s="40">
        <v>221</v>
      </c>
    </row>
    <row r="23" spans="1:1" x14ac:dyDescent="0.45">
      <c r="A23" s="43">
        <v>222</v>
      </c>
    </row>
    <row r="24" spans="1:1" x14ac:dyDescent="0.45">
      <c r="A24" s="39">
        <v>223</v>
      </c>
    </row>
    <row r="25" spans="1:1" x14ac:dyDescent="0.45">
      <c r="A25" s="39">
        <v>224</v>
      </c>
    </row>
    <row r="26" spans="1:1" x14ac:dyDescent="0.45">
      <c r="A26" s="39">
        <v>225</v>
      </c>
    </row>
    <row r="27" spans="1:1" x14ac:dyDescent="0.45">
      <c r="A27" s="39">
        <v>226</v>
      </c>
    </row>
    <row r="28" spans="1:1" x14ac:dyDescent="0.45">
      <c r="A28" s="39">
        <v>227</v>
      </c>
    </row>
    <row r="29" spans="1:1" x14ac:dyDescent="0.45">
      <c r="A29" s="39">
        <v>228</v>
      </c>
    </row>
    <row r="30" spans="1:1" x14ac:dyDescent="0.45">
      <c r="A30" s="39">
        <v>229</v>
      </c>
    </row>
    <row r="31" spans="1:1" x14ac:dyDescent="0.45">
      <c r="A31" s="39">
        <v>230</v>
      </c>
    </row>
    <row r="32" spans="1:1" x14ac:dyDescent="0.45">
      <c r="A32" s="39">
        <v>231</v>
      </c>
    </row>
    <row r="33" spans="1:5" x14ac:dyDescent="0.45">
      <c r="A33" s="40">
        <v>232</v>
      </c>
    </row>
    <row r="34" spans="1:5" x14ac:dyDescent="0.45">
      <c r="A34" s="39">
        <v>233</v>
      </c>
    </row>
    <row r="35" spans="1:5" x14ac:dyDescent="0.45">
      <c r="A35" s="39">
        <v>234</v>
      </c>
    </row>
    <row r="36" spans="1:5" x14ac:dyDescent="0.45">
      <c r="A36" s="39">
        <v>235</v>
      </c>
    </row>
    <row r="37" spans="1:5" x14ac:dyDescent="0.45">
      <c r="A37" s="39">
        <v>236</v>
      </c>
    </row>
    <row r="38" spans="1:5" s="31" customFormat="1" x14ac:dyDescent="0.45">
      <c r="A38" s="40">
        <v>237</v>
      </c>
    </row>
    <row r="39" spans="1:5" x14ac:dyDescent="0.45">
      <c r="A39" s="5"/>
    </row>
    <row r="40" spans="1:5" x14ac:dyDescent="0.45">
      <c r="A40" s="5"/>
    </row>
    <row r="41" spans="1:5" s="31" customFormat="1" x14ac:dyDescent="0.45"/>
    <row r="42" spans="1:5" x14ac:dyDescent="0.45">
      <c r="A42" s="39">
        <v>301</v>
      </c>
      <c r="B42" s="5" t="s">
        <v>56</v>
      </c>
      <c r="C42" s="5">
        <v>6</v>
      </c>
    </row>
    <row r="43" spans="1:5" x14ac:dyDescent="0.45">
      <c r="A43" s="39">
        <v>302</v>
      </c>
      <c r="B43" s="5" t="s">
        <v>56</v>
      </c>
      <c r="C43" s="5">
        <v>6</v>
      </c>
    </row>
    <row r="44" spans="1:5" x14ac:dyDescent="0.45">
      <c r="A44" s="39">
        <v>303</v>
      </c>
      <c r="B44" s="5" t="s">
        <v>56</v>
      </c>
      <c r="C44" s="5">
        <v>1</v>
      </c>
      <c r="D44" s="5" t="s">
        <v>55</v>
      </c>
      <c r="E44" s="5">
        <v>5</v>
      </c>
    </row>
    <row r="45" spans="1:5" x14ac:dyDescent="0.45">
      <c r="A45" s="39">
        <v>304</v>
      </c>
      <c r="B45" s="5" t="s">
        <v>65</v>
      </c>
      <c r="C45" s="5">
        <v>6</v>
      </c>
    </row>
    <row r="46" spans="1:5" x14ac:dyDescent="0.45">
      <c r="A46" s="39">
        <v>305</v>
      </c>
      <c r="B46" s="5" t="s">
        <v>65</v>
      </c>
      <c r="C46" s="5">
        <v>1</v>
      </c>
      <c r="D46" s="5" t="s">
        <v>62</v>
      </c>
      <c r="E46" s="5">
        <v>5</v>
      </c>
    </row>
    <row r="47" spans="1:5" x14ac:dyDescent="0.45">
      <c r="A47" s="40">
        <v>306</v>
      </c>
      <c r="B47" s="5" t="s">
        <v>49</v>
      </c>
      <c r="C47" s="5">
        <v>6</v>
      </c>
    </row>
    <row r="48" spans="1:5" x14ac:dyDescent="0.45">
      <c r="A48" s="39">
        <v>307</v>
      </c>
      <c r="B48" s="5" t="s">
        <v>63</v>
      </c>
      <c r="C48" s="5">
        <v>5</v>
      </c>
      <c r="D48" s="5" t="s">
        <v>43</v>
      </c>
      <c r="E48" s="5">
        <v>1</v>
      </c>
    </row>
    <row r="49" spans="1:7" x14ac:dyDescent="0.45">
      <c r="A49" s="39">
        <v>308</v>
      </c>
      <c r="B49" s="5" t="s">
        <v>58</v>
      </c>
      <c r="C49" s="5">
        <v>6</v>
      </c>
    </row>
    <row r="50" spans="1:7" x14ac:dyDescent="0.45">
      <c r="A50" s="39">
        <v>309</v>
      </c>
      <c r="B50" s="5" t="s">
        <v>73</v>
      </c>
      <c r="C50" s="5">
        <v>5</v>
      </c>
      <c r="D50" s="5" t="s">
        <v>57</v>
      </c>
      <c r="E50" s="5">
        <v>1</v>
      </c>
    </row>
    <row r="51" spans="1:7" x14ac:dyDescent="0.45">
      <c r="A51" s="40">
        <v>310</v>
      </c>
    </row>
    <row r="52" spans="1:7" x14ac:dyDescent="0.45">
      <c r="A52" s="39">
        <v>311</v>
      </c>
    </row>
    <row r="53" spans="1:7" x14ac:dyDescent="0.45">
      <c r="A53" s="39">
        <v>312</v>
      </c>
    </row>
    <row r="54" spans="1:7" x14ac:dyDescent="0.45">
      <c r="A54" s="39">
        <v>313</v>
      </c>
    </row>
    <row r="55" spans="1:7" x14ac:dyDescent="0.45">
      <c r="A55" s="39">
        <v>314</v>
      </c>
    </row>
    <row r="56" spans="1:7" x14ac:dyDescent="0.45">
      <c r="A56" s="40">
        <v>315</v>
      </c>
    </row>
    <row r="57" spans="1:7" x14ac:dyDescent="0.45">
      <c r="A57" s="39">
        <v>316</v>
      </c>
      <c r="B57" s="5" t="s">
        <v>53</v>
      </c>
      <c r="C57" s="5">
        <v>4</v>
      </c>
      <c r="D57" s="5" t="s">
        <v>66</v>
      </c>
      <c r="E57" s="5">
        <v>2</v>
      </c>
    </row>
    <row r="58" spans="1:7" x14ac:dyDescent="0.45">
      <c r="A58" s="39">
        <v>317</v>
      </c>
      <c r="B58" s="5" t="s">
        <v>54</v>
      </c>
      <c r="C58" s="5">
        <v>4</v>
      </c>
      <c r="D58" s="5" t="s">
        <v>47</v>
      </c>
      <c r="E58" s="5">
        <v>2</v>
      </c>
    </row>
    <row r="59" spans="1:7" x14ac:dyDescent="0.45">
      <c r="A59" s="39">
        <v>318</v>
      </c>
      <c r="B59" s="5" t="s">
        <v>68</v>
      </c>
      <c r="C59" s="5">
        <v>4</v>
      </c>
      <c r="D59" s="5" t="s">
        <v>48</v>
      </c>
      <c r="E59" s="5">
        <v>2</v>
      </c>
    </row>
    <row r="60" spans="1:7" x14ac:dyDescent="0.45">
      <c r="A60" s="44">
        <v>319</v>
      </c>
      <c r="B60" s="5" t="s">
        <v>64</v>
      </c>
      <c r="C60" s="5">
        <v>2</v>
      </c>
      <c r="D60" s="5" t="s">
        <v>45</v>
      </c>
      <c r="E60" s="5">
        <v>2</v>
      </c>
      <c r="F60" s="5" t="s">
        <v>61</v>
      </c>
      <c r="G60" s="5">
        <v>1</v>
      </c>
    </row>
    <row r="61" spans="1:7" x14ac:dyDescent="0.45">
      <c r="A61" s="44">
        <v>320</v>
      </c>
      <c r="B61" s="5" t="s">
        <v>60</v>
      </c>
      <c r="C61" s="5">
        <v>2</v>
      </c>
      <c r="D61" s="5" t="s">
        <v>51</v>
      </c>
      <c r="E61" s="5">
        <v>2</v>
      </c>
      <c r="F61" s="31" t="s">
        <v>74</v>
      </c>
      <c r="G61" s="31">
        <v>1</v>
      </c>
    </row>
    <row r="62" spans="1:7" x14ac:dyDescent="0.45">
      <c r="A62" s="40">
        <v>321</v>
      </c>
      <c r="B62" s="5" t="s">
        <v>59</v>
      </c>
      <c r="C62" s="5">
        <v>6</v>
      </c>
    </row>
    <row r="63" spans="1:7" x14ac:dyDescent="0.45">
      <c r="A63" s="39">
        <v>322</v>
      </c>
      <c r="B63" s="5" t="s">
        <v>69</v>
      </c>
      <c r="C63" s="5">
        <v>3</v>
      </c>
      <c r="D63" s="5" t="s">
        <v>42</v>
      </c>
      <c r="E63" s="5">
        <v>3</v>
      </c>
    </row>
    <row r="64" spans="1:7" x14ac:dyDescent="0.45">
      <c r="A64" s="39">
        <v>323</v>
      </c>
      <c r="B64" s="5" t="s">
        <v>70</v>
      </c>
      <c r="C64" s="5">
        <v>3</v>
      </c>
      <c r="D64" s="5" t="s">
        <v>46</v>
      </c>
      <c r="E64" s="5">
        <v>3</v>
      </c>
    </row>
    <row r="65" spans="1:5" x14ac:dyDescent="0.45">
      <c r="A65" s="39">
        <v>324</v>
      </c>
      <c r="B65" s="5" t="s">
        <v>71</v>
      </c>
      <c r="C65" s="5">
        <v>6</v>
      </c>
    </row>
    <row r="66" spans="1:5" x14ac:dyDescent="0.45">
      <c r="A66" s="39">
        <v>325</v>
      </c>
      <c r="B66" s="5" t="s">
        <v>71</v>
      </c>
      <c r="C66" s="5">
        <v>6</v>
      </c>
    </row>
    <row r="67" spans="1:5" x14ac:dyDescent="0.45">
      <c r="A67" s="39">
        <v>326</v>
      </c>
      <c r="B67" s="5" t="s">
        <v>50</v>
      </c>
      <c r="C67" s="5">
        <v>2</v>
      </c>
      <c r="D67" s="5" t="s">
        <v>71</v>
      </c>
      <c r="E67" s="5">
        <v>4</v>
      </c>
    </row>
    <row r="68" spans="1:5" x14ac:dyDescent="0.45">
      <c r="A68" s="39">
        <v>327</v>
      </c>
      <c r="B68" s="5" t="s">
        <v>50</v>
      </c>
      <c r="C68" s="5">
        <v>6</v>
      </c>
    </row>
    <row r="69" spans="1:5" x14ac:dyDescent="0.45">
      <c r="A69" s="44">
        <v>328</v>
      </c>
      <c r="B69" s="5" t="s">
        <v>44</v>
      </c>
      <c r="C69" s="5">
        <v>4</v>
      </c>
      <c r="D69" s="5" t="s">
        <v>52</v>
      </c>
      <c r="E69" s="5">
        <v>1</v>
      </c>
    </row>
    <row r="70" spans="1:5" x14ac:dyDescent="0.45">
      <c r="A70" s="44">
        <v>329</v>
      </c>
      <c r="B70" s="45" t="s">
        <v>14</v>
      </c>
      <c r="C70" s="45">
        <v>4</v>
      </c>
    </row>
    <row r="71" spans="1:5" x14ac:dyDescent="0.45">
      <c r="A71" s="39">
        <v>330</v>
      </c>
    </row>
    <row r="72" spans="1:5" x14ac:dyDescent="0.45">
      <c r="A72" s="39">
        <v>331</v>
      </c>
    </row>
    <row r="73" spans="1:5" x14ac:dyDescent="0.45">
      <c r="A73" s="40">
        <v>332</v>
      </c>
    </row>
    <row r="74" spans="1:5" x14ac:dyDescent="0.45">
      <c r="A74" s="39">
        <v>333</v>
      </c>
    </row>
    <row r="75" spans="1:5" x14ac:dyDescent="0.45">
      <c r="A75" s="39">
        <v>334</v>
      </c>
    </row>
    <row r="76" spans="1:5" x14ac:dyDescent="0.45">
      <c r="A76" s="39">
        <v>335</v>
      </c>
    </row>
    <row r="77" spans="1:5" x14ac:dyDescent="0.45">
      <c r="A77" s="39">
        <v>336</v>
      </c>
    </row>
    <row r="78" spans="1:5" s="31" customFormat="1" x14ac:dyDescent="0.45">
      <c r="A78" s="40">
        <v>337</v>
      </c>
    </row>
    <row r="79" spans="1:5" x14ac:dyDescent="0.45">
      <c r="A79" s="5"/>
    </row>
    <row r="80" spans="1:5" x14ac:dyDescent="0.45">
      <c r="A80" s="5"/>
    </row>
    <row r="81" spans="1:1" s="31" customFormat="1" x14ac:dyDescent="0.45"/>
    <row r="82" spans="1:1" x14ac:dyDescent="0.45">
      <c r="A82" s="39">
        <v>401</v>
      </c>
    </row>
    <row r="83" spans="1:1" x14ac:dyDescent="0.45">
      <c r="A83" s="39">
        <v>402</v>
      </c>
    </row>
    <row r="84" spans="1:1" x14ac:dyDescent="0.45">
      <c r="A84" s="39">
        <v>403</v>
      </c>
    </row>
    <row r="85" spans="1:1" x14ac:dyDescent="0.45">
      <c r="A85" s="39">
        <v>404</v>
      </c>
    </row>
    <row r="86" spans="1:1" x14ac:dyDescent="0.45">
      <c r="A86" s="39">
        <v>405</v>
      </c>
    </row>
    <row r="87" spans="1:1" x14ac:dyDescent="0.45">
      <c r="A87" s="40">
        <v>406</v>
      </c>
    </row>
    <row r="88" spans="1:1" x14ac:dyDescent="0.45">
      <c r="A88" s="39">
        <v>407</v>
      </c>
    </row>
    <row r="89" spans="1:1" x14ac:dyDescent="0.45">
      <c r="A89" s="39">
        <v>408</v>
      </c>
    </row>
    <row r="90" spans="1:1" x14ac:dyDescent="0.45">
      <c r="A90" s="39">
        <v>409</v>
      </c>
    </row>
    <row r="91" spans="1:1" x14ac:dyDescent="0.45">
      <c r="A91" s="40">
        <v>410</v>
      </c>
    </row>
    <row r="92" spans="1:1" x14ac:dyDescent="0.45">
      <c r="A92" s="39">
        <v>411</v>
      </c>
    </row>
    <row r="93" spans="1:1" x14ac:dyDescent="0.45">
      <c r="A93" s="39">
        <v>412</v>
      </c>
    </row>
    <row r="94" spans="1:1" x14ac:dyDescent="0.45">
      <c r="A94" s="39">
        <v>413</v>
      </c>
    </row>
    <row r="95" spans="1:1" x14ac:dyDescent="0.45">
      <c r="A95" s="39">
        <v>414</v>
      </c>
    </row>
    <row r="96" spans="1:1" x14ac:dyDescent="0.45">
      <c r="A96" s="40">
        <v>415</v>
      </c>
    </row>
    <row r="97" spans="1:1" x14ac:dyDescent="0.45">
      <c r="A97" s="39">
        <v>416</v>
      </c>
    </row>
    <row r="98" spans="1:1" x14ac:dyDescent="0.45">
      <c r="A98" s="39">
        <v>417</v>
      </c>
    </row>
    <row r="99" spans="1:1" x14ac:dyDescent="0.45">
      <c r="A99" s="39">
        <v>418</v>
      </c>
    </row>
    <row r="100" spans="1:1" x14ac:dyDescent="0.45">
      <c r="A100" s="39">
        <v>419</v>
      </c>
    </row>
    <row r="101" spans="1:1" x14ac:dyDescent="0.45">
      <c r="A101" s="39">
        <v>420</v>
      </c>
    </row>
    <row r="102" spans="1:1" x14ac:dyDescent="0.45">
      <c r="A102" s="40">
        <v>421</v>
      </c>
    </row>
    <row r="103" spans="1:1" x14ac:dyDescent="0.45">
      <c r="A103" s="39">
        <v>422</v>
      </c>
    </row>
    <row r="104" spans="1:1" x14ac:dyDescent="0.45">
      <c r="A104" s="39">
        <v>423</v>
      </c>
    </row>
    <row r="105" spans="1:1" x14ac:dyDescent="0.45">
      <c r="A105" s="39">
        <v>424</v>
      </c>
    </row>
    <row r="106" spans="1:1" x14ac:dyDescent="0.45">
      <c r="A106" s="39">
        <v>425</v>
      </c>
    </row>
    <row r="107" spans="1:1" x14ac:dyDescent="0.45">
      <c r="A107" s="39">
        <v>426</v>
      </c>
    </row>
    <row r="108" spans="1:1" x14ac:dyDescent="0.45">
      <c r="A108" s="39">
        <v>427</v>
      </c>
    </row>
    <row r="109" spans="1:1" x14ac:dyDescent="0.45">
      <c r="A109" s="39">
        <v>428</v>
      </c>
    </row>
    <row r="110" spans="1:1" x14ac:dyDescent="0.45">
      <c r="A110" s="39">
        <v>429</v>
      </c>
    </row>
    <row r="111" spans="1:1" x14ac:dyDescent="0.45">
      <c r="A111" s="39">
        <v>430</v>
      </c>
    </row>
    <row r="112" spans="1:1" x14ac:dyDescent="0.45">
      <c r="A112" s="39">
        <v>431</v>
      </c>
    </row>
    <row r="113" spans="1:1" x14ac:dyDescent="0.45">
      <c r="A113" s="40">
        <v>432</v>
      </c>
    </row>
    <row r="114" spans="1:1" x14ac:dyDescent="0.45">
      <c r="A114" s="39">
        <v>433</v>
      </c>
    </row>
    <row r="115" spans="1:1" x14ac:dyDescent="0.45">
      <c r="A115" s="39">
        <v>434</v>
      </c>
    </row>
    <row r="116" spans="1:1" x14ac:dyDescent="0.45">
      <c r="A116" s="39">
        <v>435</v>
      </c>
    </row>
    <row r="117" spans="1:1" x14ac:dyDescent="0.45">
      <c r="A117" s="39">
        <v>436</v>
      </c>
    </row>
    <row r="118" spans="1:1" s="31" customFormat="1" x14ac:dyDescent="0.45">
      <c r="A118" s="40">
        <v>437</v>
      </c>
    </row>
    <row r="119" spans="1:1" x14ac:dyDescent="0.45">
      <c r="A119" s="5"/>
    </row>
    <row r="120" spans="1:1" x14ac:dyDescent="0.45">
      <c r="A120" s="5"/>
    </row>
    <row r="121" spans="1:1" s="31" customFormat="1" x14ac:dyDescent="0.45"/>
    <row r="122" spans="1:1" x14ac:dyDescent="0.45">
      <c r="A122" s="39">
        <v>601</v>
      </c>
    </row>
    <row r="123" spans="1:1" x14ac:dyDescent="0.45">
      <c r="A123" s="39">
        <v>602</v>
      </c>
    </row>
    <row r="124" spans="1:1" x14ac:dyDescent="0.45">
      <c r="A124" s="39">
        <v>603</v>
      </c>
    </row>
    <row r="125" spans="1:1" x14ac:dyDescent="0.45">
      <c r="A125" s="39">
        <v>604</v>
      </c>
    </row>
    <row r="126" spans="1:1" x14ac:dyDescent="0.45">
      <c r="A126" s="39">
        <v>605</v>
      </c>
    </row>
    <row r="127" spans="1:1" x14ac:dyDescent="0.45">
      <c r="A127" s="40">
        <v>606</v>
      </c>
    </row>
    <row r="128" spans="1:1" x14ac:dyDescent="0.45">
      <c r="A128" s="39">
        <v>607</v>
      </c>
    </row>
    <row r="129" spans="1:1" x14ac:dyDescent="0.45">
      <c r="A129" s="39">
        <v>608</v>
      </c>
    </row>
    <row r="130" spans="1:1" x14ac:dyDescent="0.45">
      <c r="A130" s="39">
        <v>609</v>
      </c>
    </row>
    <row r="131" spans="1:1" x14ac:dyDescent="0.45">
      <c r="A131" s="40">
        <v>610</v>
      </c>
    </row>
    <row r="132" spans="1:1" x14ac:dyDescent="0.45">
      <c r="A132" s="39">
        <v>611</v>
      </c>
    </row>
    <row r="133" spans="1:1" x14ac:dyDescent="0.45">
      <c r="A133" s="39">
        <v>612</v>
      </c>
    </row>
    <row r="134" spans="1:1" x14ac:dyDescent="0.45">
      <c r="A134" s="39">
        <v>613</v>
      </c>
    </row>
    <row r="135" spans="1:1" x14ac:dyDescent="0.45">
      <c r="A135" s="39">
        <v>614</v>
      </c>
    </row>
    <row r="136" spans="1:1" x14ac:dyDescent="0.45">
      <c r="A136" s="40">
        <v>615</v>
      </c>
    </row>
    <row r="137" spans="1:1" x14ac:dyDescent="0.45">
      <c r="A137" s="39">
        <v>616</v>
      </c>
    </row>
    <row r="138" spans="1:1" x14ac:dyDescent="0.45">
      <c r="A138" s="39">
        <v>617</v>
      </c>
    </row>
    <row r="139" spans="1:1" x14ac:dyDescent="0.45">
      <c r="A139" s="39">
        <v>618</v>
      </c>
    </row>
    <row r="140" spans="1:1" x14ac:dyDescent="0.45">
      <c r="A140" s="39">
        <v>619</v>
      </c>
    </row>
    <row r="141" spans="1:1" x14ac:dyDescent="0.45">
      <c r="A141" s="39">
        <v>620</v>
      </c>
    </row>
    <row r="142" spans="1:1" x14ac:dyDescent="0.45">
      <c r="A142" s="40">
        <v>621</v>
      </c>
    </row>
    <row r="143" spans="1:1" x14ac:dyDescent="0.45">
      <c r="A143" s="39">
        <v>622</v>
      </c>
    </row>
    <row r="144" spans="1:1" x14ac:dyDescent="0.45">
      <c r="A144" s="39">
        <v>623</v>
      </c>
    </row>
    <row r="145" spans="1:1" x14ac:dyDescent="0.45">
      <c r="A145" s="39">
        <v>624</v>
      </c>
    </row>
    <row r="146" spans="1:1" x14ac:dyDescent="0.45">
      <c r="A146" s="39">
        <v>625</v>
      </c>
    </row>
    <row r="147" spans="1:1" x14ac:dyDescent="0.45">
      <c r="A147" s="39">
        <v>626</v>
      </c>
    </row>
    <row r="148" spans="1:1" x14ac:dyDescent="0.45">
      <c r="A148" s="39">
        <v>627</v>
      </c>
    </row>
    <row r="149" spans="1:1" x14ac:dyDescent="0.45">
      <c r="A149" s="39">
        <v>628</v>
      </c>
    </row>
    <row r="150" spans="1:1" x14ac:dyDescent="0.45">
      <c r="A150" s="39">
        <v>629</v>
      </c>
    </row>
    <row r="151" spans="1:1" x14ac:dyDescent="0.45">
      <c r="A151" s="39">
        <v>630</v>
      </c>
    </row>
    <row r="152" spans="1:1" x14ac:dyDescent="0.45">
      <c r="A152" s="39">
        <v>631</v>
      </c>
    </row>
    <row r="153" spans="1:1" x14ac:dyDescent="0.45">
      <c r="A153" s="40">
        <v>632</v>
      </c>
    </row>
    <row r="154" spans="1:1" x14ac:dyDescent="0.45">
      <c r="A154" s="39">
        <v>633</v>
      </c>
    </row>
    <row r="155" spans="1:1" x14ac:dyDescent="0.45">
      <c r="A155" s="39">
        <v>634</v>
      </c>
    </row>
    <row r="156" spans="1:1" x14ac:dyDescent="0.45">
      <c r="A156" s="39">
        <v>635</v>
      </c>
    </row>
    <row r="157" spans="1:1" x14ac:dyDescent="0.45">
      <c r="A157" s="39">
        <v>636</v>
      </c>
    </row>
    <row r="158" spans="1:1" s="31" customFormat="1" x14ac:dyDescent="0.45">
      <c r="A158" s="40">
        <v>637</v>
      </c>
    </row>
    <row r="159" spans="1:1" x14ac:dyDescent="0.45">
      <c r="A159" s="5"/>
    </row>
    <row r="160" spans="1:1" x14ac:dyDescent="0.45">
      <c r="A160" s="5"/>
    </row>
    <row r="161" spans="1:1" s="31" customFormat="1" x14ac:dyDescent="0.45"/>
    <row r="162" spans="1:1" x14ac:dyDescent="0.45">
      <c r="A162" s="39">
        <v>801</v>
      </c>
    </row>
    <row r="163" spans="1:1" x14ac:dyDescent="0.45">
      <c r="A163" s="39">
        <v>802</v>
      </c>
    </row>
    <row r="164" spans="1:1" x14ac:dyDescent="0.45">
      <c r="A164" s="39">
        <v>803</v>
      </c>
    </row>
    <row r="165" spans="1:1" x14ac:dyDescent="0.45">
      <c r="A165" s="39">
        <v>804</v>
      </c>
    </row>
    <row r="166" spans="1:1" x14ac:dyDescent="0.45">
      <c r="A166" s="39">
        <v>805</v>
      </c>
    </row>
    <row r="167" spans="1:1" x14ac:dyDescent="0.45">
      <c r="A167" s="40">
        <v>806</v>
      </c>
    </row>
    <row r="168" spans="1:1" x14ac:dyDescent="0.45">
      <c r="A168" s="39">
        <v>807</v>
      </c>
    </row>
    <row r="169" spans="1:1" x14ac:dyDescent="0.45">
      <c r="A169" s="39">
        <v>808</v>
      </c>
    </row>
    <row r="170" spans="1:1" x14ac:dyDescent="0.45">
      <c r="A170" s="39">
        <v>809</v>
      </c>
    </row>
    <row r="171" spans="1:1" x14ac:dyDescent="0.45">
      <c r="A171" s="40">
        <v>810</v>
      </c>
    </row>
    <row r="172" spans="1:1" x14ac:dyDescent="0.45">
      <c r="A172" s="39">
        <v>811</v>
      </c>
    </row>
    <row r="173" spans="1:1" x14ac:dyDescent="0.45">
      <c r="A173" s="39">
        <v>812</v>
      </c>
    </row>
    <row r="174" spans="1:1" x14ac:dyDescent="0.45">
      <c r="A174" s="39">
        <v>813</v>
      </c>
    </row>
    <row r="175" spans="1:1" x14ac:dyDescent="0.45">
      <c r="A175" s="39">
        <v>814</v>
      </c>
    </row>
    <row r="176" spans="1:1" x14ac:dyDescent="0.45">
      <c r="A176" s="40">
        <v>815</v>
      </c>
    </row>
    <row r="177" spans="1:1" x14ac:dyDescent="0.45">
      <c r="A177" s="39">
        <v>816</v>
      </c>
    </row>
    <row r="178" spans="1:1" x14ac:dyDescent="0.45">
      <c r="A178" s="39">
        <v>817</v>
      </c>
    </row>
    <row r="179" spans="1:1" x14ac:dyDescent="0.45">
      <c r="A179" s="39">
        <v>818</v>
      </c>
    </row>
    <row r="180" spans="1:1" x14ac:dyDescent="0.45">
      <c r="A180" s="39">
        <v>819</v>
      </c>
    </row>
    <row r="181" spans="1:1" x14ac:dyDescent="0.45">
      <c r="A181" s="43">
        <v>820</v>
      </c>
    </row>
    <row r="182" spans="1:1" x14ac:dyDescent="0.45">
      <c r="A182" s="42">
        <v>821</v>
      </c>
    </row>
    <row r="183" spans="1:1" x14ac:dyDescent="0.45">
      <c r="A183" s="43">
        <v>822</v>
      </c>
    </row>
    <row r="184" spans="1:1" x14ac:dyDescent="0.45">
      <c r="A184" s="39">
        <v>823</v>
      </c>
    </row>
    <row r="185" spans="1:1" x14ac:dyDescent="0.45">
      <c r="A185" s="39">
        <v>824</v>
      </c>
    </row>
    <row r="186" spans="1:1" x14ac:dyDescent="0.45">
      <c r="A186" s="39">
        <v>825</v>
      </c>
    </row>
    <row r="187" spans="1:1" x14ac:dyDescent="0.45">
      <c r="A187" s="39">
        <v>826</v>
      </c>
    </row>
    <row r="188" spans="1:1" x14ac:dyDescent="0.45">
      <c r="A188" s="39">
        <v>827</v>
      </c>
    </row>
    <row r="189" spans="1:1" x14ac:dyDescent="0.45">
      <c r="A189" s="39">
        <v>828</v>
      </c>
    </row>
    <row r="190" spans="1:1" x14ac:dyDescent="0.45">
      <c r="A190" s="39">
        <v>829</v>
      </c>
    </row>
    <row r="191" spans="1:1" x14ac:dyDescent="0.45">
      <c r="A191" s="39">
        <v>830</v>
      </c>
    </row>
    <row r="192" spans="1:1" x14ac:dyDescent="0.45">
      <c r="A192" s="39">
        <v>831</v>
      </c>
    </row>
    <row r="193" spans="1:1" x14ac:dyDescent="0.45">
      <c r="A193" s="40">
        <v>832</v>
      </c>
    </row>
    <row r="194" spans="1:1" x14ac:dyDescent="0.45">
      <c r="A194" s="39">
        <v>833</v>
      </c>
    </row>
    <row r="195" spans="1:1" x14ac:dyDescent="0.45">
      <c r="A195" s="39">
        <v>834</v>
      </c>
    </row>
    <row r="196" spans="1:1" x14ac:dyDescent="0.45">
      <c r="A196" s="39">
        <v>835</v>
      </c>
    </row>
    <row r="197" spans="1:1" x14ac:dyDescent="0.45">
      <c r="A197" s="39">
        <v>836</v>
      </c>
    </row>
    <row r="198" spans="1:1" s="31" customFormat="1" x14ac:dyDescent="0.45">
      <c r="A198" s="40">
        <v>837</v>
      </c>
    </row>
    <row r="199" spans="1:1" x14ac:dyDescent="0.45">
      <c r="A199" s="5"/>
    </row>
    <row r="200" spans="1:1" x14ac:dyDescent="0.45">
      <c r="A200" s="5"/>
    </row>
    <row r="201" spans="1:1" s="31" customFormat="1" x14ac:dyDescent="0.45"/>
    <row r="202" spans="1:1" x14ac:dyDescent="0.45">
      <c r="A202" s="39">
        <v>901</v>
      </c>
    </row>
    <row r="203" spans="1:1" x14ac:dyDescent="0.45">
      <c r="A203" s="39">
        <v>902</v>
      </c>
    </row>
    <row r="204" spans="1:1" x14ac:dyDescent="0.45">
      <c r="A204" s="39">
        <v>903</v>
      </c>
    </row>
    <row r="205" spans="1:1" x14ac:dyDescent="0.45">
      <c r="A205" s="39">
        <v>904</v>
      </c>
    </row>
    <row r="206" spans="1:1" x14ac:dyDescent="0.45">
      <c r="A206" s="39">
        <v>905</v>
      </c>
    </row>
    <row r="207" spans="1:1" x14ac:dyDescent="0.45">
      <c r="A207" s="40">
        <v>906</v>
      </c>
    </row>
    <row r="208" spans="1:1" x14ac:dyDescent="0.45">
      <c r="A208" s="39">
        <v>907</v>
      </c>
    </row>
    <row r="209" spans="1:1" x14ac:dyDescent="0.45">
      <c r="A209" s="39">
        <v>908</v>
      </c>
    </row>
    <row r="210" spans="1:1" x14ac:dyDescent="0.45">
      <c r="A210" s="39">
        <v>909</v>
      </c>
    </row>
    <row r="211" spans="1:1" x14ac:dyDescent="0.45">
      <c r="A211" s="40">
        <v>910</v>
      </c>
    </row>
    <row r="212" spans="1:1" x14ac:dyDescent="0.45">
      <c r="A212" s="39">
        <v>911</v>
      </c>
    </row>
    <row r="213" spans="1:1" x14ac:dyDescent="0.45">
      <c r="A213" s="39">
        <v>912</v>
      </c>
    </row>
    <row r="214" spans="1:1" x14ac:dyDescent="0.45">
      <c r="A214" s="39">
        <v>913</v>
      </c>
    </row>
    <row r="215" spans="1:1" x14ac:dyDescent="0.45">
      <c r="A215" s="39">
        <v>914</v>
      </c>
    </row>
    <row r="216" spans="1:1" x14ac:dyDescent="0.45">
      <c r="A216" s="40">
        <v>915</v>
      </c>
    </row>
    <row r="217" spans="1:1" x14ac:dyDescent="0.45">
      <c r="A217" s="39">
        <v>916</v>
      </c>
    </row>
    <row r="218" spans="1:1" x14ac:dyDescent="0.45">
      <c r="A218" s="39">
        <v>917</v>
      </c>
    </row>
    <row r="219" spans="1:1" x14ac:dyDescent="0.45">
      <c r="A219" s="39">
        <v>918</v>
      </c>
    </row>
    <row r="220" spans="1:1" x14ac:dyDescent="0.45">
      <c r="A220" s="39">
        <v>919</v>
      </c>
    </row>
    <row r="221" spans="1:1" x14ac:dyDescent="0.45">
      <c r="A221" s="39">
        <v>920</v>
      </c>
    </row>
    <row r="222" spans="1:1" x14ac:dyDescent="0.45">
      <c r="A222" s="40">
        <v>921</v>
      </c>
    </row>
    <row r="223" spans="1:1" x14ac:dyDescent="0.45">
      <c r="A223" s="39">
        <v>922</v>
      </c>
    </row>
    <row r="224" spans="1:1" x14ac:dyDescent="0.45">
      <c r="A224" s="39">
        <v>923</v>
      </c>
    </row>
    <row r="225" spans="1:1" x14ac:dyDescent="0.45">
      <c r="A225" s="39">
        <v>924</v>
      </c>
    </row>
    <row r="226" spans="1:1" x14ac:dyDescent="0.45">
      <c r="A226" s="39">
        <v>925</v>
      </c>
    </row>
    <row r="227" spans="1:1" x14ac:dyDescent="0.45">
      <c r="A227" s="39">
        <v>926</v>
      </c>
    </row>
    <row r="228" spans="1:1" x14ac:dyDescent="0.45">
      <c r="A228" s="39">
        <v>927</v>
      </c>
    </row>
    <row r="229" spans="1:1" x14ac:dyDescent="0.45">
      <c r="A229" s="39">
        <v>928</v>
      </c>
    </row>
    <row r="230" spans="1:1" x14ac:dyDescent="0.45">
      <c r="A230" s="39">
        <v>929</v>
      </c>
    </row>
    <row r="231" spans="1:1" x14ac:dyDescent="0.45">
      <c r="A231" s="39">
        <v>930</v>
      </c>
    </row>
    <row r="232" spans="1:1" x14ac:dyDescent="0.45">
      <c r="A232" s="39">
        <v>931</v>
      </c>
    </row>
    <row r="233" spans="1:1" x14ac:dyDescent="0.45">
      <c r="A233" s="40">
        <v>932</v>
      </c>
    </row>
    <row r="234" spans="1:1" x14ac:dyDescent="0.45">
      <c r="A234" s="39">
        <v>933</v>
      </c>
    </row>
    <row r="235" spans="1:1" x14ac:dyDescent="0.45">
      <c r="A235" s="39">
        <v>934</v>
      </c>
    </row>
    <row r="236" spans="1:1" x14ac:dyDescent="0.45">
      <c r="A236" s="39">
        <v>935</v>
      </c>
    </row>
    <row r="237" spans="1:1" x14ac:dyDescent="0.45">
      <c r="A237" s="39">
        <v>936</v>
      </c>
    </row>
    <row r="238" spans="1:1" s="31" customFormat="1" x14ac:dyDescent="0.45">
      <c r="A238" s="40">
        <v>937</v>
      </c>
    </row>
    <row r="239" spans="1:1" x14ac:dyDescent="0.45">
      <c r="A239" s="39"/>
    </row>
    <row r="240" spans="1:1" x14ac:dyDescent="0.45">
      <c r="A240" s="39"/>
    </row>
    <row r="241" spans="1:1" s="31" customFormat="1" x14ac:dyDescent="0.45">
      <c r="A241" s="32"/>
    </row>
    <row r="242" spans="1:1" x14ac:dyDescent="0.45">
      <c r="A242" s="39">
        <v>1001</v>
      </c>
    </row>
    <row r="243" spans="1:1" x14ac:dyDescent="0.45">
      <c r="A243" s="39">
        <v>1002</v>
      </c>
    </row>
    <row r="244" spans="1:1" x14ac:dyDescent="0.45">
      <c r="A244" s="39">
        <v>1003</v>
      </c>
    </row>
    <row r="245" spans="1:1" x14ac:dyDescent="0.45">
      <c r="A245" s="39">
        <v>1004</v>
      </c>
    </row>
    <row r="246" spans="1:1" x14ac:dyDescent="0.45">
      <c r="A246" s="39">
        <v>1005</v>
      </c>
    </row>
    <row r="247" spans="1:1" x14ac:dyDescent="0.45">
      <c r="A247" s="40">
        <v>1006</v>
      </c>
    </row>
    <row r="248" spans="1:1" x14ac:dyDescent="0.45">
      <c r="A248" s="39">
        <v>1007</v>
      </c>
    </row>
    <row r="249" spans="1:1" x14ac:dyDescent="0.45">
      <c r="A249" s="39">
        <v>1008</v>
      </c>
    </row>
    <row r="250" spans="1:1" x14ac:dyDescent="0.45">
      <c r="A250" s="39">
        <v>1009</v>
      </c>
    </row>
    <row r="251" spans="1:1" x14ac:dyDescent="0.45">
      <c r="A251" s="40">
        <v>1010</v>
      </c>
    </row>
    <row r="252" spans="1:1" x14ac:dyDescent="0.45">
      <c r="A252" s="39">
        <v>1011</v>
      </c>
    </row>
    <row r="253" spans="1:1" x14ac:dyDescent="0.45">
      <c r="A253" s="39">
        <v>1012</v>
      </c>
    </row>
    <row r="254" spans="1:1" x14ac:dyDescent="0.45">
      <c r="A254" s="39">
        <v>1013</v>
      </c>
    </row>
    <row r="255" spans="1:1" x14ac:dyDescent="0.45">
      <c r="A255" s="39">
        <v>1014</v>
      </c>
    </row>
    <row r="256" spans="1:1" x14ac:dyDescent="0.45">
      <c r="A256" s="40">
        <v>1015</v>
      </c>
    </row>
    <row r="257" spans="1:1" x14ac:dyDescent="0.45">
      <c r="A257" s="39">
        <v>1016</v>
      </c>
    </row>
    <row r="258" spans="1:1" x14ac:dyDescent="0.45">
      <c r="A258" s="39">
        <v>1017</v>
      </c>
    </row>
    <row r="259" spans="1:1" x14ac:dyDescent="0.45">
      <c r="A259" s="39">
        <v>1018</v>
      </c>
    </row>
    <row r="260" spans="1:1" x14ac:dyDescent="0.45">
      <c r="A260" s="39">
        <v>1019</v>
      </c>
    </row>
    <row r="261" spans="1:1" x14ac:dyDescent="0.45">
      <c r="A261" s="39">
        <v>1020</v>
      </c>
    </row>
    <row r="262" spans="1:1" x14ac:dyDescent="0.45">
      <c r="A262" s="40">
        <v>1021</v>
      </c>
    </row>
    <row r="263" spans="1:1" x14ac:dyDescent="0.45">
      <c r="A263" s="39">
        <v>1022</v>
      </c>
    </row>
    <row r="264" spans="1:1" x14ac:dyDescent="0.45">
      <c r="A264" s="39">
        <v>1023</v>
      </c>
    </row>
    <row r="265" spans="1:1" x14ac:dyDescent="0.45">
      <c r="A265" s="39">
        <v>1024</v>
      </c>
    </row>
    <row r="266" spans="1:1" x14ac:dyDescent="0.45">
      <c r="A266" s="39">
        <v>1025</v>
      </c>
    </row>
    <row r="267" spans="1:1" x14ac:dyDescent="0.45">
      <c r="A267" s="39">
        <v>1026</v>
      </c>
    </row>
    <row r="268" spans="1:1" x14ac:dyDescent="0.45">
      <c r="A268" s="39">
        <v>1027</v>
      </c>
    </row>
    <row r="269" spans="1:1" x14ac:dyDescent="0.45">
      <c r="A269" s="39">
        <v>1028</v>
      </c>
    </row>
    <row r="270" spans="1:1" x14ac:dyDescent="0.45">
      <c r="A270" s="39">
        <v>1029</v>
      </c>
    </row>
    <row r="271" spans="1:1" x14ac:dyDescent="0.45">
      <c r="A271" s="39">
        <v>1030</v>
      </c>
    </row>
    <row r="272" spans="1:1" x14ac:dyDescent="0.45">
      <c r="A272" s="39">
        <v>1031</v>
      </c>
    </row>
    <row r="273" spans="1:1" x14ac:dyDescent="0.45">
      <c r="A273" s="40">
        <v>1032</v>
      </c>
    </row>
    <row r="274" spans="1:1" x14ac:dyDescent="0.45">
      <c r="A274" s="39">
        <v>1033</v>
      </c>
    </row>
    <row r="275" spans="1:1" x14ac:dyDescent="0.45">
      <c r="A275" s="39">
        <v>1034</v>
      </c>
    </row>
    <row r="276" spans="1:1" x14ac:dyDescent="0.45">
      <c r="A276" s="39">
        <v>1035</v>
      </c>
    </row>
    <row r="277" spans="1:1" x14ac:dyDescent="0.45">
      <c r="A277" s="39">
        <v>1036</v>
      </c>
    </row>
    <row r="278" spans="1:1" s="31" customFormat="1" x14ac:dyDescent="0.45">
      <c r="A278" s="40">
        <v>1037</v>
      </c>
    </row>
    <row r="279" spans="1:1" x14ac:dyDescent="0.45">
      <c r="A279" s="39"/>
    </row>
    <row r="280" spans="1:1" x14ac:dyDescent="0.45">
      <c r="A280" s="3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909-9B6B-4D72-83FC-49F0A6556E6D}">
  <dimension ref="A1:M280"/>
  <sheetViews>
    <sheetView topLeftCell="A90" zoomScale="70" zoomScaleNormal="70" workbookViewId="0">
      <selection activeCell="B118" sqref="B118"/>
    </sheetView>
  </sheetViews>
  <sheetFormatPr defaultColWidth="10.69140625" defaultRowHeight="16" x14ac:dyDescent="0.45"/>
  <cols>
    <col min="1" max="1" width="10.69140625" style="23"/>
    <col min="2" max="18" width="10.69140625" style="5"/>
    <col min="19" max="19" width="10.69140625" style="5" customWidth="1"/>
    <col min="20" max="16384" width="10.69140625" style="5"/>
  </cols>
  <sheetData>
    <row r="1" spans="1:13" s="31" customFormat="1" x14ac:dyDescent="0.45">
      <c r="A1" s="32" t="s">
        <v>21</v>
      </c>
      <c r="B1" s="31" t="s">
        <v>22</v>
      </c>
      <c r="C1" s="31" t="s">
        <v>23</v>
      </c>
      <c r="D1" s="31" t="s">
        <v>24</v>
      </c>
      <c r="E1" s="31" t="s">
        <v>25</v>
      </c>
      <c r="F1" s="31" t="s">
        <v>26</v>
      </c>
      <c r="G1" s="31" t="s">
        <v>27</v>
      </c>
      <c r="H1" s="31" t="s">
        <v>28</v>
      </c>
      <c r="I1" s="31" t="s">
        <v>29</v>
      </c>
      <c r="J1" s="31" t="s">
        <v>30</v>
      </c>
      <c r="K1" s="31" t="s">
        <v>31</v>
      </c>
      <c r="L1" s="31" t="s">
        <v>32</v>
      </c>
      <c r="M1" s="31" t="s">
        <v>33</v>
      </c>
    </row>
    <row r="2" spans="1:13" x14ac:dyDescent="0.45">
      <c r="A2" s="39">
        <v>201</v>
      </c>
    </row>
    <row r="3" spans="1:13" x14ac:dyDescent="0.45">
      <c r="A3" s="39">
        <v>202</v>
      </c>
    </row>
    <row r="4" spans="1:13" x14ac:dyDescent="0.45">
      <c r="A4" s="39">
        <v>203</v>
      </c>
    </row>
    <row r="5" spans="1:13" x14ac:dyDescent="0.45">
      <c r="A5" s="39">
        <v>204</v>
      </c>
    </row>
    <row r="6" spans="1:13" x14ac:dyDescent="0.45">
      <c r="A6" s="39">
        <v>205</v>
      </c>
    </row>
    <row r="7" spans="1:13" x14ac:dyDescent="0.45">
      <c r="A7" s="40">
        <v>206</v>
      </c>
    </row>
    <row r="8" spans="1:13" x14ac:dyDescent="0.45">
      <c r="A8" s="41">
        <v>207</v>
      </c>
    </row>
    <row r="9" spans="1:13" x14ac:dyDescent="0.45">
      <c r="A9" s="41">
        <v>208</v>
      </c>
    </row>
    <row r="10" spans="1:13" x14ac:dyDescent="0.45">
      <c r="A10" s="41">
        <v>209</v>
      </c>
    </row>
    <row r="11" spans="1:13" x14ac:dyDescent="0.45">
      <c r="A11" s="41">
        <v>210</v>
      </c>
    </row>
    <row r="12" spans="1:13" x14ac:dyDescent="0.45">
      <c r="A12" s="27">
        <v>211</v>
      </c>
    </row>
    <row r="13" spans="1:13" x14ac:dyDescent="0.45">
      <c r="A13" s="39">
        <v>212</v>
      </c>
    </row>
    <row r="14" spans="1:13" x14ac:dyDescent="0.45">
      <c r="A14" s="39">
        <v>213</v>
      </c>
    </row>
    <row r="15" spans="1:13" x14ac:dyDescent="0.45">
      <c r="A15" s="39">
        <v>214</v>
      </c>
    </row>
    <row r="16" spans="1:13" x14ac:dyDescent="0.45">
      <c r="A16" s="42">
        <v>215</v>
      </c>
      <c r="B16" s="5" t="s">
        <v>20</v>
      </c>
    </row>
    <row r="17" spans="1:1" x14ac:dyDescent="0.45">
      <c r="A17" s="39">
        <v>216</v>
      </c>
    </row>
    <row r="18" spans="1:1" x14ac:dyDescent="0.45">
      <c r="A18" s="39">
        <v>217</v>
      </c>
    </row>
    <row r="19" spans="1:1" x14ac:dyDescent="0.45">
      <c r="A19" s="39">
        <v>218</v>
      </c>
    </row>
    <row r="20" spans="1:1" x14ac:dyDescent="0.45">
      <c r="A20" s="39">
        <v>219</v>
      </c>
    </row>
    <row r="21" spans="1:1" x14ac:dyDescent="0.45">
      <c r="A21" s="43">
        <v>220</v>
      </c>
    </row>
    <row r="22" spans="1:1" x14ac:dyDescent="0.45">
      <c r="A22" s="40">
        <v>221</v>
      </c>
    </row>
    <row r="23" spans="1:1" x14ac:dyDescent="0.45">
      <c r="A23" s="43">
        <v>222</v>
      </c>
    </row>
    <row r="24" spans="1:1" x14ac:dyDescent="0.45">
      <c r="A24" s="39">
        <v>223</v>
      </c>
    </row>
    <row r="25" spans="1:1" x14ac:dyDescent="0.45">
      <c r="A25" s="39">
        <v>224</v>
      </c>
    </row>
    <row r="26" spans="1:1" x14ac:dyDescent="0.45">
      <c r="A26" s="39">
        <v>225</v>
      </c>
    </row>
    <row r="27" spans="1:1" x14ac:dyDescent="0.45">
      <c r="A27" s="39">
        <v>226</v>
      </c>
    </row>
    <row r="28" spans="1:1" x14ac:dyDescent="0.45">
      <c r="A28" s="39">
        <v>227</v>
      </c>
    </row>
    <row r="29" spans="1:1" x14ac:dyDescent="0.45">
      <c r="A29" s="39">
        <v>228</v>
      </c>
    </row>
    <row r="30" spans="1:1" x14ac:dyDescent="0.45">
      <c r="A30" s="39">
        <v>229</v>
      </c>
    </row>
    <row r="31" spans="1:1" x14ac:dyDescent="0.45">
      <c r="A31" s="39">
        <v>230</v>
      </c>
    </row>
    <row r="32" spans="1:1" x14ac:dyDescent="0.45">
      <c r="A32" s="39">
        <v>231</v>
      </c>
    </row>
    <row r="33" spans="1:1" x14ac:dyDescent="0.45">
      <c r="A33" s="40">
        <v>232</v>
      </c>
    </row>
    <row r="34" spans="1:1" x14ac:dyDescent="0.45">
      <c r="A34" s="39">
        <v>233</v>
      </c>
    </row>
    <row r="35" spans="1:1" x14ac:dyDescent="0.45">
      <c r="A35" s="39">
        <v>234</v>
      </c>
    </row>
    <row r="36" spans="1:1" x14ac:dyDescent="0.45">
      <c r="A36" s="39">
        <v>235</v>
      </c>
    </row>
    <row r="37" spans="1:1" x14ac:dyDescent="0.45">
      <c r="A37" s="39">
        <v>236</v>
      </c>
    </row>
    <row r="38" spans="1:1" s="31" customFormat="1" x14ac:dyDescent="0.45">
      <c r="A38" s="40">
        <v>237</v>
      </c>
    </row>
    <row r="39" spans="1:1" x14ac:dyDescent="0.45">
      <c r="A39" s="5"/>
    </row>
    <row r="40" spans="1:1" x14ac:dyDescent="0.45">
      <c r="A40" s="5"/>
    </row>
    <row r="41" spans="1:1" s="31" customFormat="1" x14ac:dyDescent="0.45"/>
    <row r="42" spans="1:1" x14ac:dyDescent="0.45">
      <c r="A42" s="39">
        <v>301</v>
      </c>
    </row>
    <row r="43" spans="1:1" x14ac:dyDescent="0.45">
      <c r="A43" s="39">
        <v>302</v>
      </c>
    </row>
    <row r="44" spans="1:1" x14ac:dyDescent="0.45">
      <c r="A44" s="39">
        <v>303</v>
      </c>
    </row>
    <row r="45" spans="1:1" x14ac:dyDescent="0.45">
      <c r="A45" s="39">
        <v>304</v>
      </c>
    </row>
    <row r="46" spans="1:1" x14ac:dyDescent="0.45">
      <c r="A46" s="39">
        <v>305</v>
      </c>
    </row>
    <row r="47" spans="1:1" x14ac:dyDescent="0.45">
      <c r="A47" s="40">
        <v>306</v>
      </c>
    </row>
    <row r="48" spans="1:1" x14ac:dyDescent="0.45">
      <c r="A48" s="39">
        <v>307</v>
      </c>
    </row>
    <row r="49" spans="1:1" x14ac:dyDescent="0.45">
      <c r="A49" s="39">
        <v>308</v>
      </c>
    </row>
    <row r="50" spans="1:1" x14ac:dyDescent="0.45">
      <c r="A50" s="39">
        <v>309</v>
      </c>
    </row>
    <row r="51" spans="1:1" x14ac:dyDescent="0.45">
      <c r="A51" s="40">
        <v>310</v>
      </c>
    </row>
    <row r="52" spans="1:1" x14ac:dyDescent="0.45">
      <c r="A52" s="39">
        <v>311</v>
      </c>
    </row>
    <row r="53" spans="1:1" x14ac:dyDescent="0.45">
      <c r="A53" s="39">
        <v>312</v>
      </c>
    </row>
    <row r="54" spans="1:1" x14ac:dyDescent="0.45">
      <c r="A54" s="39">
        <v>313</v>
      </c>
    </row>
    <row r="55" spans="1:1" x14ac:dyDescent="0.45">
      <c r="A55" s="39">
        <v>314</v>
      </c>
    </row>
    <row r="56" spans="1:1" x14ac:dyDescent="0.45">
      <c r="A56" s="40">
        <v>315</v>
      </c>
    </row>
    <row r="57" spans="1:1" x14ac:dyDescent="0.45">
      <c r="A57" s="39">
        <v>316</v>
      </c>
    </row>
    <row r="58" spans="1:1" x14ac:dyDescent="0.45">
      <c r="A58" s="39">
        <v>317</v>
      </c>
    </row>
    <row r="59" spans="1:1" x14ac:dyDescent="0.45">
      <c r="A59" s="39">
        <v>318</v>
      </c>
    </row>
    <row r="60" spans="1:1" x14ac:dyDescent="0.45">
      <c r="A60" s="39">
        <v>319</v>
      </c>
    </row>
    <row r="61" spans="1:1" x14ac:dyDescent="0.45">
      <c r="A61" s="39">
        <v>320</v>
      </c>
    </row>
    <row r="62" spans="1:1" x14ac:dyDescent="0.45">
      <c r="A62" s="40">
        <v>321</v>
      </c>
    </row>
    <row r="63" spans="1:1" x14ac:dyDescent="0.45">
      <c r="A63" s="39">
        <v>322</v>
      </c>
    </row>
    <row r="64" spans="1:1" x14ac:dyDescent="0.45">
      <c r="A64" s="39">
        <v>323</v>
      </c>
    </row>
    <row r="65" spans="1:1" x14ac:dyDescent="0.45">
      <c r="A65" s="39">
        <v>324</v>
      </c>
    </row>
    <row r="66" spans="1:1" x14ac:dyDescent="0.45">
      <c r="A66" s="39">
        <v>325</v>
      </c>
    </row>
    <row r="67" spans="1:1" x14ac:dyDescent="0.45">
      <c r="A67" s="39">
        <v>326</v>
      </c>
    </row>
    <row r="68" spans="1:1" x14ac:dyDescent="0.45">
      <c r="A68" s="39">
        <v>327</v>
      </c>
    </row>
    <row r="69" spans="1:1" x14ac:dyDescent="0.45">
      <c r="A69" s="39">
        <v>328</v>
      </c>
    </row>
    <row r="70" spans="1:1" x14ac:dyDescent="0.45">
      <c r="A70" s="39">
        <v>329</v>
      </c>
    </row>
    <row r="71" spans="1:1" x14ac:dyDescent="0.45">
      <c r="A71" s="39">
        <v>330</v>
      </c>
    </row>
    <row r="72" spans="1:1" x14ac:dyDescent="0.45">
      <c r="A72" s="39">
        <v>331</v>
      </c>
    </row>
    <row r="73" spans="1:1" x14ac:dyDescent="0.45">
      <c r="A73" s="40">
        <v>332</v>
      </c>
    </row>
    <row r="74" spans="1:1" x14ac:dyDescent="0.45">
      <c r="A74" s="39">
        <v>333</v>
      </c>
    </row>
    <row r="75" spans="1:1" x14ac:dyDescent="0.45">
      <c r="A75" s="39">
        <v>334</v>
      </c>
    </row>
    <row r="76" spans="1:1" x14ac:dyDescent="0.45">
      <c r="A76" s="39">
        <v>335</v>
      </c>
    </row>
    <row r="77" spans="1:1" x14ac:dyDescent="0.45">
      <c r="A77" s="39">
        <v>336</v>
      </c>
    </row>
    <row r="78" spans="1:1" s="31" customFormat="1" x14ac:dyDescent="0.45">
      <c r="A78" s="40">
        <v>337</v>
      </c>
    </row>
    <row r="79" spans="1:1" x14ac:dyDescent="0.45">
      <c r="A79" s="5"/>
    </row>
    <row r="80" spans="1:1" x14ac:dyDescent="0.45">
      <c r="A80" s="5"/>
    </row>
    <row r="81" spans="1:1" s="31" customFormat="1" x14ac:dyDescent="0.45"/>
    <row r="82" spans="1:1" x14ac:dyDescent="0.45">
      <c r="A82" s="39">
        <v>401</v>
      </c>
    </row>
    <row r="83" spans="1:1" x14ac:dyDescent="0.45">
      <c r="A83" s="39">
        <v>402</v>
      </c>
    </row>
    <row r="84" spans="1:1" x14ac:dyDescent="0.45">
      <c r="A84" s="39">
        <v>403</v>
      </c>
    </row>
    <row r="85" spans="1:1" x14ac:dyDescent="0.45">
      <c r="A85" s="39">
        <v>404</v>
      </c>
    </row>
    <row r="86" spans="1:1" x14ac:dyDescent="0.45">
      <c r="A86" s="39">
        <v>405</v>
      </c>
    </row>
    <row r="87" spans="1:1" x14ac:dyDescent="0.45">
      <c r="A87" s="40">
        <v>406</v>
      </c>
    </row>
    <row r="88" spans="1:1" x14ac:dyDescent="0.45">
      <c r="A88" s="39">
        <v>407</v>
      </c>
    </row>
    <row r="89" spans="1:1" x14ac:dyDescent="0.45">
      <c r="A89" s="39">
        <v>408</v>
      </c>
    </row>
    <row r="90" spans="1:1" x14ac:dyDescent="0.45">
      <c r="A90" s="39">
        <v>409</v>
      </c>
    </row>
    <row r="91" spans="1:1" x14ac:dyDescent="0.45">
      <c r="A91" s="40">
        <v>410</v>
      </c>
    </row>
    <row r="92" spans="1:1" x14ac:dyDescent="0.45">
      <c r="A92" s="39">
        <v>411</v>
      </c>
    </row>
    <row r="93" spans="1:1" x14ac:dyDescent="0.45">
      <c r="A93" s="39">
        <v>412</v>
      </c>
    </row>
    <row r="94" spans="1:1" x14ac:dyDescent="0.45">
      <c r="A94" s="39">
        <v>413</v>
      </c>
    </row>
    <row r="95" spans="1:1" x14ac:dyDescent="0.45">
      <c r="A95" s="39">
        <v>414</v>
      </c>
    </row>
    <row r="96" spans="1:1" x14ac:dyDescent="0.45">
      <c r="A96" s="40">
        <v>415</v>
      </c>
    </row>
    <row r="97" spans="1:7" x14ac:dyDescent="0.45">
      <c r="A97" s="39">
        <v>416</v>
      </c>
    </row>
    <row r="98" spans="1:7" x14ac:dyDescent="0.45">
      <c r="A98" s="39">
        <v>417</v>
      </c>
      <c r="B98" s="5" t="s">
        <v>50</v>
      </c>
      <c r="C98" s="5">
        <v>6</v>
      </c>
    </row>
    <row r="99" spans="1:7" x14ac:dyDescent="0.45">
      <c r="A99" s="39">
        <v>418</v>
      </c>
      <c r="B99" s="5" t="s">
        <v>57</v>
      </c>
      <c r="C99" s="5">
        <v>6</v>
      </c>
    </row>
    <row r="100" spans="1:7" x14ac:dyDescent="0.45">
      <c r="A100" s="39">
        <v>419</v>
      </c>
      <c r="B100" s="5" t="s">
        <v>63</v>
      </c>
      <c r="C100" s="5">
        <v>6</v>
      </c>
    </row>
    <row r="101" spans="1:7" x14ac:dyDescent="0.45">
      <c r="A101" s="39">
        <v>420</v>
      </c>
      <c r="B101" s="5" t="s">
        <v>67</v>
      </c>
      <c r="C101" s="5">
        <v>6</v>
      </c>
    </row>
    <row r="102" spans="1:7" x14ac:dyDescent="0.45">
      <c r="A102" s="40">
        <v>421</v>
      </c>
      <c r="B102" s="5" t="s">
        <v>69</v>
      </c>
      <c r="C102" s="5">
        <v>6</v>
      </c>
    </row>
    <row r="103" spans="1:7" x14ac:dyDescent="0.45">
      <c r="A103" s="39">
        <v>422</v>
      </c>
      <c r="B103" s="5" t="s">
        <v>42</v>
      </c>
      <c r="C103" s="5">
        <v>4</v>
      </c>
      <c r="D103" s="5" t="s">
        <v>52</v>
      </c>
      <c r="E103" s="5">
        <v>1</v>
      </c>
      <c r="F103" s="5" t="s">
        <v>59</v>
      </c>
      <c r="G103" s="5">
        <v>1</v>
      </c>
    </row>
    <row r="104" spans="1:7" x14ac:dyDescent="0.45">
      <c r="A104" s="39">
        <v>423</v>
      </c>
      <c r="B104" s="5" t="s">
        <v>44</v>
      </c>
      <c r="C104" s="5">
        <v>3</v>
      </c>
      <c r="D104" s="5" t="s">
        <v>66</v>
      </c>
      <c r="E104" s="5">
        <v>3</v>
      </c>
    </row>
    <row r="105" spans="1:7" x14ac:dyDescent="0.45">
      <c r="A105" s="44">
        <v>424</v>
      </c>
      <c r="B105" s="5" t="s">
        <v>53</v>
      </c>
      <c r="C105" s="5">
        <v>3</v>
      </c>
      <c r="D105" s="5" t="s">
        <v>61</v>
      </c>
      <c r="E105" s="5">
        <v>1</v>
      </c>
    </row>
    <row r="106" spans="1:7" x14ac:dyDescent="0.45">
      <c r="A106" s="39">
        <v>425</v>
      </c>
      <c r="B106" s="5" t="s">
        <v>58</v>
      </c>
      <c r="C106" s="5">
        <v>3</v>
      </c>
      <c r="D106" s="5" t="s">
        <v>64</v>
      </c>
      <c r="E106" s="5">
        <v>2</v>
      </c>
      <c r="F106" s="5" t="s">
        <v>68</v>
      </c>
      <c r="G106" s="5">
        <v>1</v>
      </c>
    </row>
    <row r="107" spans="1:7" x14ac:dyDescent="0.45">
      <c r="A107" s="39">
        <v>426</v>
      </c>
      <c r="B107" s="5" t="s">
        <v>45</v>
      </c>
      <c r="C107" s="5">
        <v>6</v>
      </c>
    </row>
    <row r="108" spans="1:7" x14ac:dyDescent="0.45">
      <c r="A108" s="39">
        <v>427</v>
      </c>
      <c r="B108" s="5" t="s">
        <v>45</v>
      </c>
      <c r="C108" s="5">
        <v>1</v>
      </c>
      <c r="D108" s="5" t="s">
        <v>73</v>
      </c>
      <c r="E108" s="5">
        <v>5</v>
      </c>
    </row>
    <row r="109" spans="1:7" x14ac:dyDescent="0.45">
      <c r="A109" s="39">
        <v>428</v>
      </c>
      <c r="B109" s="5" t="s">
        <v>56</v>
      </c>
      <c r="C109" s="5">
        <v>5</v>
      </c>
      <c r="D109" s="5" t="s">
        <v>46</v>
      </c>
      <c r="E109" s="5">
        <v>1</v>
      </c>
    </row>
    <row r="110" spans="1:7" x14ac:dyDescent="0.45">
      <c r="A110" s="44">
        <v>429</v>
      </c>
      <c r="B110" s="5" t="s">
        <v>47</v>
      </c>
      <c r="C110" s="5">
        <v>2</v>
      </c>
      <c r="D110" s="5" t="s">
        <v>54</v>
      </c>
      <c r="E110" s="5">
        <v>2</v>
      </c>
      <c r="F110" s="5" t="s">
        <v>48</v>
      </c>
      <c r="G110" s="5">
        <v>1</v>
      </c>
    </row>
    <row r="111" spans="1:7" x14ac:dyDescent="0.45">
      <c r="A111" s="44">
        <v>430</v>
      </c>
      <c r="B111" s="5" t="s">
        <v>49</v>
      </c>
      <c r="C111" s="5">
        <v>2</v>
      </c>
      <c r="D111" s="5" t="s">
        <v>55</v>
      </c>
      <c r="E111" s="5">
        <v>2</v>
      </c>
      <c r="F111" s="5" t="s">
        <v>51</v>
      </c>
      <c r="G111" s="5">
        <v>1</v>
      </c>
    </row>
    <row r="112" spans="1:7" x14ac:dyDescent="0.45">
      <c r="A112" s="39">
        <v>431</v>
      </c>
      <c r="B112" s="5" t="s">
        <v>74</v>
      </c>
      <c r="C112" s="5">
        <v>3</v>
      </c>
      <c r="D112" s="5" t="s">
        <v>65</v>
      </c>
      <c r="E112" s="5">
        <v>3</v>
      </c>
    </row>
    <row r="113" spans="1:5" x14ac:dyDescent="0.45">
      <c r="A113" s="40">
        <v>432</v>
      </c>
    </row>
    <row r="114" spans="1:5" x14ac:dyDescent="0.45">
      <c r="A114" s="39">
        <v>433</v>
      </c>
      <c r="B114" s="5" t="s">
        <v>71</v>
      </c>
      <c r="C114" s="5">
        <v>6</v>
      </c>
    </row>
    <row r="115" spans="1:5" x14ac:dyDescent="0.45">
      <c r="A115" s="39">
        <v>434</v>
      </c>
      <c r="B115" s="5" t="s">
        <v>71</v>
      </c>
      <c r="C115" s="5">
        <v>6</v>
      </c>
    </row>
    <row r="116" spans="1:5" x14ac:dyDescent="0.45">
      <c r="A116" s="39">
        <v>435</v>
      </c>
      <c r="B116" s="5" t="s">
        <v>71</v>
      </c>
      <c r="C116" s="5">
        <v>2</v>
      </c>
      <c r="D116" s="5" t="s">
        <v>43</v>
      </c>
      <c r="E116" s="5">
        <v>4</v>
      </c>
    </row>
    <row r="117" spans="1:5" x14ac:dyDescent="0.45">
      <c r="A117" s="44">
        <v>436</v>
      </c>
      <c r="B117" s="5" t="s">
        <v>70</v>
      </c>
      <c r="C117" s="5">
        <v>3</v>
      </c>
      <c r="D117" s="5" t="s">
        <v>14</v>
      </c>
      <c r="E117" s="5">
        <v>2</v>
      </c>
    </row>
    <row r="118" spans="1:5" s="31" customFormat="1" x14ac:dyDescent="0.45">
      <c r="A118" s="40">
        <v>437</v>
      </c>
    </row>
    <row r="119" spans="1:5" x14ac:dyDescent="0.45">
      <c r="A119" s="5"/>
    </row>
    <row r="120" spans="1:5" x14ac:dyDescent="0.45">
      <c r="A120" s="5"/>
    </row>
    <row r="121" spans="1:5" s="31" customFormat="1" x14ac:dyDescent="0.45"/>
    <row r="122" spans="1:5" x14ac:dyDescent="0.45">
      <c r="A122" s="39">
        <v>601</v>
      </c>
    </row>
    <row r="123" spans="1:5" x14ac:dyDescent="0.45">
      <c r="A123" s="39">
        <v>602</v>
      </c>
    </row>
    <row r="124" spans="1:5" x14ac:dyDescent="0.45">
      <c r="A124" s="39">
        <v>603</v>
      </c>
    </row>
    <row r="125" spans="1:5" x14ac:dyDescent="0.45">
      <c r="A125" s="39">
        <v>604</v>
      </c>
    </row>
    <row r="126" spans="1:5" x14ac:dyDescent="0.45">
      <c r="A126" s="39">
        <v>605</v>
      </c>
    </row>
    <row r="127" spans="1:5" x14ac:dyDescent="0.45">
      <c r="A127" s="40">
        <v>606</v>
      </c>
    </row>
    <row r="128" spans="1:5" x14ac:dyDescent="0.45">
      <c r="A128" s="39">
        <v>607</v>
      </c>
    </row>
    <row r="129" spans="1:1" x14ac:dyDescent="0.45">
      <c r="A129" s="39">
        <v>608</v>
      </c>
    </row>
    <row r="130" spans="1:1" x14ac:dyDescent="0.45">
      <c r="A130" s="39">
        <v>609</v>
      </c>
    </row>
    <row r="131" spans="1:1" x14ac:dyDescent="0.45">
      <c r="A131" s="40">
        <v>610</v>
      </c>
    </row>
    <row r="132" spans="1:1" x14ac:dyDescent="0.45">
      <c r="A132" s="39">
        <v>611</v>
      </c>
    </row>
    <row r="133" spans="1:1" x14ac:dyDescent="0.45">
      <c r="A133" s="39">
        <v>612</v>
      </c>
    </row>
    <row r="134" spans="1:1" x14ac:dyDescent="0.45">
      <c r="A134" s="39">
        <v>613</v>
      </c>
    </row>
    <row r="135" spans="1:1" x14ac:dyDescent="0.45">
      <c r="A135" s="39">
        <v>614</v>
      </c>
    </row>
    <row r="136" spans="1:1" x14ac:dyDescent="0.45">
      <c r="A136" s="40">
        <v>615</v>
      </c>
    </row>
    <row r="137" spans="1:1" x14ac:dyDescent="0.45">
      <c r="A137" s="39">
        <v>616</v>
      </c>
    </row>
    <row r="138" spans="1:1" x14ac:dyDescent="0.45">
      <c r="A138" s="39">
        <v>617</v>
      </c>
    </row>
    <row r="139" spans="1:1" x14ac:dyDescent="0.45">
      <c r="A139" s="39">
        <v>618</v>
      </c>
    </row>
    <row r="140" spans="1:1" x14ac:dyDescent="0.45">
      <c r="A140" s="39">
        <v>619</v>
      </c>
    </row>
    <row r="141" spans="1:1" x14ac:dyDescent="0.45">
      <c r="A141" s="39">
        <v>620</v>
      </c>
    </row>
    <row r="142" spans="1:1" x14ac:dyDescent="0.45">
      <c r="A142" s="40">
        <v>621</v>
      </c>
    </row>
    <row r="143" spans="1:1" x14ac:dyDescent="0.45">
      <c r="A143" s="39">
        <v>622</v>
      </c>
    </row>
    <row r="144" spans="1:1" x14ac:dyDescent="0.45">
      <c r="A144" s="39">
        <v>623</v>
      </c>
    </row>
    <row r="145" spans="1:1" x14ac:dyDescent="0.45">
      <c r="A145" s="39">
        <v>624</v>
      </c>
    </row>
    <row r="146" spans="1:1" x14ac:dyDescent="0.45">
      <c r="A146" s="39">
        <v>625</v>
      </c>
    </row>
    <row r="147" spans="1:1" x14ac:dyDescent="0.45">
      <c r="A147" s="39">
        <v>626</v>
      </c>
    </row>
    <row r="148" spans="1:1" x14ac:dyDescent="0.45">
      <c r="A148" s="39">
        <v>627</v>
      </c>
    </row>
    <row r="149" spans="1:1" x14ac:dyDescent="0.45">
      <c r="A149" s="39">
        <v>628</v>
      </c>
    </row>
    <row r="150" spans="1:1" x14ac:dyDescent="0.45">
      <c r="A150" s="39">
        <v>629</v>
      </c>
    </row>
    <row r="151" spans="1:1" x14ac:dyDescent="0.45">
      <c r="A151" s="39">
        <v>630</v>
      </c>
    </row>
    <row r="152" spans="1:1" x14ac:dyDescent="0.45">
      <c r="A152" s="39">
        <v>631</v>
      </c>
    </row>
    <row r="153" spans="1:1" x14ac:dyDescent="0.45">
      <c r="A153" s="40">
        <v>632</v>
      </c>
    </row>
    <row r="154" spans="1:1" x14ac:dyDescent="0.45">
      <c r="A154" s="39">
        <v>633</v>
      </c>
    </row>
    <row r="155" spans="1:1" x14ac:dyDescent="0.45">
      <c r="A155" s="39">
        <v>634</v>
      </c>
    </row>
    <row r="156" spans="1:1" x14ac:dyDescent="0.45">
      <c r="A156" s="39">
        <v>635</v>
      </c>
    </row>
    <row r="157" spans="1:1" x14ac:dyDescent="0.45">
      <c r="A157" s="39">
        <v>636</v>
      </c>
    </row>
    <row r="158" spans="1:1" s="31" customFormat="1" x14ac:dyDescent="0.45">
      <c r="A158" s="40">
        <v>637</v>
      </c>
    </row>
    <row r="159" spans="1:1" x14ac:dyDescent="0.45">
      <c r="A159" s="5"/>
    </row>
    <row r="160" spans="1:1" x14ac:dyDescent="0.45">
      <c r="A160" s="5"/>
    </row>
    <row r="161" spans="1:1" s="31" customFormat="1" x14ac:dyDescent="0.45"/>
    <row r="162" spans="1:1" x14ac:dyDescent="0.45">
      <c r="A162" s="39">
        <v>801</v>
      </c>
    </row>
    <row r="163" spans="1:1" x14ac:dyDescent="0.45">
      <c r="A163" s="39">
        <v>802</v>
      </c>
    </row>
    <row r="164" spans="1:1" x14ac:dyDescent="0.45">
      <c r="A164" s="39">
        <v>803</v>
      </c>
    </row>
    <row r="165" spans="1:1" x14ac:dyDescent="0.45">
      <c r="A165" s="39">
        <v>804</v>
      </c>
    </row>
    <row r="166" spans="1:1" x14ac:dyDescent="0.45">
      <c r="A166" s="39">
        <v>805</v>
      </c>
    </row>
    <row r="167" spans="1:1" x14ac:dyDescent="0.45">
      <c r="A167" s="40">
        <v>806</v>
      </c>
    </row>
    <row r="168" spans="1:1" x14ac:dyDescent="0.45">
      <c r="A168" s="39">
        <v>807</v>
      </c>
    </row>
    <row r="169" spans="1:1" x14ac:dyDescent="0.45">
      <c r="A169" s="39">
        <v>808</v>
      </c>
    </row>
    <row r="170" spans="1:1" x14ac:dyDescent="0.45">
      <c r="A170" s="39">
        <v>809</v>
      </c>
    </row>
    <row r="171" spans="1:1" x14ac:dyDescent="0.45">
      <c r="A171" s="40">
        <v>810</v>
      </c>
    </row>
    <row r="172" spans="1:1" x14ac:dyDescent="0.45">
      <c r="A172" s="39">
        <v>811</v>
      </c>
    </row>
    <row r="173" spans="1:1" x14ac:dyDescent="0.45">
      <c r="A173" s="39">
        <v>812</v>
      </c>
    </row>
    <row r="174" spans="1:1" x14ac:dyDescent="0.45">
      <c r="A174" s="39">
        <v>813</v>
      </c>
    </row>
    <row r="175" spans="1:1" x14ac:dyDescent="0.45">
      <c r="A175" s="39">
        <v>814</v>
      </c>
    </row>
    <row r="176" spans="1:1" x14ac:dyDescent="0.45">
      <c r="A176" s="40">
        <v>815</v>
      </c>
    </row>
    <row r="177" spans="1:1" x14ac:dyDescent="0.45">
      <c r="A177" s="39">
        <v>816</v>
      </c>
    </row>
    <row r="178" spans="1:1" x14ac:dyDescent="0.45">
      <c r="A178" s="39">
        <v>817</v>
      </c>
    </row>
    <row r="179" spans="1:1" x14ac:dyDescent="0.45">
      <c r="A179" s="39">
        <v>818</v>
      </c>
    </row>
    <row r="180" spans="1:1" x14ac:dyDescent="0.45">
      <c r="A180" s="39">
        <v>819</v>
      </c>
    </row>
    <row r="181" spans="1:1" x14ac:dyDescent="0.45">
      <c r="A181" s="43">
        <v>820</v>
      </c>
    </row>
    <row r="182" spans="1:1" x14ac:dyDescent="0.45">
      <c r="A182" s="42">
        <v>821</v>
      </c>
    </row>
    <row r="183" spans="1:1" x14ac:dyDescent="0.45">
      <c r="A183" s="43">
        <v>822</v>
      </c>
    </row>
    <row r="184" spans="1:1" x14ac:dyDescent="0.45">
      <c r="A184" s="39">
        <v>823</v>
      </c>
    </row>
    <row r="185" spans="1:1" x14ac:dyDescent="0.45">
      <c r="A185" s="39">
        <v>824</v>
      </c>
    </row>
    <row r="186" spans="1:1" x14ac:dyDescent="0.45">
      <c r="A186" s="39">
        <v>825</v>
      </c>
    </row>
    <row r="187" spans="1:1" x14ac:dyDescent="0.45">
      <c r="A187" s="39">
        <v>826</v>
      </c>
    </row>
    <row r="188" spans="1:1" x14ac:dyDescent="0.45">
      <c r="A188" s="39">
        <v>827</v>
      </c>
    </row>
    <row r="189" spans="1:1" x14ac:dyDescent="0.45">
      <c r="A189" s="39">
        <v>828</v>
      </c>
    </row>
    <row r="190" spans="1:1" x14ac:dyDescent="0.45">
      <c r="A190" s="39">
        <v>829</v>
      </c>
    </row>
    <row r="191" spans="1:1" x14ac:dyDescent="0.45">
      <c r="A191" s="39">
        <v>830</v>
      </c>
    </row>
    <row r="192" spans="1:1" x14ac:dyDescent="0.45">
      <c r="A192" s="39">
        <v>831</v>
      </c>
    </row>
    <row r="193" spans="1:1" x14ac:dyDescent="0.45">
      <c r="A193" s="40">
        <v>832</v>
      </c>
    </row>
    <row r="194" spans="1:1" x14ac:dyDescent="0.45">
      <c r="A194" s="39">
        <v>833</v>
      </c>
    </row>
    <row r="195" spans="1:1" x14ac:dyDescent="0.45">
      <c r="A195" s="39">
        <v>834</v>
      </c>
    </row>
    <row r="196" spans="1:1" x14ac:dyDescent="0.45">
      <c r="A196" s="39">
        <v>835</v>
      </c>
    </row>
    <row r="197" spans="1:1" x14ac:dyDescent="0.45">
      <c r="A197" s="39">
        <v>836</v>
      </c>
    </row>
    <row r="198" spans="1:1" s="31" customFormat="1" x14ac:dyDescent="0.45">
      <c r="A198" s="40">
        <v>837</v>
      </c>
    </row>
    <row r="199" spans="1:1" x14ac:dyDescent="0.45">
      <c r="A199" s="5"/>
    </row>
    <row r="200" spans="1:1" x14ac:dyDescent="0.45">
      <c r="A200" s="5"/>
    </row>
    <row r="201" spans="1:1" s="31" customFormat="1" x14ac:dyDescent="0.45"/>
    <row r="202" spans="1:1" x14ac:dyDescent="0.45">
      <c r="A202" s="39">
        <v>901</v>
      </c>
    </row>
    <row r="203" spans="1:1" x14ac:dyDescent="0.45">
      <c r="A203" s="39">
        <v>902</v>
      </c>
    </row>
    <row r="204" spans="1:1" x14ac:dyDescent="0.45">
      <c r="A204" s="39">
        <v>903</v>
      </c>
    </row>
    <row r="205" spans="1:1" x14ac:dyDescent="0.45">
      <c r="A205" s="39">
        <v>904</v>
      </c>
    </row>
    <row r="206" spans="1:1" x14ac:dyDescent="0.45">
      <c r="A206" s="39">
        <v>905</v>
      </c>
    </row>
    <row r="207" spans="1:1" x14ac:dyDescent="0.45">
      <c r="A207" s="40">
        <v>906</v>
      </c>
    </row>
    <row r="208" spans="1:1" x14ac:dyDescent="0.45">
      <c r="A208" s="39">
        <v>907</v>
      </c>
    </row>
    <row r="209" spans="1:1" x14ac:dyDescent="0.45">
      <c r="A209" s="39">
        <v>908</v>
      </c>
    </row>
    <row r="210" spans="1:1" x14ac:dyDescent="0.45">
      <c r="A210" s="39">
        <v>909</v>
      </c>
    </row>
    <row r="211" spans="1:1" x14ac:dyDescent="0.45">
      <c r="A211" s="40">
        <v>910</v>
      </c>
    </row>
    <row r="212" spans="1:1" x14ac:dyDescent="0.45">
      <c r="A212" s="39">
        <v>911</v>
      </c>
    </row>
    <row r="213" spans="1:1" x14ac:dyDescent="0.45">
      <c r="A213" s="39">
        <v>912</v>
      </c>
    </row>
    <row r="214" spans="1:1" x14ac:dyDescent="0.45">
      <c r="A214" s="39">
        <v>913</v>
      </c>
    </row>
    <row r="215" spans="1:1" x14ac:dyDescent="0.45">
      <c r="A215" s="39">
        <v>914</v>
      </c>
    </row>
    <row r="216" spans="1:1" x14ac:dyDescent="0.45">
      <c r="A216" s="40">
        <v>915</v>
      </c>
    </row>
    <row r="217" spans="1:1" x14ac:dyDescent="0.45">
      <c r="A217" s="39">
        <v>916</v>
      </c>
    </row>
    <row r="218" spans="1:1" x14ac:dyDescent="0.45">
      <c r="A218" s="39">
        <v>917</v>
      </c>
    </row>
    <row r="219" spans="1:1" x14ac:dyDescent="0.45">
      <c r="A219" s="39">
        <v>918</v>
      </c>
    </row>
    <row r="220" spans="1:1" x14ac:dyDescent="0.45">
      <c r="A220" s="39">
        <v>919</v>
      </c>
    </row>
    <row r="221" spans="1:1" x14ac:dyDescent="0.45">
      <c r="A221" s="39">
        <v>920</v>
      </c>
    </row>
    <row r="222" spans="1:1" x14ac:dyDescent="0.45">
      <c r="A222" s="40">
        <v>921</v>
      </c>
    </row>
    <row r="223" spans="1:1" x14ac:dyDescent="0.45">
      <c r="A223" s="39">
        <v>922</v>
      </c>
    </row>
    <row r="224" spans="1:1" x14ac:dyDescent="0.45">
      <c r="A224" s="39">
        <v>923</v>
      </c>
    </row>
    <row r="225" spans="1:1" x14ac:dyDescent="0.45">
      <c r="A225" s="39">
        <v>924</v>
      </c>
    </row>
    <row r="226" spans="1:1" x14ac:dyDescent="0.45">
      <c r="A226" s="39">
        <v>925</v>
      </c>
    </row>
    <row r="227" spans="1:1" x14ac:dyDescent="0.45">
      <c r="A227" s="39">
        <v>926</v>
      </c>
    </row>
    <row r="228" spans="1:1" x14ac:dyDescent="0.45">
      <c r="A228" s="39">
        <v>927</v>
      </c>
    </row>
    <row r="229" spans="1:1" x14ac:dyDescent="0.45">
      <c r="A229" s="39">
        <v>928</v>
      </c>
    </row>
    <row r="230" spans="1:1" x14ac:dyDescent="0.45">
      <c r="A230" s="39">
        <v>929</v>
      </c>
    </row>
    <row r="231" spans="1:1" x14ac:dyDescent="0.45">
      <c r="A231" s="39">
        <v>930</v>
      </c>
    </row>
    <row r="232" spans="1:1" x14ac:dyDescent="0.45">
      <c r="A232" s="39">
        <v>931</v>
      </c>
    </row>
    <row r="233" spans="1:1" x14ac:dyDescent="0.45">
      <c r="A233" s="40">
        <v>932</v>
      </c>
    </row>
    <row r="234" spans="1:1" x14ac:dyDescent="0.45">
      <c r="A234" s="39">
        <v>933</v>
      </c>
    </row>
    <row r="235" spans="1:1" x14ac:dyDescent="0.45">
      <c r="A235" s="39">
        <v>934</v>
      </c>
    </row>
    <row r="236" spans="1:1" x14ac:dyDescent="0.45">
      <c r="A236" s="39">
        <v>935</v>
      </c>
    </row>
    <row r="237" spans="1:1" x14ac:dyDescent="0.45">
      <c r="A237" s="39">
        <v>936</v>
      </c>
    </row>
    <row r="238" spans="1:1" s="31" customFormat="1" x14ac:dyDescent="0.45">
      <c r="A238" s="40">
        <v>937</v>
      </c>
    </row>
    <row r="239" spans="1:1" x14ac:dyDescent="0.45">
      <c r="A239" s="39"/>
    </row>
    <row r="240" spans="1:1" x14ac:dyDescent="0.45">
      <c r="A240" s="39"/>
    </row>
    <row r="241" spans="1:1" s="31" customFormat="1" x14ac:dyDescent="0.45">
      <c r="A241" s="32"/>
    </row>
    <row r="242" spans="1:1" x14ac:dyDescent="0.45">
      <c r="A242" s="39">
        <v>1001</v>
      </c>
    </row>
    <row r="243" spans="1:1" x14ac:dyDescent="0.45">
      <c r="A243" s="39">
        <v>1002</v>
      </c>
    </row>
    <row r="244" spans="1:1" x14ac:dyDescent="0.45">
      <c r="A244" s="39">
        <v>1003</v>
      </c>
    </row>
    <row r="245" spans="1:1" x14ac:dyDescent="0.45">
      <c r="A245" s="39">
        <v>1004</v>
      </c>
    </row>
    <row r="246" spans="1:1" x14ac:dyDescent="0.45">
      <c r="A246" s="39">
        <v>1005</v>
      </c>
    </row>
    <row r="247" spans="1:1" x14ac:dyDescent="0.45">
      <c r="A247" s="40">
        <v>1006</v>
      </c>
    </row>
    <row r="248" spans="1:1" x14ac:dyDescent="0.45">
      <c r="A248" s="39">
        <v>1007</v>
      </c>
    </row>
    <row r="249" spans="1:1" x14ac:dyDescent="0.45">
      <c r="A249" s="39">
        <v>1008</v>
      </c>
    </row>
    <row r="250" spans="1:1" x14ac:dyDescent="0.45">
      <c r="A250" s="39">
        <v>1009</v>
      </c>
    </row>
    <row r="251" spans="1:1" x14ac:dyDescent="0.45">
      <c r="A251" s="40">
        <v>1010</v>
      </c>
    </row>
    <row r="252" spans="1:1" x14ac:dyDescent="0.45">
      <c r="A252" s="39">
        <v>1011</v>
      </c>
    </row>
    <row r="253" spans="1:1" x14ac:dyDescent="0.45">
      <c r="A253" s="39">
        <v>1012</v>
      </c>
    </row>
    <row r="254" spans="1:1" x14ac:dyDescent="0.45">
      <c r="A254" s="39">
        <v>1013</v>
      </c>
    </row>
    <row r="255" spans="1:1" x14ac:dyDescent="0.45">
      <c r="A255" s="39">
        <v>1014</v>
      </c>
    </row>
    <row r="256" spans="1:1" x14ac:dyDescent="0.45">
      <c r="A256" s="40">
        <v>1015</v>
      </c>
    </row>
    <row r="257" spans="1:1" x14ac:dyDescent="0.45">
      <c r="A257" s="39">
        <v>1016</v>
      </c>
    </row>
    <row r="258" spans="1:1" x14ac:dyDescent="0.45">
      <c r="A258" s="39">
        <v>1017</v>
      </c>
    </row>
    <row r="259" spans="1:1" x14ac:dyDescent="0.45">
      <c r="A259" s="39">
        <v>1018</v>
      </c>
    </row>
    <row r="260" spans="1:1" x14ac:dyDescent="0.45">
      <c r="A260" s="39">
        <v>1019</v>
      </c>
    </row>
    <row r="261" spans="1:1" x14ac:dyDescent="0.45">
      <c r="A261" s="39">
        <v>1020</v>
      </c>
    </row>
    <row r="262" spans="1:1" x14ac:dyDescent="0.45">
      <c r="A262" s="40">
        <v>1021</v>
      </c>
    </row>
    <row r="263" spans="1:1" x14ac:dyDescent="0.45">
      <c r="A263" s="39">
        <v>1022</v>
      </c>
    </row>
    <row r="264" spans="1:1" x14ac:dyDescent="0.45">
      <c r="A264" s="39">
        <v>1023</v>
      </c>
    </row>
    <row r="265" spans="1:1" x14ac:dyDescent="0.45">
      <c r="A265" s="39">
        <v>1024</v>
      </c>
    </row>
    <row r="266" spans="1:1" x14ac:dyDescent="0.45">
      <c r="A266" s="39">
        <v>1025</v>
      </c>
    </row>
    <row r="267" spans="1:1" x14ac:dyDescent="0.45">
      <c r="A267" s="39">
        <v>1026</v>
      </c>
    </row>
    <row r="268" spans="1:1" x14ac:dyDescent="0.45">
      <c r="A268" s="39">
        <v>1027</v>
      </c>
    </row>
    <row r="269" spans="1:1" x14ac:dyDescent="0.45">
      <c r="A269" s="39">
        <v>1028</v>
      </c>
    </row>
    <row r="270" spans="1:1" x14ac:dyDescent="0.45">
      <c r="A270" s="39">
        <v>1029</v>
      </c>
    </row>
    <row r="271" spans="1:1" x14ac:dyDescent="0.45">
      <c r="A271" s="39">
        <v>1030</v>
      </c>
    </row>
    <row r="272" spans="1:1" x14ac:dyDescent="0.45">
      <c r="A272" s="39">
        <v>1031</v>
      </c>
    </row>
    <row r="273" spans="1:1" x14ac:dyDescent="0.45">
      <c r="A273" s="40">
        <v>1032</v>
      </c>
    </row>
    <row r="274" spans="1:1" x14ac:dyDescent="0.45">
      <c r="A274" s="39">
        <v>1033</v>
      </c>
    </row>
    <row r="275" spans="1:1" x14ac:dyDescent="0.45">
      <c r="A275" s="39">
        <v>1034</v>
      </c>
    </row>
    <row r="276" spans="1:1" x14ac:dyDescent="0.45">
      <c r="A276" s="39">
        <v>1035</v>
      </c>
    </row>
    <row r="277" spans="1:1" x14ac:dyDescent="0.45">
      <c r="A277" s="39">
        <v>1036</v>
      </c>
    </row>
    <row r="278" spans="1:1" s="31" customFormat="1" x14ac:dyDescent="0.45">
      <c r="A278" s="40">
        <v>1037</v>
      </c>
    </row>
    <row r="279" spans="1:1" x14ac:dyDescent="0.45">
      <c r="A279" s="39"/>
    </row>
    <row r="280" spans="1:1" x14ac:dyDescent="0.45">
      <c r="A280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DB변환</vt:lpstr>
      <vt:lpstr>숙소배정</vt:lpstr>
      <vt:lpstr>형제</vt:lpstr>
      <vt:lpstr>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minju.kim</dc:creator>
  <cp:lastModifiedBy>동규 이</cp:lastModifiedBy>
  <dcterms:created xsi:type="dcterms:W3CDTF">2024-07-18T02:40:38Z</dcterms:created>
  <dcterms:modified xsi:type="dcterms:W3CDTF">2024-08-06T05:08:00Z</dcterms:modified>
</cp:coreProperties>
</file>