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ru\Desktop\"/>
    </mc:Choice>
  </mc:AlternateContent>
  <xr:revisionPtr revIDLastSave="0" documentId="13_ncr:1_{F23DD01A-1146-448F-ABE1-F82A0D4BDEBD}" xr6:coauthVersionLast="47" xr6:coauthVersionMax="47" xr10:uidLastSave="{00000000-0000-0000-0000-000000000000}"/>
  <bookViews>
    <workbookView xWindow="-120" yWindow="-120" windowWidth="29040" windowHeight="15840" activeTab="1" xr2:uid="{36132EFF-32AC-4DAB-9B50-6C695022E931}"/>
  </bookViews>
  <sheets>
    <sheet name="Throughput(RTT) for same RTT" sheetId="1" r:id="rId1"/>
    <sheet name="Throughput(RTT) for diff RTT" sheetId="2" r:id="rId2"/>
    <sheet name="Config (edit)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B5" i="2"/>
  <c r="L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L13" i="2"/>
  <c r="L6" i="2"/>
  <c r="L7" i="2"/>
  <c r="L8" i="2"/>
  <c r="L9" i="2"/>
  <c r="L10" i="2"/>
  <c r="L11" i="2"/>
  <c r="L12" i="2"/>
  <c r="J5" i="1"/>
  <c r="J6" i="1"/>
  <c r="J7" i="1"/>
  <c r="J8" i="1"/>
  <c r="J9" i="1"/>
  <c r="J10" i="1"/>
  <c r="J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M4" i="1"/>
  <c r="L4" i="1"/>
  <c r="K4" i="1"/>
  <c r="H4" i="1"/>
  <c r="H5" i="1"/>
  <c r="A4" i="1"/>
  <c r="H6" i="1"/>
  <c r="H7" i="1"/>
  <c r="H8" i="1"/>
  <c r="H9" i="1"/>
  <c r="H10" i="1"/>
  <c r="A9" i="1"/>
  <c r="A10" i="1"/>
  <c r="A6" i="1"/>
  <c r="A7" i="1"/>
  <c r="A8" i="1"/>
  <c r="A5" i="1"/>
</calcChain>
</file>

<file path=xl/sharedStrings.xml><?xml version="1.0" encoding="utf-8"?>
<sst xmlns="http://schemas.openxmlformats.org/spreadsheetml/2006/main" count="41" uniqueCount="33">
  <si>
    <t>Access link delay 1 [ms]</t>
  </si>
  <si>
    <t>Access link delay 2 [ms]</t>
  </si>
  <si>
    <t>R1-R2 delay [ms]</t>
  </si>
  <si>
    <t>RTT [ms]</t>
  </si>
  <si>
    <t>Stable Throughput @ TCP1 [Mb/s]</t>
  </si>
  <si>
    <t>Stable Throughput @ TCP2 [Mb/s]</t>
  </si>
  <si>
    <t>Stable Throughput @ TCP3 [Mb/s]</t>
  </si>
  <si>
    <t>Bandwidth utilisation</t>
  </si>
  <si>
    <t>max abs delta</t>
  </si>
  <si>
    <t>abs delta 1-2</t>
  </si>
  <si>
    <t>abs delta 1-3</t>
  </si>
  <si>
    <t>abs delta 2-3</t>
  </si>
  <si>
    <t>Obsolete:</t>
  </si>
  <si>
    <t>RTT @ TCP1 [ms]</t>
  </si>
  <si>
    <t>RTT @ TCP2 [ms]</t>
  </si>
  <si>
    <t>RTT @ TCP3 [ms]</t>
  </si>
  <si>
    <t>Access link delay 1 &amp; 2 @ TCP1 [ms]</t>
  </si>
  <si>
    <t>Access link delay 1 &amp; 2 @ TCP2 [ms]</t>
  </si>
  <si>
    <t>Access link delay 1 &amp; 2 @ TCP3 [ms]</t>
  </si>
  <si>
    <t>R1-R2 link delay [ms]</t>
  </si>
  <si>
    <t>Bandwidth usage</t>
  </si>
  <si>
    <t>delay_zXRX == delay_RXoX (source and receiver delay is equal)</t>
  </si>
  <si>
    <t>RTT choice comment</t>
  </si>
  <si>
    <t>TCP2 == TCP3, TCP1 lower than others</t>
  </si>
  <si>
    <t>TCP1 == TCP3, TCP2 lower than others</t>
  </si>
  <si>
    <t>TCP1 == TCP2, TCP3 lower than others</t>
  </si>
  <si>
    <t>TCP1 == TCP2, TCP3 higher than others</t>
  </si>
  <si>
    <t>TCP2 == TCP3, TCP1 higher than others</t>
  </si>
  <si>
    <t>TCP1 == TCP3, TCP2 higher than others</t>
  </si>
  <si>
    <t>TCP1 highest, TCP3 lowest, TCP2 between</t>
  </si>
  <si>
    <t>TCP2 highest, TCP1 lowest, TCP3 between</t>
  </si>
  <si>
    <t>TCP3 highest, TCP2 lowest, TCP1 between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</si>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</sst>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NumberFormat="1" applyFill="1" applyBorder="1" applyAlignment="1">
      <alignment horizontal="right"/>
    </xf>
    <xf numFmtId="0" fontId="0" fillId="0" borderId="10" xfId="0" applyNumberFormat="1" applyFill="1" applyBorder="1" applyAlignment="1">
      <alignment horizontal="right"/>
    </xf>
    <xf numFmtId="0" fontId="0" fillId="0" borderId="7" xfId="0" applyNumberFormat="1" applyFill="1" applyBorder="1" applyAlignment="1">
      <alignment horizontal="right"/>
    </xf>
    <xf numFmtId="0" fontId="0" fillId="0" borderId="8" xfId="0" applyNumberFormat="1" applyFill="1" applyBorder="1" applyAlignment="1">
      <alignment horizontal="right"/>
    </xf>
    <xf numFmtId="0" fontId="0" fillId="0" borderId="9" xfId="0" applyNumberFormat="1" applyFill="1" applyBorder="1" applyAlignment="1">
      <alignment horizontal="right"/>
    </xf>
    <xf numFmtId="0" fontId="0" fillId="0" borderId="11" xfId="0" applyNumberFormat="1" applyFill="1" applyBorder="1" applyAlignment="1">
      <alignment horizontal="right"/>
    </xf>
    <xf numFmtId="0" fontId="0" fillId="2" borderId="13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7" xfId="0" applyNumberFormat="1" applyFill="1" applyBorder="1" applyAlignment="1">
      <alignment horizontal="right"/>
    </xf>
    <xf numFmtId="0" fontId="0" fillId="2" borderId="9" xfId="0" applyNumberFormat="1" applyFill="1" applyBorder="1" applyAlignment="1">
      <alignment horizontal="right"/>
    </xf>
    <xf numFmtId="0" fontId="0" fillId="0" borderId="15" xfId="0" applyFill="1" applyBorder="1" applyAlignment="1">
      <alignment horizontal="left" wrapText="1"/>
    </xf>
    <xf numFmtId="0" fontId="0" fillId="0" borderId="16" xfId="0" applyFill="1" applyBorder="1" applyAlignment="1">
      <alignment horizontal="left" wrapText="1"/>
    </xf>
    <xf numFmtId="0" fontId="0" fillId="0" borderId="17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19" xfId="0" applyNumberFormat="1" applyFill="1" applyBorder="1" applyAlignment="1">
      <alignment horizontal="right"/>
    </xf>
    <xf numFmtId="0" fontId="0" fillId="2" borderId="20" xfId="0" applyNumberFormat="1" applyFill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8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3" xfId="0" applyFill="1" applyBorder="1" applyAlignment="1">
      <alignment wrapText="1"/>
    </xf>
    <xf numFmtId="10" fontId="0" fillId="3" borderId="18" xfId="0" applyNumberFormat="1" applyFill="1" applyBorder="1"/>
    <xf numFmtId="10" fontId="0" fillId="3" borderId="19" xfId="0" applyNumberFormat="1" applyFill="1" applyBorder="1"/>
    <xf numFmtId="10" fontId="0" fillId="3" borderId="20" xfId="0" applyNumberFormat="1" applyFill="1" applyBorder="1"/>
    <xf numFmtId="0" fontId="0" fillId="2" borderId="0" xfId="0" applyFill="1" applyBorder="1" applyAlignment="1">
      <alignment wrapText="1"/>
    </xf>
    <xf numFmtId="0" fontId="0" fillId="0" borderId="0" xfId="0" applyAlignment="1">
      <alignment wrapText="1"/>
    </xf>
    <xf numFmtId="0" fontId="0" fillId="7" borderId="21" xfId="0" applyFill="1" applyBorder="1" applyAlignment="1">
      <alignment wrapText="1"/>
    </xf>
    <xf numFmtId="0" fontId="0" fillId="5" borderId="1" xfId="0" applyFill="1" applyBorder="1"/>
    <xf numFmtId="0" fontId="0" fillId="4" borderId="4" xfId="0" applyFill="1" applyBorder="1"/>
    <xf numFmtId="0" fontId="0" fillId="5" borderId="5" xfId="0" applyFill="1" applyBorder="1"/>
    <xf numFmtId="0" fontId="0" fillId="4" borderId="7" xfId="0" applyFill="1" applyBorder="1"/>
    <xf numFmtId="0" fontId="0" fillId="4" borderId="9" xfId="0" applyFill="1" applyBorder="1"/>
    <xf numFmtId="0" fontId="0" fillId="5" borderId="10" xfId="0" applyFill="1" applyBorder="1"/>
    <xf numFmtId="0" fontId="0" fillId="4" borderId="23" xfId="0" applyFill="1" applyBorder="1"/>
    <xf numFmtId="0" fontId="0" fillId="7" borderId="19" xfId="0" applyFill="1" applyBorder="1"/>
    <xf numFmtId="0" fontId="0" fillId="7" borderId="20" xfId="0" applyFill="1" applyBorder="1"/>
    <xf numFmtId="0" fontId="0" fillId="4" borderId="24" xfId="0" applyFill="1" applyBorder="1"/>
    <xf numFmtId="0" fontId="0" fillId="5" borderId="25" xfId="0" applyFill="1" applyBorder="1"/>
    <xf numFmtId="0" fontId="0" fillId="7" borderId="27" xfId="0" applyFill="1" applyBorder="1"/>
    <xf numFmtId="0" fontId="0" fillId="4" borderId="12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0" fillId="6" borderId="14" xfId="0" applyFill="1" applyBorder="1" applyAlignment="1">
      <alignment wrapText="1"/>
    </xf>
    <xf numFmtId="0" fontId="0" fillId="3" borderId="21" xfId="0" applyFill="1" applyBorder="1" applyAlignment="1">
      <alignment wrapText="1"/>
    </xf>
    <xf numFmtId="0" fontId="0" fillId="4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8" borderId="17" xfId="0" applyFill="1" applyBorder="1" applyAlignment="1">
      <alignment wrapText="1"/>
    </xf>
    <xf numFmtId="0" fontId="0" fillId="8" borderId="1" xfId="0" applyFill="1" applyBorder="1"/>
    <xf numFmtId="0" fontId="0" fillId="8" borderId="6" xfId="0" applyFill="1" applyBorder="1"/>
    <xf numFmtId="0" fontId="0" fillId="8" borderId="8" xfId="0" applyFill="1" applyBorder="1"/>
    <xf numFmtId="0" fontId="0" fillId="8" borderId="11" xfId="0" applyFill="1" applyBorder="1"/>
    <xf numFmtId="0" fontId="0" fillId="8" borderId="13" xfId="0" applyFill="1" applyBorder="1" applyAlignment="1">
      <alignment wrapText="1"/>
    </xf>
    <xf numFmtId="0" fontId="0" fillId="8" borderId="25" xfId="0" applyFill="1" applyBorder="1"/>
    <xf numFmtId="0" fontId="0" fillId="8" borderId="10" xfId="0" applyFill="1" applyBorder="1"/>
    <xf numFmtId="0" fontId="0" fillId="0" borderId="22" xfId="0" applyBorder="1" applyAlignment="1">
      <alignment wrapText="1"/>
    </xf>
    <xf numFmtId="0" fontId="0" fillId="4" borderId="32" xfId="0" applyFill="1" applyBorder="1"/>
    <xf numFmtId="0" fontId="0" fillId="4" borderId="29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0" fontId="0" fillId="3" borderId="27" xfId="0" applyNumberFormat="1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6" borderId="17" xfId="0" applyFill="1" applyBorder="1" applyAlignment="1">
      <alignment wrapText="1"/>
    </xf>
    <xf numFmtId="0" fontId="0" fillId="8" borderId="5" xfId="0" applyFill="1" applyBorder="1"/>
    <xf numFmtId="0" fontId="0" fillId="2" borderId="1" xfId="0" applyNumberFormat="1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0" fillId="2" borderId="11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8" borderId="14" xfId="0" applyFill="1" applyBorder="1" applyAlignment="1">
      <alignment wrapText="1"/>
    </xf>
    <xf numFmtId="0" fontId="0" fillId="8" borderId="26" xfId="0" applyFill="1" applyBorder="1"/>
    <xf numFmtId="0" fontId="0" fillId="4" borderId="2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A78A5-38F8-43B5-80F4-AF0EB5A8E4CE}">
  <dimension ref="A2:M10"/>
  <sheetViews>
    <sheetView workbookViewId="0">
      <selection activeCell="F23" sqref="F23"/>
    </sheetView>
  </sheetViews>
  <sheetFormatPr defaultRowHeight="15" x14ac:dyDescent="0.25"/>
  <cols>
    <col min="1" max="1" width="8.7109375" customWidth="1"/>
    <col min="2" max="2" width="17" customWidth="1"/>
    <col min="3" max="3" width="18.42578125" customWidth="1"/>
    <col min="4" max="4" width="18.5703125" customWidth="1"/>
    <col min="5" max="5" width="15.7109375" customWidth="1"/>
    <col min="6" max="8" width="11.7109375" customWidth="1"/>
    <col min="10" max="10" width="18" customWidth="1"/>
    <col min="11" max="11" width="13.5703125" customWidth="1"/>
    <col min="12" max="12" width="12.5703125" customWidth="1"/>
    <col min="13" max="13" width="13.28515625" customWidth="1"/>
  </cols>
  <sheetData>
    <row r="2" spans="1:13" ht="16.5" customHeight="1" thickBot="1" x14ac:dyDescent="0.3">
      <c r="J2" t="s">
        <v>12</v>
      </c>
    </row>
    <row r="3" spans="1:13" ht="28.5" customHeight="1" thickBot="1" x14ac:dyDescent="0.3">
      <c r="A3" s="15" t="s">
        <v>3</v>
      </c>
      <c r="B3" s="12" t="s">
        <v>4</v>
      </c>
      <c r="C3" s="13" t="s">
        <v>5</v>
      </c>
      <c r="D3" s="14" t="s">
        <v>6</v>
      </c>
      <c r="E3" s="8" t="s">
        <v>2</v>
      </c>
      <c r="F3" s="7" t="s">
        <v>0</v>
      </c>
      <c r="G3" s="9" t="s">
        <v>1</v>
      </c>
      <c r="H3" s="25" t="s">
        <v>7</v>
      </c>
      <c r="J3" s="29" t="s">
        <v>8</v>
      </c>
      <c r="K3" s="29" t="s">
        <v>9</v>
      </c>
      <c r="L3" s="29" t="s">
        <v>10</v>
      </c>
      <c r="M3" s="29" t="s">
        <v>11</v>
      </c>
    </row>
    <row r="4" spans="1:13" x14ac:dyDescent="0.25">
      <c r="A4" s="21">
        <f>2*($E$4 + $F$4 + $G$4)</f>
        <v>10</v>
      </c>
      <c r="B4" s="18">
        <v>3.13</v>
      </c>
      <c r="C4" s="19">
        <v>3.12</v>
      </c>
      <c r="D4" s="20">
        <v>3.13</v>
      </c>
      <c r="E4" s="22">
        <v>3</v>
      </c>
      <c r="F4" s="23">
        <v>1</v>
      </c>
      <c r="G4" s="24">
        <v>1</v>
      </c>
      <c r="H4" s="26">
        <f t="shared" ref="H4:H10" si="0">SUM($B4:$D4) / 10 * 100%</f>
        <v>0.93799999999999994</v>
      </c>
      <c r="J4">
        <f>MAX(K4:M4)</f>
        <v>9.9999999999997868E-3</v>
      </c>
      <c r="K4">
        <f>ABS(B4-C4)</f>
        <v>9.9999999999997868E-3</v>
      </c>
      <c r="L4">
        <f>ABS(B4-D4)</f>
        <v>0</v>
      </c>
      <c r="M4">
        <f>ABS(C4-D4)</f>
        <v>9.9999999999997868E-3</v>
      </c>
    </row>
    <row r="5" spans="1:13" x14ac:dyDescent="0.25">
      <c r="A5" s="16">
        <f t="shared" ref="A5:A10" si="1">2*(E5 + $F$5 + $G$5)</f>
        <v>50</v>
      </c>
      <c r="B5" s="3">
        <v>2.92</v>
      </c>
      <c r="C5" s="1">
        <v>2.71</v>
      </c>
      <c r="D5" s="4">
        <v>2.95</v>
      </c>
      <c r="E5" s="10">
        <v>5</v>
      </c>
      <c r="F5" s="70">
        <v>10</v>
      </c>
      <c r="G5" s="72">
        <v>10</v>
      </c>
      <c r="H5" s="27">
        <f t="shared" si="0"/>
        <v>0.85799999999999998</v>
      </c>
      <c r="J5">
        <f t="shared" ref="J5:J10" si="2">MAX(K5:M5)</f>
        <v>0.24000000000000021</v>
      </c>
      <c r="K5">
        <f t="shared" ref="K5:K10" si="3">ABS(B5-C5)</f>
        <v>0.20999999999999996</v>
      </c>
      <c r="L5">
        <f t="shared" ref="L5:L10" si="4">ABS(B5-D5)</f>
        <v>3.0000000000000249E-2</v>
      </c>
      <c r="M5">
        <f t="shared" ref="M5:M10" si="5">ABS(C5-D5)</f>
        <v>0.24000000000000021</v>
      </c>
    </row>
    <row r="6" spans="1:13" x14ac:dyDescent="0.25">
      <c r="A6" s="16">
        <f t="shared" si="1"/>
        <v>60</v>
      </c>
      <c r="B6" s="3">
        <v>2.83</v>
      </c>
      <c r="C6" s="1">
        <v>2.65</v>
      </c>
      <c r="D6" s="4">
        <v>3.04</v>
      </c>
      <c r="E6" s="10">
        <v>10</v>
      </c>
      <c r="F6" s="70"/>
      <c r="G6" s="72"/>
      <c r="H6" s="27">
        <f t="shared" si="0"/>
        <v>0.85199999999999998</v>
      </c>
      <c r="J6">
        <f t="shared" si="2"/>
        <v>0.39000000000000012</v>
      </c>
      <c r="K6">
        <f t="shared" si="3"/>
        <v>0.18000000000000016</v>
      </c>
      <c r="L6">
        <f t="shared" si="4"/>
        <v>0.20999999999999996</v>
      </c>
      <c r="M6">
        <f t="shared" si="5"/>
        <v>0.39000000000000012</v>
      </c>
    </row>
    <row r="7" spans="1:13" x14ac:dyDescent="0.25">
      <c r="A7" s="16">
        <f t="shared" si="1"/>
        <v>80</v>
      </c>
      <c r="B7" s="3">
        <v>2.85</v>
      </c>
      <c r="C7" s="1">
        <v>2.87</v>
      </c>
      <c r="D7" s="4">
        <v>2.59</v>
      </c>
      <c r="E7" s="10">
        <v>20</v>
      </c>
      <c r="F7" s="70"/>
      <c r="G7" s="72"/>
      <c r="H7" s="27">
        <f t="shared" si="0"/>
        <v>0.83100000000000007</v>
      </c>
      <c r="J7">
        <f t="shared" si="2"/>
        <v>0.28000000000000025</v>
      </c>
      <c r="K7">
        <f t="shared" si="3"/>
        <v>2.0000000000000018E-2</v>
      </c>
      <c r="L7">
        <f t="shared" si="4"/>
        <v>0.26000000000000023</v>
      </c>
      <c r="M7">
        <f t="shared" si="5"/>
        <v>0.28000000000000025</v>
      </c>
    </row>
    <row r="8" spans="1:13" x14ac:dyDescent="0.25">
      <c r="A8" s="16">
        <f t="shared" si="1"/>
        <v>120</v>
      </c>
      <c r="B8" s="3">
        <v>2.6</v>
      </c>
      <c r="C8" s="1">
        <v>2.75</v>
      </c>
      <c r="D8" s="4">
        <v>2.66</v>
      </c>
      <c r="E8" s="10">
        <v>40</v>
      </c>
      <c r="F8" s="70"/>
      <c r="G8" s="72"/>
      <c r="H8" s="27">
        <f t="shared" si="0"/>
        <v>0.80099999999999993</v>
      </c>
      <c r="J8">
        <f t="shared" si="2"/>
        <v>0.14999999999999991</v>
      </c>
      <c r="K8">
        <f t="shared" si="3"/>
        <v>0.14999999999999991</v>
      </c>
      <c r="L8">
        <f t="shared" si="4"/>
        <v>6.0000000000000053E-2</v>
      </c>
      <c r="M8">
        <f t="shared" si="5"/>
        <v>8.9999999999999858E-2</v>
      </c>
    </row>
    <row r="9" spans="1:13" x14ac:dyDescent="0.25">
      <c r="A9" s="16">
        <f t="shared" si="1"/>
        <v>160</v>
      </c>
      <c r="B9" s="3">
        <v>2.2799999999999998</v>
      </c>
      <c r="C9" s="1">
        <v>2.38</v>
      </c>
      <c r="D9" s="4">
        <v>2.4</v>
      </c>
      <c r="E9" s="10">
        <v>60</v>
      </c>
      <c r="F9" s="70"/>
      <c r="G9" s="72"/>
      <c r="H9" s="27">
        <f t="shared" si="0"/>
        <v>0.70600000000000007</v>
      </c>
      <c r="J9">
        <f t="shared" si="2"/>
        <v>0.12000000000000011</v>
      </c>
      <c r="K9">
        <f t="shared" si="3"/>
        <v>0.10000000000000009</v>
      </c>
      <c r="L9">
        <f t="shared" si="4"/>
        <v>0.12000000000000011</v>
      </c>
      <c r="M9">
        <f t="shared" si="5"/>
        <v>2.0000000000000018E-2</v>
      </c>
    </row>
    <row r="10" spans="1:13" ht="15.75" thickBot="1" x14ac:dyDescent="0.3">
      <c r="A10" s="17">
        <f t="shared" si="1"/>
        <v>200</v>
      </c>
      <c r="B10" s="5">
        <v>2.5299999999999998</v>
      </c>
      <c r="C10" s="2">
        <v>2.34</v>
      </c>
      <c r="D10" s="6">
        <v>2.06</v>
      </c>
      <c r="E10" s="11">
        <v>80</v>
      </c>
      <c r="F10" s="71"/>
      <c r="G10" s="73"/>
      <c r="H10" s="28">
        <f t="shared" si="0"/>
        <v>0.69299999999999995</v>
      </c>
      <c r="J10">
        <f t="shared" si="2"/>
        <v>0.46999999999999975</v>
      </c>
      <c r="K10">
        <f t="shared" si="3"/>
        <v>0.18999999999999995</v>
      </c>
      <c r="L10">
        <f t="shared" si="4"/>
        <v>0.46999999999999975</v>
      </c>
      <c r="M10">
        <f t="shared" si="5"/>
        <v>0.2799999999999998</v>
      </c>
    </row>
  </sheetData>
  <mergeCells count="2">
    <mergeCell ref="F5:F10"/>
    <mergeCell ref="G5:G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C87B-105C-49A0-9CAB-C99B7F19B4D3}">
  <dimension ref="A3:M13"/>
  <sheetViews>
    <sheetView tabSelected="1" workbookViewId="0">
      <selection activeCell="J17" sqref="J17"/>
    </sheetView>
  </sheetViews>
  <sheetFormatPr defaultRowHeight="15" x14ac:dyDescent="0.25"/>
  <cols>
    <col min="1" max="1" width="3.5703125" customWidth="1"/>
    <col min="2" max="2" width="10" customWidth="1"/>
    <col min="3" max="3" width="9.42578125" customWidth="1"/>
    <col min="4" max="4" width="19.28515625" customWidth="1"/>
    <col min="5" max="5" width="19.7109375" customWidth="1"/>
    <col min="6" max="6" width="19.42578125" customWidth="1"/>
    <col min="7" max="9" width="20.5703125" customWidth="1"/>
    <col min="10" max="10" width="20.7109375" customWidth="1"/>
    <col min="11" max="11" width="10.7109375" customWidth="1"/>
    <col min="12" max="12" width="10.85546875" customWidth="1"/>
    <col min="13" max="13" width="37.42578125" customWidth="1"/>
  </cols>
  <sheetData>
    <row r="3" spans="1:13" ht="15.75" customHeight="1" thickBot="1" x14ac:dyDescent="0.3">
      <c r="G3" s="77" t="s">
        <v>21</v>
      </c>
      <c r="H3" s="77"/>
      <c r="I3" s="77"/>
    </row>
    <row r="4" spans="1:13" s="30" customFormat="1" ht="33.75" customHeight="1" thickBot="1" x14ac:dyDescent="0.3">
      <c r="A4" s="58" t="s">
        <v>32</v>
      </c>
      <c r="B4" s="48" t="s">
        <v>13</v>
      </c>
      <c r="C4" s="49" t="s">
        <v>14</v>
      </c>
      <c r="D4" s="50" t="s">
        <v>15</v>
      </c>
      <c r="E4" s="44" t="s">
        <v>4</v>
      </c>
      <c r="F4" s="45" t="s">
        <v>5</v>
      </c>
      <c r="G4" s="81" t="s">
        <v>6</v>
      </c>
      <c r="H4" s="44" t="s">
        <v>16</v>
      </c>
      <c r="I4" s="45" t="s">
        <v>17</v>
      </c>
      <c r="J4" s="55" t="s">
        <v>18</v>
      </c>
      <c r="K4" s="46" t="s">
        <v>19</v>
      </c>
      <c r="L4" s="47" t="s">
        <v>20</v>
      </c>
      <c r="M4" s="31" t="s">
        <v>22</v>
      </c>
    </row>
    <row r="5" spans="1:13" x14ac:dyDescent="0.25">
      <c r="A5" s="61">
        <v>1</v>
      </c>
      <c r="B5" s="59">
        <f t="shared" ref="B5:B13" si="0">2 * H5 + 4 * $K$5</f>
        <v>64</v>
      </c>
      <c r="C5" s="34">
        <f t="shared" ref="C5:C13" si="1">2 * I5 + 4 * $K$5</f>
        <v>40</v>
      </c>
      <c r="D5" s="52">
        <f t="shared" ref="D5:D13" si="2">2 * J5 + 4 * $K$5</f>
        <v>24</v>
      </c>
      <c r="E5" s="83">
        <v>1.0900000000000001</v>
      </c>
      <c r="F5" s="42">
        <v>1.55</v>
      </c>
      <c r="G5" s="82">
        <v>5.36</v>
      </c>
      <c r="H5" s="41">
        <v>22</v>
      </c>
      <c r="I5" s="42">
        <v>10</v>
      </c>
      <c r="J5" s="56">
        <v>2</v>
      </c>
      <c r="K5" s="74">
        <v>5</v>
      </c>
      <c r="L5" s="64">
        <f t="shared" ref="L5:L13" si="3">SUM($E5:$G5) / 10 * 100%</f>
        <v>0.8</v>
      </c>
      <c r="M5" s="43" t="s">
        <v>29</v>
      </c>
    </row>
    <row r="6" spans="1:13" x14ac:dyDescent="0.25">
      <c r="A6" s="62">
        <v>2</v>
      </c>
      <c r="B6" s="38">
        <f t="shared" si="0"/>
        <v>36</v>
      </c>
      <c r="C6" s="32">
        <f t="shared" si="1"/>
        <v>80</v>
      </c>
      <c r="D6" s="53">
        <f t="shared" si="2"/>
        <v>50</v>
      </c>
      <c r="E6" s="38">
        <v>4.8600000000000003</v>
      </c>
      <c r="F6" s="32">
        <v>1.43</v>
      </c>
      <c r="G6" s="53">
        <v>1.82</v>
      </c>
      <c r="H6" s="35">
        <v>8</v>
      </c>
      <c r="I6" s="32">
        <v>30</v>
      </c>
      <c r="J6" s="51">
        <v>15</v>
      </c>
      <c r="K6" s="75"/>
      <c r="L6" s="27">
        <f t="shared" si="3"/>
        <v>0.81099999999999994</v>
      </c>
      <c r="M6" s="39" t="s">
        <v>30</v>
      </c>
    </row>
    <row r="7" spans="1:13" x14ac:dyDescent="0.25">
      <c r="A7" s="62">
        <v>3</v>
      </c>
      <c r="B7" s="38">
        <f t="shared" si="0"/>
        <v>40</v>
      </c>
      <c r="C7" s="32">
        <f t="shared" si="1"/>
        <v>26</v>
      </c>
      <c r="D7" s="53">
        <f t="shared" si="2"/>
        <v>74</v>
      </c>
      <c r="E7" s="38">
        <v>2.83</v>
      </c>
      <c r="F7" s="32">
        <v>4.46</v>
      </c>
      <c r="G7" s="53">
        <v>0.92</v>
      </c>
      <c r="H7" s="35">
        <v>10</v>
      </c>
      <c r="I7" s="32">
        <v>3</v>
      </c>
      <c r="J7" s="51">
        <v>27</v>
      </c>
      <c r="K7" s="75"/>
      <c r="L7" s="27">
        <f t="shared" si="3"/>
        <v>0.82100000000000006</v>
      </c>
      <c r="M7" s="39" t="s">
        <v>31</v>
      </c>
    </row>
    <row r="8" spans="1:13" x14ac:dyDescent="0.25">
      <c r="A8" s="62">
        <v>4</v>
      </c>
      <c r="B8" s="38">
        <f t="shared" si="0"/>
        <v>50</v>
      </c>
      <c r="C8" s="32">
        <f t="shared" si="1"/>
        <v>50</v>
      </c>
      <c r="D8" s="53">
        <f t="shared" si="2"/>
        <v>28</v>
      </c>
      <c r="E8" s="38">
        <v>2.4</v>
      </c>
      <c r="F8" s="32">
        <v>2.27</v>
      </c>
      <c r="G8" s="53">
        <v>4.2699999999999996</v>
      </c>
      <c r="H8" s="35">
        <v>15</v>
      </c>
      <c r="I8" s="32">
        <v>15</v>
      </c>
      <c r="J8" s="51">
        <v>4</v>
      </c>
      <c r="K8" s="75"/>
      <c r="L8" s="27">
        <f t="shared" si="3"/>
        <v>0.89399999999999991</v>
      </c>
      <c r="M8" s="39" t="s">
        <v>25</v>
      </c>
    </row>
    <row r="9" spans="1:13" x14ac:dyDescent="0.25">
      <c r="A9" s="62">
        <v>5</v>
      </c>
      <c r="B9" s="38">
        <f t="shared" si="0"/>
        <v>36</v>
      </c>
      <c r="C9" s="32">
        <f t="shared" si="1"/>
        <v>60</v>
      </c>
      <c r="D9" s="53">
        <f t="shared" si="2"/>
        <v>60</v>
      </c>
      <c r="E9" s="38">
        <v>3.61</v>
      </c>
      <c r="F9" s="32">
        <v>2.52</v>
      </c>
      <c r="G9" s="53">
        <v>2</v>
      </c>
      <c r="H9" s="35">
        <v>8</v>
      </c>
      <c r="I9" s="32">
        <v>20</v>
      </c>
      <c r="J9" s="51">
        <v>20</v>
      </c>
      <c r="K9" s="75"/>
      <c r="L9" s="27">
        <f t="shared" si="3"/>
        <v>0.81299999999999994</v>
      </c>
      <c r="M9" s="39" t="s">
        <v>23</v>
      </c>
    </row>
    <row r="10" spans="1:13" x14ac:dyDescent="0.25">
      <c r="A10" s="62">
        <v>6</v>
      </c>
      <c r="B10" s="38">
        <f t="shared" si="0"/>
        <v>60</v>
      </c>
      <c r="C10" s="32">
        <f t="shared" si="1"/>
        <v>36</v>
      </c>
      <c r="D10" s="53">
        <f t="shared" si="2"/>
        <v>60</v>
      </c>
      <c r="E10" s="38">
        <v>2.76</v>
      </c>
      <c r="F10" s="32">
        <v>3.25</v>
      </c>
      <c r="G10" s="53">
        <v>2.69</v>
      </c>
      <c r="H10" s="35">
        <v>20</v>
      </c>
      <c r="I10" s="32">
        <v>8</v>
      </c>
      <c r="J10" s="51">
        <v>20</v>
      </c>
      <c r="K10" s="75"/>
      <c r="L10" s="27">
        <f t="shared" si="3"/>
        <v>0.86999999999999988</v>
      </c>
      <c r="M10" s="39" t="s">
        <v>24</v>
      </c>
    </row>
    <row r="11" spans="1:13" x14ac:dyDescent="0.25">
      <c r="A11" s="62">
        <v>7</v>
      </c>
      <c r="B11" s="38">
        <f t="shared" si="0"/>
        <v>36</v>
      </c>
      <c r="C11" s="32">
        <f t="shared" si="1"/>
        <v>36</v>
      </c>
      <c r="D11" s="53">
        <f t="shared" si="2"/>
        <v>60</v>
      </c>
      <c r="E11" s="38">
        <v>3.85</v>
      </c>
      <c r="F11" s="32">
        <v>4.01</v>
      </c>
      <c r="G11" s="53">
        <v>1.0900000000000001</v>
      </c>
      <c r="H11" s="35">
        <v>8</v>
      </c>
      <c r="I11" s="32">
        <v>8</v>
      </c>
      <c r="J11" s="51">
        <v>20</v>
      </c>
      <c r="K11" s="75"/>
      <c r="L11" s="27">
        <f t="shared" si="3"/>
        <v>0.89499999999999991</v>
      </c>
      <c r="M11" s="39" t="s">
        <v>26</v>
      </c>
    </row>
    <row r="12" spans="1:13" x14ac:dyDescent="0.25">
      <c r="A12" s="62">
        <v>8</v>
      </c>
      <c r="B12" s="38">
        <f t="shared" si="0"/>
        <v>64</v>
      </c>
      <c r="C12" s="32">
        <f t="shared" si="1"/>
        <v>44</v>
      </c>
      <c r="D12" s="53">
        <f t="shared" si="2"/>
        <v>44</v>
      </c>
      <c r="E12" s="38">
        <v>1.73</v>
      </c>
      <c r="F12" s="32">
        <v>2.14</v>
      </c>
      <c r="G12" s="53">
        <v>3.52</v>
      </c>
      <c r="H12" s="35">
        <v>22</v>
      </c>
      <c r="I12" s="32">
        <v>12</v>
      </c>
      <c r="J12" s="51">
        <v>12</v>
      </c>
      <c r="K12" s="75"/>
      <c r="L12" s="27">
        <f t="shared" si="3"/>
        <v>0.7390000000000001</v>
      </c>
      <c r="M12" s="39" t="s">
        <v>27</v>
      </c>
    </row>
    <row r="13" spans="1:13" ht="15.75" thickBot="1" x14ac:dyDescent="0.3">
      <c r="A13" s="63">
        <v>9</v>
      </c>
      <c r="B13" s="60">
        <f t="shared" si="0"/>
        <v>34</v>
      </c>
      <c r="C13" s="37">
        <f t="shared" si="1"/>
        <v>62</v>
      </c>
      <c r="D13" s="54">
        <f t="shared" si="2"/>
        <v>34</v>
      </c>
      <c r="E13" s="60">
        <v>3.69</v>
      </c>
      <c r="F13" s="37">
        <v>1.75</v>
      </c>
      <c r="G13" s="54">
        <v>3.61</v>
      </c>
      <c r="H13" s="36">
        <v>7</v>
      </c>
      <c r="I13" s="37">
        <v>21</v>
      </c>
      <c r="J13" s="57">
        <v>7</v>
      </c>
      <c r="K13" s="76"/>
      <c r="L13" s="28">
        <f t="shared" si="3"/>
        <v>0.90499999999999992</v>
      </c>
      <c r="M13" s="40" t="s">
        <v>28</v>
      </c>
    </row>
  </sheetData>
  <mergeCells count="2">
    <mergeCell ref="K5:K13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535E-DEE0-43A3-BD0F-D9B4FFB65392}">
  <dimension ref="B3:F13"/>
  <sheetViews>
    <sheetView workbookViewId="0">
      <selection activeCell="G34" sqref="G34"/>
    </sheetView>
  </sheetViews>
  <sheetFormatPr defaultRowHeight="15" x14ac:dyDescent="0.25"/>
  <cols>
    <col min="2" max="2" width="3.85546875" customWidth="1"/>
    <col min="3" max="3" width="11.85546875" customWidth="1"/>
    <col min="4" max="4" width="12.28515625" customWidth="1"/>
    <col min="5" max="5" width="14" customWidth="1"/>
  </cols>
  <sheetData>
    <row r="3" spans="2:6" ht="15.75" thickBot="1" x14ac:dyDescent="0.3"/>
    <row r="4" spans="2:6" ht="50.25" customHeight="1" thickBot="1" x14ac:dyDescent="0.3">
      <c r="B4" s="58" t="s">
        <v>32</v>
      </c>
      <c r="C4" s="48" t="s">
        <v>16</v>
      </c>
      <c r="D4" s="49" t="s">
        <v>17</v>
      </c>
      <c r="E4" s="50" t="s">
        <v>18</v>
      </c>
      <c r="F4" s="68" t="s">
        <v>19</v>
      </c>
    </row>
    <row r="5" spans="2:6" x14ac:dyDescent="0.25">
      <c r="B5" s="65">
        <v>1</v>
      </c>
      <c r="C5" s="33">
        <v>22</v>
      </c>
      <c r="D5" s="34">
        <v>10</v>
      </c>
      <c r="E5" s="69">
        <v>2</v>
      </c>
      <c r="F5" s="78">
        <v>5</v>
      </c>
    </row>
    <row r="6" spans="2:6" x14ac:dyDescent="0.25">
      <c r="B6" s="66">
        <v>2</v>
      </c>
      <c r="C6" s="35">
        <v>8</v>
      </c>
      <c r="D6" s="32">
        <v>30</v>
      </c>
      <c r="E6" s="51">
        <v>15</v>
      </c>
      <c r="F6" s="79"/>
    </row>
    <row r="7" spans="2:6" x14ac:dyDescent="0.25">
      <c r="B7" s="66">
        <v>3</v>
      </c>
      <c r="C7" s="35">
        <v>10</v>
      </c>
      <c r="D7" s="32">
        <v>3</v>
      </c>
      <c r="E7" s="51">
        <v>27</v>
      </c>
      <c r="F7" s="79"/>
    </row>
    <row r="8" spans="2:6" x14ac:dyDescent="0.25">
      <c r="B8" s="66">
        <v>4</v>
      </c>
      <c r="C8" s="35">
        <v>15</v>
      </c>
      <c r="D8" s="32">
        <v>15</v>
      </c>
      <c r="E8" s="51">
        <v>4</v>
      </c>
      <c r="F8" s="79"/>
    </row>
    <row r="9" spans="2:6" x14ac:dyDescent="0.25">
      <c r="B9" s="66">
        <v>5</v>
      </c>
      <c r="C9" s="35">
        <v>8</v>
      </c>
      <c r="D9" s="32">
        <v>20</v>
      </c>
      <c r="E9" s="51">
        <v>20</v>
      </c>
      <c r="F9" s="79"/>
    </row>
    <row r="10" spans="2:6" x14ac:dyDescent="0.25">
      <c r="B10" s="66">
        <v>6</v>
      </c>
      <c r="C10" s="35">
        <v>20</v>
      </c>
      <c r="D10" s="32">
        <v>8</v>
      </c>
      <c r="E10" s="51">
        <v>20</v>
      </c>
      <c r="F10" s="79"/>
    </row>
    <row r="11" spans="2:6" x14ac:dyDescent="0.25">
      <c r="B11" s="66">
        <v>7</v>
      </c>
      <c r="C11" s="35">
        <v>8</v>
      </c>
      <c r="D11" s="32">
        <v>8</v>
      </c>
      <c r="E11" s="51">
        <v>20</v>
      </c>
      <c r="F11" s="79"/>
    </row>
    <row r="12" spans="2:6" x14ac:dyDescent="0.25">
      <c r="B12" s="66">
        <v>8</v>
      </c>
      <c r="C12" s="35">
        <v>22</v>
      </c>
      <c r="D12" s="32">
        <v>12</v>
      </c>
      <c r="E12" s="51">
        <v>12</v>
      </c>
      <c r="F12" s="79"/>
    </row>
    <row r="13" spans="2:6" ht="15.75" thickBot="1" x14ac:dyDescent="0.3">
      <c r="B13" s="67">
        <v>9</v>
      </c>
      <c r="C13" s="36">
        <v>7</v>
      </c>
      <c r="D13" s="37">
        <v>21</v>
      </c>
      <c r="E13" s="57">
        <v>7</v>
      </c>
      <c r="F13" s="80"/>
    </row>
  </sheetData>
  <mergeCells count="1">
    <mergeCell ref="F5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Throughput(RTT) for same RTT</vt:lpstr>
      <vt:lpstr>Throughput(RTT) for diff RTT</vt:lpstr>
      <vt:lpstr>Config (edit)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Sławomir Batruch</dc:creator>
  <cp:lastModifiedBy>Sławomir Batruch</cp:lastModifiedBy>
  <dcterms:created xsi:type="dcterms:W3CDTF">2021-11-15T16:54:36Z</dcterms:created>
  <dcterms:modified xsi:type="dcterms:W3CDTF">2021-11-16T00:48:55Z</dcterms:modified>
</cp:coreProperties>
</file>