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Documents\dotnet\src\SistemaMAV\DataAccess\Scripts\"/>
    </mc:Choice>
  </mc:AlternateContent>
  <xr:revisionPtr revIDLastSave="0" documentId="13_ncr:1_{DF896F08-53B7-43F1-BBCE-A301B478EA97}" xr6:coauthVersionLast="45" xr6:coauthVersionMax="45" xr10:uidLastSave="{00000000-0000-0000-0000-000000000000}"/>
  <bookViews>
    <workbookView xWindow="-120" yWindow="-120" windowWidth="20730" windowHeight="11310" xr2:uid="{55B7E8ED-4B9D-4320-8C9E-5495BDBBD8A1}"/>
  </bookViews>
  <sheets>
    <sheet name="ItemMantenimiento" sheetId="1" r:id="rId1"/>
    <sheet name="Modelo" sheetId="2" r:id="rId2"/>
    <sheet name="Planilla" sheetId="3" r:id="rId3"/>
    <sheet name="PlanillaItem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3" i="1"/>
  <c r="E2" i="1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G3" i="3"/>
  <c r="G2" i="3"/>
  <c r="G4" i="2"/>
  <c r="G3" i="2"/>
  <c r="G2" i="2"/>
</calcChain>
</file>

<file path=xl/sharedStrings.xml><?xml version="1.0" encoding="utf-8"?>
<sst xmlns="http://schemas.openxmlformats.org/spreadsheetml/2006/main" count="146" uniqueCount="68">
  <si>
    <t>ItemMantenimientoId</t>
  </si>
  <si>
    <t>Detalle</t>
  </si>
  <si>
    <t>KilometrosPredeterminado</t>
  </si>
  <si>
    <t>TiempoPredeterminado</t>
  </si>
  <si>
    <t>Cambio de aceite</t>
  </si>
  <si>
    <t>Correa de accesorios: sustituir</t>
  </si>
  <si>
    <t>NULL</t>
  </si>
  <si>
    <t>Control de fugas de fluidos</t>
  </si>
  <si>
    <t>Prueba en ruta</t>
  </si>
  <si>
    <t>Sustituir bujías</t>
  </si>
  <si>
    <t>Correa de distribución: inspeccionar</t>
  </si>
  <si>
    <t>Correa de distribución: sustituir</t>
  </si>
  <si>
    <t>Aceite de transmisión</t>
  </si>
  <si>
    <t>Líquido de frenos</t>
  </si>
  <si>
    <t>Fluido de la dirección asistida</t>
  </si>
  <si>
    <t>Pedal de embrague</t>
  </si>
  <si>
    <t>Filtro de aire: inspeccionar</t>
  </si>
  <si>
    <t>Filtro de aire: sustituir</t>
  </si>
  <si>
    <t>Filtro de combustible: sustituir</t>
  </si>
  <si>
    <t>Prefiltro de bomba de combustible</t>
  </si>
  <si>
    <t>Sistema de aire acondicionado</t>
  </si>
  <si>
    <t>Sistema de refrigeración de motor</t>
  </si>
  <si>
    <t>Tabla:</t>
  </si>
  <si>
    <t>ItemMantenimiento</t>
  </si>
  <si>
    <t>ModeloId</t>
  </si>
  <si>
    <t>MarcaId</t>
  </si>
  <si>
    <t>TipoUnidadId</t>
  </si>
  <si>
    <t>FechaAlta</t>
  </si>
  <si>
    <t>FechaBaja</t>
  </si>
  <si>
    <t>Chevrolet Agile</t>
  </si>
  <si>
    <t>Ford Fiesta Kinetic Design</t>
  </si>
  <si>
    <t>Modelo</t>
  </si>
  <si>
    <t>PlanillaId</t>
  </si>
  <si>
    <t>AnioFabricacion</t>
  </si>
  <si>
    <t>Version</t>
  </si>
  <si>
    <t>Activo</t>
  </si>
  <si>
    <t>Mantenimiento Chevrolet Agile</t>
  </si>
  <si>
    <t>Planilla</t>
  </si>
  <si>
    <t>PlanillaItem</t>
  </si>
  <si>
    <t>PlanillaItemId</t>
  </si>
  <si>
    <t>Kilometros</t>
  </si>
  <si>
    <t>Meses</t>
  </si>
  <si>
    <t>Recomendaciones</t>
  </si>
  <si>
    <t>Observaciones</t>
  </si>
  <si>
    <t>InfoExtra</t>
  </si>
  <si>
    <t>Utilizar aceites Elaion F50 d1 (Dexos 1 API-SN ILSAC GF-5, grado SAE 5W30)</t>
  </si>
  <si>
    <t>Cambiar y verificar nivel con el motor a temperatura de operación normal</t>
  </si>
  <si>
    <t>Cambie el aceite del motor y el filtro de aceite conforme a los intervalos de tiempo o kilómetros recorridos, ya que los mismos pierden sus propiedades de lubricación no solo debido al funcionamiento del motor, sino también a su envejecimiento. Verificar el nivel de aceite semanalmente o antes de iniciar un viaje de más de 50 kilómetros. Tener en cuenta que el gasto promedio de aceite es de 0,8 litros cada 1000 km</t>
  </si>
  <si>
    <t>Inspeccionar fugas de aceite, líquido refrigerante, de dirección, de freno, grasa de la caja de cambios y líquido lava-parabrisas.</t>
  </si>
  <si>
    <t>Inspeccionar si el vehículo presenta anomalías ocasionales. Realizar una prueba en ruta después de la inspección</t>
  </si>
  <si>
    <t>Primer control a los 20.000 Km, luego cada 50.000 Km</t>
  </si>
  <si>
    <t>Inspeccionar el estado de la correa y del tensor automático</t>
  </si>
  <si>
    <t>Verificar el estado de los tensores</t>
  </si>
  <si>
    <t>Caja de velocidades</t>
  </si>
  <si>
    <t>Verificar el nivel y sustituir si fuera necesario</t>
  </si>
  <si>
    <t>Líquido de frenos DOT 4 de ACDelco</t>
  </si>
  <si>
    <t>Verificar el nivel y completar al nivel si hay fuga. Se debe corregir inmediatamente si hay fuga.</t>
  </si>
  <si>
    <t>Aceite Dexron II de ACDelco</t>
  </si>
  <si>
    <t>Verificar el nivel. No requiere cambio, excepto baja del nivel.</t>
  </si>
  <si>
    <t>Comprobar el recorrido</t>
  </si>
  <si>
    <t>Primer control a los 20.000 Km, luego cada 30.000 Km</t>
  </si>
  <si>
    <t>Limpiar el filtro si fuera necesario</t>
  </si>
  <si>
    <t>Colador de la bomba de combustible</t>
  </si>
  <si>
    <t>Gas R134a</t>
  </si>
  <si>
    <t>Controlar en cada inspección. No requiere sustitución, excepto que haya fuga.</t>
  </si>
  <si>
    <t>Inspeccionar el nivel de líquido refrigerante mensualmente</t>
  </si>
  <si>
    <t>Cambiar el líquido refrigerante y reparar posibles fugas. Antes de cambiar se recomienda limpiar el sistema de refrigeración</t>
  </si>
  <si>
    <t>Aceite mineral para cajas de cambios, SAE 75W85, engranajes helicoidales, color rojo.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</si>
</sst>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1">
    <dxf>
      <numFmt numFmtId="27" formatCode="d/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14F621-B996-454A-80D5-D93220B3C369}" name="Tabla1" displayName="Tabla1" ref="A2:D19" totalsRowShown="0">
  <autoFilter ref="A2:D19" xr:uid="{D70A212B-6D9B-4B83-8DF6-E4A6513E3272}"/>
  <tableColumns count="4">
    <tableColumn id="1" xr3:uid="{48B784A4-C615-4C8A-B12C-0DB036737095}" name="ItemMantenimientoId"/>
    <tableColumn id="2" xr3:uid="{5E8B9564-50AD-41ED-971D-E36C29EB5D8D}" name="Detalle"/>
    <tableColumn id="3" xr3:uid="{2F54F5D8-D866-4821-9D08-16561E663377}" name="KilometrosPredeterminado"/>
    <tableColumn id="4" xr3:uid="{CB2A5138-4301-4B67-A8D6-92DB0A7B2003}" name="TiempoPredeterminad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EDC89B-1336-4982-A9AA-1F19C1A28F70}" name="Tabla2" displayName="Tabla2" ref="A2:F4" totalsRowShown="0">
  <autoFilter ref="A2:F4" xr:uid="{C4EE6487-4EE5-4802-8F62-1C57B9AB603E}"/>
  <tableColumns count="6">
    <tableColumn id="1" xr3:uid="{89B60D51-A00D-4DFB-B5F1-1E77CF9D3837}" name="ModeloId"/>
    <tableColumn id="2" xr3:uid="{758F053E-FA28-45F3-931D-7B6ABC884613}" name="Detalle"/>
    <tableColumn id="3" xr3:uid="{283A7416-AD47-462F-8D90-CC5038ACE406}" name="MarcaId"/>
    <tableColumn id="4" xr3:uid="{48D7D95A-FECE-457E-8F81-F989828E5120}" name="TipoUnidadId"/>
    <tableColumn id="5" xr3:uid="{C682BB8E-97A9-4E51-B2FC-79AD76F141D9}" name="FechaAlta" dataDxfId="0"/>
    <tableColumn id="6" xr3:uid="{CC5237C3-C2E5-4051-8E8D-3B08E8B830A2}" name="FechaBaj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B6AFBC9-78AD-48DB-A1A8-E0B9C4066F19}" name="Tabla4" displayName="Tabla4" ref="A2:F3" totalsRowShown="0">
  <autoFilter ref="A2:F3" xr:uid="{C83BAEC4-A5B8-4BA4-8D3D-9E478B92CB09}"/>
  <tableColumns count="6">
    <tableColumn id="1" xr3:uid="{1EE5D194-64B6-4DEB-9519-4572CA2BDA85}" name="PlanillaId"/>
    <tableColumn id="2" xr3:uid="{B388D9FF-B2C1-4014-9A85-27FACA362545}" name="ModeloId"/>
    <tableColumn id="3" xr3:uid="{D8633BCF-A4D0-45E0-AFA9-AE83F96AAAE7}" name="Detalle"/>
    <tableColumn id="4" xr3:uid="{B92B37B6-06ED-4D9A-9711-282D9E7DE9F4}" name="AnioFabricacion"/>
    <tableColumn id="5" xr3:uid="{B72F7F1F-C31E-4369-911A-1A51550CFB40}" name="Version"/>
    <tableColumn id="6" xr3:uid="{840A9261-69FA-45CC-8837-C88AB0BEFD40}" name="Activo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D1014CD-9C21-46BB-88D2-6742F1B2E08B}" name="Tabla3" displayName="Tabla3" ref="A2:H18" totalsRowShown="0">
  <autoFilter ref="A2:H18" xr:uid="{9543D6DB-EA7A-488C-942A-DDEB82513A03}"/>
  <tableColumns count="8">
    <tableColumn id="1" xr3:uid="{6A742E4F-23D9-4C07-8136-98E8B0FD0592}" name="PlanillaItemId"/>
    <tableColumn id="2" xr3:uid="{34FB0F0D-8E41-4427-B38A-3149434DAD82}" name="PlanillaId"/>
    <tableColumn id="3" xr3:uid="{B491B82F-3B88-479C-892C-3422313C576E}" name="ItemMantenimientoId"/>
    <tableColumn id="4" xr3:uid="{54124EE3-4C98-413B-8D59-EF9774D787BE}" name="Kilometros"/>
    <tableColumn id="5" xr3:uid="{4756CBC2-9192-401A-9080-30AEDD3C6343}" name="Meses"/>
    <tableColumn id="6" xr3:uid="{7D595CE0-0239-4034-B47D-F23725B819B5}" name="Recomendaciones"/>
    <tableColumn id="7" xr3:uid="{E89B2A92-9952-4884-B40F-55E66A04F432}" name="Observaciones"/>
    <tableColumn id="8" xr3:uid="{942546EF-2D99-4372-8C2D-DA132518B522}" name="InfoExtr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F58B6-4689-455A-9173-923CBBCCCA55}">
  <sheetPr codeName="Hoja1"/>
  <dimension ref="A1:E19"/>
  <sheetViews>
    <sheetView tabSelected="1" zoomScale="90" zoomScaleNormal="90" workbookViewId="0">
      <selection activeCell="E3" sqref="E3:E19"/>
    </sheetView>
  </sheetViews>
  <sheetFormatPr baseColWidth="10" defaultRowHeight="15" x14ac:dyDescent="0.25"/>
  <cols>
    <col min="1" max="1" width="22" customWidth="1"/>
    <col min="2" max="2" width="33.28515625" bestFit="1" customWidth="1"/>
    <col min="3" max="3" width="26.7109375" customWidth="1"/>
    <col min="4" max="4" width="23.42578125" customWidth="1"/>
  </cols>
  <sheetData>
    <row r="1" spans="1:5" x14ac:dyDescent="0.25">
      <c r="A1" t="s">
        <v>22</v>
      </c>
      <c r="B1" t="s">
        <v>23</v>
      </c>
    </row>
    <row r="2" spans="1:5" x14ac:dyDescent="0.25">
      <c r="A2" t="s">
        <v>0</v>
      </c>
      <c r="B2" t="s">
        <v>1</v>
      </c>
      <c r="C2" t="s">
        <v>2</v>
      </c>
      <c r="D2" t="s">
        <v>3</v>
      </c>
      <c r="E2" t="str">
        <f>CONCATENATE("(",A2,",",B2,",",C2,",",D2,")")</f>
        <v>(ItemMantenimientoId,Detalle,KilometrosPredeterminado,TiempoPredeterminado)</v>
      </c>
    </row>
    <row r="3" spans="1:5" x14ac:dyDescent="0.25">
      <c r="A3">
        <v>1</v>
      </c>
      <c r="B3" t="s">
        <v>4</v>
      </c>
      <c r="C3">
        <v>10000</v>
      </c>
      <c r="D3">
        <v>12</v>
      </c>
      <c r="E3" t="str">
        <f>CONCATENATE("INSERT INTO ",$B$1," ",$E$2," VALUES (",A3,",'",B3,"',",C3,",",D3,")")</f>
        <v>INSERT INTO ItemMantenimiento (ItemMantenimientoId,Detalle,KilometrosPredeterminado,TiempoPredeterminado) VALUES (1,'Cambio de aceite',10000,12)</v>
      </c>
    </row>
    <row r="4" spans="1:5" x14ac:dyDescent="0.25">
      <c r="A4">
        <v>3</v>
      </c>
      <c r="B4" t="s">
        <v>5</v>
      </c>
      <c r="C4">
        <v>50000</v>
      </c>
      <c r="D4" t="s">
        <v>6</v>
      </c>
      <c r="E4" t="str">
        <f t="shared" ref="E4:E19" si="0">CONCATENATE("INSERT INTO ",$B$1," ",$E$2," VALUES (",A4,",'",B4,"',",C4,",",D4,")")</f>
        <v>INSERT INTO ItemMantenimiento (ItemMantenimientoId,Detalle,KilometrosPredeterminado,TiempoPredeterminado) VALUES (3,'Correa de accesorios: sustituir',50000,NULL)</v>
      </c>
    </row>
    <row r="5" spans="1:5" x14ac:dyDescent="0.25">
      <c r="A5">
        <v>4</v>
      </c>
      <c r="B5" t="s">
        <v>7</v>
      </c>
      <c r="C5" t="s">
        <v>6</v>
      </c>
      <c r="D5" t="s">
        <v>6</v>
      </c>
      <c r="E5" t="str">
        <f t="shared" si="0"/>
        <v>INSERT INTO ItemMantenimiento (ItemMantenimientoId,Detalle,KilometrosPredeterminado,TiempoPredeterminado) VALUES (4,'Control de fugas de fluidos',NULL,NULL)</v>
      </c>
    </row>
    <row r="6" spans="1:5" x14ac:dyDescent="0.25">
      <c r="A6">
        <v>5</v>
      </c>
      <c r="B6" t="s">
        <v>8</v>
      </c>
      <c r="C6" t="s">
        <v>6</v>
      </c>
      <c r="D6" t="s">
        <v>6</v>
      </c>
      <c r="E6" t="str">
        <f t="shared" si="0"/>
        <v>INSERT INTO ItemMantenimiento (ItemMantenimientoId,Detalle,KilometrosPredeterminado,TiempoPredeterminado) VALUES (5,'Prueba en ruta',NULL,NULL)</v>
      </c>
    </row>
    <row r="7" spans="1:5" x14ac:dyDescent="0.25">
      <c r="A7">
        <v>6</v>
      </c>
      <c r="B7" t="s">
        <v>9</v>
      </c>
      <c r="C7">
        <v>30000</v>
      </c>
      <c r="D7" t="s">
        <v>6</v>
      </c>
      <c r="E7" t="str">
        <f t="shared" si="0"/>
        <v>INSERT INTO ItemMantenimiento (ItemMantenimientoId,Detalle,KilometrosPredeterminado,TiempoPredeterminado) VALUES (6,'Sustituir bujías',30000,NULL)</v>
      </c>
    </row>
    <row r="8" spans="1:5" x14ac:dyDescent="0.25">
      <c r="A8">
        <v>7</v>
      </c>
      <c r="B8" t="s">
        <v>10</v>
      </c>
      <c r="C8" t="s">
        <v>6</v>
      </c>
      <c r="D8" t="s">
        <v>6</v>
      </c>
      <c r="E8" t="str">
        <f t="shared" si="0"/>
        <v>INSERT INTO ItemMantenimiento (ItemMantenimientoId,Detalle,KilometrosPredeterminado,TiempoPredeterminado) VALUES (7,'Correa de distribución: inspeccionar',NULL,NULL)</v>
      </c>
    </row>
    <row r="9" spans="1:5" x14ac:dyDescent="0.25">
      <c r="A9">
        <v>8</v>
      </c>
      <c r="B9" t="s">
        <v>11</v>
      </c>
      <c r="C9">
        <v>50000</v>
      </c>
      <c r="D9" t="s">
        <v>6</v>
      </c>
      <c r="E9" t="str">
        <f t="shared" si="0"/>
        <v>INSERT INTO ItemMantenimiento (ItemMantenimientoId,Detalle,KilometrosPredeterminado,TiempoPredeterminado) VALUES (8,'Correa de distribución: sustituir',50000,NULL)</v>
      </c>
    </row>
    <row r="10" spans="1:5" x14ac:dyDescent="0.25">
      <c r="A10">
        <v>9</v>
      </c>
      <c r="B10" t="s">
        <v>12</v>
      </c>
      <c r="C10" t="s">
        <v>6</v>
      </c>
      <c r="D10" t="s">
        <v>6</v>
      </c>
      <c r="E10" t="str">
        <f t="shared" si="0"/>
        <v>INSERT INTO ItemMantenimiento (ItemMantenimientoId,Detalle,KilometrosPredeterminado,TiempoPredeterminado) VALUES (9,'Aceite de transmisión',NULL,NULL)</v>
      </c>
    </row>
    <row r="11" spans="1:5" x14ac:dyDescent="0.25">
      <c r="A11">
        <v>10</v>
      </c>
      <c r="B11" t="s">
        <v>13</v>
      </c>
      <c r="C11" t="s">
        <v>6</v>
      </c>
      <c r="D11" t="s">
        <v>6</v>
      </c>
      <c r="E11" t="str">
        <f t="shared" si="0"/>
        <v>INSERT INTO ItemMantenimiento (ItemMantenimientoId,Detalle,KilometrosPredeterminado,TiempoPredeterminado) VALUES (10,'Líquido de frenos',NULL,NULL)</v>
      </c>
    </row>
    <row r="12" spans="1:5" x14ac:dyDescent="0.25">
      <c r="A12">
        <v>11</v>
      </c>
      <c r="B12" t="s">
        <v>14</v>
      </c>
      <c r="C12" t="s">
        <v>6</v>
      </c>
      <c r="D12" t="s">
        <v>6</v>
      </c>
      <c r="E12" t="str">
        <f t="shared" si="0"/>
        <v>INSERT INTO ItemMantenimiento (ItemMantenimientoId,Detalle,KilometrosPredeterminado,TiempoPredeterminado) VALUES (11,'Fluido de la dirección asistida',NULL,NULL)</v>
      </c>
    </row>
    <row r="13" spans="1:5" x14ac:dyDescent="0.25">
      <c r="A13">
        <v>12</v>
      </c>
      <c r="B13" t="s">
        <v>15</v>
      </c>
      <c r="C13" t="s">
        <v>6</v>
      </c>
      <c r="D13" t="s">
        <v>6</v>
      </c>
      <c r="E13" t="str">
        <f t="shared" si="0"/>
        <v>INSERT INTO ItemMantenimiento (ItemMantenimientoId,Detalle,KilometrosPredeterminado,TiempoPredeterminado) VALUES (12,'Pedal de embrague',NULL,NULL)</v>
      </c>
    </row>
    <row r="14" spans="1:5" x14ac:dyDescent="0.25">
      <c r="A14">
        <v>13</v>
      </c>
      <c r="B14" t="s">
        <v>16</v>
      </c>
      <c r="C14" t="s">
        <v>6</v>
      </c>
      <c r="D14" t="s">
        <v>6</v>
      </c>
      <c r="E14" t="str">
        <f t="shared" si="0"/>
        <v>INSERT INTO ItemMantenimiento (ItemMantenimientoId,Detalle,KilometrosPredeterminado,TiempoPredeterminado) VALUES (13,'Filtro de aire: inspeccionar',NULL,NULL)</v>
      </c>
    </row>
    <row r="15" spans="1:5" x14ac:dyDescent="0.25">
      <c r="A15">
        <v>14</v>
      </c>
      <c r="B15" t="s">
        <v>17</v>
      </c>
      <c r="C15" t="s">
        <v>6</v>
      </c>
      <c r="D15" t="s">
        <v>6</v>
      </c>
      <c r="E15" t="str">
        <f t="shared" si="0"/>
        <v>INSERT INTO ItemMantenimiento (ItemMantenimientoId,Detalle,KilometrosPredeterminado,TiempoPredeterminado) VALUES (14,'Filtro de aire: sustituir',NULL,NULL)</v>
      </c>
    </row>
    <row r="16" spans="1:5" x14ac:dyDescent="0.25">
      <c r="A16">
        <v>15</v>
      </c>
      <c r="B16" t="s">
        <v>18</v>
      </c>
      <c r="C16" t="s">
        <v>6</v>
      </c>
      <c r="D16" t="s">
        <v>6</v>
      </c>
      <c r="E16" t="str">
        <f t="shared" si="0"/>
        <v>INSERT INTO ItemMantenimiento (ItemMantenimientoId,Detalle,KilometrosPredeterminado,TiempoPredeterminado) VALUES (15,'Filtro de combustible: sustituir',NULL,NULL)</v>
      </c>
    </row>
    <row r="17" spans="1:5" x14ac:dyDescent="0.25">
      <c r="A17">
        <v>17</v>
      </c>
      <c r="B17" t="s">
        <v>19</v>
      </c>
      <c r="C17" t="s">
        <v>6</v>
      </c>
      <c r="D17" t="s">
        <v>6</v>
      </c>
      <c r="E17" t="str">
        <f t="shared" si="0"/>
        <v>INSERT INTO ItemMantenimiento (ItemMantenimientoId,Detalle,KilometrosPredeterminado,TiempoPredeterminado) VALUES (17,'Prefiltro de bomba de combustible',NULL,NULL)</v>
      </c>
    </row>
    <row r="18" spans="1:5" x14ac:dyDescent="0.25">
      <c r="A18">
        <v>18</v>
      </c>
      <c r="B18" t="s">
        <v>20</v>
      </c>
      <c r="C18" t="s">
        <v>6</v>
      </c>
      <c r="D18" t="s">
        <v>6</v>
      </c>
      <c r="E18" t="str">
        <f t="shared" si="0"/>
        <v>INSERT INTO ItemMantenimiento (ItemMantenimientoId,Detalle,KilometrosPredeterminado,TiempoPredeterminado) VALUES (18,'Sistema de aire acondicionado',NULL,NULL)</v>
      </c>
    </row>
    <row r="19" spans="1:5" x14ac:dyDescent="0.25">
      <c r="A19">
        <v>19</v>
      </c>
      <c r="B19" t="s">
        <v>21</v>
      </c>
      <c r="C19" t="s">
        <v>6</v>
      </c>
      <c r="D19" t="s">
        <v>6</v>
      </c>
      <c r="E19" t="str">
        <f t="shared" si="0"/>
        <v>INSERT INTO ItemMantenimiento (ItemMantenimientoId,Detalle,KilometrosPredeterminado,TiempoPredeterminado) VALUES (19,'Sistema de refrigeración de motor',NULL,NULL)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1DCB6-8C2D-481E-9A09-54734A8100AB}">
  <dimension ref="A1:G4"/>
  <sheetViews>
    <sheetView workbookViewId="0">
      <selection activeCell="G3" sqref="G3:G4"/>
    </sheetView>
  </sheetViews>
  <sheetFormatPr baseColWidth="10" defaultRowHeight="15" x14ac:dyDescent="0.25"/>
  <cols>
    <col min="1" max="1" width="11.7109375" customWidth="1"/>
    <col min="2" max="2" width="24" bestFit="1" customWidth="1"/>
    <col min="3" max="3" width="10.140625" customWidth="1"/>
    <col min="4" max="4" width="15" customWidth="1"/>
    <col min="5" max="5" width="13.7109375" bestFit="1" customWidth="1"/>
    <col min="6" max="6" width="12" customWidth="1"/>
  </cols>
  <sheetData>
    <row r="1" spans="1:7" x14ac:dyDescent="0.25">
      <c r="A1" t="s">
        <v>22</v>
      </c>
      <c r="B1" t="s">
        <v>31</v>
      </c>
    </row>
    <row r="2" spans="1:7" x14ac:dyDescent="0.25">
      <c r="A2" t="s">
        <v>24</v>
      </c>
      <c r="B2" t="s">
        <v>1</v>
      </c>
      <c r="C2" t="s">
        <v>25</v>
      </c>
      <c r="D2" t="s">
        <v>26</v>
      </c>
      <c r="E2" t="s">
        <v>27</v>
      </c>
      <c r="F2" t="s">
        <v>28</v>
      </c>
      <c r="G2" t="str">
        <f>CONCATENATE("(",B2,",",C2,",",D2,",",E2,")")</f>
        <v>(Detalle,MarcaId,TipoUnidadId,FechaAlta)</v>
      </c>
    </row>
    <row r="3" spans="1:7" x14ac:dyDescent="0.25">
      <c r="A3">
        <v>1</v>
      </c>
      <c r="B3" t="s">
        <v>29</v>
      </c>
      <c r="C3">
        <v>2</v>
      </c>
      <c r="D3">
        <v>1</v>
      </c>
      <c r="E3" s="1">
        <v>38353</v>
      </c>
      <c r="F3" t="s">
        <v>6</v>
      </c>
      <c r="G3" t="str">
        <f>CONCATENATE("INSERT INTO ",$B$1," ",$G$2," VALUES ('",B3,"',",C3,",",D3,",'2005-01-01'",")")</f>
        <v>INSERT INTO Modelo (Detalle,MarcaId,TipoUnidadId,FechaAlta) VALUES ('Chevrolet Agile',2,1,'2005-01-01')</v>
      </c>
    </row>
    <row r="4" spans="1:7" x14ac:dyDescent="0.25">
      <c r="A4">
        <v>2</v>
      </c>
      <c r="B4" t="s">
        <v>30</v>
      </c>
      <c r="C4">
        <v>1</v>
      </c>
      <c r="D4">
        <v>1</v>
      </c>
      <c r="E4" s="1">
        <v>39814</v>
      </c>
      <c r="F4" t="s">
        <v>6</v>
      </c>
      <c r="G4" t="str">
        <f>CONCATENATE("INSERT INTO ",$B$1," ",$G$2," VALUES ('",B4,"',",C4,",",D4,",'2009-01-01'",")")</f>
        <v>INSERT INTO Modelo (Detalle,MarcaId,TipoUnidadId,FechaAlta) VALUES ('Ford Fiesta Kinetic Design',1,1,'2009-01-01')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09E78-B0DD-4F3F-99D1-674E33B8ABDD}">
  <dimension ref="A1:G3"/>
  <sheetViews>
    <sheetView workbookViewId="0">
      <selection activeCell="G3" sqref="G3"/>
    </sheetView>
  </sheetViews>
  <sheetFormatPr baseColWidth="10" defaultRowHeight="15" x14ac:dyDescent="0.25"/>
  <cols>
    <col min="2" max="2" width="11.7109375" customWidth="1"/>
    <col min="4" max="4" width="17.28515625" customWidth="1"/>
  </cols>
  <sheetData>
    <row r="1" spans="1:7" x14ac:dyDescent="0.25">
      <c r="A1" t="s">
        <v>22</v>
      </c>
      <c r="B1" t="s">
        <v>37</v>
      </c>
    </row>
    <row r="2" spans="1:7" x14ac:dyDescent="0.25">
      <c r="A2" t="s">
        <v>32</v>
      </c>
      <c r="B2" t="s">
        <v>24</v>
      </c>
      <c r="C2" t="s">
        <v>1</v>
      </c>
      <c r="D2" t="s">
        <v>33</v>
      </c>
      <c r="E2" t="s">
        <v>34</v>
      </c>
      <c r="F2" t="s">
        <v>35</v>
      </c>
      <c r="G2" t="str">
        <f>CONCATENATE("(",B2,",",C2,",",D2,",",E2,",",F2,")")</f>
        <v>(ModeloId,Detalle,AnioFabricacion,Version,Activo)</v>
      </c>
    </row>
    <row r="3" spans="1:7" x14ac:dyDescent="0.25">
      <c r="A3">
        <v>1</v>
      </c>
      <c r="B3">
        <v>1</v>
      </c>
      <c r="C3" t="s">
        <v>36</v>
      </c>
      <c r="D3">
        <v>2015</v>
      </c>
      <c r="E3">
        <v>1</v>
      </c>
      <c r="F3">
        <v>1</v>
      </c>
      <c r="G3" t="str">
        <f>CONCATENATE("INSERT INTO ",$B$1," ",$G$2," VALUES ('",B3,"',",C3,",",D3,",",E3,",",F3,")")</f>
        <v>INSERT INTO Planilla (ModeloId,Detalle,AnioFabricacion,Version,Activo) VALUES ('1',Mantenimiento Chevrolet Agile,2015,1,1)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1CEA8-1829-471B-A341-195C280D834C}">
  <dimension ref="A1:I18"/>
  <sheetViews>
    <sheetView topLeftCell="E1" workbookViewId="0">
      <selection activeCell="I3" sqref="I3"/>
    </sheetView>
  </sheetViews>
  <sheetFormatPr baseColWidth="10" defaultRowHeight="15" x14ac:dyDescent="0.25"/>
  <cols>
    <col min="1" max="1" width="15.5703125" customWidth="1"/>
    <col min="3" max="3" width="22.85546875" customWidth="1"/>
    <col min="4" max="4" width="12.85546875" customWidth="1"/>
    <col min="6" max="6" width="19.28515625" customWidth="1"/>
    <col min="7" max="7" width="16.140625" customWidth="1"/>
  </cols>
  <sheetData>
    <row r="1" spans="1:9" x14ac:dyDescent="0.25">
      <c r="A1" t="s">
        <v>22</v>
      </c>
      <c r="B1" t="s">
        <v>38</v>
      </c>
    </row>
    <row r="2" spans="1:9" x14ac:dyDescent="0.25">
      <c r="A2" t="s">
        <v>39</v>
      </c>
      <c r="B2" t="s">
        <v>32</v>
      </c>
      <c r="C2" t="s">
        <v>0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tr">
        <f>CONCATENATE("(",B2,",",C2,",",D2,",",E2,",",F2,",",G2,",",H2,")")</f>
        <v>(PlanillaId,ItemMantenimientoId,Kilometros,Meses,Recomendaciones,Observaciones,InfoExtra)</v>
      </c>
    </row>
    <row r="3" spans="1:9" x14ac:dyDescent="0.25">
      <c r="A3">
        <v>1</v>
      </c>
      <c r="B3">
        <v>1</v>
      </c>
      <c r="C3">
        <v>1</v>
      </c>
      <c r="D3">
        <v>10000</v>
      </c>
      <c r="E3">
        <v>12</v>
      </c>
      <c r="F3" t="s">
        <v>45</v>
      </c>
      <c r="G3" t="s">
        <v>46</v>
      </c>
      <c r="H3" t="s">
        <v>47</v>
      </c>
      <c r="I3" t="str">
        <f>CONCATENATE("INSERT INTO ",$B$1," ",$I$2," VALUES (",B3,",",C3,",",D3,",",E3,",'",F3,"','",G3,"','",H3,"')")</f>
        <v>INSERT INTO PlanillaItem (PlanillaId,ItemMantenimientoId,Kilometros,Meses,Recomendaciones,Observaciones,InfoExtra) VALUES (1,1,10000,12,'Utilizar aceites Elaion F50 d1 (Dexos 1 API-SN ILSAC GF-5, grado SAE 5W30)','Cambiar y verificar nivel con el motor a temperatura de operación normal','Cambie el aceite del motor y el filtro de aceite conforme a los intervalos de tiempo o kilómetros recorridos, ya que los mismos pierden sus propiedades de lubricación no solo debido al funcionamiento del motor, sino también a su envejecimiento. Verificar el nivel de aceite semanalmente o antes de iniciar un viaje de más de 50 kilómetros. Tener en cuenta que el gasto promedio de aceite es de 0,8 litros cada 1000 km')</v>
      </c>
    </row>
    <row r="4" spans="1:9" x14ac:dyDescent="0.25">
      <c r="A4">
        <v>3</v>
      </c>
      <c r="B4">
        <v>1</v>
      </c>
      <c r="C4">
        <v>4</v>
      </c>
      <c r="D4">
        <v>10000</v>
      </c>
      <c r="E4">
        <v>12</v>
      </c>
      <c r="F4" t="s">
        <v>6</v>
      </c>
      <c r="G4" t="s">
        <v>6</v>
      </c>
      <c r="H4" t="s">
        <v>48</v>
      </c>
      <c r="I4" t="str">
        <f t="shared" ref="I4:I18" si="0">CONCATENATE("INSERT INTO ",$B$1," ",$I$2," VALUES (",B4,",",C4,",",D4,",",E4,",'",F4,"','",G4,"','",H4,"')")</f>
        <v>INSERT INTO PlanillaItem (PlanillaId,ItemMantenimientoId,Kilometros,Meses,Recomendaciones,Observaciones,InfoExtra) VALUES (1,4,10000,12,'NULL','NULL','Inspeccionar fugas de aceite, líquido refrigerante, de dirección, de freno, grasa de la caja de cambios y líquido lava-parabrisas.')</v>
      </c>
    </row>
    <row r="5" spans="1:9" x14ac:dyDescent="0.25">
      <c r="A5">
        <v>4</v>
      </c>
      <c r="B5">
        <v>1</v>
      </c>
      <c r="C5">
        <v>5</v>
      </c>
      <c r="D5">
        <v>30000</v>
      </c>
      <c r="E5" t="s">
        <v>6</v>
      </c>
      <c r="F5" t="s">
        <v>6</v>
      </c>
      <c r="G5" t="s">
        <v>6</v>
      </c>
      <c r="H5" t="s">
        <v>49</v>
      </c>
      <c r="I5" t="str">
        <f t="shared" si="0"/>
        <v>INSERT INTO PlanillaItem (PlanillaId,ItemMantenimientoId,Kilometros,Meses,Recomendaciones,Observaciones,InfoExtra) VALUES (1,5,30000,NULL,'NULL','NULL','Inspeccionar si el vehículo presenta anomalías ocasionales. Realizar una prueba en ruta después de la inspección')</v>
      </c>
    </row>
    <row r="6" spans="1:9" x14ac:dyDescent="0.25">
      <c r="A6">
        <v>5</v>
      </c>
      <c r="B6">
        <v>1</v>
      </c>
      <c r="C6">
        <v>6</v>
      </c>
      <c r="D6">
        <v>30000</v>
      </c>
      <c r="E6" t="s">
        <v>6</v>
      </c>
      <c r="F6" t="s">
        <v>6</v>
      </c>
      <c r="G6" t="s">
        <v>6</v>
      </c>
      <c r="H6" t="s">
        <v>6</v>
      </c>
      <c r="I6" t="str">
        <f t="shared" si="0"/>
        <v>INSERT INTO PlanillaItem (PlanillaId,ItemMantenimientoId,Kilometros,Meses,Recomendaciones,Observaciones,InfoExtra) VALUES (1,6,30000,NULL,'NULL','NULL','NULL')</v>
      </c>
    </row>
    <row r="7" spans="1:9" x14ac:dyDescent="0.25">
      <c r="A7">
        <v>6</v>
      </c>
      <c r="B7">
        <v>1</v>
      </c>
      <c r="C7">
        <v>7</v>
      </c>
      <c r="D7" t="s">
        <v>6</v>
      </c>
      <c r="E7" t="s">
        <v>6</v>
      </c>
      <c r="F7" t="s">
        <v>6</v>
      </c>
      <c r="G7" t="s">
        <v>50</v>
      </c>
      <c r="H7" t="s">
        <v>51</v>
      </c>
      <c r="I7" t="str">
        <f t="shared" si="0"/>
        <v>INSERT INTO PlanillaItem (PlanillaId,ItemMantenimientoId,Kilometros,Meses,Recomendaciones,Observaciones,InfoExtra) VALUES (1,7,NULL,NULL,'NULL','Primer control a los 20.000 Km, luego cada 50.000 Km','Inspeccionar el estado de la correa y del tensor automático')</v>
      </c>
    </row>
    <row r="8" spans="1:9" x14ac:dyDescent="0.25">
      <c r="A8">
        <v>7</v>
      </c>
      <c r="B8">
        <v>1</v>
      </c>
      <c r="C8">
        <v>8</v>
      </c>
      <c r="D8">
        <v>50000</v>
      </c>
      <c r="E8" t="s">
        <v>6</v>
      </c>
      <c r="F8" t="s">
        <v>6</v>
      </c>
      <c r="G8" t="s">
        <v>6</v>
      </c>
      <c r="H8" t="s">
        <v>6</v>
      </c>
      <c r="I8" t="str">
        <f t="shared" si="0"/>
        <v>INSERT INTO PlanillaItem (PlanillaId,ItemMantenimientoId,Kilometros,Meses,Recomendaciones,Observaciones,InfoExtra) VALUES (1,8,50000,NULL,'NULL','NULL','NULL')</v>
      </c>
    </row>
    <row r="9" spans="1:9" x14ac:dyDescent="0.25">
      <c r="A9">
        <v>8</v>
      </c>
      <c r="B9">
        <v>1</v>
      </c>
      <c r="C9">
        <v>3</v>
      </c>
      <c r="D9">
        <v>50000</v>
      </c>
      <c r="E9" t="s">
        <v>6</v>
      </c>
      <c r="F9" t="s">
        <v>6</v>
      </c>
      <c r="G9" t="s">
        <v>6</v>
      </c>
      <c r="H9" t="s">
        <v>52</v>
      </c>
      <c r="I9" t="str">
        <f t="shared" si="0"/>
        <v>INSERT INTO PlanillaItem (PlanillaId,ItemMantenimientoId,Kilometros,Meses,Recomendaciones,Observaciones,InfoExtra) VALUES (1,3,50000,NULL,'NULL','NULL','Verificar el estado de los tensores')</v>
      </c>
    </row>
    <row r="10" spans="1:9" x14ac:dyDescent="0.25">
      <c r="A10">
        <v>9</v>
      </c>
      <c r="B10">
        <v>1</v>
      </c>
      <c r="C10">
        <v>9</v>
      </c>
      <c r="D10">
        <v>10000</v>
      </c>
      <c r="E10">
        <v>12</v>
      </c>
      <c r="F10" t="s">
        <v>67</v>
      </c>
      <c r="G10" t="s">
        <v>53</v>
      </c>
      <c r="H10" t="s">
        <v>54</v>
      </c>
      <c r="I10" t="str">
        <f t="shared" si="0"/>
        <v>INSERT INTO PlanillaItem (PlanillaId,ItemMantenimientoId,Kilometros,Meses,Recomendaciones,Observaciones,InfoExtra) VALUES (1,9,10000,12,'Aceite mineral para cajas de cambios, SAE 75W85, engranajes helicoidales, color rojo.','Caja de velocidades','Verificar el nivel y sustituir si fuera necesario')</v>
      </c>
    </row>
    <row r="11" spans="1:9" x14ac:dyDescent="0.25">
      <c r="A11">
        <v>10</v>
      </c>
      <c r="B11">
        <v>1</v>
      </c>
      <c r="C11">
        <v>10</v>
      </c>
      <c r="D11">
        <v>10000</v>
      </c>
      <c r="E11">
        <v>24</v>
      </c>
      <c r="F11" t="s">
        <v>55</v>
      </c>
      <c r="G11" t="s">
        <v>6</v>
      </c>
      <c r="H11" t="s">
        <v>56</v>
      </c>
      <c r="I11" t="str">
        <f t="shared" si="0"/>
        <v>INSERT INTO PlanillaItem (PlanillaId,ItemMantenimientoId,Kilometros,Meses,Recomendaciones,Observaciones,InfoExtra) VALUES (1,10,10000,24,'Líquido de frenos DOT 4 de ACDelco','NULL','Verificar el nivel y completar al nivel si hay fuga. Se debe corregir inmediatamente si hay fuga.')</v>
      </c>
    </row>
    <row r="12" spans="1:9" x14ac:dyDescent="0.25">
      <c r="A12">
        <v>11</v>
      </c>
      <c r="B12">
        <v>1</v>
      </c>
      <c r="C12">
        <v>11</v>
      </c>
      <c r="D12">
        <v>10000</v>
      </c>
      <c r="E12" t="s">
        <v>6</v>
      </c>
      <c r="F12" t="s">
        <v>57</v>
      </c>
      <c r="G12" t="s">
        <v>6</v>
      </c>
      <c r="H12" t="s">
        <v>58</v>
      </c>
      <c r="I12" t="str">
        <f t="shared" si="0"/>
        <v>INSERT INTO PlanillaItem (PlanillaId,ItemMantenimientoId,Kilometros,Meses,Recomendaciones,Observaciones,InfoExtra) VALUES (1,11,10000,NULL,'Aceite Dexron II de ACDelco','NULL','Verificar el nivel. No requiere cambio, excepto baja del nivel.')</v>
      </c>
    </row>
    <row r="13" spans="1:9" x14ac:dyDescent="0.25">
      <c r="A13">
        <v>12</v>
      </c>
      <c r="B13">
        <v>1</v>
      </c>
      <c r="C13">
        <v>12</v>
      </c>
      <c r="D13">
        <v>30000</v>
      </c>
      <c r="E13" t="s">
        <v>6</v>
      </c>
      <c r="F13" t="s">
        <v>6</v>
      </c>
      <c r="G13" t="s">
        <v>6</v>
      </c>
      <c r="H13" t="s">
        <v>59</v>
      </c>
      <c r="I13" t="str">
        <f t="shared" si="0"/>
        <v>INSERT INTO PlanillaItem (PlanillaId,ItemMantenimientoId,Kilometros,Meses,Recomendaciones,Observaciones,InfoExtra) VALUES (1,12,30000,NULL,'NULL','NULL','Comprobar el recorrido')</v>
      </c>
    </row>
    <row r="14" spans="1:9" x14ac:dyDescent="0.25">
      <c r="A14">
        <v>13</v>
      </c>
      <c r="B14">
        <v>1</v>
      </c>
      <c r="C14">
        <v>13</v>
      </c>
      <c r="D14" t="s">
        <v>6</v>
      </c>
      <c r="E14" t="s">
        <v>6</v>
      </c>
      <c r="F14" t="s">
        <v>6</v>
      </c>
      <c r="G14" t="s">
        <v>60</v>
      </c>
      <c r="H14" t="s">
        <v>61</v>
      </c>
      <c r="I14" t="str">
        <f t="shared" si="0"/>
        <v>INSERT INTO PlanillaItem (PlanillaId,ItemMantenimientoId,Kilometros,Meses,Recomendaciones,Observaciones,InfoExtra) VALUES (1,13,NULL,NULL,'NULL','Primer control a los 20.000 Km, luego cada 30.000 Km','Limpiar el filtro si fuera necesario')</v>
      </c>
    </row>
    <row r="15" spans="1:9" x14ac:dyDescent="0.25">
      <c r="A15">
        <v>14</v>
      </c>
      <c r="B15">
        <v>1</v>
      </c>
      <c r="C15">
        <v>14</v>
      </c>
      <c r="D15">
        <v>30000</v>
      </c>
      <c r="E15" t="s">
        <v>6</v>
      </c>
      <c r="F15" t="s">
        <v>6</v>
      </c>
      <c r="G15" t="s">
        <v>6</v>
      </c>
      <c r="H15" t="s">
        <v>6</v>
      </c>
      <c r="I15" t="str">
        <f t="shared" si="0"/>
        <v>INSERT INTO PlanillaItem (PlanillaId,ItemMantenimientoId,Kilometros,Meses,Recomendaciones,Observaciones,InfoExtra) VALUES (1,14,30000,NULL,'NULL','NULL','NULL')</v>
      </c>
    </row>
    <row r="16" spans="1:9" x14ac:dyDescent="0.25">
      <c r="A16">
        <v>16</v>
      </c>
      <c r="B16">
        <v>1</v>
      </c>
      <c r="C16">
        <v>17</v>
      </c>
      <c r="D16">
        <v>80000</v>
      </c>
      <c r="E16" t="s">
        <v>6</v>
      </c>
      <c r="F16" t="s">
        <v>6</v>
      </c>
      <c r="G16" t="s">
        <v>6</v>
      </c>
      <c r="H16" t="s">
        <v>62</v>
      </c>
      <c r="I16" t="str">
        <f t="shared" si="0"/>
        <v>INSERT INTO PlanillaItem (PlanillaId,ItemMantenimientoId,Kilometros,Meses,Recomendaciones,Observaciones,InfoExtra) VALUES (1,17,80000,NULL,'NULL','NULL','Colador de la bomba de combustible')</v>
      </c>
    </row>
    <row r="17" spans="1:9" x14ac:dyDescent="0.25">
      <c r="A17">
        <v>17</v>
      </c>
      <c r="B17">
        <v>1</v>
      </c>
      <c r="C17">
        <v>18</v>
      </c>
      <c r="D17">
        <v>10000</v>
      </c>
      <c r="E17" t="s">
        <v>6</v>
      </c>
      <c r="F17" t="s">
        <v>63</v>
      </c>
      <c r="G17" t="s">
        <v>6</v>
      </c>
      <c r="H17" t="s">
        <v>64</v>
      </c>
      <c r="I17" t="str">
        <f t="shared" si="0"/>
        <v>INSERT INTO PlanillaItem (PlanillaId,ItemMantenimientoId,Kilometros,Meses,Recomendaciones,Observaciones,InfoExtra) VALUES (1,18,10000,NULL,'Gas R134a','NULL','Controlar en cada inspección. No requiere sustitución, excepto que haya fuga.')</v>
      </c>
    </row>
    <row r="18" spans="1:9" x14ac:dyDescent="0.25">
      <c r="A18">
        <v>18</v>
      </c>
      <c r="B18">
        <v>1</v>
      </c>
      <c r="C18">
        <v>19</v>
      </c>
      <c r="D18" t="s">
        <v>6</v>
      </c>
      <c r="E18" t="s">
        <v>6</v>
      </c>
      <c r="F18" t="s">
        <v>65</v>
      </c>
      <c r="G18" t="s">
        <v>6</v>
      </c>
      <c r="H18" t="s">
        <v>66</v>
      </c>
      <c r="I18" t="str">
        <f t="shared" si="0"/>
        <v>INSERT INTO PlanillaItem (PlanillaId,ItemMantenimientoId,Kilometros,Meses,Recomendaciones,Observaciones,InfoExtra) VALUES (1,19,NULL,NULL,'Inspeccionar el nivel de líquido refrigerante mensualmente','NULL','Cambiar el líquido refrigerante y reparar posibles fugas. Antes de cambiar se recomienda limpiar el sistema de refrigeración')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ItemMantenimiento</vt:lpstr>
      <vt:lpstr>Modelo</vt:lpstr>
      <vt:lpstr>Planilla</vt:lpstr>
      <vt:lpstr>PlanillaItem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2019-12-23T02:29:34Z</dcterms:created>
  <dcterms:modified xsi:type="dcterms:W3CDTF">2019-12-23T03:15:30Z</dcterms:modified>
</cp:coreProperties>
</file>