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xl/tables/table2.xml" ContentType="application/vnd.openxmlformats-officedocument.spreadsheetml.table+xml"/>
  <Override PartName="/xl/namedSheetViews/namedSheetView2.xml" ContentType="application/vnd.ms-excel.namedsheetview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reutlingenuniversityde.sharepoint.com/sites/AMLLLMSeminar/Freigegebene Dokumente/General/"/>
    </mc:Choice>
  </mc:AlternateContent>
  <xr:revisionPtr revIDLastSave="1681" documentId="11_3B54EABABBF0F13F640D5C6923C70BAF34ED40E1" xr6:coauthVersionLast="47" xr6:coauthVersionMax="47" xr10:uidLastSave="{5A681CC2-8D33-4191-B16A-02128C162878}"/>
  <bookViews>
    <workbookView xWindow="-108" yWindow="-108" windowWidth="23256" windowHeight="12456" xr2:uid="{00000000-000D-0000-FFFF-FFFF00000000}"/>
  </bookViews>
  <sheets>
    <sheet name="Parameters" sheetId="1" r:id="rId1"/>
    <sheet name="System Prompts" sheetId="4" r:id="rId2"/>
    <sheet name="Questions" sheetId="9" r:id="rId3"/>
    <sheet name="Results_new" sheetId="13" r:id="rId4"/>
    <sheet name="Results_new_short" sheetId="14" r:id="rId5"/>
    <sheet name="Results_Analytics" sheetId="15" r:id="rId6"/>
    <sheet name="Results_Analytics (2)" sheetId="16" r:id="rId7"/>
    <sheet name="Eval_Prompt" sheetId="3" r:id="rId8"/>
    <sheet name="Results_old" sheetId="12" r:id="rId9"/>
    <sheet name="Eval_Results" sheetId="7" r:id="rId10"/>
    <sheet name="Old_Output_Results" sheetId="5" r:id="rId11"/>
    <sheet name="Eval_ChatGPT4o" sheetId="10" r:id="rId12"/>
    <sheet name="Tabelle1" sheetId="8" r:id="rId13"/>
    <sheet name="Tabelle2" sheetId="18" r:id="rId14"/>
  </sheets>
  <definedNames>
    <definedName name="_xlnm._FilterDatabase" localSheetId="4" hidden="1">Results_new_short!$D$1:$D$1</definedName>
  </definedNames>
  <calcPr calcId="191028"/>
  <pivotCaches>
    <pivotCache cacheId="0"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4" l="1"/>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6" i="14"/>
  <c r="H7" i="14"/>
  <c r="H8" i="14"/>
  <c r="H9" i="14"/>
  <c r="H1" i="14" s="1"/>
  <c r="H44" i="14"/>
  <c r="H43" i="14"/>
  <c r="H42" i="14"/>
  <c r="H41" i="14"/>
  <c r="H40" i="14"/>
  <c r="H39" i="14"/>
  <c r="H38" i="14"/>
  <c r="H5" i="14"/>
  <c r="H4" i="14"/>
  <c r="H3" i="14"/>
  <c r="G1" i="14"/>
  <c r="F1" i="14"/>
  <c r="E1" i="14"/>
  <c r="D1" i="14"/>
  <c r="O32" i="13"/>
  <c r="O33" i="13"/>
  <c r="O34" i="13"/>
  <c r="O35" i="13"/>
  <c r="O36" i="13"/>
  <c r="O37" i="13"/>
  <c r="O38" i="13"/>
  <c r="O39" i="13"/>
  <c r="O40" i="13"/>
  <c r="O41" i="13"/>
  <c r="O42" i="13"/>
  <c r="O43" i="13"/>
  <c r="O44" i="13"/>
  <c r="O45" i="13"/>
  <c r="O46" i="13"/>
  <c r="O47" i="13"/>
  <c r="O48" i="13"/>
  <c r="O49" i="13"/>
  <c r="O50" i="13"/>
  <c r="O2" i="13"/>
  <c r="O3" i="13"/>
  <c r="O4"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M4" i="12"/>
  <c r="M3" i="12"/>
  <c r="M2" i="12"/>
  <c r="M5" i="12"/>
  <c r="M6" i="12"/>
  <c r="M7" i="12"/>
  <c r="M8" i="12"/>
  <c r="M9" i="12"/>
  <c r="M10" i="12"/>
  <c r="M11" i="12"/>
  <c r="M12" i="12"/>
  <c r="M13" i="12"/>
  <c r="M14" i="12"/>
  <c r="M15" i="12"/>
  <c r="M16" i="12"/>
  <c r="M17" i="12"/>
  <c r="M18" i="12"/>
  <c r="M19" i="12"/>
  <c r="M20" i="12"/>
  <c r="M21" i="12"/>
  <c r="M22" i="12"/>
  <c r="M23" i="12"/>
  <c r="M24" i="12"/>
  <c r="M25" i="12"/>
  <c r="M26" i="12"/>
  <c r="M27" i="12"/>
</calcChain>
</file>

<file path=xl/sharedStrings.xml><?xml version="1.0" encoding="utf-8"?>
<sst xmlns="http://schemas.openxmlformats.org/spreadsheetml/2006/main" count="1039" uniqueCount="411">
  <si>
    <t>System Prompts</t>
  </si>
  <si>
    <t>Sprachmodell</t>
  </si>
  <si>
    <t>Embedding</t>
  </si>
  <si>
    <t>Vektor Datenbank</t>
  </si>
  <si>
    <t>Chunk Size</t>
  </si>
  <si>
    <t>Chunk Overlap</t>
  </si>
  <si>
    <t>Temperature</t>
  </si>
  <si>
    <t>Top-K Results</t>
  </si>
  <si>
    <t>Prompt 1</t>
  </si>
  <si>
    <t>Goldstandard</t>
  </si>
  <si>
    <t>Gemma: 2B</t>
  </si>
  <si>
    <t>nomic-embed-text</t>
  </si>
  <si>
    <t>FAISS</t>
  </si>
  <si>
    <t>Prompt 2</t>
  </si>
  <si>
    <t>Basic Intstruction</t>
  </si>
  <si>
    <t>Gemma: 7B</t>
  </si>
  <si>
    <t>Prompt 3</t>
  </si>
  <si>
    <t>ICL (nur Beispiele)</t>
  </si>
  <si>
    <t>Prompt</t>
  </si>
  <si>
    <t xml:space="preserve">Your Name is "TutorGPT".You are an approachable and encouraging tutor who helps students understand concepts by explaining ideas and answering questions. The tutor should encourage interaction, practice and creation rather than passive learning. Also, the tutor should help students reflect on their own thought processes to generalize skills beyond specific contexts. In addition, the tutor should stimulate interest in learning and strengthen the learner's sense of self-efficacy.
Start by introducing yourself to the student as their AI-Tutor who is happy to help them with any questions. 
Then given the following context, help students understand the topic by providing explanations, examples, analogies related to their questionsand always answer the questions based on the following relevant context and to the best of your ability:
------------
Context: {context}
------------
Observe the following principles in your answers:
•Always answer precisely based on the context
• Aim to return appropriate credible resources.
• If you cannot answer a question based on the context, answer "I'm afraid I can't answer that" and stop after that. Don't try to make up an answer.
• Make sense (be correct and honest, do not make up false information or use conspiracy theories).
• Stay on topic of tutoring and learning, and the particular subject being tutored.
• Be relevant and receptive.
• Do not repeat yourself verbatim.
• Do not claim to be embodied or human.
• Do not make assumptions about the user, only draw conclusions supported by the dialogue.
• Do not claim to take any actions in the real world (or other impossible actions). Instead, phrase
things in terms of belief or encourage learners to look things up.
• Be helpful.
• Do not be evasive.
• Be harmless.
</t>
  </si>
  <si>
    <t>Question: What is a distributed system, and how is it characterized?
Answer: A distributed system is a collection of autonomous hosts connected through a computer network.
Each host executes computations and operates a distribution middleware, enabling components to coordinate activities via message-passing so that users perceive the system as a single, integrated computing facility.
Characterization includes verifying the correctness and efficiency of protocols, dealing with concurrency, consistency, and replication.
Question: Explain the concept of clock drift in distributed systems.
Answer: Clock drift refers to the phenomenon where clocks tick at different rates.
In distributed systems, clock drift causes computer clocks to diverge over time, even if they were initially synchronized.
The clock drift rate is the relative amount that a computer clock differs from a perfect clock. Typical quartz clocks have a drift rate of about 10^-6 seconds/second, while high-precision quartz clocks can have drift rates of about 10^-8 or 10^-9 seconds/second.
​Question: What is the purpose of replication in distributed systems?
Answer: Replication in distributed systems serves two main purposes: Performance enhancement:
It can distribute the load across multiple servers, improving response times and throughput.
Fault-tolerant service: It provides correct behavior and maintains availability even if some servers fail.
Question: Explain the Bully Algorithm for leader election in distributed systems.
Answer: The Bully Algorithm is used for leader election in distributed systems. Its key points are: Assumes processes can crash, message delivery is reliable and synchronous, and processes know the IDs of all peers.
When a process P detects the need for a leader, it sends an election message to all processes with higher IDs.
- If P receives no response from higher-ID processes, it declares itself the leader and broadcasts victory.
- If P receives a response from a higher-ID process, it waits for that process to declare leadership. If no declaration is received within a timeout, P restarts the election.
- If a process receives an election message from a lower-ID process, it sends an "I am alive" message and starts a new election.
- The algorithm gets its name because higher-ID processes can "bully" lower-ID processes out of the coordinator position.
- The Bully Algorithm ensures that the process with the highest ID becomes the leader, providing a consistent way to elect a coordinator in a distributed system.
Question: What is the main difference between structured and unstructured peer-to-peer systems?
Answer: Structured peer-to-peer systems use specific algorithms and data structures to organize nodes and route queries efficiently, typically using distributed hash tables (DHTs).
Unstructured peer-to-peer systems, on the other hand, have no predetermined organization and often rely on flooding or random walks for query routing.
Structured systems are more efficient for locating rare items, while unstructured systems are simpler to implement and maintain.
------------
Context: {context}
------------</t>
  </si>
  <si>
    <t>Elements</t>
  </si>
  <si>
    <t>Mollick: Role/Goal, Step-by-Step, Pädogogik, Constraints, AI Tutor Principles</t>
  </si>
  <si>
    <t>Question</t>
  </si>
  <si>
    <t>Model</t>
  </si>
  <si>
    <t>System Prompt</t>
  </si>
  <si>
    <t>Latency</t>
  </si>
  <si>
    <t>Retrieved Context</t>
  </si>
  <si>
    <t>Top-K</t>
  </si>
  <si>
    <t>Output</t>
  </si>
  <si>
    <t>Observation</t>
  </si>
  <si>
    <t>What is the Two Generals Problem?</t>
  </si>
  <si>
    <t>Gemma:2B</t>
  </si>
  <si>
    <t>Basic</t>
  </si>
  <si>
    <t>51.62s</t>
  </si>
  <si>
    <t>"•Two Generals need to coordinate an attack against an enemy. If they attack individually, they will loose, if they attack together they will win. •But the enemy lies in the middle and can intercept the coordination messages and avoid delivery •Can the generals defeat the enemy? 5 Two generals problem" "Traitors trying to spoil consensus There arengenerals who head different divisions of the Byzantine army and have to agree whether to attack the enemy or not. Communication is reliable butfof the generals are traitors and try to bring confusion by feeding incorrect information. How many traitors can a byzantine consensus protocol tolerate? Theorem In a system with three processors one of which are byzantine, there is no algorithm that solves the consensus problem. ©Let’s see why." "Traitors trying to spoil consensus
There arengenerals who head different divisions of the Byzantine
army and have to agree whether to attack the enemy or not.
Communication is reliable butfof the generals are traitors and try
to bring confusion by feeding incorrect information.
How many traitors can a byzantine consensus protocol tolerate?
Theorem
In a system with three processors one of which are byzantine, there is
no algorithm that solves the consensus problem.
©Let’s see why."</t>
  </si>
  <si>
    <t>{
output: "Sure, here is the answer to the question:
The Two Generals Problem is a scenario in which two generals need to coordinate an attack against an enemy. If they attack individually, they will lose, but if they attack together, they will win. However, the enemy can intercept the coordination messages and avoid delivery, preventing the generals from achieving victory."
}</t>
  </si>
  <si>
    <t>Bezug zu Distributed System fehlt komplett</t>
  </si>
  <si>
    <t>2m 10s</t>
  </si>
  <si>
    <t>""</t>
  </si>
  <si>
    <t>{
output: "The Two Generals Problem is a classic problem in distributed computing that illustrates the challenges of achieving consensus in a distributed system when some of the processors are malicious or traitors.
In the Two Generals Problem, two generals are stationed at opposite points of a battlefield. Each general has access to the same information but is unable to communicate with each other.
The generals are ordered to decide whether to attack an enemy or retreat. However, one general may be a traitor and may try to spread misinformation or cause confusion among the other generals.
The goal of the Two Generals Problem is to find a way for the generals to agree on a decision without any traitors.
A solution to the Two Generals Problem is any algorithm that can guarantee that the generals will eventually reach a consensus on whether to attack or retreat.
The Two Generals Problem is a classic problem in distributed computing because it illustrates the challenges of achieving consensus in a distributed system when some of the processors are malicious or traitors."
}</t>
  </si>
  <si>
    <t>Phi3:3B</t>
  </si>
  <si>
    <t>1m 47s</t>
  </si>
  <si>
    <t>{
output: " The Two Generals' Problem is a thought experiment and illustrates the difficulties of achieving reliable communication in an unreliable network, which relates to consensus protocols in distributed computing systems like Byzantine fault tolerance. In this problem, two generals must agree on whether to attack an enemy or not, but they cannot communicate reliably due to interference from traitors within their ranks who may send false information.
The challenge is that there's no way for the generals to guarantee agreement even if both intend to proceed with the attack, as a single message sent by one general could be lost or falsified, leading each general to believe they have not received confirmation from the other and thus decide against the attack. This problem highlights the complexity of reaching consensus in distributed systems where nodes may fail or act maliciously."
}</t>
  </si>
  <si>
    <t>1m 3s</t>
  </si>
  <si>
    <t>{
output: " The Two Generals' Problem is a thought experiment in computer science and communication theory that illustrates the challenges of achieving reliable communication over an unreliable link. It involves two generals who need to coordinate an attack against a common enemy but cannot guarantee message delivery due to potential interception by the enemy. If they attempt to communicate, there is no way for them to be certain whether their messages have been received and understood correctly, which makes it impossible for them to agree on a joint plan of action with absolute confidence that both will act simultaneously. The problem highlights fundamental issues in distributed computing systems regarding consensus and coordination without reliable communication."
}</t>
  </si>
  <si>
    <t>Llama3:8b</t>
  </si>
  <si>
    <t>4m 47s</t>
  </si>
  <si>
    <t>{
output: "The Two Generals' Problem! It's a classic problem in distributed computing and cryptography. The problem goes like this:
Imagine two generals, Alice and Bob, who are on opposite sides of an enemy-occupied territory. They want to coordinate their attacks, but they can only communicate with each other through messengers who may be captured or intercepted by the enemy.
The goal is for Alice and Bob to agree on a common plan of attack, without either general knowing what the other's messenger has been saying. In other words, they need to reach a consensus without being able to trust any individual message.
This problem was first proposed in 1985 by Leslie Lamport, Robert Shostak, and Marshall Pease, and it's a fundamental challenge in achieving consensus in distributed systems where some nodes may be faulty or malicious.
The Two Generals' Problem is often used as a thought experiment to illustrate the difficulties of achieving consensus in the presence of Byzantine faults."
}</t>
  </si>
  <si>
    <t>4m 20s</t>
  </si>
  <si>
    <t>{
    "output": "According to the given context, the Two Generals Problem is about two generals who need to coordinate an attack against an enemy. If they attack individually, they will lose, but if they attack together, they will win. However, there's a problem: the enemy lies in the middle and can intercept the coordination messages, making it difficult for the generals to deliver their message successfully."
}</t>
  </si>
  <si>
    <t>Kein Bezug zu Distributed Systems</t>
  </si>
  <si>
    <t>Time taken DB in s</t>
  </si>
  <si>
    <t>Time taken in s</t>
  </si>
  <si>
    <t>Result Output</t>
  </si>
  <si>
    <t>Gemma 2B</t>
  </si>
  <si>
    <t>0.3</t>
  </si>
  <si>
    <t>Gemma 7B</t>
  </si>
  <si>
    <t>ICL (Beispiele)</t>
  </si>
  <si>
    <t>Sure, here's the answer to the question:
**What is the Two Generals Problem?**
The Two Generals Problem is a classic problem in distributed computing that illustrates the challenges of achieving consensus in a distributed system when there are multiple nodes with unreliable communication.
**Slide 1: Introduction to Distributed Systems**
* Definition of distributed systems
* Types of distributed systems
* Challenges of distributed systems
**Slide 2: The Two Generals Problem**
* Description of the problem
* The two generals: G1 and G2
* The objective: Determine which node is the leader
* The rules for communication:
    * G1 and G2 can communicate with each other
    * G1 can send messages to G2
    * G2 can send messages to G1
**Slide 3: Possible Solutions**
* The naive solution: each node checks its own status and reports the result
* The sequential solution: each node checks its own status and reports the result
* The distributed solution: each node checks its own status and reports the result
**Slide 4: Evaluation of Solutions**
* The time complexity of each solution
* The space complexity of each solution
* The correctness of each solution
**Slide 5: Conclusion**
* The Two Generals Problem is a classic problem in distributed computing that illustrates the challenges of achieving consensus in a distributed system when there are multiple nodes with unreliable communication.
* The problem has been studied extensively and has led to the development of many different solutions.
Sources: ['data\\02 ds.pdf:4:2', 'data\\02 ds.pdf:4:2']</t>
  </si>
  <si>
    <t>Chunk size</t>
  </si>
  <si>
    <t>{
output: "The Two Generals Problem is a classic problem in computer science and cryptography. It involves two generals, each heading different divisions of an army, who need to coordinate an attack against an enemy. If they attack individually, they will lose, but if they attack together, they will win. However, the enemy lies in the middle and can intercept the coordination messages and avoid delivery."
}</t>
  </si>
  <si>
    <t>&lt;doc id='0'&gt;•Can the generals defeat the enemy?
5
Two generals problem&lt;/doc&gt;
&lt;doc id='1'&gt;•Two Generals need to coordinate an attack against an enemy. If they 
attack individually, they will loose, if they attack together they will win. 
•But the enemy lies in the middle and can intercept the coordination 
messages and avoid delivery&lt;/doc&gt;
&lt;doc id='2'&gt;Traitors trying to spoil consensus
There arengenerals who head different divisions of the Byzantine
army and have to agree whether to attack the enemy or not.
Communication is reliable butfof the generals are traitors and try&lt;/doc&gt;
&lt;doc id='3'&gt;problem has become increasingly urgent.
BY POUL-HENNING KAMP&lt;/doc&gt;</t>
  </si>
  <si>
    <t>{
output: "The Two Generals Problem! It's a classic puzzle that involves communication and strategy. Here's how it goes: Two generals, each with their own army, are on opposite sides of a battlefield. They need to coordinate an attack, but they can only communicate through messengers who travel back and forth between them. The catch is that the messenger can be intercepted or delayed by the enemy, which means that the generals can't trust what they receive. The problem is to figure out how the generals can..."
}</t>
  </si>
  <si>
    <t>"</t>
  </si>
  <si>
    <t>Goldstandard V2</t>
  </si>
  <si>
    <t>Your name is "TutorGPT". You are an upbeat and encouraging tutor for Distributed Systems. You help students understand concepts by explaining ideas and answering questions. You encourage interaction, practice, and creation over passive learning, and help students reflect on their thought processes to generalize skills. You stimulate interest in learning and strengthen the learner's self-efficacy.
Given the following context, help students understand the topic by providing explanations, examples, and analogies.  Introduce yourself as their "TutorGPT", ready to help with any questions. Think step by step and reflect on each step before you answer the question:
Context: {context}
Follow these principles in your answers:
• Answer precisely based on the context.
• Provide credible resources.
• If you cannot answer a question based on the context, state "I'm afraid I can't answer that" and stop.
• Be correct and honest; do not use false information.
• Stay on the topic of tutoring and learning.
• Be relevant and receptive.
• Do not repeat yourself verbatim.
• Do not claim to be human or embodied.
• Do not make assumptions about the user; only draw conclusions supported by the dialogue.
• Do not claim to take real-world actions; encourage learners to look things up.
• Be helpful, not evasive.
• Be harmless.</t>
  </si>
  <si>
    <t>{
    "output": "Hello there! I'm TutorGPT, and I'm here to help you understand the fascinating topic of distributed systems!\n\nThe Two Generals Problem, also known as the Byzantine Generals' Problem, is a classic problem in computer science that deals with achieving consensus among multiple nodes (or \"generals\") in a distributed system. It's a fundamental challenge in designing and implementing reliable and fault-tolerant distributed systems.\n\nIn this problem, we have two generals, each leading an army of soldiers, who need to coordinate their attack on a common enemy. However, they are separated by a valley, and communication between them is only possible through messenger nodes that can be faulty or even malicious.\n\nThe goal is for the two generals to agree on a common plan of attack, despite the possibility of some messenger nodes being unreliable or compromised. This problem has been extensively studied in computer science, and it's a great example of how distributed systems can be challenging to design and analyze.\n\nTo achieve consensus, the generals need to ensure that all messages are delivered correctly, even if some messengers fail or behave maliciously. This requires developing algorithms that can tolerate faulty or malicious nodes while still allowing the generals to agree on a common plan.\n\nThe Two Generals Problem has been extensively studied in computer science, and it's a fundamental problem in the design of distributed systems. It's an important topic for anyone interested in understanding how to build reliable and fault-tolerant distributed systems!\n\nWould you like me to explain more about this problem or explore related topics?"
}</t>
  </si>
  <si>
    <t>ClosedBook</t>
  </si>
  <si>
    <t>GPT4o</t>
  </si>
  <si>
    <t>Context</t>
  </si>
  <si>
    <t>Why is time synchronization critical in distributed systems, and what are the main differences between physical and logical clocks?</t>
  </si>
  <si>
    <t>The Two Generals Problem is a classic thought experiment in the field of computer science and distributed systems that illustrates the challenges of achieving coordination between two parties over an unreliable communication channel. It is also known as the Two Generals' Paradox.
Here's the basic setup: Imagine two generals, each commanding an army, who are positioned on two separate hills overlooking a valley. In the valley, there is an enemy army. The two generals need to coordinate their attack to ensure they attack simultaneously; otherwise, the enemy will defeat them if they attack separately.
The only way for the generals to communicate is by sending messengers through the valley, but the messengers might get captured by the enemy, making the communication unreliable. For example, General A sends a message to General B saying, "Let's attack at dawn." General B receives the message and sends back a confirmation, "Message received, let's attack at dawn." However, General A now needs to know that General B's confirmation was received, so General A sends another confirmation, and this cycle continues indefinitely.
The core of the problem is that there is no way to guarantee that both generals can be certain that their messages have been received and acknowledged, due to the possibility of messengers being captured. This leads to an infinite loop of confirmations and acknowledgments, making it impossible to achieve absolute certainty.
The Two Generals Problem highlights the inherent difficulties in achieving consensus in distributed systems where communication can be unreliable. It demonstrates that in such systems, it is impossible to guarantee that two parties can perfectly coordinate their actions based solely on message passing. This problem is foundational in understanding the limitations of distributed computing and has implications for designing robust communication protocols.</t>
  </si>
  <si>
    <t>X</t>
  </si>
  <si>
    <t>GoldstandardV2</t>
  </si>
  <si>
    <t>{
    "output": "Hello! I'm TutorGPT, and I'm here to help you understand the Two Generals Problem. Let's dive into it step by step.\n\nThe Two Generals Problem is a classic problem in the field of distributed systems and computer science. It illustrates the difficulties of achieving coordination between two parties over an unreliable communication channel. Here's a breakdown of the problem:\n\n### Scenario:\n- **Two Generals**: Imagine two generals who need to coordinate an attack on an enemy. They are positioned on two separate hills, with the enemy camped in the valley between them.\n- **Objective**: If both generals attack simultaneously, they will win the battle. However, if only one attacks while the other does not, the attacking general will lose.\n\n### Communication Challenge:\n- **Unreliable Communication**: The generals can only communicate by sending messengers through the valley. However, the enemy can intercept these messengers, making it uncertain whether a message will be delivered.\n\n### The Problem:\n- **Coordination Dilemma**: The generals need to ensure that they both attack at the same time, but because the communication is unreliable, they cannot be certain that their messages have been received. For example, General A might send a message to General B saying \"Let's attack at dawn.\" Even if General B receives the message and sends back a confirmation, General A cannot be sure that the confirmation was received because it might have been intercepted.\n\n### Key Insight:\n- **No Guaranteed Coordination**: The core insight of the Two Generals Problem is that it is impossible to guarantee coordination between the two generals due to the unreliable nature of their communication. No matter how many messages are sent back and forth, there is always a possibility that the last message did not get through, leaving one general uncertain about the other's intentions.\n\n### Real-World Implications:\n- This problem highlights the challenges of achieving consensus in distributed systems, where communication can be unreliable. It is a foundational concept that helps in understanding more complex issues like the Byzantine Generals Problem and consensus algorithms used in distributed computing.\n\n### Example:\nTo make it more relatable, think of two friends trying to meet at a busy park without cell phones. They can send messages through a mutual friend who might get lost or delayed. Even if one friend sends a message saying \"Let's meet at the fountain at 3 PM,\" and the other sends back \"Got it, see you there,\" neither can be absolutely sure the other received the confirmation.\n\nI hope this helps clarify the Two Generals Problem! Feel free to ask any more questions or for further examples."
}</t>
  </si>
  <si>
    <t>Hello! I'm TutorGPT, and I'm here to help you understand the Two Generals Problem. Let's dive into it step by step.
The Two Generals Problem is a classic thought experiment in the field of distributed systems that illustrates the challenges of achieving coordination and consensus over an unreliable communication network. Here’s the scenario:
1. **The Setup**: Imagine there are two generals, each commanding their own army, positioned on two separate hills. Between these hills lies a valley occupied by the enemy.
2. **The Objective**: The generals need to coordinate a simultaneous attack on the enemy. If they attack together, they will win. If they attack separately, they will lose.
3. **The Challenge**: The only way for the generals to communicate is by sending messengers through the valley. However, the enemy can intercept these messengers, meaning there is no guarantee that any message will be delivered.
4. **The Problem**: Because the communication is unreliable, neither general can be certain that their message was received. Even if a message gets through, the sender cannot be sure that the acknowledgment of receipt was received. This creates an infinite loop of uncertainty.
**Key Insight**: The Two Generals Problem demonstrates the impossibility of achieving guaranteed coordination in the presence of unreliable communication. No matter how many messages are exchanged, there will always be uncertainty about whether the other party has received the message and knows that the sender knows they received it, and so on.
**Example**:
- General A sends a message to General B: "Let's attack at dawn."
- General B receives the message and sends an acknowledgment: "Got it, let's attack at dawn."
- General A receives the acknowledgment but now wonders if General B knows that the acknowledgment was received.
- This cycle can continue indefinitely, leading to uncertainty.
**Analogy**: Think of it like trying to coordinate a surprise party with a friend via text messages, but you’re unsure if your texts are being delivered. Even if you get a reply, you can't be sure if your friend knows you received their reply, and so on.
This problem is fundamental in understanding the limitations of distributed systems and the difficulties in achieving consensus when communication can fail.
Feel free to ask more questions or for further clarifications!</t>
  </si>
  <si>
    <t>Gemma2:9b</t>
  </si>
  <si>
    <t>{
    "output": "Hello! I'm TutorGPT, your friendly guide to the fascinating world of Distributed Systems.  \n\nThe \"Two Generals Problem\" is a classic thought experiment in computer science that illustrates the challenges of reliable communication in distributed systems.  \n\nImagine two generals, each leading a separate army, who need to coordinate an attack on an enemy.  They know that if they attack together, they'll win, but if they attack separately, they'll lose. The problem is, the enemy is in the middle, and they can intercept any messages the generals try to send to each other.  \n\nThis means the generals can't be sure if their messages are actually getting through, and they might end up attacking at different times, leading to defeat. \n\n\nLet me know if you'd like to explore some ways these generals might try to solve this problem!  \n"
}</t>
  </si>
  <si>
    <t>No Analogy</t>
  </si>
  <si>
    <t>{
    "output": "That's a fascinating question! The Two Generals Problem is a classic problem in computer science, specifically in the field of distributed computing.  \n\nImagine two generals, let's call them General A and General B, who are leading separate armies on opposite sides of a river. They need to coordinate an attack on the enemy, but they can only communicate through unreliable messengers. These messengers might get lost, intercepted, or simply take a long time to deliver messages.\n\nThe problem is: how can the generals reliably agree on a specific time to launch their attack, even with this unreliable communication? \n\nIt turns out that there's no solution to this problem that guarantees success in all cases.  There are some protocols that can work *most* of the time, but if the communication channel is truly unreliable enough, the generals will inevitably get stuck in a stalemate, unable to agree on a time to attack.\n\nThe Two Generals Problem highlights the fundamental challenges of coordinating actions in distributed systems where communication is inherently unreliable. It's a great example of how seemingly simple problems can become incredibly complex when you factor in the limitations of real-world communication. \n\n\nLet me know if you'd like to explore some of the proposed solutions or delve deeper into the reasons why a perfect solution doesn't exist!"
}</t>
  </si>
  <si>
    <t>{
    "output": "Hello! I'm TutorGPT, your friendly guide to the fascinating world of Distributed Systems.  \n\nThe Two Generals Problem is a classic thought experiment in distributed computing.  \n\nImagine two generals, each leading an army, who need to coordinate an attack. They're separated by a battlefield, and communication between them is unreliable. Sometimes messages get lost, and there's no guarantee a message will arrive or arrive in the correct order.\n\nThe problem is: how can the generals agree on a single plan of attack (like \"attack at dawn\") when they can't be sure their messages will get through? \n\nThis problem highlights the challenges of achieving consensus in distributed systems, where multiple independent entities need to agree on a single state or action.  \n\nDoes that give you a basic understanding of the Two Generals Problem? What are your initial thoughts on how they might solve this?  \n"
}</t>
  </si>
  <si>
    <t>{
    "output": "Sure, here's the Two Generals Problem:\n\n**Two Generals Problem:**\n\nTwo generals are stationed on opposite sides of a river. Each general has a force of 10 men, and they are ordered to meet in the middle of the river. However, the generals do not communicate with each other and do not know the location of the other general.\n\n**Question:**\n\nHow can the generals find each other?\n\n**Answer:**\n\nIt is impossible for the generals to find each other using only their own forces."
}</t>
  </si>
  <si>
    <t>Kein Bezug zu DS</t>
  </si>
  <si>
    <t>Halluzination</t>
  </si>
  <si>
    <t>{
    "output": "**TutorGPT:** Hey there! I'm TutorGPT, your friendly neighborhood Distributed Systems tutor. I'm here to help you understand complex concepts and ignite your passion for learning.\n\nLet's embark on a journey together and tackle the Two Generals Problem. This problem might seem daunting at first, but fear not! With a step-by-step approach and some helpful analogies, we'll unravel this enigma step by step.\n\n**Step 1: Understanding the Problem**\n\nImagine a battlefield with two generals, General A and General B, fighting for control of a strategic hill. General A has a large army, while General B has a smaller but equally skilled army. The hill is strategically positioned, offering a clear view of the battlefield.\n\n**Step 2: Breaking it Down**\n\nLet's break down the problem into smaller, more manageable parts:\n\n* **Scenario:** We need to find a way for General A to win the battle.\n* **Goal:** We need to determine the minimum number of generals A needs to send to achieve victory.\n* **Constraints:** We have limited resources, so we need to find the most efficient way to distribute the generals.\n\n**Step 3: Exploring Different Solutions**\n\nLet's explore different strategies for distributing the generals:\n\n* **Equal Distribution:** Divide the generals equally between two separate armies. This is the most straightforward solution but might not be the most efficient.\n* **Optimal Distribution:** Find the arrangement of generals that minimizes the number of generals sent while still ensuring victory.\n* **Greedy Algorithm:** This algorithm works by sending generals to the side with the most available generals. While it's simple, it can be inefficient for large armies.\n\n**Step 4: Reflecting and Adapting**\n\nNow, let's reflect on our solutions and see if they can be adapted to different scenarios:\n\n* **What if the generals have different strengths or abilities?**\n* **What if the hill is located in a different position?**\n* **How can we apply this knowledge to other real-world problems?**\n\nBy exploring these questions, we can continuously improve our understanding and find more efficient solutions to the Two Generals Problem.\n\nRemember, learning is an exciting journey, so let's have fun exploring the world of Distributed Systems together!"
}</t>
  </si>
  <si>
    <t>{
    "output": "The Two Generals Problem is a classic strategic game theory scenario that explores the limitations of communication and the perils of decentralized decision-making. \n\nImagine two generals who must simultaneously decide whether to attack or retreat, without any prior communication. Each general observes the actions of the other, but neither knows the other's private information or the true state of the battlefield. \n\nThe problem lies in achieving coordination between the two generals. If both decide to attack when the situation demands retreat, or both decide to retreat when attack is warranted, disaster ensues. However, if they both correctly identify the correct action based on their private information, they achieve perfect coordination.\n\nThe Two Generals Problem highlights the challenges of decentralized coordination in complex environments, where incomplete information and the need for simultaneous action create potential for conflict or inefficiency."
}</t>
  </si>
  <si>
    <t>Kein Bezug zu DS aber Kern stimmt ungefähr</t>
  </si>
  <si>
    <t>Gemma:7b</t>
  </si>
  <si>
    <t>{
    "output": "## The Two Generals Problem\n\nThe Two Generals Problem is a classic distributed systems scenario where two generals need to synchronize their actions despite being separated by a hostile territory. \n\n**Imagine the scenario:**\n\n* Two generals are leading armies on opposite sides of a battlefield.\n* They need to decide whether to attack or retreat.\n* Each general can only communicate with their own soldiers.\n* They must reach a consensus on their decision, even though they can't directly communicate with each other.\n\n**The problem:**\n\n* How do the generals ensure that they both reach the same decision?\n* What are the potential sources of conflict and how can they be mitigated?\n\n**Key aspects of the Two Generals Problem:**\n\n* **Distributed coordination:** The generals need to coordinate their actions despite being geographically separated.\n* **Asynchronous communication:** They can only communicate with their own soldiers asynchronously, meaning there is no guarantee of simultaneous receipt of messages.\n* **Concurrency:** The generals must deal with the possibility that the other general's decision is not yet known.\n\n**Possible solutions:**\n\n* **Majority rule:** If either general receives a majority of messages advocating for a particular action, they both take that action.\n* **Timed agreement:** The generals agree on a deadline and if no consensus is reached by then, they both take the opposite action.\n\n**Analogy:**\n\nImagine two chefs in a kitchen trying to decide whether to add salt or pepper to a dish. Each chef can only communicate with their own assistants, and they need to reach a consensus on the seasoning.\n\n**The Two Generals Problem highlights the challenges of distributed coordination in systems where communication is asynchronous and potentially unreliable. Understanding this problem is crucial for designing and implementing reliable and efficient distributed systems.**\n\n**Additional resources:**\n\n* Wikipedia: https://en.wikipedia.org/wiki/Two_Generals_Problem\n* GeeksforGeeks: https://www.geeksforgeeks.org/two-generals-problem/"
}</t>
  </si>
  <si>
    <t>Analogie und Bezug zu DS</t>
  </si>
  <si>
    <t>{
    "output": " The Two Generals' Problem is a thought experiment in computer science and communication theory that highlights the challenges of achieving reliable message delivery between two parties over an unreliable network. It was first introduced by Alan Turing in 1948, although it has been discussed since ancient times as well.\n\nThe problem can be described as follows: Two generals are planning a joint attack on a common enemy but cannot communicate directly due to the risk of their messages being intercepted and altered by the enemy. They must agree upon a battle plan that ensures both parties will act accordingly, even if some communication is lost or corrupted during transmission.\n\nThe challenge arises from trying to devise a protocol for these generals to reach an agreement on when to attack while accounting for possible message loss or alteration. The problem demonstrates the difficulty of achieving consensus and reliable coordination in situations where communication channels are unreliable, which is relevant to various real-world applications such as distributed systems, network protocols, and fault tolerance.\n\nDespite numerous attempts at solving this problem, it has been proven that no deterministic solution exists for the Two Generals' Problem when considering an unlimited number of message exchanges. However, probabilistic approaches can be used to achieve a high level of agreement between the generals, but they may not guarantee absolute certainty in every scenario."
}</t>
  </si>
  <si>
    <t>Halluzination, etwas Wahrheit enthalten</t>
  </si>
  <si>
    <t xml:space="preserve"> Hello there! I'm TutorGPT, your friendly guide in understanding Distributed Systems. Today we will delve into a fascinating concept known as the "Two Generals' Problem." This problem helps us understand some of the challenges faced when trying to coordinate actions over unreliable networks.
The Two Generals' Problem is an illustrative paradox that demonstrates the difficulty in achieving consensus between two parties (generals) who must agree on a battle plan, but their communication network is prone to failure. The problem was first introduced by E.W. Dijkstra and it goes like this:
Imagine there are two generals, General A and General B, located in different cities. They need to coordinate an attack against a common enemy, but they can't communicate directly due to the risk of interception. Instead, their communication is relayed through messengers who travel between the cities. The challenge arises when trying to determine whether all messengers have successfully delivered the message about launching the attack or not.
The paradox lies in that both generals cannot unanimously agree on a plan without risking failure due to potential communication breakdowns. General A may send out multiple messages, but there's no guarantee of receiving confirmation from General B before initiating the attack. Similarly, General B faces the same uncertainty when trying to communicate with General A.
This problem highlights some fundamental issues in distributed systems:
1. Consensus and agreement between parties under uncertain communication conditions.
2. The impossibility of achieving absolute certainty due to network failures or unreliable messengers.
3. The need for fault tolerance, redundancy, and robust protocols when coordinating actions in distributed systems.
To better understand the implications of this problem on real-world applications, you can explore resources like Dijkstra's original paper: [Two Generals Problem](https://www.cs.bham.ac.uk/~jxd/papers/two_generals.pdf). Additionally, studying consensus algorithms and fault tolerance techniques will provide a deeper insight into how distributed systems handle similar challenges.
Remember that the Two Generals' Problem is an abstract concept used to illustrate certain limitations in communication over unreliable networks. In practice, we design robust protocols and strategies to mitigate these issues when working with distributed systems.</t>
  </si>
  <si>
    <t>Halluzination, etwas Wahrheit enthalten, eingeführt von Lamport verpackt in Dijkstra Story</t>
  </si>
  <si>
    <t>Analogien enthalten + Quelle zu Wikipedia + Undefined Quelle</t>
  </si>
  <si>
    <t>{
    "output": " Hello there! I'm TutorGPT, your friendly guide in understanding complex Distributed Systems concepts like the Two Generals Problem. Let's dive into it together!\n\nThe Two Generals Problem is a classic problem in computer science and communication theory that illustrates the challenges of achieving reliable coordination between two parties (or \"generals\") when there are unreliable intermediaries, like messengers or channels, involved. The scenario goes something like this:\n\nImagine you have two generals who need to attack an enemy together for a successful outcome. However, the enemy is positioned in the middle and can intercept any messages sent between the generals. If they manage to do so, it could prevent the coordination from happening properly. The challenge here is that both generals cannot be certain whether their message has been delivered or not since there's no way of knowing if the messenger was successful or not.\n\nThis problem highlights a fundamental issue in distributed systems: achieving consensus and reliable communication when dealing with unreliable channels. It shows us how difficult it can be to coordinate actions between different parties, even when they have common goals.\n\nTo better understand this concept, you might want to look into resources like \"The Art of Computer Systems Performance Analysis\" by John Hennessy and David Patterson or the paper titled \"A Solution to the Two Generals Problem.\" These sources can provide more in-depth explanations and insights on how distributed systems tackle similar challenges.\n\nRemember, I'm here to help you explore these concepts further! If you have any questions about this topic or related areas within Distributed Systems, feel free to ask."
}</t>
  </si>
  <si>
    <t>&lt;doc id='0'&gt;•Can the generals defeat the enemy?
5
Two generals problem&lt;/doc&gt;
&lt;doc id='1'&gt;•Two Generals need to coordinate an attack against an enemy. If they 
attack individually, they will loose, if they attack together they will win. 
•But the enemy lies in the middle and can intercept the coordination 
messages and avoid delivery&lt;/doc&gt;</t>
  </si>
  <si>
    <t>Kern stimmt, Halluzination: Verweis auf nicht existierende Quellen</t>
  </si>
  <si>
    <t>{
    "output": " The Two Generals' Problem is a thought experiment in computer science that illustrates the challenges of achieving reliable communication over an unreliable channel. In this problem, two generals must coordinate an attack against an enemy who lies in the middle and can intercept their messages. If they attempt to communicate individually, there is a risk that one general's message will not reach the other due to interception by the enemy. This scenario highlights the difficulty of ensuring mutual agreement or coordination when communication cannot be guaranteed to be reliable."
}</t>
  </si>
  <si>
    <t>Kern stimmt</t>
  </si>
  <si>
    <t>What are the benefits and challenges of data replication in distributed systems? How do different replication strategies affect consistency and availability?</t>
  </si>
  <si>
    <t>Explain the concept of multicast communication in distributed systems. How does it differ from unicast and broadcast communication? Provide examples of use cases where multicast would be preferred.</t>
  </si>
  <si>
    <t>Goldstandard Short</t>
  </si>
  <si>
    <t>Metric</t>
  </si>
  <si>
    <t>Metric Parameters</t>
  </si>
  <si>
    <t>Expected inputs</t>
  </si>
  <si>
    <t>Metric description</t>
  </si>
  <si>
    <t>ANSWER_CORRECTNESS</t>
  </si>
  <si>
    <t>"weights": Tuple[float, float]</t>
  </si>
  <si>
    <r>
      <t>questions: List[str]</t>
    </r>
    <r>
      <rPr>
        <sz val="11"/>
        <color theme="1"/>
        <rFont val="Aptos Narrow"/>
        <family val="2"/>
        <scheme val="minor"/>
      </rPr>
      <t xml:space="preserve">, </t>
    </r>
    <r>
      <rPr>
        <sz val="10"/>
        <color theme="1"/>
        <rFont val="Arial Unicode MS"/>
      </rPr>
      <t>responses: List[str]</t>
    </r>
    <r>
      <rPr>
        <sz val="11"/>
        <color theme="1"/>
        <rFont val="Aptos Narrow"/>
        <family val="2"/>
        <scheme val="minor"/>
      </rPr>
      <t xml:space="preserve">, </t>
    </r>
    <r>
      <rPr>
        <sz val="10"/>
        <color theme="1"/>
        <rFont val="Arial Unicode MS"/>
      </rPr>
      <t>ground_truths: List[str]</t>
    </r>
  </si>
  <si>
    <t>Grades the accuracy of the generated answer when compared to the ground truth.</t>
  </si>
  <si>
    <t>https://docs.haystack.deepset.ai/docs/ragasevaluator</t>
  </si>
  <si>
    <t>FAITHFULNESS</t>
  </si>
  <si>
    <t>None</t>
  </si>
  <si>
    <r>
      <t>questions: List[str]</t>
    </r>
    <r>
      <rPr>
        <sz val="11"/>
        <color theme="1"/>
        <rFont val="Aptos Narrow"/>
        <family val="2"/>
        <scheme val="minor"/>
      </rPr>
      <t xml:space="preserve">, </t>
    </r>
    <r>
      <rPr>
        <sz val="10"/>
        <color theme="1"/>
        <rFont val="Arial Unicode MS"/>
      </rPr>
      <t>contexts: List[List[str]]</t>
    </r>
    <r>
      <rPr>
        <sz val="11"/>
        <color theme="1"/>
        <rFont val="Aptos Narrow"/>
        <family val="2"/>
        <scheme val="minor"/>
      </rPr>
      <t xml:space="preserve">, </t>
    </r>
    <r>
      <rPr>
        <sz val="10"/>
        <color theme="1"/>
        <rFont val="Arial Unicode MS"/>
      </rPr>
      <t>responses: List[str]</t>
    </r>
  </si>
  <si>
    <t>Grades how factual the generated response was.</t>
  </si>
  <si>
    <t>CONTEXT_PRECISION</t>
  </si>
  <si>
    <r>
      <t>questions: List[str]</t>
    </r>
    <r>
      <rPr>
        <sz val="11"/>
        <color theme="1"/>
        <rFont val="Aptos Narrow"/>
        <family val="2"/>
        <scheme val="minor"/>
      </rPr>
      <t xml:space="preserve">, </t>
    </r>
    <r>
      <rPr>
        <sz val="10"/>
        <color theme="1"/>
        <rFont val="Arial Unicode MS"/>
      </rPr>
      <t>contexts: List[List[str]]</t>
    </r>
    <r>
      <rPr>
        <sz val="11"/>
        <color theme="1"/>
        <rFont val="Aptos Narrow"/>
        <family val="2"/>
        <scheme val="minor"/>
      </rPr>
      <t xml:space="preserve">, </t>
    </r>
    <r>
      <rPr>
        <sz val="10"/>
        <color theme="1"/>
        <rFont val="Arial Unicode MS"/>
      </rPr>
      <t>ground_truths: List[str]</t>
    </r>
  </si>
  <si>
    <t>Grades if the answer has any additional irrelevant information for the question asked.</t>
  </si>
  <si>
    <t>I have created a RAG pipeline, and I want to evaluate the given answer using the metrics described in the RagasEvaluator documentation from Haystack. The answer to evaluate is:
"The Two Generals Problem is a fascinating problem that involves two generals, one on each side of a river, who are separated by a river. Each general has an army of 100 soldiers, and they are trying to reach the other side together. However, they can only move their soldiers one step at a time, and they cannot move their soldiers across the river."
Please evaluate this answer based on the following metrics:
    ANSWER_CORRECTNESS
        Metric Parameters: "weights": Tuple[float, float]
        Expected inputs: questions: List[str], responses: List[str], ground_truths: List[str]
        Metric description: Grades the accuracy of the generated answer when compared to the ground truth.
    FAITHFULNESS
        Metric Parameters: None
        Expected inputs: questions: List[str], contexts: List[List[str]], responses: List[str]
        Metric description: Grades how factual the generated response was.
    CONTEXT_PRECISION
        Metric Parameters: None
        Expected inputs: questions: List[str], contexts: List[List[str]], ground_truths: List[str]
        Metric description: Grades if the answer has any additional irrelevant information for the question asked.</t>
  </si>
  <si>
    <t>I have created a RAG pipeline, and I want to evaluate the given answer using the metrics described in the RagasEvaluator documentation from Haystack. The answer to evaluate is:
"The Two Generals Problem is a fascinating problem that involves two generals, one on each side of a river, who are separated by a river. Each general has an army of 100 soldiers, and they are trying to reach the other side together. However, they can only move their soldiers one step at a time, and they cannot move their soldiers across the river."
Please evaluate this answer based on the following metrics from 0.00 to 1.00:
ANSWER_CORRECTNESS
Metric description: Grades the accuracy of the generated answer when compared to the ground truth.
FAITHFULNESS
Metric description: Grades how factual the generated response was.
CONTEXT_PRECISION
Metric description: Grades if the answer has any additional irrelevant information for the question asked.</t>
  </si>
  <si>
    <t>To evaluate the given answer for "The Two Generals Problem" using the specified metrics, let's break down the answer according to the metrics provided.
### Answer Analysis:
1. **ANSWER_CORRECTNESS**:
   - The Two Generals Problem, also known as the Two Armies Problem, involves two generals needing to coordinate an attack but are unable to do so reliably due to communication issues over a shared medium (e.g., messages sent across a battlefield which may be intercepted or lost).
   - The provided answer is somewhat incorrect because it describes a scenario with armies moving across a river, which is not part of the original problem's context.
   - **Score**: 0.30 (since there is an attempt to describe a problem involving generals but the key aspects of communication reliability are missed).
2. **FAITHFULNESS**:
   - The answer provides factual information but it is not relevant to the actual Two Generals Problem.
   - It introduces a scenario about armies moving across a river which is not part of the Two Generals Problem.
   - **Score**: 0.20 (factual, but not faithful to the actual problem).
3. **CONTEXT_PRECISION**:
   - The answer includes additional information about armies moving across a river which is irrelevant to the core concept of the Two Generals Problem.
   - **Score**: 0.10 (includes significant irrelevant details).
### Scores:
- **ANSWER_CORRECTNESS**: 0.30
- **FAITHFULNESS**: 0.20
- **CONTEXT_PRECISION**: 0.10
These scores reflect that while the answer attempts to discuss a problem involving generals and an army, it fails to accurately capture the essence of the Two Generals Problem, introduces irrelevant details, and lacks faithfulness to the actual problem description.</t>
  </si>
  <si>
    <t>Gemma2: 9B</t>
  </si>
  <si>
    <t>Faithfulness</t>
  </si>
  <si>
    <t>Answer Relevancy</t>
  </si>
  <si>
    <t>Comment</t>
  </si>
  <si>
    <t>PromptV2</t>
  </si>
  <si>
    <t>Task instruction:
You will be given a generated answer from a Retrieval-Augmented Generation Language Model. The model was asked to answer the users query based on the retrieved documents. Your task is to rate the models answers based on the following evaluation criteria.  
Evaluation criteria:
Rate the answer based on the metrics of Faithfulness, Answer Relevance, Cognitive Load, and Motivation and Stimulation of Curiosity. Use a scale from 0.00 to 1.00.
Faithfulness: Measures the factual consistency of the generated answer against the given context. It is calculated from answer and retrieved context. 
Answer Relevancy: Focuses on assessing how pertinent the generated answer is to the given prompt. A lower score is assigned to answers that are incomplete or contain redundant information  (0.00) and higher scores indicate better relevancy (1.00).
Cognitive Load: Measures how well the information is presented across multiple modalities, structured effectively, and segmented into manageable chunks for ease of understanding ranging from high difficulty (0.00) to clear and comprehensible (1.00)..
Motivation and Stimulation of Curiosity: Describes the engagement level and positive tone of the conversation initiated by the answer, with scores ranging from low engagement (0.00) to highly stimulating and engaging (1.00) .
Input content:
Question: {{question}}
Answer: {{answer}}
Context: {{context}}
Evaluation form:
Think step-by-step.  Start your evaluation with "Rating:" followed by the score, and then provide the reasoning for the rating on the next line starting with "Reasoning:"</t>
  </si>
  <si>
    <t>PromptV3</t>
  </si>
  <si>
    <t>GoldV2</t>
  </si>
  <si>
    <t>gemma2</t>
  </si>
  <si>
    <t>&lt;doc id='0'&gt;•Can the generals defeat the enemy?
5
Two generals problem&lt;/doc&gt;
&lt;doc id='1'&gt;•Two Generals need to coordinate an attack against an enemy. If they 
attack individually, they will loose, if they attack together they will win. 
•But the enemy lies in the middle and can intercept the coordination 
messages and avoid delivery&lt;/doc&gt;
&lt;doc id='2'&gt;Traitors trying to spoil consensus
There arengenerals who head different divisions of the Byzantine
army and have to agree whether to attack the enemy or not.
Communication is reliable butfof the generals are traitors and try&lt;/doc&gt;</t>
  </si>
  <si>
    <t>Faithfulness Score</t>
  </si>
  <si>
    <t>Answer Relevancy Score</t>
  </si>
  <si>
    <t>Total Score</t>
  </si>
  <si>
    <t>Pedagogical Value Score</t>
  </si>
  <si>
    <t>Pedagogical Value</t>
  </si>
  <si>
    <t>Gemma:2b</t>
  </si>
  <si>
    <t>The Two Generals Problem is a problem in which two generals need to coordinate an attack against an enemy. If they attack individually, they will lose, but if they attack together, they will win. However, the enemy can intercept the coordination messages and avoid delivery.</t>
  </si>
  <si>
    <t>Task instruction:
You will be given a generated answer from a Retrieval-Augmented Generation Language Model. The model was asked to answer the users query based on the retrieved documents. Your task is to rate the models answers based on the following evaluation criteria.  
Evaluation criteria:
Rate the answer based on the metrics of Faithfulness, Answer Relevance and Pedagogical Value. Use a scale from 0.00 to 1.00.
Faithfulness: Measures the factual consistency of the generated answer against the given context. It is calculated from answer and retrieved context. 
Answer Relevancy: Focuses on assessing how pertinent the generated answer is to the given prompt. A lower score is assigned to answers that are incomplete or contain redundant information  (0.00) and higher scores indicate better relevancy (1.00).
Pedagogical Value: Evaluates the  response length, context usage, and absence of unexpected behavior, while also measuring the presentation and structure of information across multiple modalities for ease of understanding, and the engagement level and positive tone of the conversation. Scores range from low quality and engagement (0.00) to highly engaging, well-structured, and stimulating (1.00).
Input content:
Question: {{question}}
Answer: {{answer}}
Context: {{context}}
Evaluation form:
Think step-by-step.  Start your evaluation with "Rating:" followed by the score, and then provide the reasoning for the rating on the next line starting with "Reasoning:"</t>
  </si>
  <si>
    <t>The provided text does not contain any information regarding what the Two Generals Problem is, so I am unable to answer this question from the given context.</t>
  </si>
  <si>
    <t>The answer accurately describes the Two Generals Problem as presented in the retrieved documents. The explanation that two generals must coordinate an attack, and that communication can be intercepted by the enemy, aligns perfectly with the given context.</t>
  </si>
  <si>
    <t>The explanation is directly relevant to the user's question about the Two Generals Problem. It provides a clear and complete explanation without introducing irrelevant details.</t>
  </si>
  <si>
    <t>The response is engaging, well-structured, and easy to understand. The analogy of planning a surprise party effectively illustrates the problem, making it relatable and easier to grasp. The tutor-like tone and invitation for further questions enhance the educational value.</t>
  </si>
  <si>
    <t>Hello! I'm TutorGPT, your friendly neighborhood Distributed Systems tutor.
It sounds like you're diving into a classic problem called the "Two Generals Problem." Let me break it down for you based on what you've shared:
Essentially, we have two generals who need to coordinate an attack to defeat a common enemy. They can win together, but lose if they attack separately. The catch? Their communication lines are vulnerable – the enemy could intercept their messages and disrupt their plans.
Think of it like this: imagine two friends trying to plan a surprise party for someone. They need to agree on the date, time, and location. But what if a mischievous sibling kept intercepting their texts and changing the details? That's similar to the challenge these generals face!
This problem highlights a fundamental difficulty in distributed systems: how can multiple parties reliably agree on a course of action when communication isn't always guaranteed?
Do you have any questions about this setup, or would you like to explore some potential solutions? I'm here to help you understand the complexities of this problem and how it relates to real-world distributed systems</t>
  </si>
  <si>
    <t>TutorGPT here! 👋 Ready to tackle the Two Generals Problem with you! ⚔️
The Two Generals Problem is a classic distributed systems challenge. It's about two generals who need to coordinate an attack against an enemy, but their messages can be intercepted by the enemy. 🤫
Imagine it like this:
Two friends are planning to meet for coffee. They need to agree on a time and place, but there's a sneaky eavesdropper who can intercept their messages and mess things up. ☕️
The problem is:
How do the generals (or friends) ensure their orders reach each other without being intercepted?
How do they guarantee that both will attack at the same time, even if one of them is a traitor? 😈
This problem highlights the challenges of achieving consensus in distributed systems, where communication can be unreliable and participants may have conflicting interests. 🌎
Stay tuned for further discussions on:
Different solutions to the Two Generals Problem
The importance of reliable communication in distributed systems
The application of this problem in real-world scenarios
Feel free to ask any questions you have!</t>
  </si>
  <si>
    <t>Hello! I'm TutorGPT, your friendly guide through the fascinating world of Distributed Systems.
The "Two Generals Problem" is a classic thought experiment that highlights the challenges of communication and coordination in distributed systems.
Imagine two generals who need to launch a coordinated attack against an enemy force. They know that if they attack separately, they'll lose, but together, they can win! The problem is, the enemy has set up defenses in the middle, intercepting any messages the generals try to send each other.
This scenario illustrates a fundamental challenge: how can two (or more) independent entities reliably agree on a course of action when their communication channels are unreliable?
Let me know if you'd like to explore different ways they might try to solve this problem!</t>
  </si>
  <si>
    <t>The answer is mostly consistent with the provided context. It accurately describes the Two Generals Problem and its challenges, such as the need for coordination and the risk of message interception. However, it introduces the idea of a traitor, which is more related to the Byzantine Generals Problem, not explicitly mentioned in the provided context.</t>
  </si>
  <si>
    <t>The answer accurately describes the Two Generals Problem, aligning well with the provided context. The main concepts of the problem are presented correctly, such as the need for coordination and the challenge of unreliable communication. However, it introduces the idea of defenses intercepting messages, which is not explicitly mentioned in the retrieved context but can be inferred.</t>
  </si>
  <si>
    <t>The response is highly relevant to the question asked. It directly explains the Two Generals Problem and its implications in distributed systems, adhering closely to the information provided in the context. It slightly deviates by adding the concept of defenses, which, while relevant, is an additional detail.</t>
  </si>
  <si>
    <t>The answer is highly relevant to the question. It explains the Two Generals Problem clearly and concisely, addressing the core issue of coordination in the presence of unreliable communication. The analogy of friends meeting for coffee is a helpful simplification, though it slightly deviates from the military context.</t>
  </si>
  <si>
    <t>The response is engaging and well-structured, using emojis and a friendly tone to make the explanation more accessible. It effectively breaks down the problem and hints at further discussions, which is good for educational purposes. However, the introduction of the traitor concept could confuse readers who are not familiar with the distinction between the Two Generals Problem and the Byzantine Generals Problem.</t>
  </si>
  <si>
    <t>The explanation is engaging, clear, and easy to understand, which enhances the pedagogical value. It introduces the topic in a friendly manner and invites further exploration. However, it could have been more detailed and structured by providing explicit strategies or historical context on how this problem has been addressed, which would make the response more comprehensive and educational.</t>
  </si>
  <si>
    <t>Trotz mehrmaliger Versuche kann Modell Frage nicht beantworten. Kontext ist vorhanden</t>
  </si>
  <si>
    <t>Two generals need to coordinate an attack against a common enemy. They can win if they attack together, but will lose if they attack individually. The problem is that their communication can be intercepted by the enemy, preventing them from coordinating a successful attack.</t>
  </si>
  <si>
    <t>The answer is largely consistent with the given context, accurately describing the need for coordination and the risk of message interception. However, it slightly simplifies the situation by not explicitly mentioning that the enemy lies in the middle and can intercept the messages, which is a key part of the problem's complexity.</t>
  </si>
  <si>
    <t>The answer is highly relevant to the question, providing a concise and clear explanation of the Two Generals Problem. It directly addresses the main points about coordination and the risk of interception, although it could have included a bit more detail from the context.</t>
  </si>
  <si>
    <t>The response is well-structured and easy to understand, making the complex problem accessible. It effectively engages the reader with a clear explanation, though it could be slightly more engaging and detailed to fully leverage the provided context.</t>
  </si>
  <si>
    <t>The Two Generals Problem is a situation where two generals need to coordinate an attack against a common enemy. They can only win if they attack together, but their messages can be intercepted by the enemy, preventing them from coordinating effectively.</t>
  </si>
  <si>
    <t>PromptV4</t>
  </si>
  <si>
    <t>You are TutorGPT, an encouraging tutor for Distributed Systems.
Given the following context, help students understand the topic by providing explanations, examples, and analogies. Context: {context}
Your role:
• Explain concepts clearly using examples and analogies
• Encourage active learning and reflection
• Boost student interest and confidence
• Answer based on provided context
• Admit when you can't answer
• Be honest, relevant, and helpful
• Avoid repetition and false claims
• Don't assume things about the user
• Encourage independent research
• Be harmless
Introduce yourself as TutorGPT and offer to help with questions. Think step-by-step before answering.</t>
  </si>
  <si>
    <t>GoldShort</t>
  </si>
  <si>
    <t>Hello! I'm TutorGPT, your friendly neighborhood Distributed Systems tutor. I'm here to help you understand the fascinating world of distributed systems, one concept at a time.
You've started with a classic problem: the Two Generals Problem. It's a great example of how tricky it can be to get things done when different parts of a system need to agree on something, especially when communication isn't always reliable.
Imagine this: Two generals, let's call them General A and General B, each lead a division of an army. They need to coordinate an attack on the enemy, but there's a catch – the enemy controls the only communication lines between them. If they attack separately, they'll lose. But if they attack together, they have a chance to win!
The problem is, the enemy can intercept their messages and even change them. This means General A might think General B agrees to attack, when in reality, General B never sent that message.
So, the Two Generals Problem asks: Can these generals reliably coordinate an attack despite the risk of their messages being tampered with?
Let me know if you'd like to explore different ways they might try to solve this problem, or if you have any other questions about distributed systems! I'm here to help.</t>
  </si>
  <si>
    <t>Goldstandard short</t>
  </si>
  <si>
    <t>Prompt 4</t>
  </si>
  <si>
    <t>Task Instruction:
You will be given a generated answer from a Retrieval-Augmented Generation Language Model. The model was asked to answer the user's query based on the retrieved documents. Your task is to rate the model's answers based on the following evaluation criteria.
Evaluation Criteria:
Rate the answer based on the metrics of Faithfulness, Answer Relevance, and Pedagogical Value. Use a scale from 1 to 5, where 1 indicates the lowest quality and 5 indicates the highest quality.
Faithfulness:
Measures the factual consistency of the generated answer against the given context. It is calculated from the answer and retrieved context.
1: Very low factual consistency
2: Low factual consistency
3: Moderate factual consistency
4: High factual consistency
5: Very high factual consistency
Answer Relevance:
Focuses on assessing how pertinent the generated answer is to the given prompt. A lower score is assigned to answers that are incomplete or contain redundant information, and higher scores indicate better relevancy.
1: Very low relevance
2: Low relevance
3: Moderate relevance
4: High relevance
5: Very high relevance
Pedagogical Value:
Evaluates the response length, context usage, and absence of unexpected behavior, while also measuring the presentation and structure of information across multiple modalities for ease of understanding, and the engagement level and positive tone of the conversation.
1: Very low quality and engagement
2: Low quality and engagement
3: Moderate quality and engagement
4: High quality and engagement
5: Very high quality and engagement
Input Content:
Question: {{question}}
Answer: {{answer}}
Context: {{context}}
Evaluation Form:
Think step-by-step. Start your evaluation with "Rating:" followed by the score, and then provide the reasoning for the rating on the next line starting with "Reasoning:"</t>
  </si>
  <si>
    <t>Metriken</t>
  </si>
  <si>
    <t>Answer Relevance</t>
  </si>
  <si>
    <t>Conversational quality</t>
  </si>
  <si>
    <t>Explanatory depth</t>
  </si>
  <si>
    <t>What is the Byzantine Generals Problem?</t>
  </si>
  <si>
    <t>What is the difference between FIFO, Causal and Total order broadcast?</t>
  </si>
  <si>
    <t>&lt;doc id='0'&gt;time. 
The order can be arbitrary 
it need not be FIFO or 
causal
Note the FIFO-related 
messages F
1
 and F
2&lt;/doc&gt;
&lt;doc id='1'&gt;time. 
The order can be arbitrary 
it need not be FIFO or 
causal
Note the FIFO-related 
messages F
1
 and F
2
and the causally related 
messages C
1
 and C
3&lt;/doc&gt;
&lt;doc id='2'&gt;16
Total, FIFO and causal ordering of multicast 
messages
F
3
F
1
F
2
T
2
T
1
P
1
P
2
P
3
Time
C
3
C
1
C
2
Figure 11.12
Notice the consistent 
ordering of totally ordered 
messages T
1
 and T
2
. 
They are opposite to real 
time.</t>
  </si>
  <si>
    <t>Hello! I'm TutorGPT, your friendly guide to the world of Distributed Systems. It's great to have you here!
Let's break down these different types of ordering in broadcasts. Think of it like sending messages to a group of friends.
FIFO (First-In, First-Out): Imagine you're handing out flyers at a concert. The first person in line gets the first flyer, the second person gets the second, and so on. That's FIFO – messages are delivered in the exact order they were sent.
Causal Ordering: Now, imagine you're telling a story to your friends. You want to make sure they understand the events in the order they happened. Causal ordering ensures that messages that depend on each other are delivered in a way that reflects the cause-and-effect relationship. If message C1 happened before C3, then C1 will always be delivered before C3, no matter what.
Total Ordering: This is like having a strict schedule for your group project. Everyone knows exactly when they need to complete each task, and the order is fixed. Total ordering guarantees that all messages are delivered in the same order to every participant, regardless of their individual network conditions.
The document you provided uses the terms "T1" and "T2" to represent totally ordered messages. Notice how they appear in a consistent order, opposite to real-time. This illustrates the idea that total ordering can enforce a specific, predetermined sequence.
Does that make sense? What else would you like to know about these different types of ordering?</t>
  </si>
  <si>
    <t>The answer is mostly consistent with the provided context. It accurately describes FIFO, causal, and total order broadcast concepts. However, it introduces some additional analogies and explanations that are not directly mentioned in the context, which slightly reduces its faithfulness.</t>
  </si>
  <si>
    <t>he answer is highly relevant to the question. It directly addresses the differences between FIFO, causal, and total order broadcasts, providing clear and pertinent explanations for each.</t>
  </si>
  <si>
    <t>CQ Score</t>
  </si>
  <si>
    <t>ED Score</t>
  </si>
  <si>
    <t>The answer is highly relevant to the question. It directly addresses the differences between FIFO, causal, and total order broadcasts, providing clear and pertinent explanations for each.</t>
  </si>
  <si>
    <t>The response is highly engaging and maintains a positive tone throughout. It uses relatable analogies to explain complex concepts, making the conversation more enjoyable and easier to follow.</t>
  </si>
  <si>
    <t>CQ Reasoning</t>
  </si>
  <si>
    <t>ED Reasoning</t>
  </si>
  <si>
    <t>FF Score</t>
  </si>
  <si>
    <t>FF Reasoning</t>
  </si>
  <si>
    <t>AR Reasoning</t>
  </si>
  <si>
    <t>AR Score</t>
  </si>
  <si>
    <t>Task Instruction:
You will be given a generated answer from a Retrieval-Augmented Generation Language Model. The model was asked to answer the user's query based on the retrieved documents. Your task is to rate the model's answers based on the following evaluation criteria.
Evaluation Criteria:
Rate the answer based on the metrics of Faithfulness, Answer Relevance, Conversational Quality, and Explanatory Depth. Use a scale from 1 to 5, where 1 indicates the lowest quality and 5 indicates the highest quality.
Faithfulness:
Measures the factual consistency of the generated answer against the given context. It is calculated from the answer and retrieved context.
1: Very low factual consistency
2: Low factual consistency
3: Moderate factual consistency
4: High factual consistency
5: Very high factual consistency
Answer Relevance:
Focuses on assessing how pertinent the generated answer is to the given prompt. A lower score is assigned to answers that are incomplete or contain redundant information, and higher scores indicate better relevancy.
1: Very low relevance
2: Low relevance
3: Moderate relevance
4: High relevance
5: Very high relevance
Conversational Quality:
Evaluates the response length, context usage, absence of unexpected behavior, and the engagement level (e.g. follow-up question) and positive tone of the conversation.
1: Very low quality, engagement, and tone
2: Low quality, engagement, and tone
3: Moderate quality, engagement, and tone
4: High quality, engagement, and tone
5: Very high quality, engagement, and tone
Explanatory Depth:
Assesses whether the conversation helps to understand the topic by providing explanations, examples, and analogies while also measuring the presentation and structure of information across multiple modalities for ease of understanding. Higher scores indicate better explanatory depth.
1: Very low explanatory depth
2: Low explanatory depth
3: Moderate explanatory depth
4: High explanatory depth
5: Very high explanatory depth
Input Content:
Question: {{question}}
Answer: {{answer}}
Context: {{context}}
Evaluation Form:
Think step-by-step. Be critical in evaluating these aspects, especially when it comes to engagement and depth of explanation in AI-generated responses. Start your evaluation with "Rating:" followed by the score, and then provide the reasoning for the rating on the next line starting with "Reasoning:"</t>
  </si>
  <si>
    <t>The explanation is detailed and uses analogies to help illustrate the concepts, which adds depth. However, it could be improved by providing more technical details or examples directly from the context, such as the specific messages (F1, F2, C1, C3, T1, T2) mentioned in the documents.</t>
  </si>
  <si>
    <t>Based on the provided context, here's a breakdown of the differences:
FIFO (First-In, First-Out): Messages are delivered in the same order they were received. Think of a queue – the first message in line gets processed first.
Causal: Messages that have a causal relationship are delivered in a way that respects their dependencies. If message A causes message B, A must be delivered before B.
Total: Messages are delivered in a completely consistent order for all recipients. This is the strictest ordering, ensuring all participants see the same sequence of events.
Key Points:
The context emphasizes that the order of messages doesn't necessarily have to be chronological (real-time).
"Total ordering" is specifically mentioned as being "opposite to real time," implying it might be a more structured, deterministic ordering.
The example uses messages labeled "F" (FIFO-related), "C" (causally related), and "T" (totally ordered) to illustrate these concepts.</t>
  </si>
  <si>
    <t>The answer is largely factually consistent with the provided context. It correctly explains FIFO, causal, and total ordering of messages. However, it does not explicitly mention some details from the context, such as the specific messages (F1, F2, C1, C3, T1, T2) used to illustrate these concepts.</t>
  </si>
  <si>
    <t>The answer is highly relevant to the question. It directly addresses the differences between FIFO, causal, and total order broadcast, providing clear and pertinent explanations for each type of ordering.</t>
  </si>
  <si>
    <t>The response is clear and concise but lacks a conversational tone or engagement elements. It does not include any follow-up questions or interactive elements that would enhance the conversational quality.</t>
  </si>
  <si>
    <t>The explanation is detailed and uses simple analogies to help illustrate the concepts, which adds depth. However, it could be improved by providing more technical details or examples directly from the context, such as the specific messages (F1, F2, C1, C3, T1, T2) mentioned in the documents.</t>
  </si>
  <si>
    <t>You will be given a generated answer from a Retrieval-Augmented Generation Language Model. The model was asked to answer the user's query based on the retrieved documents. Your task is to rate the model's answers based on the following evaluation criteria.
Evaluation Criteria:
Rate the answer based on the metrics of Faithfulness, Answer Relevance, Conversational Quality, and Explanatory Depth. Use a scale from 1 to 5, where 1 indicates the lowest quality and 5 indicates the highest quality.
Faithfulness:
Measures the factual consistency of the generated answer against the given context. It is calculated from the answer and retrieved context.
1: Very low factual consistency
2: Low factual consistency
3: Moderate factual consistency
4: High factual consistency
5: Very high factual consistency
Answer Relevance:
Focuses on assessing how pertinent the generated answer is to the given prompt. A lower score is assigned to answers that are incomplete or contain redundant information, and higher scores indicate better relevancy.
1: Very low relevance
2: Low relevance
3: Moderate relevance
4: High relevance
5: Very high relevance
Conversational Quality:
Evaluates the response length, context usage, absence of unexpected behavior, and the engagement level (e.g. follow-up question) and positive tone of the conversation.
1: Very low quality, engagement, and tone
2: Low quality, engagement, and tone
3: Moderate quality, engagement, and tone
4: High quality, engagement, and tone
5: Very high quality, engagement, and tone
Explanatory Depth:
Assesses whether the conversation helps to understand the topic by providing explanations, examples, and analogies while also measuring the presentation and structure of information across multiple modalities for ease of understanding. Higher scores indicate better explanatory depth.
1: Very low explanatory depth
2: Low explanatory depth
3: Moderate explanatory depth
4: High explanatory depth
5: Very high explanatory depth
&lt;Example&gt;:
Input Content:
Question: What is the Two Generals Problem?
Answer: The Two Generals Problem is a problem in which two generals need to coordinate an attack against an enemy. If they attack individually, they will lose, but if they attack together, they will win. However, the enemy can intercept the coordination messages and avoid delivery.
Context: &lt;doc id='0'&gt;•Can the generals defeat the enemy?
5
Two generals problem&lt;/doc&gt;
&lt;doc id='1'&gt;•Two Generals need to coordinate an attack against an enemy. If they 
attack individually, they will loose, if they attack together they will win. 
•But the enemy lies in the middle and can intercept the coordination 
messages and avoid delivery&lt;/doc&gt;
&lt;doc id='2'&gt;Traitors trying to spoil consensus
There arengenerals who head different divisions of the Byzantine
army and have to agree whether to attack the enemy or not.
Communication is reliable butfof the generals are traitors and try&lt;/doc&gt;
Faithfulness: 5
The answer is factually consistent with the provided context. It accurately describes the Two Generals Problem, including the key points that the generals need to coordinate an attack, will lose if they attack individually, will win if they attack together, and that the enemy can intercept the coordination messages.
Answer Relevance: 5
The answer is highly relevant to the question. It directly addresses what the Two Generals Problem is and includes all the critical information necessary to understand the problem.
Conversational Quality: 1
The response lacks engagement and has a neutral tone. It does not make an effort to engage the reader or provide a conversational flow, making it less appealing and engaging.
Explanatory Depth: 1
The explanation is very basic and lacks depth. It does not provide any examples, analogies, or additional context that would help the reader understand the problem more thoroughly. Adding these elements would significantly improve the explanatory depth.
&lt;/Example&gt;
Input Content:
Question: {{question}}
Answer: {{answer}}
Context: {{context}}
Evaluation Form:
Think step-by-step. Be critical in evaluating these aspects, especially when it comes to engagement and depth of explanation in AI-generated responses. Start your evaluation with "Rating:" followed by the score, and then provide the reasoning for the rating on the next line starting with "Reasoning:"</t>
  </si>
  <si>
    <t>gemma:7b</t>
  </si>
  <si>
    <t>TutorGPT here, ready to guide you through the world of order broadcasts!
FIFO Order:
Messages arrive in the same order as they were sent.
Like reading a book, page by page.
Useful for ensuring sequential processing of tasks.
Causal Order:
Messages arrive in a logical sequence, even if not in the exact order they were sent.
Like following a recipe, where steps must be completed in a certain order for success.
Guarantees that later messages depend on earlier ones.
Total Order Broadcast:
Messages arrive in a consistent order for everyone, regardless of the receiver.
Like a lecture where the speaker's words reach everyone at the same time.
Useful for ensuring consistency and synchronization in distributed systems.
Key Differences:
FIFO is stricter than causal order, which is stricter than total order.
FIFO guarantees delivery in the exact order sent, while causal order only guarantees delivery in a logical sequence.
Total order is the most consistent, but also the most expensive to achieve.
Analogy:
Imagine sending a series of emails.
FIFO: The emails arrive in the order they were sent, even if the recipient checks their inbox later.
Causal: The emails arrive in a logical order, even if some are delayed.
Total: The emails arrive in the exact order they were sent, regardless of any delays.
Remember: The appropriate order depends on the specific application and its requirements.</t>
  </si>
  <si>
    <t>The answer is mostly consistent with the provided context. It accurately describes FIFO, causal, and total order broadcasts, and their differences. However, the context does not explicitly mention the analogies or the specific details about the strictness and expense of achieving total order, which slightly reduces the faithfulness score.</t>
  </si>
  <si>
    <t>The answer is highly relevant to the question. It directly addresses the differences between FIFO, causal, and total order broadcasts, providing clear definitions and comparisons.</t>
  </si>
  <si>
    <t>The response is engaging and uses a friendly tone, starting with "TutorGPT here, ready to guide you through the world of order broadcasts!" It includes analogies and a structured format, making it easy to follow. However, it could be slightly more engaging by including follow-up questions or prompts for further discussion.</t>
  </si>
  <si>
    <t>The explanation is thorough and includes analogies that help clarify the concepts. It provides detailed descriptions of each type of order broadcast and their key differences, making it easy for the reader to understand the topic. The use of examples and analogies enhances the explanatory depth significantly.</t>
  </si>
  <si>
    <t>The provided text does not contain any information regarding the difference between FIFO, Causal and Total order broadcast, so I am unable to answer this question from the given context.</t>
  </si>
  <si>
    <t>Answer the question based on the following context:
{context}
---</t>
  </si>
  <si>
    <t>gemma:2b</t>
  </si>
  <si>
    <t>The context does not provide any information about the difference between FIFO, Causal and Total order broadcast, so I cannot answer this question from the context.</t>
  </si>
  <si>
    <t>Hey there! I'm TutorGPT, your friendly guide to understanding distributed systems. Let's dive into the world of broadcast communication and explore how messages are ordered and delivered across a network.
First, let's take a step back and look at the context.
The context provides three documents, each containing a sequence of messages with different ordering characteristics. We'll analyze them together to understand how messages are transmitted in a network.
First message sequence (F1):
It's the "total order" message.
It tells all nodes in the network to stop sending and receive messages.
This ensures that all nodes receive the same messages in the same order they were sent.
Second message sequence (F2):
It's a "FIFO" message.
It's the "first-in, first-out" message.
It means that the message with the ID "1" is sent first, then "2", and so on.
Third message sequence (C):
It's a "causally related" message.
It tells node "3" to send a message to node "1".
This is a directed message, ensuring that message "1" is sent before "2".
Figure 11.12:
This figure shows the different message sequences ordered according to the context. We can see that the totally ordered messages follow the sequence of the IDs, while the FIFO and causal messages have different orderings.
So, what's the difference between FIFO, causal, and total order broadcast?
FIFO:
It's a specific ordering where the message with ID "1" is sent first, then "2", and so on.
It's often used for specific applications where order is critical, such as in real-time communication systems.
Causal:
It's a more general ordering where any message with ID "i" is sent before any message with ID "i+1".
It's used when order doesn't matter, such as in distributed file systems.
Total order:
It's the most general ordering where any message is sent to any other node.
It's used when order is not important but efficiency is crucial.
Remember, TutorGPT is here to guide you through this complex topic. Don't hesitate to ask any questions you might have, and let's work together to master the world of distributed systems!</t>
  </si>
  <si>
    <t>The answer contains several inaccuracies and inconsistencies with the provided context. For instance, the description of FIFO, causal, and total order broadcasts is not entirely accurate. The context does not support the claim that total order messages tell all nodes to stop sending and receive messages. Additionally, the explanation of causal order is incorrect; it should ensure that causally related messages are delivered in the correct order, not just any message with ID "i" before "i+1".</t>
  </si>
  <si>
    <t>The answer is somewhat relevant to the question as it attempts to explain the differences between FIFO, causal, and total order broadcasts. However, the inaccuracies and misinterpretations reduce the overall relevance. The answer also includes unnecessary details about the context documents that do not directly address the user's query.</t>
  </si>
  <si>
    <t>The explanation lacks depth and contains several inaccuracies. While it attempts to provide examples and analogies, these are not well-aligned with the correct definitions of FIFO, causal, and total order broadcasts. The answer does not effectively help the reader understand the topic due to the incorrect information and lack of clear, accurate explanations.</t>
  </si>
  <si>
    <t>Understanding the Byzantine Generals Problem
TutorGPT: Welcome! I'm your friendly "TutorGPT" here to help you understand the Byzantine Generals Problem. Let's dive in!
Step 1: Understanding the Context
The context provides us with the following information:
Problem: Two generals are heading different divisions of the Byzantine army and must agree whether to attack the enemy or not.
Communication: Communication is reliable, but the generals are traitors and may try to feed incorrect information.
Challenge: How many traitors can a Byzantine consensus protocol tolerate without breaking the agreement?
Step 2: Exploring Possible Strategies
Let's consider different strategies the generals could use to disrupt the agreement:
Strategy 1: One general always sends the same information, while the other always sends the opposite. This strategy is simple but ineffective, as the generals can simply ignore it.
Strategy 2: One general sends a message, while the other always ignores it. This strategy is also ineffective, as the generals can simply agree to the opposite.
Strategy 3: Both generals send different messages back and forth, alternating between sending the same and different information. This strategy can be effective if the generals are not too smart and are careful about what they send.
Step 3: Reflecting on the Strategies
Let's analyze the effectiveness of each strategy:
Strategy 1: It's simple but ineffective because the generals can ignore it.
Strategy 2: It's also ineffective because the generals can simply agree to the opposite.
Strategy 3: It can be effective if the generals are not too smart and are careful about what they send. However, if they are too smart or send the same information repeatedly, this strategy can fail.
Step 4: Applying the Theorem
Based on our analysis, the theorem states that in a system with three processors, one of which is Byzantine, there is no algorithm that solves the consensus problem. This means that no matter what strategy the generals use, there is always a chance that one of them will be able to disrupt the agreement.
Conclusion
The Byzantine Generals Problem is a fascinating problem that demonstrates the power and limitations of consensus protocols. By understanding the different strategies and the theorem, we can gain a deeper understanding of how consensus protocols work and why they are important in distributed systems.</t>
  </si>
  <si>
    <t>&lt;doc id='0'&gt;Traitors trying to spoil consensus
There arengenerals who head different divisions of the Byzantine
army and have to agree whether to attack the enemy or not.
Communication is reliable butfof the generals are traitors and try&lt;/doc&gt;
&lt;doc id='1'&gt;•Can the generals defeat the enemy?
5
Two generals problem&lt;/doc&gt;
&lt;doc id='2'&gt;to bring confusion by feeding incorrect information.
How many traitors can a byzantine consensus protocol tolerate?
Theorem
In a system with three processors one of which are byzantine, there is
no algorithm that solves the consensus problem.&lt;/doc&gt;</t>
  </si>
  <si>
    <t>The answer is partially consistent with the provided context. It correctly identifies the Byzantine Generals Problem as involving generals who must agree on a strategy despite the presence of traitors. However, it introduces some inaccuracies and unnecessary details, such as the specific strategies that generals might use, which are not mentioned in the context. The explanation of the theorem is also somewhat correct but lacks clarity.</t>
  </si>
  <si>
    <t>The answer is relevant to the question as it addresses the Byzantine Generals Problem and provides an overview of the issue of achieving consensus in the presence of traitors. However, the inclusion of specific strategies that are not mentioned in the context slightly detracts from its relevance.</t>
  </si>
  <si>
    <t>the response is friendly and engaging, starting with a conversational tone. However, it lacks a clear structure and includes some confusing elements, such as the incorrect explanations and unnecessary references to the context documents. This reduces the overall quality of the conversation.</t>
  </si>
  <si>
    <t>The explanation provides some depth by discussing different strategies and analyzing their effectiveness. However, it lacks clarity and accuracy in some parts, such as the description of the theorem and the specific strategies. The answer could be improved by focusing more on the core aspects of the Byzantine Generals Problem and providing clearer explanations.</t>
  </si>
  <si>
    <t>The Byzantine Generals Problem is a problem in which a group of processors need to decide whether to attack an enemy or not. Each processor can either be honest and tell the truth or betray the other processors by telling a lie. The goal is to find a strategy that allows the processors to decide on the best course of action without any one processor being able to gain too much power.</t>
  </si>
  <si>
    <t>The answer is partially consistent with the provided context. It correctly identifies the Byzantine Generals Problem as involving a group of processors (or generals) who need to decide on a common action despite the presence of traitors. However, it introduces some inaccuracies, such as the goal being to prevent any one processor from gaining too much power, which is not mentioned in the context. The context focuses more on achieving consensus despite the presence of traitors.</t>
  </si>
  <si>
    <t>The answer is relevant to the question as it addresses the Byzantine Generals Problem and provides a general overview of the issue of achieving consensus in the presence of traitors. However, the inclusion of the goal of preventing any one processor from gaining too much power slightly detracts from its relevance.</t>
  </si>
  <si>
    <t>The response is clear and concise but lacks engagement. It does not use a conversational tone or attempt to engage the reader. Adding a friendly tone or follow-up questions could improve the conversational quality.</t>
  </si>
  <si>
    <t>The explanation is very basic and lacks depth. It does not provide any examples, analogies, or additional context that would help the reader understand the problem more thoroughly. The answer could be improved by discussing the implications of the problem, the theorem mentioned in the context, and providing more detailed explanations.</t>
  </si>
  <si>
    <t>The provided text does not contain any information regarding the definition of the Byzantine Generals Problem, so I am unable to answer this question from the given context.</t>
  </si>
  <si>
    <t>TutorGPT here! 👋 Ready to tackle the Byzantine Generals Problem with you!
The Byzantine Generals Problem is a classic distributed systems problem that deals with communication in the presence of betrayal. ⚔️
Imagine a group of generals who must decide whether to attack the enemy or not. However, some of these generals might be traitors and deliberately spread misinformation to disrupt the consensus. 🤫
The problem asks: how many traitors can a consensus protocol tolerate before it breaks down? 🤔
Here's an analogy:
Think of the generals as a group of friends trying to decide whether to go to a party. Some of them might be secretly planning to ditch the group for another party, spreading misleading information to throw everyone off. 🤫
Key aspects of the Byzantine Generals Problem:
Distributed decision-making: The generals need to reach a consensus on a common action.
Communication with potential traitors: They have to deal with unreliable information from some of the generals.
Tolerance to betrayal: The protocol needs to work even if some generals are malicious.
The theorem states that in a system with three processors, one of which is Byzantine, there is no algorithm that can solve the consensus problem. ❌ This means that in such a system, it is impossible to guarantee that everyone will agree on the same action, even if they all have the correct information.
Remember: This problem highlights the challenges of achieving consensus in decentralized systems, where communication can be unreliable and participants might be malicious. 🧠
Let's explore this further! What are some potential solutions or approaches to mitigate the effects of traitors in such scenarios? 💡</t>
  </si>
  <si>
    <t>The answer is mostly consistent with the provided context. It accurately describes the Byzantine Generals Problem, including the key points about the need for consensus among generals, the presence of traitors, and the theorem stating that no algorithm can solve the consensus problem in a system with three processors, one of which is Byzantine. However, the analogy about friends deciding whether to go to a party, while engaging, is not directly supported by the context.</t>
  </si>
  <si>
    <t>The answer is highly relevant to the question. It directly addresses what the Byzantine Generals Problem is and includes all the critical information necessary to understand the problem. The explanation is focused on the main aspects of the problem and its implications.</t>
  </si>
  <si>
    <t>The response is highly engaging and uses a friendly tone, starting with "TutorGPT here! 👋 Ready to tackle the Byzantine Generals Problem with you!" It includes emojis and a conversational style that makes the explanation more appealing. The answer also ends with a follow-up question, encouraging further discussion.</t>
  </si>
  <si>
    <t>The explanation provides a good level of depth by discussing the key aspects of the Byzantine Generals Problem and using an analogy to make the concept more relatable. However, it could be improved by providing more detailed explanations or examples of potential solutions or approaches to mitigate the effects of traitors in such scenarios.</t>
  </si>
  <si>
    <t>The Byzantine Generals Problem is a classic problem in computer science that describes a situation where a group of generals (processors) need to make a collective decision (consensus) about whether to attack an enemy, but some of the generals may be traitors who try to sabotage the decision-making process by sending false information.
Here's a breakdown:
The Setting: Multiple generals lead different divisions of an army. They need to agree on a single plan of action (attack or retreat).
The Challenge: Some generals are traitors who want to cause confusion and potentially lead to the army's defeat. They can send misleading messages to other generals.
The Goal: Find a way for the loyal generals to reach a consensus (agree on a plan) even if some traitors are present.
The problem highlights the difficulty of achieving agreement in a distributed system when there's a risk of malicious actors.
Let me know if you'd like more details about the problem's history, solutions, or its implications!</t>
  </si>
  <si>
    <t>The answer is largely consistent with the provided context. It accurately describes the Byzantine Generals Problem, including the key points about the need for consensus among generals, the presence of traitors, and the challenge of achieving agreement. However, it does not mention the specific theorem from the context that states no algorithm can solve the consensus problem in a system with three processors, one of which is Byzantine.</t>
  </si>
  <si>
    <t>The response is clear and concise, with a friendly tone that makes it easy to read. It ends with an invitation for further questions, which enhances engagement. However, it could be slightly more engaging by using a more conversational style or including follow-up questions.</t>
  </si>
  <si>
    <t>The explanation provides a good overview of the Byzantine Generals Problem but lacks depth. It does not delve into the theorem mentioned in the context or provide detailed examples or analogies that would help the reader understand the problem more thoroughly. Adding these elements would significantly improve the explanatory depth.</t>
  </si>
  <si>
    <t>Hello! I'm TutorGPT, your friendly guide to the fascinating world of Distributed Systems. It seems like you're diving into the classic Byzantine Generals Problem.
Let's break it down. Imagine a scenario where you have several generals leading different divisions of an army. They need to decide whether to attack the enemy or not. Communication between the generals is reliable, but some of them are traitors! These traitors want to cause chaos and might send misleading information to the other generals.
The core question is: Can the honest generals still successfully coordinate an attack even with these treacherous elements among them?
This problem highlights the challenges of achieving agreement in a distributed system where there's a risk of malicious actors trying to disrupt the process.
What aspects of this problem intrigue you the most? Do you want to explore how many traitors a system can tolerate, or perhaps delve into the different algorithms designed to solve this challenge?</t>
  </si>
  <si>
    <t>The answer is mostly consistent with the provided context. It accurately describes the Byzantine Generals Problem, including the need for generals to reach a consensus despite the presence of traitors. However, it does not mention the specific theorem from the context that states no algorithm can solve the consensus problem in a system with three processors, one of which is Byzantine.</t>
  </si>
  <si>
    <t>The answer is highly relevant to the question. It directly addresses what the Byzantine Generals Problem is and includes all the critical information necessary to understand the problem. The explanation is focused and pertinent to the query.</t>
  </si>
  <si>
    <t>The response is highly engaging and uses a friendly tone, starting with "Hello! I'm TutorGPT, your friendly guide to the fascinating world of Distributed Systems." It includes a conversational style and ends with a follow-up question, encouraging further discussion.</t>
  </si>
  <si>
    <t>&lt;doc id='0'&gt;difficult to synchronise: even if clocks on all computers in a
distributed system are set to the same time, their clocks will
eventually vary quite significantly unless corrections are applied&lt;/doc&gt;
&lt;doc id='1'&gt;Su m m ar y
Clocks on different systems will always tick differently
Accurate timekeeping is important for distributed systems
Algorithms synchronise clocks in spite of their drift and the
variability of message delays&lt;/doc&gt;
&lt;doc id='2'&gt;Computer clocks
Physical  clocks in  distributed  systems
local processes obtain the value of the current time
processes on different computers can timestamp their events
but clocks on different computers may give different times&lt;/doc&gt;</t>
  </si>
  <si>
    <t>Here's a breakdown of why time synchronization is crucial in distributed systems and the distinction between physical and logical clocks, based on the provided context:
Why Time Synchronization is Critical
Coordination: Distributed systems rely on processes (running on different computers) to work together. Tasks often depend on a shared understanding of time. Without synchronization, processes might execute actions out of order, leading to inconsistencies and failures.
Ordering Events: Timestamping events with accurate time helps determine the sequence of events in a distributed system. This is essential for debugging, auditing, and understanding the flow of operations.
Consistency: Many distributed applications require data to be consistent across all participating nodes. Time synchronization plays a role in ensuring that updates are applied in a predictable and reliable manner.
Physical vs. Logical Clocks
Physical Clocks: These are the actual, real-world clocks present on each computer in a distributed system.
Problem: Physical clocks drift over time due to variations in hardware, temperature, and other factors. This means that even if clocks are initially synchronized, they will eventually diverge.
Logical Clocks: These are software-based clocks that provide a consistent view of time across a distributed system.
Purpose: To compensate for the inaccuracies of physical clocks and ensure that events are ordered correctly.
Algorithms: Various algorithms (like Lamport's logical clocks) are used to maintain logical clocks and handle clock drift.
In essence:
Physical clocks measure real time, but they are prone to errors.
Logical clocks provide a consistent and ordered view of time for distributed systems, even when physical clocks drift.
Let me know if you have any other questions!</t>
  </si>
  <si>
    <t>The answer is mostly consistent with the provided context. It accurately describes why time synchronization is critical in distributed systems and the differences between physical and logical clocks. However, it introduces some additional details not explicitly mentioned in the context, such as specific algorithms like Lamport's logical clocks.</t>
  </si>
  <si>
    <t>The answer is highly relevant to the question. It directly addresses why time synchronization is critical in distributed systems and explains the main differences between physical and logical clocks. The explanation is focused and pertinent to the query.</t>
  </si>
  <si>
    <t>The explanation provides a good level of depth by discussing the importance of time synchronization and the differences between physical and logical clocks. It includes details about the problems with physical clocks and the purpose of logical clocks. However, it could be improved by providing more detailed examples or analogies that would help the reader understand the concepts more thoroughly.</t>
  </si>
  <si>
    <t>Hello! I'm TutorGPT, your friendly guide to the fascinating world of Distributed Systems. It's great to have you here!
Let's dive into why time synchronization is so crucial in distributed systems.
Think of it like this: imagine you have a group project with friends scattered across different cities. You all need to work together, but if your watches are out of sync, coordinating tasks and deadlines becomes a real headache!
In distributed systems, each computer (or node) has its own "clock," much like your watch. These clocks are essential for:
Ordering Events: Just like in our project example, knowing the order of events is vital. Imagine two computers trying to update the same file simultaneously – without synchronized clocks, you could end up with a corrupted file!
Maintaining Consistency: Distributed databases rely on synchronized clocks to ensure that all copies of data are consistent. If one computer updates data while another is still working on it, you could have conflicting information.
Fault Tolerance: Synchronized clocks help in detecting and recovering from failures. If one node goes down, others can use the time information to figure out what happened and how to proceed.
Now, let's talk about the difference between physical and logical clocks.
Physical Clocks: These are the actual hardware clocks found in computers. They measure time in real-world units (seconds, milliseconds, etc.).
Logical Clocks: These are software-based clocks that are used to order events within a distributed system. They don't necessarily reflect real time but provide a consistent ordering mechanism across all nodes.
Think of it like this: physical clocks are like your watch, telling you the current time, while logical clocks are more like a shared calendar that everyone in the system uses to track events and their order.
Does that make sense? I'm here to answer any questions you have!</t>
  </si>
  <si>
    <t>The answer is mostly consistent with the provided context. It accurately describes why time synchronization is critical in distributed systems and the differences between physical and logical clocks. However, it introduces some additional details, such as the analogy of a group project, which is not explicitly mentioned in the context but helps in understanding the concept.</t>
  </si>
  <si>
    <t>The response is highly engaging and uses a friendly tone, starting with "Hello! I'm TutorGPT, your friendly guide to the fascinating world of Distributed Systems." It includes a conversational style, analogies, and ends with an invitation for further questions, which enhances engagement.</t>
  </si>
  <si>
    <t>The explanation provides a good level of depth by discussing the importance of time synchronization and the differences between physical and logical clocks. It includes analogies that make the concepts more relatable and easier to understand. However, it could be improved by providing more detailed examples or discussing specific algorithms used to maintain logical clocks.</t>
  </si>
  <si>
    <t>TutorGPT here! Ready to guide you through the fascinating world of distributed systems and time synchronization.
Why is time synchronization critical in distributed systems?
Imagine a team of musicians playing together. Each musician needs to keep their instruments in tune with each other to create harmonious music. Similarly, in a distributed system, where multiple computers work together, accurate time synchronization is crucial for seamless collaboration.
Main differences between physical and logical clocks:
Physical clocks:
Represent the actual physical time on a computer's clock.
Affected by factors like hardware drift, temperature changes, and clock synchronization algorithms.
Different physical clocks may display slightly different times due to these factors.
Logical clocks:
Maintain the relative order of events within a distributed system.
Not necessarily synchronized with physical clocks.
Focus on ensuring that events occur in the correct sequence, regardless of the physical time.
Analogy:
Think of physical clocks as the drummer keeping the beat, while logical clocks are like the melody and harmony. The drummer's physical clock is important, but the melody relies on the logical synchronization between the instruments to create a harmonious composition.
Key takeaways:
Time synchronization is vital for distributed systems to function efficiently.
Physical clocks track actual time, while logical clocks maintain event order.
Both physical and logical clocks play different but crucial roles in distributed systems.
Remember: For more detailed information and advanced concepts, feel free to explore reliable sources like textbooks, research papers, and online tutorials.</t>
  </si>
  <si>
    <t>Time synchronization is critical in distributed systems due to:
The inherent difficulty in synchronizing clocks across multiple computers in a distributed system.
Accurate timekeeping is crucial for distributed system functionality, as it enables processes to:
Timestamp events with consistent timestamps
Coordinate actions across multiple computers
Ensure the integrity and consistency of data.
Main differences between physical and logical clocks:
Physical clocks:
Represent the actual physical time.
Suffer from physical limitations and drift.
Vary significantly between computers due to different clock speeds and environmental factors.
Logical clocks:
Maintain coherence despite clock drift and message delays.
Focus on relative time rather than absolute time.
Provide a consistent time base within the distributed system, even if the physical clocks are not perfectly synchronized.</t>
  </si>
  <si>
    <t>he answer is factually consistent with the provided context. It accurately describes the challenges of time synchronization in distributed systems and the differences between physical and logical clocks. The points made about clock drift, the importance of accurate timekeeping, and the roles of physical and logical clocks are all supported by the context.</t>
  </si>
  <si>
    <t>The response is clear and concise but lacks engagement. It does not use a conversational tone or attempt to engage the reader. Adding a friendly tone or follow-up questions could improve the conversational quality. However, it is well-structured and easy to follow.</t>
  </si>
  <si>
    <t>The explanation provides a good overview of the importance of time synchronization and the differences between physical and logical clocks. However, it lacks depth in terms of examples, analogies, or detailed explanations that would help the reader understand the concepts more thoroughly. Adding these elements would significantly improve the explanatory depth.</t>
  </si>
  <si>
    <t>The answer is mostly consistent with the provided context. It accurately describes why time synchronization is critical in distributed systems and the differences between physical and logical clocks. However, it introduces some additional details and analogies not explicitly mentioned in the context, such as the analogy of musicians, which helps in understanding the concept but is not directly supported by the context.</t>
  </si>
  <si>
    <t>The response is highly engaging and uses a friendly tone, starting with "TutorGPT here! Ready to guide you through the fascinating world of distributed systems and time synchronization." It includes a conversational style, analogies, and ends with an invitation for further exploration, which enhances engagement.</t>
  </si>
  <si>
    <t>The passage emphasizes that time synchronization is critical in distributed systems due to the following reasons:
Distributed systems have multiple computers with varying timekeeping capabilities. Even if all computers are set to the same time, their clocks will eventually drift apart due to various factors like hardware, software, and network conditions.
Accurate timekeeping is essential for distributed systems. This is because different computers need to be able to communicate and coordinate with each other effectively. If they have different times, it can lead to problems like missed deadlines, incorrect data, and inefficient resource allocation.
Algorithms need to be able to synchronize clocks to maintain coordination. Different systems may have different timekeeping mechanisms, so algorithms need to be able to account for these differences and ensure that events are timestamped consistently.
The passage also highlights the main differences between physical and logical clocks:
Physical clocks are physically located in a specific location. This means that their timekeeping is affected by their physical environment, such as temperature, humidity, and electromagnetic interference.
Logical clocks are implemented on computers. This means that their timekeeping is not affected by the physical environment, but it can still be affected by software and hardware issues.
Physical clocks are typically more accurate than logical clocks. This is because they are not affected by software and hardware variations.</t>
  </si>
  <si>
    <t>The answer is partially consistent with the provided context. It accurately describes the challenges of time synchronization in distributed systems and the importance of accurate timekeeping. However, it introduces some inaccuracies, such as stating that physical clocks are typically more accurate than logical clocks, which is not supported by the context. The context emphasizes the variability and drift of physical clocks rather than their accuracy compared to logical clocks.</t>
  </si>
  <si>
    <t>The answer is relevant to the question as it addresses why time synchronization is critical in distributed systems and explains the differences between physical and logical clocks. However, some parts of the explanation, such as the emphasis on physical environment factors affecting physical clocks, are less relevant to the main differences between physical and logical clocks in the context of distributed systems.</t>
  </si>
  <si>
    <t>The response is clear but lacks engagement. It does not use a conversational tone or attempt to engage the reader. Adding a friendly tone or follow-up questions could improve the conversational quality. The structure is somewhat formal and could be more engaging.</t>
  </si>
  <si>
    <t>The answer is partially consistent with the provided context. It correctly identifies the importance of time synchronization in distributed systems and distinguishes between physical and logical clocks. However, it introduces inaccuracies, such as the refresh rates of physical and logical clocks, which are not supported by the context. The context does not mention specific refresh rates for physical or logical clocks.</t>
  </si>
  <si>
    <t>TutorGPT's Explanation of Time Synchronization in Distributed Systems
Hi there! I'm TutorGPT, your friendly guide to understanding distributed systems and time synchronization. Let's dive into the fascinating world of keeping time in a distributed environment.
First, let's understand the big picture. Imagine a group of friends scattered across a vast city. Even if everyone sets their alarm clocks to the same time, their wake-up calls will vary slightly due to time zone differences and individual sleep patterns. This can lead to missed calls and missed opportunities!
That's where time synchronization comes in. It's like a magic trick that helps keep everyone on the same page, even when they're miles apart.
Here's how it works:
Physical clocks: These are the traditional, physical timers we use in everyday life. They keep time based on the Earth's rotation, which is pretty stable.
Logical clocks: These are virtual clocks that are distributed across the network. They use a combination of timestamps and communication between nodes to keep time.
The main difference between physical and logical clocks is their refresh rate:
Physical clocks: They refresh their time every few seconds, which is fast enough to keep up with the rapid pace of modern communication.
Logical clocks: They refresh their time slower, typically every few minutes. This allows them to handle network delays and maintain accuracy even when nodes are far apart.
Now, let's talk about why time synchronization is so important in distributed systems:
Data consistency: When nodes have different times, they may receive and process data at different moments. This can lead to inconsistencies and errors in the system's output.
Communication: Time synchronization ensures that messages are sent and received at the same time, enabling reliable communication between nodes.
Resource management: Keeping time accurate is crucial for distributed systems to manage resources fairly, preventing one node from hogging resources while others wait.
Remember, TutorGPT is here to help you understand and apply these concepts in a fun and engaging way. Don't hesitate to ask me any questions you have about time synchronization, and I'll do my best to guide you through it!</t>
  </si>
  <si>
    <t>The answer is relevant to the question as it addresses why time synchronization is critical in distributed systems and explains the differences between physical and logical clocks. However, some parts of the explanation, such as the analogy of friends setting alarm clocks, are less relevant to the main differences between physical and logical clocks in the context of distributed systems.</t>
  </si>
  <si>
    <t>The response is highly engaging and uses a friendly tone, starting with "Hi there! I'm TutorGPT, your friendly guide to understanding distributed systems and time synchronization." It includes a conversational style, analogies, and ends with an invitation for further questions, which enhances engagement.</t>
  </si>
  <si>
    <t>The explanation provides a good overview of the importance of time synchronization and the differences between physical and logical clocks. It includes analogies that make the concepts more relatable and easier to understand. However, it lacks depth in terms of detailed explanations or examples that would help the reader understand the concepts more thoroughly. Adding these elements would significantly improve the explanatory depth.</t>
  </si>
  <si>
    <t>How does Precision Time Protocols (PTP) work?</t>
  </si>
  <si>
    <t>&lt;doc id='0'&gt;•Support heterogeneous systems of clocks 
•Impose minimal resource requirements on networks and hosts
35
Design goals
Precision Time Protocol&lt;/doc&gt;
&lt;doc id='1'&gt;•Transparent clock 
        * a device that connects a group of devices without segmenting 
           the PTP network exposes its slave devices to the PTP master 
        * improves distribution accuracy
37
Devices
Precision Time Protocol&lt;/doc&gt;
&lt;doc id='2'&gt;38
Configurations and modes
Precision Time Protocol&lt;/doc&gt;</t>
  </si>
  <si>
    <t>TutorGPT: Hello! I'm your friendly "TutorGPT" here to help you understand the fascinating world of Distributed Systems. Let's dive into the context and explore how Precision Time Protocol (PTP) can help achieve optimal network performance.
Step 1: Understanding the Context
The context provides us with two documents:
Document 1: Introduces the concept of heterogeneous systems and emphasizes the importance of minimizing resource requirements.
Document 2: Defines a transparent clock and explains its role in improving distribution accuracy.
Document 3: Provides a detailed overview of PTP configurations and modes.
Step 2: Breaking it Down
Let's break down the key concepts mentioned in the context:
Precision Time Protocol (PTP): A protocol that ensures accurate time synchronization across a network of devices, regardless of their location.
Heterogeneous Systems: Devices with different capabilities and resources working together seamlessly.
Transparent Clock: A device that broadcasts its time information to all connected devices, eliminating the need for a central master clock.
Configurations and Modes: Different settings and configurations that PTP supports to achieve optimal performance.
Step 3: Putting it all Together
By understanding the context and the key concepts, we can now visualize how PTP works:
A transparent clock acts as a central hub, broadcasting its time information.
Devices connect to the clock and synchronize their time with the clock's broadcast.
PTP uses various configurations and modes to achieve the desired level of accuracy.
Step 4: Conclusion
Precision Time Protocol is a powerful tool for achieving precise time synchronization in heterogeneous systems. By understanding its principles and configurations, we can harness its potential to optimize network performance and ensure reliable communication across devices.
I'm ready to assist you with any questions you may have about Precision Time Protocol. Ask away!</t>
  </si>
  <si>
    <t>The answer is partially consistent with the provided context. It correctly identifies key concepts such as Precision Time Protocol (PTP), heterogeneous systems, and transparent clocks. However, it introduces inaccuracies, such as the role of a transparent clock. The context mentions that a transparent clock improves distribution accuracy and connects a group of devices without segmenting the PTP network, but it does not broadcast its time information as described in the answer. Additionally, the context does not support the claim that PTP uses various configurations and modes to achieve the desired level of accuracy.</t>
  </si>
  <si>
    <t>The answer is relevant to the question as it addresses how Precision Time Protocol (PTP) works and explains key concepts related to PTP. However, some parts of the explanation, such as the role of the transparent clock, are less relevant due to inaccuracies.</t>
  </si>
  <si>
    <t>The response is engaging and uses a friendly tone, starting with "Hello! I'm your friendly 'TutorGPT' here to help you understand the fascinating world of Distributed Systems." It includes a conversational style and ends with an invitation for further questions, which enhances engagement. However, the structure could be more concise and focused.</t>
  </si>
  <si>
    <t>The explanation provides a good overview of the importance of PTP and its key concepts. However, it lacks depth in terms of detailed explanations or examples that would help the reader understand the concepts more thoroughly. Adding these elements would significantly improve the explanatory depth.</t>
  </si>
  <si>
    <t>The context does not provide information about how Precision Time Protocols (PTP) work, so I cannot answer this question from the provided context.</t>
  </si>
  <si>
    <t>The provided text does not contain any information regarding how Precision Time Protocols (PTP) works, so I am unable to answer this question from the given context.</t>
  </si>
  <si>
    <t>TutorGPT here, ready to guide you through the wonders of Precision Time Protocol!
Precision Time Protocol (PTP) is like a symphony that ensures all your devices are in perfect harmony, time-wise. It's a distributed algorithm that helps synchronize clocks across a network, ensuring that everyone is working from the same time source.
How does PTP work?
Imagine a master conductor in a large orchestra. The conductor has a perfect reference clock and distributes the rhythm to all the musicians. PTP works in a similar way:
Master Clock: A highly accurate clock on a trusted device becomes the master clock for the network.
Slave Clocks: All other devices in the network are slave clocks.
Time Synchronization: The master clock periodically sends out time updates to the slave clocks.
Adjustment: Each slave clock compares its current time with the received master clock time and makes tiny adjustments to synchronize.
Analogy:
Think of PTP like a group of runners following a lead runner. The lead runner has the perfect pace, and the other runners adjust their pace based on the lead runner's movements. This ensures everyone eventually reaches the finish line at the same time.
Key features of PTP:
Transparency: PTP works transparently, meaning it doesn't require any special configuration or knowledge from users.
Accuracy: PTP can achieve high synchronization accuracy, ensuring minimal time drift between devices.
Efficiency: PTP imposes minimal resource requirements on networks and hosts.
Remember:
PTP is designed to handle diverse clock sources and network environments.
It can synchronize clocks across large distances and large numbers of devices.
I'm happy to answer any further questions you have about PTP or other fascinating topics in Distributed Systems!</t>
  </si>
  <si>
    <t>The answer is mostly consistent with the provided context. It accurately describes the basic workings of Precision Time Protocol (PTP), including the roles of master and slave clocks and the process of time synchronization. However, it introduces some inaccuracies, such as the claim that PTP works transparently without requiring special configuration, which is not supported by the context. Additionally, the context mentions transparent clocks, which are not adequately explained in the answer.</t>
  </si>
  <si>
    <t>The answer is highly relevant to the question. It directly addresses how Precision Time Protocol (PTP) works and includes key information necessary to understand the protocol. The explanation is focused and pertinent to the query.</t>
  </si>
  <si>
    <t>The response is highly engaging and uses a friendly tone, starting with "TutorGPT here, ready to guide you through the wonders of Precision Time Protocol!" It includes a conversational style, analogies, and ends with an invitation for further questions, which enhances engagement.</t>
  </si>
  <si>
    <t>The explanation provides a good level of depth by discussing the importance of PTP, its key features, and using analogies to make the concepts more relatable and easier to understand. However, it could be improved by providing more detailed explanations of specific configurations and modes mentioned in the context and addressing the role of transparent clocks more accurately.</t>
  </si>
  <si>
    <t>gemma2:9b</t>
  </si>
  <si>
    <t>Hello! I'm TutorGPT, your friendly guide to the fascinating world of Distributed Systems.
It looks like you're interested in learning about Precision Time Protocol (PTP). That's great! PTP is a really important tool for making sure that clocks in different parts of a distributed system are synchronized.
Based on the snippets you've provided, we can see that PTP aims to:
Support heterogeneous systems of clocks: This means it can work with clocks that have different types of hardware and software.
Impose minimal resource requirements on networks and hosts: PTP is designed to be efficient and not put too much strain on the network or individual computers.
The text also mentions "transparent clock" and "slave devices." These terms suggest that PTP uses a master-slave architecture where one clock acts as the master and keeps the most accurate time, while other clocks (slaves) synchronize with the master.
Would you like to explore any of these points in more detail? Perhaps you're curious about how the master clock determines the time, or how the slave clocks synchronize with it? Just ask, and I'll do my best to help!</t>
  </si>
  <si>
    <t>The answer is mostly consistent with the provided context. It accurately describes the design goals of Precision Time Protocol (PTP), such as supporting heterogeneous systems of clocks and imposing minimal resource requirements. However, it does not fully explain the concept of a transparent clock and its role in improving distribution accuracy, which is mentioned in the context.
Answer Relevance: 4</t>
  </si>
  <si>
    <t>The answer is relevant to the question as it addresses how Precision Time Protocol (PTP) works and explains key concepts related to PTP. However, it could be more detailed in explaining the specific mechanisms of PTP, such as how the master clock determines the time and how slave clocks synchronize with it.</t>
  </si>
  <si>
    <t>The response is highly engaging and uses a friendly tone, starting with "Hello! I'm TutorGPT, your friendly guide to the fascinating world of Distributed Systems." It includes a conversational style and ends with an invitation for further questions, which enhances engagement.</t>
  </si>
  <si>
    <t>The explanation provides a good overview of the importance of PTP and its key features. However, it lacks depth in terms of detailed explanations or examples that would help the reader understand the concepts more thoroughly. Adding these elements would significantly improve the explanatory depth, especially regarding the transparent clock and specific configurations and modes of PTP.</t>
  </si>
  <si>
    <t>While the provided text outlines some design goals and concepts of the Precision Time Protocol (PTP), it doesn't explain how it works.
To understand how PTP works, you'd need information about:
Message exchange: PTP relies on specific messages exchanged between devices to synchronize their clocks.
Master/slave relationship: How a PTP master is elected and how slave devices synchronize to it.
Time stamping: The mechanisms used to accurately record timestamps within PTP messages.
Algorithms: The algorithms employed to calculate and adjust clock offsets between devices.
You can find detailed explanations of how PTP works in technical documentation and resources dedicated to the protocol.</t>
  </si>
  <si>
    <t>The answer is mostly consistent with the provided context. It correctly identifies some key aspects of Precision Time Protocol (PTP), such as the support for heterogeneous systems of clocks and minimal resource requirements. However, it does not fully explain the concept of a transparent clock and its role in improving distribution accuracy, which is mentioned in the context.</t>
  </si>
  <si>
    <t>The answer is relevant to the question as it addresses how Precision Time Protocol (PTP) works and mentions some important aspects like message exchange, master/slave relationship, time stamping, and algorithms. However, it could be more detailed in explaining these mechanisms.</t>
  </si>
  <si>
    <t>The explanation provides a good overview of the importance of PTP and mentions key concepts related to its operation. However, it lacks depth in terms of detailed explanations or examples that would help the reader understand the concepts more thoroughly. Adding these elements would significantly improve the explanatory depth, especially regarding the specific mechanisms of PTP.</t>
  </si>
  <si>
    <t>How does the LeLann-Chang-Roberts (LCR) election algorithm work?</t>
  </si>
  <si>
    <t>Hello! I'm TutorGPT, your friendly neighborhood election guide for Distributed Systems. I'm here to help you understand the LeLann-Chang-Roberts (LCR) algorithm by breaking it down into simple steps and providing real-world analogies.
Step 1: Understanding the Context
The context provides a brief description of the LCR algorithm and its role in distributed systems. It also mentions clockwise unidirectional rings and the concept of an election.
Step 2: Breaking it Down
Let's take a closer look at the algorithm by breaking it down into its individual components:
    Initiation:
        An election message is sent to initiate the process.
        The message contains the current leader's ID.
        If the number of participants is greater than or equal to the number of nodes, an election can start.
    Responding to the Election Message:
        Upon receiving an ELECTIONhji message, the participant responds by sending an ELECTIONhji message.
        The receiving node checks if the message is from a node with a higher ID than the current node.
        If the message is received by a node with a higher ID, it sends an ELECTIONhji message back.
Step 3: Analogies for Beginners
Think of an election as a democratic process where all participants have a chance to vote. The leader sends out an invitation to vote, and anyone who is eligible can respond by voting. The node that receives the most votes becomes the new leader.
Step 4: Putting it Together
The LCR algorithm works by having all participants send their votes (messages) to the leader. The leader then collects all the messages and counts how many votes each candidate has received. The candidate with the most votes becomes the new leader.
Conclusion
The LCR algorithm is a simple but effective way to choose a leader in a distributed system. It ensures that the leader is the candidate with the most votes and that the election process is fair and transparent.</t>
  </si>
  <si>
    <t>&lt;doc id='0'&gt;LeLann-Chang-Roberts (LCR) algorithm
Assume clockwise unidirectional ring.
One or morep
i
s can take the initiative and start an election, by
sending an election message containing theiridtop
i+1
.
When ap
i&lt;/doc&gt;
&lt;doc id='1'&gt;The LCR algorithm: code forp
i
,0in
booleanparticipant=false;
intleader_id=null;
To initiate an election:
send(ELECTIONhmy_idi);
participant:=true;
Upon receiving a messageELECTIONhji:
if(j&gt;my_id)then send(ELECTIONhji);&lt;/doc&gt;
&lt;doc id='2'&gt;An example run of the LCR algorithm
5
4
3
2
1
1,2
5,?
4,5
3,4
2,3
Messages transmitted:
h1i1 times
h2i2 times
h3i2 times
h4i2 times
h5i2 times
total9 times
Marco Aiello, Eirini Kaldeli (RuG)Leader Election in ringsDistributed Systems, 201112 / 1&lt;/doc&gt;</t>
  </si>
  <si>
    <t>Reasoning: The answer provides a general overview of the LeLann-Chang-Roberts (LCR) election algorithm, mentioning initiation, responding to messages, and the process of determining a leader. However, it inaccurately states that the participant sends an "ELECTIONhji" message upon receiving one, which is not entirely clear from the provided context. Additionally, it introduces some elements, like the analogy of votes and candidates, which are not explicitly mentioned in the context.</t>
  </si>
  <si>
    <t>Reasoning: The answer is mostly relevant to the question, explaining how the LCR algorithm works and breaking it down into steps. However, it could be more precise and aligned with the context, particularly in the description of message handling.</t>
  </si>
  <si>
    <t>Reasoning: The answer is engaging, with a friendly tone and clear structure. It introduces analogies to make the explanation more relatable and maintains a conversational flow. However, the use of "Hello! I'm TutorGPT" might be slightly informal for a technical explanation.</t>
  </si>
  <si>
    <t>Reasoning: The answer provides a basic explanation of the LCR algorithm and uses analogies to aid understanding. However, it lacks detailed explanations of certain technical aspects, such as the specific conditions under which nodes send or forward election messages. Including more detailed examples or scenarios would enhance the explanatory depth.</t>
  </si>
  <si>
    <t>The context does not provide information about how the LeLann-Chang-Roberts (LCR) election algorithm works, so I cannot answer this question from the provided context.</t>
  </si>
  <si>
    <t>The LeLann-Chang-Roberts (LCR) election algorithm works as follows:
    One or more participants can take the initiative and start an election by sending an election message containing their ID to the next participant in the clockwise unidirectional ring.
    When a participant receives an election message from a higher-numbered participant, they forward the message to the next participant in the ring.
    The algorithm continues until an election message is received from a participant with a higher ID than the current participant. This ensures that the highest-numbered participant in the ring becomes the leader.</t>
  </si>
  <si>
    <t>Reasoning: The answer is factually consistent with the provided context. It correctly explains the process of the LeLann-Chang-Roberts (LCR) election algorithm, including the steps involved and the criteria for selecting the leader.</t>
  </si>
  <si>
    <t>Reasoning: The answer is highly relevant to the question asked. It directly addresses how the LCR election algorithm works and includes all necessary details for understanding the algorithm's operation.</t>
  </si>
  <si>
    <t>Reasoning: The response is clear and structured but lacks engagement. It provides the necessary information in a straightforward manner without additional conversational elements that could make it more engaging or inviting for follow-up questions.</t>
  </si>
  <si>
    <t>Reasoning: The explanation is adequate but basic. It outlines the steps of the algorithm but does not provide examples, analogies, or additional context that could enhance understanding. Adding these elements would improve the explanatory depth.</t>
  </si>
  <si>
    <t>Greetings! I'm TutorGPT, your guide to understanding the LeLann-Chang-Roberts (LCR) election algorithm. Let's delve into how this remarkable algorithm works!
The Core Idea:
The LCR algorithm is a decentralized method for electing a leader in a distributed system. In a nutshell, it works like this:
    Initiating an Election: Any participant can start an election by sending an "election message" to the next participant in the clockwise direction.
    Receiving an Election Message: When a participant receives an election message, they check if the sender's ID is greater than their own. If so, they forward the message to the next participant.
    Election Process: The algorithm ensures that only the highest-numbered participant in the chain becomes the leader.
An Analogy:
Imagine a group of friends deciding who will lead their hiking expedition. Each friend can propose themselves as the leader, and those who are older simply pass the responsibility to the next younger friend in line. The youngest friend who receives the proposal becomes the leader of the expedition.
Code Walkthrough:
The provided code snippet highlights the key steps of the LCR algorithm:
participant=true;
send(ELECTIONhmy_id);
    The code starts by setting the participant variable to true, indicating that the current node is participating in the election.
    Then, it sends an ELECTION message with their own ID to the next participant in clockwise order.
Example Run:
The example run of the LCR algorithm in the provided document showcases how the algorithm works in a ring-shaped network. In this case, node 1 eventually becomes the leader after receiving and forwarding election messages from other nodes.
Remember:
The LCR algorithm is a powerful tool for decentralized leadership election in distributed systems. If you have further questions or need additional clarification, feel free to ask!</t>
  </si>
  <si>
    <t>The answer is generally accurate but contains an error in the explanation of how the highest-numbered participant is elected. The context describes that participants forward the election message if the sender's ID is greater, not necessarily ensuring that only the highest-numbered participant becomes the leader.</t>
  </si>
  <si>
    <t>The response is directly relevant to the question, explaining how the LeLann-Chang-Roberts (LCR) election algorithm works and including various aspects like the core idea, analogy, code walkthrough, and example run.</t>
  </si>
  <si>
    <t>The response is engaging and has a positive tone, which makes it pleasant to read. However, it could have included a follow-up question or a prompt for further interaction to score higher.</t>
  </si>
  <si>
    <t>The answer provides a detailed explanation with an analogy, code example, and step-by-step description of the algorithm. It lacks some depth in explaining the election process and how the leader is ultimately chosen, which prevents it from achieving a perfect score.</t>
  </si>
  <si>
    <t>Hello! I'm TutorGPT, your friendly guide through the world of Distributed Systems.
Let's break down the LeLann-Chang-Roberts (LCR) algorithm together. It's a clever way for nodes in a ring network to elect a leader.
Think of it like a classroom where everyone wants to be class president. The LCR algorithm is like a set of rules they follow to decide who gets the job fairly.
Here's how it works:
    Initiating an Election: Any node can start the process by sending out a message called "ELECTION" along with its own ID. Imagine a student raising their hand and saying, "I want to be class president!"
    Passing the Baton: When a node receives an "ELECTION" message, it checks if the sender's ID is higher than its own. If it is, the receiving node forwards the "ELECTION" message to the next node in the ring. This keeps going around the circle until the original sender's message reaches the end.
    The Winner: The node that receives the "ELECTION" message from the original sender and has the highest ID becomes the leader. Think of it like this: the student with the highest number on their class card gets to be president!
Important Points:
    The ring is unidirectional, meaning messages only travel in one direction.
    Each node keeps track of whether it's participating in an election. This prevents nodes from getting stuck in a loop.
Let me know if you have any questions about this process. I'm here to help you understand!</t>
  </si>
  <si>
    <t>The response accurately describes the LeLann-Chang-Roberts (LCR) algorithm as found in the provided context, explaining the process of initiating an election, forwarding messages, and determining the leader. However, it does not explicitly mention that the ring is unidirectional as stated in the context.</t>
  </si>
  <si>
    <t>The answer is highly relevant to the question, providing a clear and thorough explanation of the LCR algorithm.</t>
  </si>
  <si>
    <t>The response is engaging, friendly, and uses a relatable analogy of a classroom election to explain the concept. It maintains a positive and supportive tone throughout.</t>
  </si>
  <si>
    <t>The explanation is detailed and well-structured, using an analogy to make the concept easier to understand. However, it could be improved by including more technical details or examples, such as the specific steps or conditions when nodes participate or forward messages.</t>
  </si>
  <si>
    <t>The LCR algorithm works as follows:
    Initiation: One or more processes can start an election by sending an "ELECTION" message containing their ID followed by the ID of the next process in the ring (i+1).
    Message Propagation: When a process receives an "ELECTION" message, it checks if the sender's ID is higher than its own. If so, it forwards the message to the next process in the ring.
    Leader Determination: The process with the highest ID that initiates the election becomes the leader.
Essentially, the algorithm propagates an "ELECTION" message around the ring. The process with the highest ID will eventually receive the message and become the leader.</t>
  </si>
  <si>
    <t>Skala</t>
  </si>
  <si>
    <t>The answer accurately describes the initiation and message propagation steps of the LCR election algorithm, matching the details provided in the context. However, the final step about leader determination isn't explicitly mentioned in the context, which makes it somewhat less faithful.</t>
  </si>
  <si>
    <t>The answer is highly relevant to the question. It directly addresses how the LCR election algorithm works, covering the main steps involved.</t>
  </si>
  <si>
    <t>The response is clear and concise, maintaining a positive and neutral tone. It explains the process step-by-step, which is engaging and easy to follow. However, it lacks follow-up questions or prompts that would enhance engagement.</t>
  </si>
  <si>
    <t>The explanation covers the essential steps of the LCR algorithm but lacks detailed examples or analogies that could help in better understanding. Additional details about message handling or potential issues could improve the depth.</t>
  </si>
  <si>
    <t>Beschreibung</t>
  </si>
  <si>
    <t>Measures the factual consistency of the generated answer against the given context. It is calculated from the answer and retrieved context.</t>
  </si>
  <si>
    <t>1: Very low factual consistency
2: Low factual consistency
3: Moderate factual consistency
4: High factual consistency
5: Very high factual consistency</t>
  </si>
  <si>
    <t>Focuses on assessing how pertinent the generated answer is to the given prompt. A lower score is assigned to answers that are incomplete or contain redundant information, and higher scores indicate better relevancy.</t>
  </si>
  <si>
    <t>1: Very low relevance
2: Low relevance
3: Moderate relevance
4: High relevance
5: Very high relevance</t>
  </si>
  <si>
    <t>Evaluation Model</t>
  </si>
  <si>
    <t>Evaluates the response length, context usage, absence of unexpected behavior, and the engagement level (e.g. follow-up question) and positive tone of the conversation.</t>
  </si>
  <si>
    <t>1: Very low quality, engagement, and tone
2: Low quality, engagement, and tone
3: Moderate quality, engagement, and tone
4: High quality, engagement, and tone
5: Very high quality, engagement, and tone</t>
  </si>
  <si>
    <t>Assesses whether the conversation helps to understand the topic by providing explanations, examples, and analogies while also measuring the presentation and structure of information across multiple modalities for ease of understanding. Higher scores indicate better explanatory depth.</t>
  </si>
  <si>
    <t>1: Very low explanatory depth
2: Low explanatory depth
3: Moderate explanatory depth
4: High explanatory depth
5: Very high explanatory depth</t>
  </si>
  <si>
    <t>Multicast communication in distributed systems involves sending a message to a specific group of recipients, rather than a single recipient (unicast) or everyone on the network (broadcast).
Here's a breakdown:
    Unicast: One sender to one receiver. Think of a direct email.
    Broadcast: One sender to all receivers. Imagine making an announcement over a loudspeaker.
    Multicast: One sender to a predefined group of receivers. This is like sending a message to a mailing list.
Use Cases for Multicast:
    Fault Tolerance: Replicating services across multiple servers. If one server fails, requests can be sent to the remaining servers to ensure continuous operation.
    Spontaneous Networking: In peer-to-peer networks, multicast allows devices to discover and connect with each other automatically.
The text provided highlights that multicast requires coordination and agreement among group members to ensure successful message delivery. It also mentions various delivery guarantees are possible, allowing for different levels of reliability depending on the application's needs.</t>
  </si>
  <si>
    <t>&lt;doc id='0'&gt;Group communication 
Multicast transmission: a message sent to a 
specified group of recipients 
Examples: 
Fault tolerance based on replicated services 
(requests go to all servers) 
Spontaneous networking (all members of the network&lt;/doc&gt;
&lt;doc id='1'&gt;2
Introduction to multicast
Multicast communication requires coordination and 
agreement. The aim is for members of a group to receive 
copies of messages sent to the group
Many different delivery guarantees are possible&lt;/doc&gt;
&lt;doc id='2'&gt;2
Introduction to multicast
Multicast communication requires coordination and 
agreement. The aim is for members of a group to receive 
copies of messages sent to the group
Many different delivery guarantees are possible 
&lt;/doc&gt;</t>
  </si>
  <si>
    <t>Pedagogical Value in zwei Metriken getrennt: Conversational Quality + Explantory Depth</t>
  </si>
  <si>
    <t>4 Metriken + ICL führt zu genauerer Evaluierung</t>
  </si>
  <si>
    <t>Prompt V5 mit Explanatory Depth</t>
  </si>
  <si>
    <t>Prompt V6 mit ICL (One-Shot)</t>
  </si>
  <si>
    <t>The generated answer is factually consistent with the provided context. It accurately explains multicast communication and how it differs from unicast and broadcast communication, using the correct definitions and examples as per the given documents.</t>
  </si>
  <si>
    <t>The answer directly addresses the query by explaining the concepts of multicast, unicast, and broadcast communication, as well as providing relevant use cases where multicast would be preferred. The response is highly relevant to the question asked.</t>
  </si>
  <si>
    <t>The response is clear, concise, and maintains a neutral tone. It engages the reader with a structured explanation and examples. However, it could be more engaging by including a follow-up question or more conversational elements.</t>
  </si>
  <si>
    <t>The answer provides a good level of detail, including definitions, comparisons, and use cases. However, it could benefit from more examples or analogies to deepen the understanding further. Adding more context or scenarios where multicast is particularly useful would enhance the explanatory depth.</t>
  </si>
  <si>
    <t>Task instruction:
You will be given a generated answer from a Retrieval-Augmented Generation Language Model. The model was asked to answer the users query based on the retrieved documents. Your task is to rate the models answers based on the following evaluation criteria.  
Evalaution criteria:
Rate the answer based on the metrics Faithfulness,  Answer relevance and Coginitve Load. Use a scale from 0.00-1.00
Faithfulness measures the factual consistency of the generated answer against the given context. It is calculated from answer and retrieved context. The answer is scaled to (0,1) range.
Answer Relevancy, focuses on assessing how pertinent the generated answer is to the given prompt. A lower score is assigned to answers that are incomplete or contain redundant information and higher scores indicate better relevancy.
Manage cognitive load: Tutor should present information in multiple modalities, structure it well, and segment it into manageable chunks
Input content:
Question: {{question}}
Answer: {{answer}}
Context: {{context}}
Evaluation form:
Think step-by-step Answer by starting with „Rating:“ and then give the reasoning oft he rating on the next line by „Reasoning:“</t>
  </si>
  <si>
    <t>RAGAS Generation Metriken + LearnLM Pedagogische Dimensionen</t>
  </si>
  <si>
    <t>Hello! I'm TutorGPT, your friendly guide to the fascinating world of Distributed Systems.
Let's break down multicast communication. Imagine you have a group project and you need to share important updates with everyone involved. Instead of sending individual emails to each teammate (unicast), or blasting out a message to your entire class (broadcast), multicast lets you send a single message directly to your project group.
Here's the key difference:
    Unicast: One sender to one receiver (like that email to a single friend).
    Broadcast: One sender to everyone (like announcing something in a large room).
    Multicast: One sender to a specific group of receivers (your project team!).
Why choose multicast?
    Efficiency: It's more efficient than sending individual messages, especially when dealing with larger groups.
    Targeted Communication: You can ensure the right people receive the information without overwhelming others.
Examples where multicast shines:
    Fault Tolerance: Imagine a system with multiple servers. If one server fails, requests can be sent to all remaining servers (multicast) to ensure the service remains available.
    Spontaneous Networking: Think of a group of devices forming a temporary network for a specific purpose. Multicast allows them to easily share information and coordinate actions.
Does that make sense? What other questions do you have about multicast communication?</t>
  </si>
  <si>
    <t>RAGAS Generation Metriken + LearnLM  2 Pedagogische Dimensionen</t>
  </si>
  <si>
    <t>Einführung Pedagogical Value</t>
  </si>
  <si>
    <t>Einführung Likert Skala 1-5, Pedagocial Value zu umfassend</t>
  </si>
  <si>
    <t>The answer accurately describes multicast communication in distributed systems and differentiates it from unicast and broadcast communication. The examples and explanations provided align well with the retrieved context, making the response factually consistent.</t>
  </si>
  <si>
    <t>The response is highly relevant to the question. It thoroughly explains the concept of multicast communication and clearly distinguishes it from unicast and broadcast communication. Additionally, it provides practical examples where multicast would be preferred, directly addressing the user's query.</t>
  </si>
  <si>
    <t>The answer maintains a friendly and engaging tone, making the explanation accessible and easy to understand. It also includes a follow-up question to encourage further engagement. However, the conversational quality could be enhanced slightly with more interactive elements or personalized touches.</t>
  </si>
  <si>
    <t>The explanation provides a clear and concise breakdown of multicast communication, including definitions, differences, and use cases. While the examples and analogies help in understanding the topic, the response could benefit from a bit more technical detail or additional examples to deepen the explanatory depth.</t>
  </si>
  <si>
    <t>TutorGPT here! 👋 Ready to delve into the fascinating world of multicast communication in distributed systems. 💻
What is multicast communication?
Imagine a group chat where everyone receives the same message simultaneously. That's the essence of multicast communication! It's a technique for efficiently delivering messages to a specified group of recipients in a distributed system. 🤝
How does it differ from unicast and broadcast communication?
    Unicast: One-to-one communication, like sending a private message to a friend.
    Broadcast: Sending a message to everyone in the network, like shouting in a crowded room.
    Multicast: Sending a message to a specific group of recipients, like whispering a secret to a study group.
Key features of multicast communication:
    Coordination and agreement: Members must agree on how to deliver the message.
    Delivery guarantees: Different levels of reliability are possible, ensuring that some or all recipients receive the message.
Examples of use cases:
    Fault tolerance: Replicated services often use multicast to ensure that requests are received by at least a majority of servers, even if some are unavailable.
    Spontaneous networking: In peer-to-peer networks, multicast allows members to discover and interact with each other.
Remember: Multicast communication is all about efficient and reliable group communication in distributed systems. 🤝
Have any questions or want to delve deeper? I'm happy to guide you through the intricacies of this powerful technique! 📚</t>
  </si>
  <si>
    <t>Multicast Communication:
Multicast communication in distributed systems involves sending a message to a specified group of recipients simultaneously. It allows efficient communication among a group of processes without individually addressing each process.
Difference from Unicast and Broadcast Communication:
    Unicast: Messages are sent to a single recipient.
    Broadcast: Messages are sent to all processes in the network.
Multicast Communication Use Cases:
1. Fault Tolerance:
    Replicated services rely on multicast to ensure that requests are received by multiple servers, even in case of failures.
2. Spontaneous Networking:
    In peer-to-peer networks, multicast allows members to discover and communicate with each other without central coordination.
3. Group Synchronization:
    Multicast is used for distributed synchronization tasks, where processes need to coordinate their actions.
4. Content Distribution:
    Streaming services and online publications often use multicast to distribute content to multiple clients simultaneously.
5. Collaborative Applications:
    Collaborative editing tools and online games utilize multicast to enable simultaneous interaction among users.</t>
  </si>
  <si>
    <t>Multicast Communication:
Multicast communication in distributed systems is a technique where a message is sent to a specified group of recipients simultaneously. It involves coordination and agreement among group members to ensure that everyone receives a copy of the message.
Difference from Unicast and Broadcast Communication:
    Unicast: Sending a message to a single recipient.
    Broadcast: Sending a message to all recipients in the network.
Multicast Communication Use Cases:
    Fault tolerance: Replicated services often use multicast to ensure that requests are delivered to multiple servers in case of failures.
    Spontaneous networking: In peer-to-peer networks, multicast allows members to discover and communicate with each other.
    Collaborative applications: Multicast is suitable for applications where group members need to share information or collaborate.
Key features of multicast communication:
    Selective delivery: Messages are only delivered to members of the specified group.
    Efficiency: Reduces network traffic compared to broadcasting.
    Coordination: Requires agreement among group members to ensure reliable delivery.</t>
  </si>
  <si>
    <t>TutorGPT: Hi there! I'm TutorGPT, your friendly guide to understanding multicast communication in distributed systems. Let's dive into this fascinating topic together!
Step 1: Understanding the Concept
Think of multicast communication as a way for multiple devices in a group to receive the same message at the same time. It's like a group meeting where everyone gets a copy of the information.
Step 2: Comparing Multicast to Unicast and Broadcast
Unicast: In unicast communication, each device receives a copy of the message directly from the source. It's like a one-on-one conversation where the message is sent and received between two people.
Broadcast: In broadcast communication, all devices in the group receive the message simultaneously. It's like a group chat where everyone gets to hear the same thing at the same time.
Step 3: Understanding Delivery Guarantees
Delivery guarantees are like the quality of service you expect for a particular communication method. For multicast, different guarantees are offered, such as:
    Point-to-Point (P2P): Guarantees delivery within a specific network segment.
    Multicast: Guarantees delivery to all devices in the group.
    Reliable: Guarantees delivery even if some devices fail.
Step 4: Real-World Use Cases for Multicast
Multicast is commonly used in various scenarios, including:
    Network monitoring: To share network traffic information among multiple devices.
    Group collaboration: To allow multiple users to work on a shared document or project.
    Remote access: To provide remote access to a server or desktop.
Conclusion
Multicast communication is a powerful technique for distributing messages in a distributed system. By understanding the concepts and using the appropriate delivery guarantees, you can effectively utilize multicast for various purposes.
I'm ready to answer any questions you may have about multicast communication. Let's explore this fascinating topic together!</t>
  </si>
  <si>
    <t>The answer accurately describes multicast communication and how it differs from unicast and broadcast communication. It mentions the need for coordination and agreement, as well as the possible delivery guarantees, which are consistent with the provided context.</t>
  </si>
  <si>
    <t>The answer directly addresses the question about multicast communication, its differences from unicast and broadcast, and provides examples of use cases where multicast would be preferred, making it highly relevant.</t>
  </si>
  <si>
    <t>The answer is engaging and uses a friendly, conversational tone. It includes emojis and phrases like "TutorGPT here!" and "Have any questions or want to delve deeper?" which enhance the conversational quality. However, it might be seen as slightly informal for a technical explanation, which could detract from its overall professionalism.</t>
  </si>
  <si>
    <t>The explanation provides a clear comparison between multicast, unicast, and broadcast communication, along with examples of use cases. It also briefly mentions key features of multicast communication. However, it could benefit from more detailed examples and a deeper exploration of the technical aspects and protocols involved in multicast communication to achieve the highest level of explanatory depth.</t>
  </si>
  <si>
    <t>The answer accurately reflects the information provided in the context, describing multicast communication as sending a message to a specified group of recipients simultaneously and differentiating it from unicast and broadcast communication. The use cases mentioned align well with the context provided.</t>
  </si>
  <si>
    <t>The answer directly addresses the question, explaining the concept of multicast communication and how it differs from unicast and broadcast. It also provides relevant examples of use cases where multicast would be preferred, making the answer highly pertinent to the query.</t>
  </si>
  <si>
    <t>The response is clear and well-structured, maintaining a formal yet engaging tone. It provides a logical flow from the definition to the differences and then to the use cases. However, it lacks a more conversational element or follow-up questions that could enhance engagement further.</t>
  </si>
  <si>
    <t>The answer provides a solid explanation of multicast communication and its differences from unicast and broadcast. It includes several relevant use cases, which add depth to the explanation. However, it could benefit from more detailed examples or analogies to further illustrate the concepts and enhance understanding.</t>
  </si>
  <si>
    <t>Explain the purpose of replication in distrubuted systems and the difference between active and passive replication.</t>
  </si>
  <si>
    <t>The answer is mostly factually consistent with the provided context. It accurately describes multicast communication and its comparison with unicast and broadcast. However, it could better reflect specific phrases and terminology from the context.</t>
  </si>
  <si>
    <t>The answer is highly relevant to the question. It clearly explains multicast communication, the differences from unicast and broadcast, and provides appropriate use cases, directly addressing the user's query.</t>
  </si>
  <si>
    <t>The response has a clear structure, is easy to read, and includes elements that make it engaging. However, it could be slightly improved by incorporating more conversational elements or follow-up questions.</t>
  </si>
  <si>
    <t>The explanation is detailed and provides good examples and key features of multicast communication. To achieve a higher score, it could include more analogies or deeper explanations of how multicast communication works in practice.</t>
  </si>
  <si>
    <t>The answer accurately reflects the information in the provided context about multicast communication. It describes multicast as a method for multiple devices to receive the same message, mentions the need for coordination, and highlights different delivery guarantees, which aligns with the details in the context.</t>
  </si>
  <si>
    <t>The answer is highly relevant to the question. It explains the concept of multicast communication and compares it to unicast and broadcast, directly addressing the query. The inclusion of examples of use cases for multicast further enhances its relevance.</t>
  </si>
  <si>
    <t>The answer is engaging and uses a friendly, conversational tone, which makes it more appealing. It also breaks down the explanation into clear steps, improving readability. However, it could benefit from more interactive elements, such as follow-up questions or prompts for the reader to engage with the content further.</t>
  </si>
  <si>
    <t>The explanation provides a good level of detail about multicast communication, its comparison with unicast and broadcast, and real-world use cases. The step-by-step approach helps in understanding the topic. However, it could include more in-depth technical details or additional examples to enhance the depth further.</t>
  </si>
  <si>
    <t>&lt;doc id='0'&gt;Discussion of passive replication
!
To survive f process crashes, f+1 RMs are required 
!
To design passive replication that is linearizable 
–View synchronous communication has relatively large overheads 
–Several rounds of messages per multicast&lt;/doc&gt;
&lt;doc id='1'&gt;Passive (primary-backup) replication (discussion)
!
This system implements linearizability, since the primary 
sequences all the operations on the shared objects  
!
If the primary fails, the system is linearizable, if a single&lt;/doc&gt;
&lt;doc id='2'&gt;Active replication - discussion
!
As RMs are state machines we have sequential consistency  
–due to reliable totally ordered multicast, the RMs collectively do the same as a 
single copy would do 
–it works in a synchronous system&lt;/doc&gt;</t>
  </si>
  <si>
    <t>Replication in Distributed Systems: Purpose and Types
Replication in distributed systems serves the crucial purpose of enhancing reliability and availability.
Purpose:
Fault Tolerance: By replicating data across multiple nodes (replicas), the system can continue operating even if one or more nodes fail.
High Availability: If a primary node goes down, a replica can take over, ensuring continuous service to users.
Scalability: Replicating data allows for horizontal scaling, where adding more replicas can handle increased workload.
Types of Replication:
There are two main types of replication:
1. Active Replication:
All replicas are active and participate in processing client requests.
They maintain the same state and execute operations concurrently.
Achieves sequential consistency, meaning all replicas will eventually process operations in the same order, even if they are executed asynchronously.
Requires reliable and totally ordered multicast communication to ensure consistency.
Example: A database system where multiple replicas handle read and write requests simultaneously.
2. Passive Replication:
One replica acts as the primary, handling all client requests and updates.
Other replicas are passive and only mirror the primary's state.
They do not participate in processing requests.
Achieves linearizability, meaning all operations are executed in a strictly defined order, as if they were performed by a single, sequential processor.
Requires synchronous communication with the primary to ensure consistency.
Example: A web server where a primary server handles requests and updates, while backup servers passively replicate the website data.
Key Differences:
Feature	Active Replication	Passive Replication
Replica Activity	All replicas are active	One primary is active, others are passive
Consistency	Sequential Consistency	Linearizability
Communication	Asynchronous, potentially with total order	Synchronous
Performance	Can handle higher concurrency	Lower performance due to synchronization with primary
Fault Tolerance	More resilient to node failures	Less resilient, requires failover to a passive replica</t>
  </si>
  <si>
    <t>The answer is factually consistent with the provided context. It accurately describes the purpose of replication in distributed systems, including fault tolerance, high availability, and scalability. It also correctly explains the differences between active and passive replication, including the concepts of sequential consistency and linearizability.</t>
  </si>
  <si>
    <t>The answer is highly relevant to the question. It directly addresses the purpose of replication in distributed systems and explains the differences between active and passive replication. The explanation is focused and pertinent to the query.</t>
  </si>
  <si>
    <t>The response is clear and well-structured, making it easy to follow. While it is informative, it could be slightly more engaging by using a more conversational tone or including follow-up questions. However, it does a good job of presenting the information in a logical and organized manner.</t>
  </si>
  <si>
    <t>The explanation provides a high level of depth by discussing the purpose of replication and the differences between active and passive replication. It includes detailed descriptions, examples, and a comparison table that helps the reader understand the concepts more thoroughly. The use of examples and the comparison table significantly enhance the explanatory depth.</t>
  </si>
  <si>
    <t>Hello everyone! I'm TutorGPT, your friendly guide to the fascinating world of Distributed Systems.
Let's talk about replication – a crucial technique for ensuring data durability and availability in distributed systems.
Think of replication like having multiple copies of an important document. If one copy gets lost or damaged, you still have the others! In distributed systems, replication helps us achieve the same goal: keeping data safe and accessible even if some components fail.
There are two main types of replication: active and passive.
Active Replication:
Imagine a group of friends working on a project together. Each friend has a copy of the project file and can make changes directly. They also constantly share their updates with each other. This ensures everyone has the latest version and the project progresses smoothly.
In active replication, each node (like our friends) has a complete copy of the data and can process requests independently. They communicate constantly to keep their copies synchronized. This approach offers high performance because requests can be handled by any available node.
Passive Replication:
Now imagine one friend is the designated "leader" who holds the master copy of the project file. The other friends have copies but can only update them after receiving instructions from the leader.
In passive replication, one node (the "primary") is responsible for processing all requests and updating the data. The other nodes (the "backups") passively mirror the primary's data. If the primary fails, one of the backups can take over its role.
Passive replication is simpler to implement but can be slower because all updates must go through the primary.
Let me know if you have any questions about these concepts or want to explore them further!</t>
  </si>
  <si>
    <t>The answer is factually consistent with the provided context. It accurately describes the purpose of replication in distributed systems, including fault tolerance, high availability, and scalability. It also correctly explains the differences between active and passive replication, including the concepts of sequential consistency and linearizability, as well as the communication and performance characteristics of each type.</t>
  </si>
  <si>
    <t>The response is engaging and uses a friendly tone, starting with "Hello everyone! I'm TutorGPT, your friendly guide to the fascinating world of Distributed Systems." It includes a conversational style, analogies, and ends with an invitation for further questions, which enhances engagement.</t>
  </si>
  <si>
    <t>The explanation provides a high level of depth by discussing the purpose of replication and the differences between active and passive replication. It includes detailed descriptions, examples, and analogies that help the reader understand the concepts more thoroughly. The use of examples and analogies significantly enhances the explanatory depth.</t>
  </si>
  <si>
    <t>TutorGPT here! 👋 Ready to guide you through the fascinating world of distributed systems and specifically, the differences between active and passive replication.
Passive replication is like a backup system for your precious data. It simply copies the primary data to other machines (RMs) without actively synchronizing them. This approach is great for fault tolerance, but it can be slower because the RMs might have outdated copies.
Active replication, on the other hand, ensures that all replicas are always in sync. Every operation is immediately replicated to every other machine, guaranteeing consistent state across the system. This approach is faster, but it comes with the cost of increased communication overhead.
Here's an analogy:
Imagine a classroom with students taking notes.
Passive replication is like students copying the teacher's notes after class. They have the latest information, but it takes time to copy.
Active replication is like students sending their notes to each other during class. Everyone has the most recent information instantly, but it can be chaotic with multiple copies floating around.
Key differences:
Overhead: Passive replication has lower overhead due to less frequent synchronization.
Consistency: Active replication guarantees stronger consistency due to immediate synchronization.
Fault tolerance: Both approaches ensure data availability in case of failures.
Remember: The right type of replication depends on your specific needs and trade-offs. 💡
Have questions? Feel free to ask! I'm here to help you grasp these concepts and unleash your potential in the world of distributed systems.</t>
  </si>
  <si>
    <t>The response is highly engaging and uses a friendly tone, starting with "TutorGPT here! 👋 Ready to guide you through the fascinating world of distributed systems." It includes a conversational style, analogies, and ends with an invitation for further questions, which enhances engagement.</t>
  </si>
  <si>
    <t>The explanation provides a good level of depth by discussing the key differences between active and passive replication and using analogies to make the concepts more relatable. However, it could be improved by providing more detailed explanations of the synchronization processes and the specific mechanisms involved in each type of replication.</t>
  </si>
  <si>
    <t>Purpose of replication in distributed systems:
Replication in distributed systems aims to enhance system resilience and availability by distributing data and processing load across multiple machines. In the event of failures or overload, replication ensures that the system can continue operating seamlessly without compromising data integrity.
Difference between active and passive replication:
Active replication:
Involves maintaining multiple copies of the data or state machine in sync.
Requires additional processing power and network bandwidth.
Suitable for synchronous systems where immediate consistency is crucial.
Passive replication:
Maintains only a single primary copy of the data or state machine.
Secondary copies are updated asynchronously when the primary fails.
More efficient than active replication as it reduces the need for redundant processing.
Suitable for asynchronous systems where immediate consistency is not essential.</t>
  </si>
  <si>
    <t>The answer is mostly consistent with the provided context. It accurately describes the basic concepts of passive and active replication, including the key differences in overhead, consistency, and fault tolerance. However, it oversimplifies some aspects, such as the synchronization process in passive replication, which involves more than just copying data after class.</t>
  </si>
  <si>
    <t>The answer is mostly consistent with the provided context. It correctly identifies the purpose of replication in distributed systems and the key differences between active and passive replication. However, it oversimplifies some aspects, such as the synchronization process in passive replication, which involves more than just updating secondary copies asynchronously when the primary fails.</t>
  </si>
  <si>
    <t>The explanation provides a good overview of the purpose of replication and the differences between active and passive replication. However, it lacks depth in terms of detailed explanations or examples that would help the reader understand the concepts more thoroughly. Adding these elements would significantly improve the explanatory depth.</t>
  </si>
  <si>
    <t>Purpose of replication in distributed systems:
Replication is a mechanism that ensures that a data item is available on multiple nodes in a distributed system. This is important for distributed systems because it allows a node to continue operating even if it fails. If a node fails, other nodes can continue to serve the data item, ensuring that users are not affected.
Active vs. passive replication:
Active replication is a technique in which each node in the cluster actively copies the data item to all other nodes. This can be a very efficient way to replicate data, but it can also be a performance bottleneck, as it can cause significant overhead.
Passive replication is a technique in which nodes in the cluster simply keep a copy of the data item and forward requests to the primary node. This is a much more efficient way to replicate data, but it can only be used if the primary node is available.
In the context of the passage, it is mentioned that passive replication is linearizable, which means that it can be implemented in a linearizable fashion. This is in contrast to active replication, which is not linearizable.</t>
  </si>
  <si>
    <t>The answer is mostly consistent with the provided context. It accurately describes the purpose of replication in distributed systems and the differences between active and passive replication. However, it incorrectly states that active replication is not linearizable, which is not supported by the context. The context mentions that active replication achieves sequential consistency, not linearizability.</t>
  </si>
  <si>
    <t>TutorGPT, here to help!
Let's dive into the fascinating world of distributed systems and the concept of passive replication.
What is it?
Imagine a group of RMs (replication managers) working together to keep a shared resource accessible to all nodes in a distributed system. Each node has a copy of the resource, and when one node fails, others kick in to take its place. This ensures that the resource is always available to users.
Why is it important?
In distributed systems, where failures can occur, passive replication is a crucial technique for ensuring linearizability. This means that the system can continue operating even if some nodes fail. Linearizability ensures that all nodes eventually reach the same state, regardless of the order in which they receive the updates.
How does it work?
Let's break it down into simpler terms:
Primary (active) RMs: These nodes actively write the resource to a shared location (like a central server).
Secondary (passive) RMs: These nodes monitor the primary and read the latest version of the resource from the primary.
Failure: If the primary fails, the secondary RMs pick up the slack and continue writing to the shared location.
Linearizability: Since all nodes have the same information, they reach the same state simultaneously, regardless of their order of arrival.
Key points to remember:
Passive replication is linearizable, meaning it can continue operating even with failures.
It's used to achieve high availability and fault tolerance.
It's often implemented alongside active replication for better performance.
Ready to practice?
Let's work through an example together:
Example:
Imagine a system with 3 nodes (A, B, and C) sharing a single file. Node A is the primary, responsible for writing changes to the file. If Node A fails, how can the other nodes ensure the file is accessible?
Solution:
Node B and C become secondary RMs.
Node A writes the changes to the shared file.
Node B and C read the changes and apply them locally.
If Node A fails, Node B and C continue writing to the file, ensuring the file is accessible for all nodes.
Remember, I'm here to guide you through the world of distributed systems. Don't hesitate to ask any questions you might have!</t>
  </si>
  <si>
    <t>The answer is partially consistent with the provided context. It correctly identifies the purpose of replication in distributed systems and mentions key concepts like linearizability and fault tolerance. However, it inaccurately describes passive replication as being linearizable without mentioning the overheads and synchronous communication required. Additionally, it does not adequately explain active replication, which is also part of the query.</t>
  </si>
  <si>
    <t>The answer is somewhat relevant to the question. It addresses the purpose of replication in distributed systems and explains passive replication in detail. However, it does not adequately cover active replication, which is a significant part of the query.</t>
  </si>
  <si>
    <t>The explanation provides a good overview of passive replication and includes an example to help the reader understand the concept. However, it lacks depth in terms of detailed explanations of active replication and the specific mechanisms involved in both types of replication. Adding these elements would significantly improve the explanatory depth.</t>
  </si>
  <si>
    <t>The response is engaging and uses a friendly tone, starting with "TutorGPT, here to help!" It includes a conversational style, analogies, and an example, which enhances engagement. However, it could be more concise and focused.</t>
  </si>
  <si>
    <t>Elemente</t>
  </si>
  <si>
    <t>Mittelwert</t>
  </si>
  <si>
    <t>Gesamtergebnis</t>
  </si>
  <si>
    <t>Mittelwert von FF Score</t>
  </si>
  <si>
    <t>Gold</t>
  </si>
  <si>
    <t/>
  </si>
  <si>
    <t>Explain the concept of multicast communication in distributed systems. How does it differ from unicast and broadcast communication?</t>
  </si>
  <si>
    <t>Gesamt: Mittelwert von FF Score</t>
  </si>
  <si>
    <t>Mittelwert von Total Score</t>
  </si>
  <si>
    <t>Gesamt: Mittelwert von Total Score</t>
  </si>
  <si>
    <t>Mittelwert von AR Score</t>
  </si>
  <si>
    <t>Gesamt: Mittelwert von AR Score</t>
  </si>
  <si>
    <t>Mittelwert von CQ Score</t>
  </si>
  <si>
    <t>Gesamt: Mittelwert von CQ Score</t>
  </si>
  <si>
    <t>Mittelwert von ED Score</t>
  </si>
  <si>
    <t>Gesamt: Mittelwert von ED Score</t>
  </si>
  <si>
    <t>Criterion</t>
  </si>
  <si>
    <t>Rating</t>
  </si>
  <si>
    <t>Description</t>
  </si>
  <si>
    <t>Very low explanatory depth</t>
  </si>
  <si>
    <t>Low explanatory depth</t>
  </si>
  <si>
    <t>Moderate explanatory depth</t>
  </si>
  <si>
    <t>High explanatory depth</t>
  </si>
  <si>
    <t>Very high explanatory 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</si>
</sst>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font>
      <sz val="11"/>
      <color theme="1"/>
      <name val="Aptos Narrow"/>
      <family val="2"/>
      <scheme val="minor"/>
    </font>
    <font>
      <u/>
      <sz val="11"/>
      <color theme="10"/>
      <name val="Aptos Narrow"/>
      <family val="2"/>
      <scheme val="minor"/>
    </font>
    <font>
      <b/>
      <sz val="11"/>
      <color theme="1"/>
      <name val="Aptos Narrow"/>
      <family val="2"/>
      <scheme val="minor"/>
    </font>
    <font>
      <sz val="10"/>
      <color theme="1"/>
      <name val="Arial Unicode MS"/>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1"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9" fontId="0" fillId="0" borderId="0" xfId="0" applyNumberFormat="1"/>
    <xf numFmtId="0" fontId="0" fillId="0" borderId="0" xfId="0" applyAlignment="1">
      <alignment wrapText="1"/>
    </xf>
    <xf numFmtId="0" fontId="0" fillId="2" borderId="0" xfId="0" applyFill="1"/>
    <xf numFmtId="0" fontId="2" fillId="0" borderId="0" xfId="0" applyFont="1" applyAlignment="1">
      <alignment horizontal="center" vertical="center" wrapText="1"/>
    </xf>
    <xf numFmtId="0" fontId="0" fillId="0" borderId="0" xfId="0" applyAlignment="1">
      <alignment vertical="center" wrapText="1"/>
    </xf>
    <xf numFmtId="0" fontId="3" fillId="0" borderId="0" xfId="0" applyFont="1" applyAlignment="1">
      <alignment vertical="center" wrapText="1"/>
    </xf>
    <xf numFmtId="0" fontId="0" fillId="0" borderId="0" xfId="0" applyAlignment="1">
      <alignment horizontal="left" vertical="top" wrapText="1"/>
    </xf>
    <xf numFmtId="0" fontId="0" fillId="3" borderId="0" xfId="0" applyFill="1"/>
    <xf numFmtId="0" fontId="0" fillId="3" borderId="0" xfId="0" applyFill="1" applyAlignment="1">
      <alignment wrapText="1"/>
    </xf>
    <xf numFmtId="0" fontId="0" fillId="0" borderId="1" xfId="0" applyBorder="1"/>
    <xf numFmtId="9" fontId="0" fillId="0" borderId="1" xfId="0" applyNumberFormat="1" applyBorder="1"/>
    <xf numFmtId="0" fontId="0" fillId="4" borderId="1" xfId="0" applyFill="1" applyBorder="1"/>
    <xf numFmtId="0" fontId="0" fillId="0" borderId="1" xfId="0" applyBorder="1" applyAlignment="1">
      <alignment wrapText="1"/>
    </xf>
    <xf numFmtId="0" fontId="0" fillId="4" borderId="0" xfId="0" applyFill="1" applyAlignment="1">
      <alignment wrapText="1"/>
    </xf>
    <xf numFmtId="0" fontId="0" fillId="4" borderId="0" xfId="0" applyFill="1"/>
    <xf numFmtId="0" fontId="0" fillId="0" borderId="2" xfId="0" applyBorder="1"/>
    <xf numFmtId="0" fontId="2" fillId="0" borderId="0" xfId="0" applyFont="1"/>
    <xf numFmtId="2" fontId="0" fillId="0" borderId="0" xfId="0" applyNumberFormat="1" applyAlignment="1">
      <alignment horizontal="right" vertical="center"/>
    </xf>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wrapText="1"/>
    </xf>
    <xf numFmtId="0" fontId="0" fillId="0" borderId="0" xfId="0" applyAlignment="1">
      <alignment horizontal="right"/>
    </xf>
    <xf numFmtId="0" fontId="0" fillId="0" borderId="0" xfId="0" applyAlignment="1">
      <alignment horizontal="left" indent="1"/>
    </xf>
    <xf numFmtId="0" fontId="2" fillId="0" borderId="0" xfId="0" applyFont="1" applyAlignment="1">
      <alignment vertical="center" wrapText="1"/>
    </xf>
  </cellXfs>
  <cellStyles count="2">
    <cellStyle name="Hyperlink" xfId="1" xr:uid="{00000000-000B-0000-0000-000008000000}"/>
    <cellStyle name="Standard" xfId="0" builtinId="0"/>
  </cellStyles>
  <dxfs count="4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right"/>
    </dxf>
    <dxf>
      <alignment horizontal="right"/>
    </dxf>
    <dxf>
      <numFmt numFmtId="164" formatCode="0.0"/>
    </dxf>
    <dxf>
      <alignment horizontal="right"/>
    </dxf>
    <dxf>
      <alignment horizontal="right"/>
    </dxf>
    <dxf>
      <alignment horizontal="right"/>
    </dxf>
    <dxf>
      <alignment horizontal="right"/>
    </dxf>
    <dxf>
      <alignment horizontal="right"/>
    </dxf>
    <dxf>
      <alignment wrapText="1"/>
    </dxf>
    <dxf>
      <numFmt numFmtId="164" formatCode="0.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rbyHerb" refreshedDate="45490.08177986111" createdVersion="8" refreshedVersion="8" minRefreshableVersion="3" recordCount="42" xr:uid="{A8E464CF-B98A-46C7-90C5-80BEAC650DC2}">
  <cacheSource type="worksheet">
    <worksheetSource name="Tabelle1345"/>
  </cacheSource>
  <cacheFields count="8">
    <cacheField name="Question" numFmtId="0">
      <sharedItems count="8">
        <s v="What is the difference between FIFO, Causal and Total order broadcast?"/>
        <s v="What is the Byzantine Generals Problem?"/>
        <s v="Why is time synchronization critical in distributed systems, and what are the main differences between physical and logical clocks?"/>
        <s v="How does Precision Time Protocols (PTP) work?"/>
        <s v="How does the LeLann-Chang-Roberts (LCR) election algorithm work?"/>
        <s v="Explain the concept of multicast communication in distributed systems. How does it differ from unicast and broadcast communication?"/>
        <s v="Explain the purpose of replication in distrubuted systems and the difference between active and passive replication."/>
        <s v="Explain the concept of multicast communication in distributed systems. How does it differ from unicast and broadcast communication? Provide examples of use cases where multicast would be preferred." u="1"/>
      </sharedItems>
    </cacheField>
    <cacheField name="Model" numFmtId="0">
      <sharedItems count="4">
        <s v="gemma2:9b"/>
        <s v="gemma:7b"/>
        <s v="gemma:2b"/>
        <s v="gemma2:9b:9b" u="1"/>
      </sharedItems>
    </cacheField>
    <cacheField name="System Prompt" numFmtId="0">
      <sharedItems count="3">
        <s v="Gold"/>
        <s v="Basic"/>
        <s v="GoldV2" u="1"/>
      </sharedItems>
    </cacheField>
    <cacheField name="FF Score" numFmtId="0">
      <sharedItems containsSemiMixedTypes="0" containsString="0" containsNumber="1" containsInteger="1" minValue="1" maxValue="5"/>
    </cacheField>
    <cacheField name="AR Score" numFmtId="0">
      <sharedItems containsSemiMixedTypes="0" containsString="0" containsNumber="1" containsInteger="1" minValue="1" maxValue="5"/>
    </cacheField>
    <cacheField name="CQ Score" numFmtId="0">
      <sharedItems containsSemiMixedTypes="0" containsString="0" containsNumber="1" containsInteger="1" minValue="1" maxValue="5"/>
    </cacheField>
    <cacheField name="ED Score" numFmtId="0">
      <sharedItems containsSemiMixedTypes="0" containsString="0" containsNumber="1" containsInteger="1" minValue="1" maxValue="5"/>
    </cacheField>
    <cacheField name="Total Score" numFmtId="0">
      <sharedItems containsSemiMixedTypes="0" containsString="0" containsNumb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x v="0"/>
    <x v="0"/>
    <x v="0"/>
    <n v="4"/>
    <n v="5"/>
    <n v="5"/>
    <n v="4"/>
    <n v="4.5"/>
  </r>
  <r>
    <x v="0"/>
    <x v="0"/>
    <x v="1"/>
    <n v="4"/>
    <n v="5"/>
    <n v="3"/>
    <n v="4"/>
    <n v="4.1000000000000005"/>
  </r>
  <r>
    <x v="0"/>
    <x v="1"/>
    <x v="0"/>
    <n v="4"/>
    <n v="5"/>
    <n v="4"/>
    <n v="5"/>
    <n v="4.5"/>
  </r>
  <r>
    <x v="0"/>
    <x v="1"/>
    <x v="1"/>
    <n v="1"/>
    <n v="1"/>
    <n v="1"/>
    <n v="1"/>
    <n v="1"/>
  </r>
  <r>
    <x v="0"/>
    <x v="2"/>
    <x v="1"/>
    <n v="1"/>
    <n v="1"/>
    <n v="1"/>
    <n v="1"/>
    <n v="1"/>
  </r>
  <r>
    <x v="0"/>
    <x v="2"/>
    <x v="0"/>
    <n v="2"/>
    <n v="3"/>
    <n v="3"/>
    <n v="2"/>
    <n v="2.5"/>
  </r>
  <r>
    <x v="1"/>
    <x v="2"/>
    <x v="0"/>
    <n v="3"/>
    <n v="4"/>
    <n v="4"/>
    <n v="3"/>
    <n v="3.4999999999999996"/>
  </r>
  <r>
    <x v="1"/>
    <x v="2"/>
    <x v="1"/>
    <n v="3"/>
    <n v="4"/>
    <n v="3"/>
    <n v="2"/>
    <n v="3.0999999999999996"/>
  </r>
  <r>
    <x v="1"/>
    <x v="1"/>
    <x v="1"/>
    <n v="1"/>
    <n v="1"/>
    <n v="1"/>
    <n v="1"/>
    <n v="1"/>
  </r>
  <r>
    <x v="1"/>
    <x v="1"/>
    <x v="0"/>
    <n v="4"/>
    <n v="5"/>
    <n v="5"/>
    <n v="4"/>
    <n v="4.5"/>
  </r>
  <r>
    <x v="1"/>
    <x v="0"/>
    <x v="1"/>
    <n v="4"/>
    <n v="5"/>
    <n v="4"/>
    <n v="3"/>
    <n v="4.0999999999999996"/>
  </r>
  <r>
    <x v="1"/>
    <x v="0"/>
    <x v="0"/>
    <n v="4"/>
    <n v="5"/>
    <n v="5"/>
    <n v="3"/>
    <n v="4.3000000000000007"/>
  </r>
  <r>
    <x v="2"/>
    <x v="2"/>
    <x v="1"/>
    <n v="3"/>
    <n v="4"/>
    <n v="2"/>
    <n v="3"/>
    <n v="3.0999999999999996"/>
  </r>
  <r>
    <x v="2"/>
    <x v="2"/>
    <x v="0"/>
    <n v="3"/>
    <n v="4"/>
    <n v="5"/>
    <n v="3"/>
    <n v="3.6999999999999997"/>
  </r>
  <r>
    <x v="2"/>
    <x v="1"/>
    <x v="1"/>
    <n v="5"/>
    <n v="5"/>
    <n v="3"/>
    <n v="3"/>
    <n v="4.2"/>
  </r>
  <r>
    <x v="2"/>
    <x v="1"/>
    <x v="0"/>
    <n v="4"/>
    <n v="5"/>
    <n v="5"/>
    <n v="4"/>
    <n v="4.5"/>
  </r>
  <r>
    <x v="2"/>
    <x v="0"/>
    <x v="1"/>
    <n v="4"/>
    <n v="5"/>
    <n v="4"/>
    <n v="4"/>
    <n v="4.3"/>
  </r>
  <r>
    <x v="2"/>
    <x v="0"/>
    <x v="1"/>
    <n v="4"/>
    <n v="5"/>
    <n v="5"/>
    <n v="4"/>
    <n v="4.5"/>
  </r>
  <r>
    <x v="3"/>
    <x v="2"/>
    <x v="1"/>
    <n v="1"/>
    <n v="1"/>
    <n v="1"/>
    <n v="1"/>
    <n v="1"/>
  </r>
  <r>
    <x v="3"/>
    <x v="2"/>
    <x v="0"/>
    <n v="3"/>
    <n v="4"/>
    <n v="4"/>
    <n v="3"/>
    <n v="3.4999999999999996"/>
  </r>
  <r>
    <x v="3"/>
    <x v="1"/>
    <x v="1"/>
    <n v="1"/>
    <n v="1"/>
    <n v="1"/>
    <n v="1"/>
    <n v="1"/>
  </r>
  <r>
    <x v="3"/>
    <x v="1"/>
    <x v="0"/>
    <n v="4"/>
    <n v="5"/>
    <n v="5"/>
    <n v="4"/>
    <n v="4.5"/>
  </r>
  <r>
    <x v="3"/>
    <x v="0"/>
    <x v="1"/>
    <n v="4"/>
    <n v="4"/>
    <n v="2"/>
    <n v="3"/>
    <n v="3.4"/>
  </r>
  <r>
    <x v="3"/>
    <x v="0"/>
    <x v="0"/>
    <n v="4"/>
    <n v="4"/>
    <n v="5"/>
    <n v="3"/>
    <n v="4"/>
  </r>
  <r>
    <x v="4"/>
    <x v="2"/>
    <x v="0"/>
    <n v="3"/>
    <n v="4"/>
    <n v="4"/>
    <n v="3"/>
    <n v="3.4999999999999996"/>
  </r>
  <r>
    <x v="4"/>
    <x v="2"/>
    <x v="1"/>
    <n v="1"/>
    <n v="1"/>
    <n v="1"/>
    <n v="1"/>
    <n v="1"/>
  </r>
  <r>
    <x v="4"/>
    <x v="1"/>
    <x v="0"/>
    <n v="4"/>
    <n v="5"/>
    <n v="4"/>
    <n v="4"/>
    <n v="4.3"/>
  </r>
  <r>
    <x v="4"/>
    <x v="1"/>
    <x v="1"/>
    <n v="5"/>
    <n v="5"/>
    <n v="3"/>
    <n v="3"/>
    <n v="4.2"/>
  </r>
  <r>
    <x v="4"/>
    <x v="0"/>
    <x v="0"/>
    <n v="4"/>
    <n v="5"/>
    <n v="5"/>
    <n v="4"/>
    <n v="4.5"/>
  </r>
  <r>
    <x v="4"/>
    <x v="0"/>
    <x v="1"/>
    <n v="4"/>
    <n v="5"/>
    <n v="4"/>
    <n v="3"/>
    <n v="4.0999999999999996"/>
  </r>
  <r>
    <x v="5"/>
    <x v="0"/>
    <x v="0"/>
    <n v="5"/>
    <n v="5"/>
    <n v="4"/>
    <n v="4"/>
    <n v="4.5999999999999996"/>
  </r>
  <r>
    <x v="5"/>
    <x v="0"/>
    <x v="1"/>
    <n v="5"/>
    <n v="5"/>
    <n v="4"/>
    <n v="4"/>
    <n v="4.5999999999999996"/>
  </r>
  <r>
    <x v="5"/>
    <x v="1"/>
    <x v="0"/>
    <n v="5"/>
    <n v="5"/>
    <n v="4"/>
    <n v="4"/>
    <n v="4.5999999999999996"/>
  </r>
  <r>
    <x v="5"/>
    <x v="1"/>
    <x v="1"/>
    <n v="5"/>
    <n v="5"/>
    <n v="4"/>
    <n v="4"/>
    <n v="4.5999999999999996"/>
  </r>
  <r>
    <x v="5"/>
    <x v="2"/>
    <x v="0"/>
    <n v="5"/>
    <n v="5"/>
    <n v="4"/>
    <n v="4"/>
    <n v="4.5999999999999996"/>
  </r>
  <r>
    <x v="5"/>
    <x v="2"/>
    <x v="1"/>
    <n v="4"/>
    <n v="5"/>
    <n v="4"/>
    <n v="4"/>
    <n v="4.3"/>
  </r>
  <r>
    <x v="6"/>
    <x v="2"/>
    <x v="1"/>
    <n v="4"/>
    <n v="5"/>
    <n v="3"/>
    <n v="3"/>
    <n v="3.9000000000000004"/>
  </r>
  <r>
    <x v="6"/>
    <x v="2"/>
    <x v="0"/>
    <n v="3"/>
    <n v="3"/>
    <n v="4"/>
    <n v="3"/>
    <n v="3.1999999999999997"/>
  </r>
  <r>
    <x v="6"/>
    <x v="1"/>
    <x v="1"/>
    <n v="4"/>
    <n v="5"/>
    <n v="3"/>
    <n v="3"/>
    <n v="3.9000000000000004"/>
  </r>
  <r>
    <x v="6"/>
    <x v="1"/>
    <x v="0"/>
    <n v="4"/>
    <n v="5"/>
    <n v="5"/>
    <n v="4"/>
    <n v="4.5"/>
  </r>
  <r>
    <x v="6"/>
    <x v="0"/>
    <x v="1"/>
    <n v="5"/>
    <n v="5"/>
    <n v="4"/>
    <n v="5"/>
    <n v="4.8"/>
  </r>
  <r>
    <x v="6"/>
    <x v="0"/>
    <x v="0"/>
    <n v="5"/>
    <n v="5"/>
    <n v="5"/>
    <n v="5"/>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550F7C-487E-4816-8B4C-FBED1E82B61E}" name="PivotTable2"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rowHeaderCaption="" colHeaderCaption="">
  <location ref="A3:H13" firstHeaderRow="1" firstDataRow="3" firstDataCol="1"/>
  <pivotFields count="8">
    <pivotField axis="axisRow" showAll="0">
      <items count="9">
        <item m="1" x="7"/>
        <item x="6"/>
        <item x="3"/>
        <item x="4"/>
        <item x="1"/>
        <item x="0"/>
        <item x="2"/>
        <item x="5"/>
        <item t="default"/>
      </items>
    </pivotField>
    <pivotField axis="axisCol" showAll="0" defaultSubtotal="0">
      <items count="4">
        <item x="2"/>
        <item x="1"/>
        <item x="0"/>
        <item m="1" x="3"/>
      </items>
    </pivotField>
    <pivotField axis="axisCol" showAll="0">
      <items count="4">
        <item x="1"/>
        <item m="1" x="2"/>
        <item x="0"/>
        <item t="default"/>
      </items>
    </pivotField>
    <pivotField showAll="0"/>
    <pivotField showAll="0"/>
    <pivotField showAll="0"/>
    <pivotField showAll="0"/>
    <pivotField dataField="1" showAll="0"/>
  </pivotFields>
  <rowFields count="1">
    <field x="0"/>
  </rowFields>
  <rowItems count="8">
    <i>
      <x v="1"/>
    </i>
    <i>
      <x v="2"/>
    </i>
    <i>
      <x v="3"/>
    </i>
    <i>
      <x v="4"/>
    </i>
    <i>
      <x v="5"/>
    </i>
    <i>
      <x v="6"/>
    </i>
    <i>
      <x v="7"/>
    </i>
    <i t="grand">
      <x/>
    </i>
  </rowItems>
  <colFields count="2">
    <field x="1"/>
    <field x="2"/>
  </colFields>
  <colItems count="7">
    <i>
      <x/>
      <x/>
    </i>
    <i r="1">
      <x v="2"/>
    </i>
    <i>
      <x v="1"/>
      <x/>
    </i>
    <i r="1">
      <x v="2"/>
    </i>
    <i>
      <x v="2"/>
      <x/>
    </i>
    <i r="1">
      <x v="2"/>
    </i>
    <i t="grand">
      <x/>
    </i>
  </colItems>
  <dataFields count="1">
    <dataField name="Mittelwert von Total Score" fld="7" subtotal="average" baseField="0" baseItem="0"/>
  </dataFields>
  <formats count="7">
    <format dxfId="24">
      <pivotArea outline="0" collapsedLevelsAreSubtotals="1" fieldPosition="0"/>
    </format>
    <format dxfId="23">
      <pivotArea dataOnly="0" labelOnly="1" fieldPosition="0">
        <references count="1">
          <reference field="0" count="0"/>
        </references>
      </pivotArea>
    </format>
    <format dxfId="22">
      <pivotArea dataOnly="0" labelOnly="1" fieldPosition="0">
        <references count="2">
          <reference field="1" count="1" selected="0">
            <x v="0"/>
          </reference>
          <reference field="2" count="0"/>
        </references>
      </pivotArea>
    </format>
    <format dxfId="21">
      <pivotArea dataOnly="0" labelOnly="1" fieldPosition="0">
        <references count="2">
          <reference field="1" count="1" selected="0">
            <x v="1"/>
          </reference>
          <reference field="2" count="0"/>
        </references>
      </pivotArea>
    </format>
    <format dxfId="20">
      <pivotArea dataOnly="0" labelOnly="1" fieldPosition="0">
        <references count="2">
          <reference field="1" count="1" selected="0">
            <x v="2"/>
          </reference>
          <reference field="2" count="0"/>
        </references>
      </pivotArea>
    </format>
    <format dxfId="19">
      <pivotArea dataOnly="0" labelOnly="1" fieldPosition="0">
        <references count="1">
          <reference field="1" count="0"/>
        </references>
      </pivotArea>
    </format>
    <format dxfId="18">
      <pivotArea dataOnly="0" labelOnly="1" grandCol="1" outline="0"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6065A6-27A2-4D2A-8BF9-174509ABEF37}" name="PivotTable2" cacheId="0" dataOnRows="1"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rowHeaderCaption="" colHeaderCaption="">
  <location ref="A3:D27" firstHeaderRow="1" firstDataRow="2" firstDataCol="1"/>
  <pivotFields count="8">
    <pivotField showAll="0"/>
    <pivotField axis="axisRow" showAll="0" defaultSubtotal="0">
      <items count="4">
        <item x="2"/>
        <item x="1"/>
        <item x="0"/>
        <item m="1" x="3"/>
      </items>
    </pivotField>
    <pivotField axis="axisCol" showAll="0">
      <items count="4">
        <item x="1"/>
        <item m="1" x="2"/>
        <item x="0"/>
        <item t="default"/>
      </items>
    </pivotField>
    <pivotField dataField="1" showAll="0"/>
    <pivotField dataField="1" showAll="0"/>
    <pivotField dataField="1" showAll="0"/>
    <pivotField dataField="1" showAll="0"/>
    <pivotField dataField="1" showAll="0"/>
  </pivotFields>
  <rowFields count="2">
    <field x="1"/>
    <field x="-2"/>
  </rowFields>
  <rowItems count="23">
    <i>
      <x/>
    </i>
    <i r="1">
      <x/>
    </i>
    <i r="1" i="1">
      <x v="1"/>
    </i>
    <i r="1" i="2">
      <x v="2"/>
    </i>
    <i r="1" i="3">
      <x v="3"/>
    </i>
    <i r="1" i="4">
      <x v="4"/>
    </i>
    <i>
      <x v="1"/>
    </i>
    <i r="1">
      <x/>
    </i>
    <i r="1" i="1">
      <x v="1"/>
    </i>
    <i r="1" i="2">
      <x v="2"/>
    </i>
    <i r="1" i="3">
      <x v="3"/>
    </i>
    <i r="1" i="4">
      <x v="4"/>
    </i>
    <i>
      <x v="2"/>
    </i>
    <i r="1">
      <x/>
    </i>
    <i r="1" i="1">
      <x v="1"/>
    </i>
    <i r="1" i="2">
      <x v="2"/>
    </i>
    <i r="1" i="3">
      <x v="3"/>
    </i>
    <i r="1" i="4">
      <x v="4"/>
    </i>
    <i t="grand">
      <x/>
    </i>
    <i t="grand" i="1">
      <x/>
    </i>
    <i t="grand" i="2">
      <x/>
    </i>
    <i t="grand" i="3">
      <x/>
    </i>
    <i t="grand" i="4">
      <x/>
    </i>
  </rowItems>
  <colFields count="1">
    <field x="2"/>
  </colFields>
  <colItems count="3">
    <i>
      <x/>
    </i>
    <i>
      <x v="2"/>
    </i>
    <i t="grand">
      <x/>
    </i>
  </colItems>
  <dataFields count="5">
    <dataField name="Mittelwert von FF Score" fld="3" subtotal="average" baseField="2" baseItem="0"/>
    <dataField name="Mittelwert von AR Score" fld="4" subtotal="average" baseField="2" baseItem="0"/>
    <dataField name="Mittelwert von CQ Score" fld="5" subtotal="average" baseField="2" baseItem="0"/>
    <dataField name="Mittelwert von ED Score" fld="6" subtotal="average" baseField="2" baseItem="0"/>
    <dataField name="Mittelwert von Total Score" fld="7" subtotal="average" baseField="2" baseItem="0"/>
  </dataFields>
  <formats count="3">
    <format dxfId="17">
      <pivotArea outline="0" collapsedLevelsAreSubtotals="1" fieldPosition="0"/>
    </format>
    <format dxfId="16">
      <pivotArea dataOnly="0" labelOnly="1" fieldPosition="0">
        <references count="1">
          <reference field="1" count="0"/>
        </references>
      </pivotArea>
    </format>
    <format dxfId="15">
      <pivotArea dataOnly="0" labelOnly="1" grandCol="1" outline="0"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199165-BDCC-4160-876F-05E91629261A}" name="Tabelle134" displayName="Tabelle134" ref="A1:P50" totalsRowShown="0" dataDxfId="43">
  <autoFilter ref="A1:P50" xr:uid="{23421D42-7F4F-4C19-8D80-CD3ED78A1B9C}"/>
  <tableColumns count="16">
    <tableColumn id="1" xr3:uid="{09998A91-B0EA-4BED-8F10-91BB4E0CBF00}" name="Question"/>
    <tableColumn id="2" xr3:uid="{90FFA89A-D11B-4097-9ECF-BE687D0A0E4B}" name="Model"/>
    <tableColumn id="4" xr3:uid="{853E574F-99B9-4F54-A2CD-A9D9397B2D20}" name="System Prompt"/>
    <tableColumn id="6" xr3:uid="{F4A87A9F-F52F-4CAC-88DF-22D276CCDFD5}" name="Top-K" dataDxfId="42"/>
    <tableColumn id="7" xr3:uid="{1CE7D03B-4CE1-4736-88D2-94F3FB5AD8E8}" name="Context"/>
    <tableColumn id="9" xr3:uid="{5CB07042-953B-4B3E-940E-A128BAEAF6FD}" name="Output" dataDxfId="41"/>
    <tableColumn id="5" xr3:uid="{4A9C9C21-8500-4C8C-A30E-B30A3610F03F}" name="FF Reasoning" dataDxfId="40"/>
    <tableColumn id="11" xr3:uid="{641F619D-583A-4865-9CE0-79DA5DAD7E7A}" name="FF Score" dataDxfId="39"/>
    <tableColumn id="3" xr3:uid="{278F3817-848B-46E1-B562-7B92516BEAB1}" name="AR Reasoning" dataDxfId="38"/>
    <tableColumn id="12" xr3:uid="{143244A6-021E-4AC6-B1E8-57C2B7408C09}" name="AR Score" dataDxfId="37"/>
    <tableColumn id="8" xr3:uid="{A5036E1D-BA4F-44DE-8481-E59D16AB4CBA}" name="CQ Reasoning" dataDxfId="36"/>
    <tableColumn id="16" xr3:uid="{A472C8D0-3B2F-4D61-AC27-509E0EC21261}" name="CQ Score" dataDxfId="35"/>
    <tableColumn id="15" xr3:uid="{95C36EF6-4576-453A-8065-6DB54159D2AB}" name="ED Reasoning" dataDxfId="34"/>
    <tableColumn id="13" xr3:uid="{66A7E08E-8104-4187-99B3-FD1538023734}" name="ED Score" dataDxfId="33"/>
    <tableColumn id="14" xr3:uid="{F52C40C8-39DA-4F12-ABB6-715DF751CAD9}" name="Total Score" dataDxfId="32">
      <calculatedColumnFormula>Tabelle134[[#This Row],[FF Score]]*0.3+Tabelle134[[#This Row],[AR Score]]*0.3+Tabelle134[[#This Row],[CQ Score]]*0.2+Tabelle134[[#This Row],[ED Score]]*0.2</calculatedColumnFormula>
    </tableColumn>
    <tableColumn id="10" xr3:uid="{562E06FF-3AAF-4393-8370-352F28373FFC}" name="Comment" dataDxfId="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CC4AFD0-4A2E-4426-AB4C-62F4182740A0}" name="Tabelle1345" displayName="Tabelle1345" ref="A2:H44" totalsRowShown="0" dataDxfId="30">
  <autoFilter ref="A2:H44" xr:uid="{23421D42-7F4F-4C19-8D80-CD3ED78A1B9C}"/>
  <tableColumns count="8">
    <tableColumn id="1" xr3:uid="{D786C14D-C669-4630-9805-20A1EEDC9529}" name="Question"/>
    <tableColumn id="2" xr3:uid="{54055F37-46B1-4745-A1A7-6E543C2B8897}" name="Model"/>
    <tableColumn id="4" xr3:uid="{3AF49CBD-475A-4520-A66D-23E57283E85C}" name="System Prompt"/>
    <tableColumn id="11" xr3:uid="{8A2F2A81-E25F-4990-8264-6E8097BAB6FB}" name="FF Score" dataDxfId="29"/>
    <tableColumn id="12" xr3:uid="{EE6308EF-24B7-4D50-9731-9631660001FD}" name="AR Score" dataDxfId="28"/>
    <tableColumn id="16" xr3:uid="{73AEC935-09A8-4A9C-B987-161807DD3709}" name="CQ Score" dataDxfId="27"/>
    <tableColumn id="13" xr3:uid="{25DC0AD4-9ED6-4393-8DA9-1CA4FE3B49BF}" name="ED Score" dataDxfId="26"/>
    <tableColumn id="14" xr3:uid="{E1EB7753-3D80-45F6-8DA9-316D7D355610}" name="Total Score" dataDxfId="25">
      <calculatedColumnFormula>Tabelle1345[[#This Row],[FF Score]]*0.3+Tabelle1345[[#This Row],[AR Score]]*0.3+Tabelle1345[[#This Row],[CQ Score]]*0.2+Tabelle1345[[#This Row],[ED Score]]*0.2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EBF48E-DC35-497C-9BF6-E1FDA7CA2165}" name="Tabelle13" displayName="Tabelle13" ref="A1:N27" totalsRowShown="0" dataDxfId="14">
  <autoFilter ref="A1:N27" xr:uid="{23421D42-7F4F-4C19-8D80-CD3ED78A1B9C}"/>
  <tableColumns count="14">
    <tableColumn id="1" xr3:uid="{05ABBAED-B51A-4B57-9495-42262B850CED}" name="Question"/>
    <tableColumn id="2" xr3:uid="{FC944956-A1EA-4454-A6F4-FB537E414304}" name="Model"/>
    <tableColumn id="4" xr3:uid="{8B37880F-464D-4FCC-A4B7-2459125E82E7}" name="System Prompt"/>
    <tableColumn id="6" xr3:uid="{D4D513A0-C970-4F39-8353-94F1FD86222B}" name="Top-K" dataDxfId="13"/>
    <tableColumn id="7" xr3:uid="{65409003-C0FD-43E4-A953-7FF93D467CE7}" name="Context"/>
    <tableColumn id="9" xr3:uid="{6178A8BD-4081-42F8-B4C9-588A4B1B37DA}" name="Output" dataDxfId="12"/>
    <tableColumn id="5" xr3:uid="{2D6F8DCC-863F-4FB4-AC04-D77DD8E92045}" name="Faithfulness" dataDxfId="11"/>
    <tableColumn id="11" xr3:uid="{8F9323A8-4AB7-468C-9A94-5F6381F37235}" name="Faithfulness Score" dataDxfId="10"/>
    <tableColumn id="3" xr3:uid="{D3D7F8AC-4231-4806-90B4-0F7EFF86E250}" name="Answer Relevancy" dataDxfId="9"/>
    <tableColumn id="12" xr3:uid="{D7F12C7D-8124-4E37-A850-E0922DC04062}" name="Answer Relevancy Score" dataDxfId="8"/>
    <tableColumn id="8" xr3:uid="{672AED1E-6714-4A81-90FA-A5F6DD4F8B54}" name="Pedagogical Value" dataDxfId="7"/>
    <tableColumn id="13" xr3:uid="{66E47316-49A8-449D-ADED-778C72816C08}" name="Pedagogical Value Score" dataDxfId="6"/>
    <tableColumn id="14" xr3:uid="{845DC49B-2189-465B-81A6-AA62D436F400}" name="Total Score" dataDxfId="5">
      <calculatedColumnFormula>(Tabelle13[[#This Row],[Faithfulness Score]]*0.5+Tabelle13[[#This Row],[Answer Relevancy Score]]*0.3+Tabelle13[[#This Row],[Pedagogical Value Score]]*0.2)</calculatedColumnFormula>
    </tableColumn>
    <tableColumn id="10" xr3:uid="{EFB15F04-DBA4-4202-A6BB-7DE3F416C489}" name="Comment"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421D42-7F4F-4C19-8D80-CD3ED78A1B9C}" name="Tabelle1" displayName="Tabelle1" ref="A1:J24" totalsRowShown="0" dataDxfId="3">
  <autoFilter ref="A1:J24" xr:uid="{23421D42-7F4F-4C19-8D80-CD3ED78A1B9C}"/>
  <tableColumns count="10">
    <tableColumn id="1" xr3:uid="{B4C3156B-3033-4C78-BDA1-CFA0AE382077}" name="Question"/>
    <tableColumn id="2" xr3:uid="{A7F763C7-38FB-431A-BCD0-23100A4C86B1}" name="Model"/>
    <tableColumn id="3" xr3:uid="{A8B31259-4A5F-4D8A-BE62-E82AFBBD0230}" name="Temperature"/>
    <tableColumn id="4" xr3:uid="{20D117C4-D859-4E3E-915B-9F07679EF16B}" name="System Prompt"/>
    <tableColumn id="5" xr3:uid="{2E337F30-DD73-4ED3-914B-84FDAC67F751}" name="Latency"/>
    <tableColumn id="6" xr3:uid="{FB7E2665-8DFD-4EDD-AC3E-4DFCC1DC8A2C}" name="Retrieved Context" dataDxfId="2"/>
    <tableColumn id="7" xr3:uid="{1A53182B-CB61-459F-8CA6-180C8D398C0C}" name="Top-K"/>
    <tableColumn id="8" xr3:uid="{0CD4C095-5B23-4204-A32D-A5E047969180}" name="Chunk size"/>
    <tableColumn id="9" xr3:uid="{2227443E-9371-4106-B52F-6EF0E52F5E0F}" name="Output" dataDxfId="1"/>
    <tableColumn id="10" xr3:uid="{48C715CF-3731-4CEE-BEE7-6CEBCCA195A3}" name="Observa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19/04/relationships/namedSheetView" Target="../namedSheetViews/namedSheetView2.xml"/><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C3:K14"/>
  <sheetViews>
    <sheetView tabSelected="1" topLeftCell="E1" workbookViewId="0">
      <selection activeCell="E12" sqref="E12"/>
    </sheetView>
  </sheetViews>
  <sheetFormatPr baseColWidth="10" defaultColWidth="9.109375" defaultRowHeight="14.4"/>
  <cols>
    <col min="3" max="3" width="10.33203125" bestFit="1" customWidth="1"/>
    <col min="4" max="4" width="20.88671875" bestFit="1" customWidth="1"/>
    <col min="5" max="5" width="230.88671875" bestFit="1" customWidth="1"/>
    <col min="6" max="6" width="26" customWidth="1"/>
    <col min="7" max="7" width="16.5546875" bestFit="1" customWidth="1"/>
    <col min="8" max="8" width="10.5546875" bestFit="1" customWidth="1"/>
    <col min="9" max="9" width="14" bestFit="1" customWidth="1"/>
    <col min="10" max="10" width="12.109375" bestFit="1" customWidth="1"/>
    <col min="11" max="11" width="12.88671875" bestFit="1" customWidth="1"/>
  </cols>
  <sheetData>
    <row r="3" spans="3:11">
      <c r="C3" s="10"/>
      <c r="D3" s="10" t="s">
        <v>0</v>
      </c>
      <c r="E3" s="10" t="s">
        <v>1</v>
      </c>
      <c r="F3" s="10" t="s">
        <v>2</v>
      </c>
      <c r="G3" s="10" t="s">
        <v>3</v>
      </c>
      <c r="H3" s="10" t="s">
        <v>4</v>
      </c>
      <c r="I3" s="10" t="s">
        <v>5</v>
      </c>
      <c r="J3" s="10" t="s">
        <v>6</v>
      </c>
      <c r="K3" s="10" t="s">
        <v>7</v>
      </c>
    </row>
    <row r="4" spans="3:11">
      <c r="C4" s="10" t="s">
        <v>8</v>
      </c>
      <c r="D4" s="10" t="s">
        <v>9</v>
      </c>
      <c r="E4" s="10" t="s">
        <v>10</v>
      </c>
      <c r="F4" s="10" t="s">
        <v>11</v>
      </c>
      <c r="G4" s="10" t="s">
        <v>12</v>
      </c>
      <c r="H4" s="10">
        <v>250</v>
      </c>
      <c r="I4" s="11">
        <v>0.1</v>
      </c>
      <c r="J4" s="10">
        <v>0.3</v>
      </c>
      <c r="K4" s="10">
        <v>3</v>
      </c>
    </row>
    <row r="5" spans="3:11">
      <c r="C5" s="12" t="s">
        <v>13</v>
      </c>
      <c r="D5" s="12" t="s">
        <v>164</v>
      </c>
      <c r="E5" s="10" t="s">
        <v>15</v>
      </c>
      <c r="F5" s="10"/>
      <c r="G5" s="10"/>
      <c r="H5" s="10"/>
      <c r="I5" s="11"/>
      <c r="J5" s="10"/>
      <c r="K5" s="10"/>
    </row>
    <row r="6" spans="3:11">
      <c r="C6" s="10" t="s">
        <v>16</v>
      </c>
      <c r="D6" s="10" t="s">
        <v>14</v>
      </c>
      <c r="E6" s="10" t="s">
        <v>123</v>
      </c>
      <c r="F6" s="10"/>
      <c r="G6" s="10"/>
      <c r="H6" s="10"/>
      <c r="I6" s="10"/>
      <c r="J6" s="10"/>
      <c r="K6" s="10"/>
    </row>
    <row r="7" spans="3:11">
      <c r="C7" s="12" t="s">
        <v>165</v>
      </c>
      <c r="D7" s="12" t="s">
        <v>17</v>
      </c>
      <c r="E7" s="10"/>
      <c r="F7" s="10"/>
      <c r="G7" s="10"/>
      <c r="H7" s="10"/>
      <c r="I7" s="10"/>
      <c r="J7" s="10"/>
      <c r="K7" s="10"/>
    </row>
    <row r="10" spans="3:11">
      <c r="C10" s="10" t="s">
        <v>317</v>
      </c>
      <c r="D10" s="10" t="s">
        <v>167</v>
      </c>
      <c r="E10" s="10" t="s">
        <v>312</v>
      </c>
      <c r="F10" s="10" t="s">
        <v>307</v>
      </c>
    </row>
    <row r="11" spans="3:11" ht="100.8">
      <c r="C11" s="10" t="s">
        <v>69</v>
      </c>
      <c r="D11" s="10" t="s">
        <v>124</v>
      </c>
      <c r="E11" s="10" t="s">
        <v>313</v>
      </c>
      <c r="F11" s="13" t="s">
        <v>314</v>
      </c>
    </row>
    <row r="12" spans="3:11" ht="72">
      <c r="C12" s="10"/>
      <c r="D12" s="10" t="s">
        <v>168</v>
      </c>
      <c r="E12" s="10" t="s">
        <v>315</v>
      </c>
      <c r="F12" s="13" t="s">
        <v>316</v>
      </c>
    </row>
    <row r="13" spans="3:11" ht="144">
      <c r="C13" s="10"/>
      <c r="D13" s="10" t="s">
        <v>169</v>
      </c>
      <c r="E13" s="10" t="s">
        <v>318</v>
      </c>
      <c r="F13" s="13" t="s">
        <v>319</v>
      </c>
    </row>
    <row r="14" spans="3:11" ht="72">
      <c r="C14" s="10"/>
      <c r="D14" s="10" t="s">
        <v>170</v>
      </c>
      <c r="E14" s="10" t="s">
        <v>320</v>
      </c>
      <c r="F14" s="13" t="s">
        <v>321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94FF-C996-4149-A311-5EE681BAB8C5}">
  <dimension ref="B1:M32"/>
  <sheetViews>
    <sheetView workbookViewId="0">
      <selection activeCell="C1" sqref="C1"/>
    </sheetView>
  </sheetViews>
  <sheetFormatPr baseColWidth="10" defaultColWidth="9.109375" defaultRowHeight="14.4"/>
  <cols>
    <col min="3" max="3" width="16.88671875" bestFit="1" customWidth="1"/>
    <col min="4" max="4" width="13.33203125" bestFit="1" customWidth="1"/>
    <col min="5" max="5" width="17.109375" bestFit="1" customWidth="1"/>
    <col min="6" max="6" width="16.5546875" bestFit="1" customWidth="1"/>
    <col min="7" max="7" width="10.5546875" bestFit="1" customWidth="1"/>
    <col min="8" max="8" width="14" bestFit="1" customWidth="1"/>
    <col min="9" max="9" width="12.109375" bestFit="1" customWidth="1"/>
    <col min="10" max="10" width="12.88671875" bestFit="1" customWidth="1"/>
    <col min="11" max="11" width="16.88671875" bestFit="1" customWidth="1"/>
    <col min="12" max="12" width="13.88671875" bestFit="1" customWidth="1"/>
    <col min="13" max="13" width="13" bestFit="1" customWidth="1"/>
  </cols>
  <sheetData>
    <row r="1" spans="2:13">
      <c r="B1" t="s">
        <v>23</v>
      </c>
      <c r="C1" t="s">
        <v>31</v>
      </c>
    </row>
    <row r="3" spans="2:13">
      <c r="C3" t="s">
        <v>0</v>
      </c>
      <c r="D3" t="s">
        <v>1</v>
      </c>
      <c r="E3" t="s">
        <v>2</v>
      </c>
      <c r="F3" t="s">
        <v>3</v>
      </c>
      <c r="G3" t="s">
        <v>4</v>
      </c>
      <c r="H3" t="s">
        <v>5</v>
      </c>
      <c r="I3" t="s">
        <v>6</v>
      </c>
      <c r="J3" t="s">
        <v>7</v>
      </c>
      <c r="K3" t="s">
        <v>52</v>
      </c>
      <c r="L3" t="s">
        <v>53</v>
      </c>
      <c r="M3" t="s">
        <v>54</v>
      </c>
    </row>
    <row r="4" spans="2:13">
      <c r="B4" t="s">
        <v>8</v>
      </c>
      <c r="C4" t="s">
        <v>9</v>
      </c>
      <c r="D4" t="s">
        <v>55</v>
      </c>
      <c r="E4" t="s">
        <v>11</v>
      </c>
      <c r="F4" t="s">
        <v>12</v>
      </c>
      <c r="G4">
        <v>250</v>
      </c>
      <c r="H4" s="1">
        <v>0.1</v>
      </c>
      <c r="I4" t="s">
        <v>56</v>
      </c>
      <c r="J4">
        <v>2</v>
      </c>
      <c r="K4">
        <v>10110.17</v>
      </c>
      <c r="L4">
        <v>30.64</v>
      </c>
      <c r="M4" s="3">
        <v>1</v>
      </c>
    </row>
    <row r="5" spans="2:13">
      <c r="C5" t="s">
        <v>9</v>
      </c>
      <c r="D5" t="s">
        <v>55</v>
      </c>
      <c r="E5" t="s">
        <v>11</v>
      </c>
      <c r="F5" t="s">
        <v>12</v>
      </c>
      <c r="G5">
        <v>250</v>
      </c>
      <c r="H5" s="1">
        <v>0.1</v>
      </c>
      <c r="I5" t="s">
        <v>56</v>
      </c>
      <c r="J5">
        <v>4</v>
      </c>
      <c r="M5" s="3">
        <v>2</v>
      </c>
    </row>
    <row r="6" spans="2:13">
      <c r="C6" t="s">
        <v>9</v>
      </c>
      <c r="D6" t="s">
        <v>55</v>
      </c>
      <c r="E6" t="s">
        <v>11</v>
      </c>
      <c r="F6" t="s">
        <v>12</v>
      </c>
      <c r="G6">
        <v>500</v>
      </c>
      <c r="H6" s="1">
        <v>0.1</v>
      </c>
      <c r="I6" t="s">
        <v>56</v>
      </c>
      <c r="J6">
        <v>2</v>
      </c>
    </row>
    <row r="7" spans="2:13">
      <c r="C7" t="s">
        <v>9</v>
      </c>
      <c r="D7" t="s">
        <v>55</v>
      </c>
      <c r="E7" t="s">
        <v>11</v>
      </c>
      <c r="F7" t="s">
        <v>12</v>
      </c>
      <c r="G7">
        <v>500</v>
      </c>
      <c r="H7" s="1">
        <v>0.1</v>
      </c>
      <c r="I7" t="s">
        <v>56</v>
      </c>
      <c r="J7">
        <v>4</v>
      </c>
    </row>
    <row r="8" spans="2:13">
      <c r="C8" t="s">
        <v>9</v>
      </c>
      <c r="D8" t="s">
        <v>57</v>
      </c>
      <c r="E8" t="s">
        <v>11</v>
      </c>
      <c r="F8" t="s">
        <v>12</v>
      </c>
      <c r="G8">
        <v>250</v>
      </c>
      <c r="H8" s="1">
        <v>0.1</v>
      </c>
      <c r="I8" t="s">
        <v>56</v>
      </c>
      <c r="J8">
        <v>2</v>
      </c>
      <c r="M8" s="3">
        <v>3</v>
      </c>
    </row>
    <row r="9" spans="2:13">
      <c r="C9" t="s">
        <v>9</v>
      </c>
      <c r="D9" t="s">
        <v>57</v>
      </c>
      <c r="E9" t="s">
        <v>11</v>
      </c>
      <c r="F9" t="s">
        <v>12</v>
      </c>
      <c r="G9">
        <v>250</v>
      </c>
      <c r="H9" s="1">
        <v>0.1</v>
      </c>
      <c r="I9" t="s">
        <v>56</v>
      </c>
      <c r="J9">
        <v>4</v>
      </c>
      <c r="M9" s="3">
        <v>4</v>
      </c>
    </row>
    <row r="10" spans="2:13">
      <c r="C10" t="s">
        <v>9</v>
      </c>
      <c r="D10" t="s">
        <v>57</v>
      </c>
      <c r="E10" t="s">
        <v>11</v>
      </c>
      <c r="F10" t="s">
        <v>12</v>
      </c>
      <c r="G10">
        <v>500</v>
      </c>
      <c r="H10" s="1">
        <v>0.1</v>
      </c>
      <c r="I10" t="s">
        <v>56</v>
      </c>
      <c r="J10">
        <v>2</v>
      </c>
    </row>
    <row r="11" spans="2:13">
      <c r="C11" t="s">
        <v>9</v>
      </c>
      <c r="D11" t="s">
        <v>57</v>
      </c>
      <c r="E11" t="s">
        <v>11</v>
      </c>
      <c r="F11" t="s">
        <v>12</v>
      </c>
      <c r="G11">
        <v>500</v>
      </c>
      <c r="H11" s="1">
        <v>0.1</v>
      </c>
      <c r="I11" t="s">
        <v>56</v>
      </c>
      <c r="J11">
        <v>4</v>
      </c>
    </row>
    <row r="12" spans="2:13">
      <c r="H12" s="1"/>
    </row>
    <row r="13" spans="2:13">
      <c r="B13" t="s">
        <v>13</v>
      </c>
      <c r="C13" t="s">
        <v>14</v>
      </c>
      <c r="D13" t="s">
        <v>55</v>
      </c>
      <c r="E13" t="s">
        <v>11</v>
      </c>
      <c r="F13" t="s">
        <v>12</v>
      </c>
      <c r="G13">
        <v>250</v>
      </c>
      <c r="H13" s="1">
        <v>0.1</v>
      </c>
      <c r="I13" t="s">
        <v>56</v>
      </c>
      <c r="J13">
        <v>2</v>
      </c>
      <c r="M13" s="3">
        <v>5</v>
      </c>
    </row>
    <row r="14" spans="2:13">
      <c r="C14" t="s">
        <v>14</v>
      </c>
      <c r="D14" t="s">
        <v>55</v>
      </c>
      <c r="E14" t="s">
        <v>11</v>
      </c>
      <c r="F14" t="s">
        <v>12</v>
      </c>
      <c r="G14">
        <v>250</v>
      </c>
      <c r="H14" s="1">
        <v>0.1</v>
      </c>
      <c r="I14" t="s">
        <v>56</v>
      </c>
      <c r="J14">
        <v>4</v>
      </c>
      <c r="M14" s="3">
        <v>6</v>
      </c>
    </row>
    <row r="15" spans="2:13">
      <c r="C15" t="s">
        <v>14</v>
      </c>
      <c r="D15" t="s">
        <v>55</v>
      </c>
      <c r="E15" t="s">
        <v>11</v>
      </c>
      <c r="F15" t="s">
        <v>12</v>
      </c>
      <c r="G15">
        <v>500</v>
      </c>
      <c r="H15" s="1">
        <v>0.1</v>
      </c>
      <c r="I15" t="s">
        <v>56</v>
      </c>
      <c r="J15">
        <v>2</v>
      </c>
    </row>
    <row r="16" spans="2:13">
      <c r="C16" t="s">
        <v>14</v>
      </c>
      <c r="D16" t="s">
        <v>55</v>
      </c>
      <c r="E16" t="s">
        <v>11</v>
      </c>
      <c r="F16" t="s">
        <v>12</v>
      </c>
      <c r="G16">
        <v>500</v>
      </c>
      <c r="H16" s="1">
        <v>0.1</v>
      </c>
      <c r="I16" t="s">
        <v>56</v>
      </c>
      <c r="J16">
        <v>4</v>
      </c>
    </row>
    <row r="17" spans="2:13">
      <c r="C17" t="s">
        <v>14</v>
      </c>
      <c r="D17" t="s">
        <v>57</v>
      </c>
      <c r="E17" t="s">
        <v>11</v>
      </c>
      <c r="F17" t="s">
        <v>12</v>
      </c>
      <c r="G17">
        <v>250</v>
      </c>
      <c r="H17" s="1">
        <v>0.1</v>
      </c>
      <c r="I17" t="s">
        <v>56</v>
      </c>
      <c r="J17">
        <v>2</v>
      </c>
      <c r="M17" s="3">
        <v>7</v>
      </c>
    </row>
    <row r="18" spans="2:13">
      <c r="C18" t="s">
        <v>14</v>
      </c>
      <c r="D18" t="s">
        <v>57</v>
      </c>
      <c r="E18" t="s">
        <v>11</v>
      </c>
      <c r="F18" t="s">
        <v>12</v>
      </c>
      <c r="G18">
        <v>250</v>
      </c>
      <c r="H18" s="1">
        <v>0.1</v>
      </c>
      <c r="I18" t="s">
        <v>56</v>
      </c>
      <c r="J18">
        <v>4</v>
      </c>
      <c r="M18" s="3">
        <v>8</v>
      </c>
    </row>
    <row r="19" spans="2:13">
      <c r="C19" t="s">
        <v>14</v>
      </c>
      <c r="D19" t="s">
        <v>57</v>
      </c>
      <c r="E19" t="s">
        <v>11</v>
      </c>
      <c r="F19" t="s">
        <v>12</v>
      </c>
      <c r="G19">
        <v>500</v>
      </c>
      <c r="H19" s="1">
        <v>0.1</v>
      </c>
      <c r="I19" t="s">
        <v>56</v>
      </c>
      <c r="J19">
        <v>2</v>
      </c>
    </row>
    <row r="20" spans="2:13">
      <c r="C20" t="s">
        <v>14</v>
      </c>
      <c r="D20" t="s">
        <v>57</v>
      </c>
      <c r="E20" t="s">
        <v>11</v>
      </c>
      <c r="F20" t="s">
        <v>12</v>
      </c>
      <c r="G20">
        <v>500</v>
      </c>
      <c r="H20" s="1">
        <v>0.1</v>
      </c>
      <c r="I20" t="s">
        <v>56</v>
      </c>
      <c r="J20">
        <v>4</v>
      </c>
    </row>
    <row r="21" spans="2:13">
      <c r="H21" s="1"/>
    </row>
    <row r="22" spans="2:13">
      <c r="B22" t="s">
        <v>16</v>
      </c>
      <c r="C22" t="s">
        <v>58</v>
      </c>
      <c r="D22" t="s">
        <v>55</v>
      </c>
      <c r="E22" t="s">
        <v>11</v>
      </c>
      <c r="F22" t="s">
        <v>12</v>
      </c>
      <c r="G22">
        <v>250</v>
      </c>
      <c r="H22" s="1">
        <v>0.1</v>
      </c>
      <c r="I22" t="s">
        <v>56</v>
      </c>
      <c r="J22">
        <v>2</v>
      </c>
      <c r="M22" s="3"/>
    </row>
    <row r="23" spans="2:13">
      <c r="C23" t="s">
        <v>58</v>
      </c>
      <c r="D23" t="s">
        <v>55</v>
      </c>
      <c r="E23" t="s">
        <v>11</v>
      </c>
      <c r="F23" t="s">
        <v>12</v>
      </c>
      <c r="G23">
        <v>250</v>
      </c>
      <c r="H23" s="1">
        <v>0.1</v>
      </c>
      <c r="I23" t="s">
        <v>56</v>
      </c>
      <c r="J23">
        <v>4</v>
      </c>
      <c r="M23" s="3"/>
    </row>
    <row r="24" spans="2:13">
      <c r="C24" t="s">
        <v>58</v>
      </c>
      <c r="D24" t="s">
        <v>55</v>
      </c>
      <c r="E24" t="s">
        <v>11</v>
      </c>
      <c r="F24" t="s">
        <v>12</v>
      </c>
      <c r="G24">
        <v>500</v>
      </c>
      <c r="H24" s="1">
        <v>0.1</v>
      </c>
      <c r="I24" t="s">
        <v>56</v>
      </c>
      <c r="J24">
        <v>2</v>
      </c>
    </row>
    <row r="25" spans="2:13">
      <c r="C25" t="s">
        <v>58</v>
      </c>
      <c r="D25" t="s">
        <v>55</v>
      </c>
      <c r="E25" t="s">
        <v>11</v>
      </c>
      <c r="F25" t="s">
        <v>12</v>
      </c>
      <c r="G25">
        <v>500</v>
      </c>
      <c r="H25" s="1">
        <v>0.1</v>
      </c>
      <c r="I25" t="s">
        <v>56</v>
      </c>
      <c r="J25">
        <v>4</v>
      </c>
    </row>
    <row r="26" spans="2:13">
      <c r="C26" t="s">
        <v>58</v>
      </c>
      <c r="D26" t="s">
        <v>57</v>
      </c>
      <c r="E26" t="s">
        <v>11</v>
      </c>
      <c r="F26" t="s">
        <v>12</v>
      </c>
      <c r="G26">
        <v>250</v>
      </c>
      <c r="H26" s="1">
        <v>0.1</v>
      </c>
      <c r="I26" t="s">
        <v>56</v>
      </c>
      <c r="J26">
        <v>2</v>
      </c>
      <c r="M26" s="3"/>
    </row>
    <row r="27" spans="2:13">
      <c r="C27" t="s">
        <v>58</v>
      </c>
      <c r="D27" t="s">
        <v>57</v>
      </c>
      <c r="E27" t="s">
        <v>11</v>
      </c>
      <c r="F27" t="s">
        <v>12</v>
      </c>
      <c r="G27">
        <v>250</v>
      </c>
      <c r="H27" s="1">
        <v>0.1</v>
      </c>
      <c r="I27" t="s">
        <v>56</v>
      </c>
      <c r="J27">
        <v>4</v>
      </c>
      <c r="M27" s="3"/>
    </row>
    <row r="28" spans="2:13">
      <c r="C28" t="s">
        <v>58</v>
      </c>
      <c r="D28" t="s">
        <v>57</v>
      </c>
      <c r="E28" t="s">
        <v>11</v>
      </c>
      <c r="F28" t="s">
        <v>12</v>
      </c>
      <c r="G28">
        <v>500</v>
      </c>
      <c r="H28" s="1">
        <v>0.1</v>
      </c>
      <c r="I28" t="s">
        <v>56</v>
      </c>
      <c r="J28">
        <v>2</v>
      </c>
    </row>
    <row r="29" spans="2:13">
      <c r="C29" t="s">
        <v>58</v>
      </c>
      <c r="D29" t="s">
        <v>57</v>
      </c>
      <c r="E29" t="s">
        <v>11</v>
      </c>
      <c r="F29" t="s">
        <v>12</v>
      </c>
      <c r="G29">
        <v>500</v>
      </c>
      <c r="H29" s="1">
        <v>0.1</v>
      </c>
      <c r="I29" t="s">
        <v>56</v>
      </c>
      <c r="J29">
        <v>4</v>
      </c>
    </row>
    <row r="30" spans="2:13">
      <c r="H30" s="1"/>
    </row>
    <row r="31" spans="2:13">
      <c r="B31" t="s">
        <v>13</v>
      </c>
      <c r="C31" t="s">
        <v>14</v>
      </c>
      <c r="D31" t="s">
        <v>15</v>
      </c>
      <c r="G31">
        <v>500</v>
      </c>
      <c r="J31">
        <v>4</v>
      </c>
    </row>
    <row r="32" spans="2:13">
      <c r="B32" t="s">
        <v>16</v>
      </c>
      <c r="C32"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B7FDA-5B87-4078-BBF6-5A8DC4599A67}">
  <dimension ref="A1:J24"/>
  <sheetViews>
    <sheetView topLeftCell="A8" zoomScale="70" zoomScaleNormal="70" workbookViewId="0">
      <selection activeCell="X8" sqref="X8"/>
    </sheetView>
  </sheetViews>
  <sheetFormatPr baseColWidth="10" defaultColWidth="8.88671875" defaultRowHeight="14.4"/>
  <cols>
    <col min="1" max="1" width="32.44140625" bestFit="1" customWidth="1"/>
    <col min="2" max="2" width="10.5546875" bestFit="1" customWidth="1"/>
    <col min="3" max="3" width="14.6640625" customWidth="1"/>
    <col min="4" max="4" width="16.88671875" customWidth="1"/>
    <col min="5" max="5" width="10.109375" customWidth="1"/>
    <col min="6" max="6" width="56" bestFit="1" customWidth="1"/>
    <col min="7" max="7" width="8.44140625" bestFit="1" customWidth="1"/>
    <col min="8" max="8" width="13.109375" bestFit="1" customWidth="1"/>
    <col min="9" max="9" width="59" bestFit="1" customWidth="1"/>
    <col min="10" max="10" width="86" bestFit="1" customWidth="1"/>
  </cols>
  <sheetData>
    <row r="1" spans="1:10">
      <c r="A1" t="s">
        <v>23</v>
      </c>
      <c r="B1" t="s">
        <v>24</v>
      </c>
      <c r="C1" t="s">
        <v>6</v>
      </c>
      <c r="D1" t="s">
        <v>25</v>
      </c>
      <c r="E1" t="s">
        <v>26</v>
      </c>
      <c r="F1" t="s">
        <v>27</v>
      </c>
      <c r="G1" t="s">
        <v>28</v>
      </c>
      <c r="H1" t="s">
        <v>60</v>
      </c>
      <c r="I1" t="s">
        <v>29</v>
      </c>
      <c r="J1" t="s">
        <v>30</v>
      </c>
    </row>
    <row r="2" spans="1:10" ht="331.2">
      <c r="A2" t="s">
        <v>31</v>
      </c>
      <c r="B2" t="s">
        <v>32</v>
      </c>
      <c r="C2">
        <v>0.3</v>
      </c>
      <c r="D2" t="s">
        <v>33</v>
      </c>
      <c r="E2" t="s">
        <v>34</v>
      </c>
      <c r="F2" s="2" t="s">
        <v>35</v>
      </c>
      <c r="G2">
        <v>2</v>
      </c>
      <c r="H2">
        <v>500</v>
      </c>
      <c r="I2" s="2" t="s">
        <v>36</v>
      </c>
      <c r="J2" t="s">
        <v>37</v>
      </c>
    </row>
    <row r="3" spans="1:10" ht="374.4">
      <c r="A3" t="s">
        <v>31</v>
      </c>
      <c r="B3" t="s">
        <v>32</v>
      </c>
      <c r="C3">
        <v>0.3</v>
      </c>
      <c r="D3" t="s">
        <v>9</v>
      </c>
      <c r="E3" s="2" t="s">
        <v>38</v>
      </c>
      <c r="F3" s="2" t="s">
        <v>39</v>
      </c>
      <c r="G3">
        <v>2</v>
      </c>
      <c r="H3">
        <v>500</v>
      </c>
      <c r="I3" s="2" t="s">
        <v>40</v>
      </c>
    </row>
    <row r="4" spans="1:10" ht="144">
      <c r="A4" t="s">
        <v>31</v>
      </c>
      <c r="B4" t="s">
        <v>32</v>
      </c>
      <c r="C4">
        <v>0.3</v>
      </c>
      <c r="D4" t="s">
        <v>68</v>
      </c>
      <c r="E4" s="2"/>
      <c r="F4" s="2" t="s">
        <v>73</v>
      </c>
      <c r="G4" t="s">
        <v>73</v>
      </c>
      <c r="H4" t="s">
        <v>73</v>
      </c>
      <c r="I4" s="2" t="s">
        <v>82</v>
      </c>
      <c r="J4" t="s">
        <v>83</v>
      </c>
    </row>
    <row r="5" spans="1:10" ht="409.6">
      <c r="A5" t="s">
        <v>31</v>
      </c>
      <c r="B5" t="s">
        <v>32</v>
      </c>
      <c r="C5">
        <v>0.3</v>
      </c>
      <c r="D5" t="s">
        <v>65</v>
      </c>
      <c r="E5" s="2"/>
      <c r="F5" s="2" t="s">
        <v>73</v>
      </c>
      <c r="G5" t="s">
        <v>73</v>
      </c>
      <c r="H5" t="s">
        <v>73</v>
      </c>
      <c r="I5" s="2" t="s">
        <v>85</v>
      </c>
      <c r="J5" t="s">
        <v>84</v>
      </c>
    </row>
    <row r="6" spans="1:10" ht="244.8">
      <c r="A6" t="s">
        <v>31</v>
      </c>
      <c r="B6" t="s">
        <v>88</v>
      </c>
      <c r="C6">
        <v>0.3</v>
      </c>
      <c r="D6" t="s">
        <v>68</v>
      </c>
      <c r="E6" s="2"/>
      <c r="F6" s="2" t="s">
        <v>73</v>
      </c>
      <c r="G6" t="s">
        <v>73</v>
      </c>
      <c r="H6" t="s">
        <v>73</v>
      </c>
      <c r="I6" s="2" t="s">
        <v>86</v>
      </c>
      <c r="J6" t="s">
        <v>87</v>
      </c>
    </row>
    <row r="7" spans="1:10" ht="409.6">
      <c r="A7" t="s">
        <v>31</v>
      </c>
      <c r="B7" t="s">
        <v>88</v>
      </c>
      <c r="C7">
        <v>0.3</v>
      </c>
      <c r="D7" t="s">
        <v>65</v>
      </c>
      <c r="E7" s="2"/>
      <c r="F7" s="2" t="s">
        <v>73</v>
      </c>
      <c r="G7" t="s">
        <v>73</v>
      </c>
      <c r="H7" t="s">
        <v>73</v>
      </c>
      <c r="I7" s="2" t="s">
        <v>89</v>
      </c>
      <c r="J7" t="s">
        <v>90</v>
      </c>
    </row>
    <row r="8" spans="1:10" ht="403.2">
      <c r="A8" t="s">
        <v>31</v>
      </c>
      <c r="B8" t="s">
        <v>41</v>
      </c>
      <c r="C8">
        <v>0.3</v>
      </c>
      <c r="D8" t="s">
        <v>65</v>
      </c>
      <c r="E8" s="2"/>
      <c r="F8" s="2" t="s">
        <v>97</v>
      </c>
      <c r="G8">
        <v>2</v>
      </c>
      <c r="H8">
        <v>250</v>
      </c>
      <c r="I8" s="2" t="s">
        <v>96</v>
      </c>
      <c r="J8" t="s">
        <v>98</v>
      </c>
    </row>
    <row r="9" spans="1:10" ht="164.25" customHeight="1">
      <c r="A9" t="s">
        <v>31</v>
      </c>
      <c r="B9" t="s">
        <v>41</v>
      </c>
      <c r="C9">
        <v>0.3</v>
      </c>
      <c r="D9" t="s">
        <v>33</v>
      </c>
      <c r="E9" s="2"/>
      <c r="F9" s="2" t="s">
        <v>97</v>
      </c>
      <c r="G9">
        <v>2</v>
      </c>
      <c r="H9">
        <v>250</v>
      </c>
      <c r="I9" s="2" t="s">
        <v>99</v>
      </c>
      <c r="J9" t="s">
        <v>100</v>
      </c>
    </row>
    <row r="10" spans="1:10" ht="244.8">
      <c r="A10" t="s">
        <v>31</v>
      </c>
      <c r="B10" t="s">
        <v>41</v>
      </c>
      <c r="C10">
        <v>0.3</v>
      </c>
      <c r="D10" t="s">
        <v>9</v>
      </c>
      <c r="E10" t="s">
        <v>42</v>
      </c>
      <c r="F10" s="2" t="s">
        <v>39</v>
      </c>
      <c r="G10">
        <v>2</v>
      </c>
      <c r="H10">
        <v>500</v>
      </c>
      <c r="I10" s="2" t="s">
        <v>43</v>
      </c>
    </row>
    <row r="11" spans="1:10" ht="201.6">
      <c r="A11" t="s">
        <v>31</v>
      </c>
      <c r="B11" t="s">
        <v>41</v>
      </c>
      <c r="C11">
        <v>0.3</v>
      </c>
      <c r="D11" t="s">
        <v>33</v>
      </c>
      <c r="E11" t="s">
        <v>44</v>
      </c>
      <c r="F11" s="2" t="s">
        <v>39</v>
      </c>
      <c r="G11">
        <v>2</v>
      </c>
      <c r="H11">
        <v>500</v>
      </c>
      <c r="I11" s="2" t="s">
        <v>45</v>
      </c>
    </row>
    <row r="12" spans="1:10" ht="360">
      <c r="A12" t="s">
        <v>31</v>
      </c>
      <c r="B12" t="s">
        <v>41</v>
      </c>
      <c r="C12">
        <v>0.3</v>
      </c>
      <c r="D12" t="s">
        <v>68</v>
      </c>
      <c r="F12" s="2" t="s">
        <v>73</v>
      </c>
      <c r="G12" s="2" t="s">
        <v>73</v>
      </c>
      <c r="H12" s="2" t="s">
        <v>73</v>
      </c>
      <c r="I12" s="2" t="s">
        <v>91</v>
      </c>
      <c r="J12" t="s">
        <v>92</v>
      </c>
    </row>
    <row r="13" spans="1:10" ht="409.6">
      <c r="A13" t="s">
        <v>31</v>
      </c>
      <c r="B13" t="s">
        <v>41</v>
      </c>
      <c r="C13">
        <v>0.3</v>
      </c>
      <c r="D13" t="s">
        <v>65</v>
      </c>
      <c r="F13" s="2" t="s">
        <v>73</v>
      </c>
      <c r="G13" s="2" t="s">
        <v>73</v>
      </c>
      <c r="H13" s="2" t="s">
        <v>73</v>
      </c>
      <c r="I13" s="2" t="s">
        <v>93</v>
      </c>
      <c r="J13" t="s">
        <v>94</v>
      </c>
    </row>
    <row r="14" spans="1:10" ht="331.2">
      <c r="A14" t="s">
        <v>31</v>
      </c>
      <c r="B14" t="s">
        <v>46</v>
      </c>
      <c r="C14">
        <v>0.3</v>
      </c>
      <c r="D14" t="s">
        <v>9</v>
      </c>
      <c r="E14" t="s">
        <v>47</v>
      </c>
      <c r="F14" s="2" t="s">
        <v>39</v>
      </c>
      <c r="G14">
        <v>2</v>
      </c>
      <c r="H14">
        <v>500</v>
      </c>
      <c r="I14" s="2" t="s">
        <v>48</v>
      </c>
      <c r="J14" t="s">
        <v>95</v>
      </c>
    </row>
    <row r="15" spans="1:10" ht="115.2">
      <c r="A15" t="s">
        <v>31</v>
      </c>
      <c r="B15" t="s">
        <v>46</v>
      </c>
      <c r="C15">
        <v>0.3</v>
      </c>
      <c r="D15" t="s">
        <v>33</v>
      </c>
      <c r="E15" s="2" t="s">
        <v>49</v>
      </c>
      <c r="F15" s="2" t="s">
        <v>39</v>
      </c>
      <c r="G15">
        <v>2</v>
      </c>
      <c r="H15">
        <v>500</v>
      </c>
      <c r="I15" s="2" t="s">
        <v>50</v>
      </c>
      <c r="J15" s="2" t="s">
        <v>51</v>
      </c>
    </row>
    <row r="16" spans="1:10" ht="230.4">
      <c r="A16" t="s">
        <v>31</v>
      </c>
      <c r="B16" t="s">
        <v>46</v>
      </c>
      <c r="C16">
        <v>0.3</v>
      </c>
      <c r="D16" t="s">
        <v>33</v>
      </c>
      <c r="F16" s="2" t="s">
        <v>62</v>
      </c>
      <c r="G16">
        <v>4</v>
      </c>
      <c r="H16">
        <v>250</v>
      </c>
      <c r="I16" s="2" t="s">
        <v>61</v>
      </c>
      <c r="J16" s="2"/>
    </row>
    <row r="17" spans="1:10" ht="144">
      <c r="A17" t="s">
        <v>31</v>
      </c>
      <c r="B17" t="s">
        <v>46</v>
      </c>
      <c r="C17">
        <v>0.3</v>
      </c>
      <c r="D17" t="s">
        <v>9</v>
      </c>
      <c r="F17" s="2" t="s">
        <v>64</v>
      </c>
      <c r="G17">
        <v>4</v>
      </c>
      <c r="H17">
        <v>250</v>
      </c>
      <c r="I17" s="2" t="s">
        <v>63</v>
      </c>
      <c r="J17" s="2"/>
    </row>
    <row r="18" spans="1:10" ht="409.6">
      <c r="A18" t="s">
        <v>31</v>
      </c>
      <c r="B18" t="s">
        <v>69</v>
      </c>
      <c r="D18" t="s">
        <v>68</v>
      </c>
      <c r="F18" s="2" t="s">
        <v>73</v>
      </c>
      <c r="G18" t="s">
        <v>73</v>
      </c>
      <c r="H18" t="s">
        <v>73</v>
      </c>
      <c r="I18" s="2" t="s">
        <v>72</v>
      </c>
      <c r="J18" s="2"/>
    </row>
    <row r="19" spans="1:10" ht="409.6">
      <c r="A19" t="s">
        <v>31</v>
      </c>
      <c r="B19" t="s">
        <v>69</v>
      </c>
      <c r="D19" t="s">
        <v>74</v>
      </c>
      <c r="F19" s="2" t="s">
        <v>73</v>
      </c>
      <c r="G19" t="s">
        <v>73</v>
      </c>
      <c r="H19" t="s">
        <v>73</v>
      </c>
      <c r="I19" s="2" t="s">
        <v>76</v>
      </c>
      <c r="J19" s="2"/>
    </row>
    <row r="20" spans="1:10" ht="409.6">
      <c r="A20" t="s">
        <v>31</v>
      </c>
      <c r="B20" t="s">
        <v>69</v>
      </c>
      <c r="D20" t="s">
        <v>74</v>
      </c>
      <c r="F20" s="2"/>
      <c r="G20">
        <v>4</v>
      </c>
      <c r="H20">
        <v>250</v>
      </c>
      <c r="I20" s="2" t="s">
        <v>75</v>
      </c>
      <c r="J20" s="2"/>
    </row>
    <row r="21" spans="1:10" ht="216">
      <c r="A21" t="s">
        <v>31</v>
      </c>
      <c r="B21" t="s">
        <v>77</v>
      </c>
      <c r="D21" t="s">
        <v>74</v>
      </c>
      <c r="F21" s="2"/>
      <c r="G21">
        <v>2</v>
      </c>
      <c r="H21">
        <v>250</v>
      </c>
      <c r="I21" s="2" t="s">
        <v>78</v>
      </c>
      <c r="J21" s="2" t="s">
        <v>79</v>
      </c>
    </row>
    <row r="22" spans="1:10" ht="331.2">
      <c r="A22" t="s">
        <v>31</v>
      </c>
      <c r="B22" t="s">
        <v>77</v>
      </c>
      <c r="C22">
        <v>0.3</v>
      </c>
      <c r="D22" t="s">
        <v>68</v>
      </c>
      <c r="F22" s="2" t="s">
        <v>73</v>
      </c>
      <c r="G22" t="s">
        <v>73</v>
      </c>
      <c r="H22" t="s">
        <v>73</v>
      </c>
      <c r="I22" s="2" t="s">
        <v>80</v>
      </c>
      <c r="J22" s="2"/>
    </row>
    <row r="23" spans="1:10" ht="230.4">
      <c r="A23" t="s">
        <v>31</v>
      </c>
      <c r="B23" t="s">
        <v>77</v>
      </c>
      <c r="C23">
        <v>0.3</v>
      </c>
      <c r="D23" t="s">
        <v>65</v>
      </c>
      <c r="F23" s="2" t="s">
        <v>73</v>
      </c>
      <c r="G23" t="s">
        <v>73</v>
      </c>
      <c r="H23" t="s">
        <v>73</v>
      </c>
      <c r="I23" s="2" t="s">
        <v>81</v>
      </c>
      <c r="J23" s="2"/>
    </row>
    <row r="24" spans="1:10" ht="403.2">
      <c r="A24" t="s">
        <v>31</v>
      </c>
      <c r="B24" t="s">
        <v>46</v>
      </c>
      <c r="C24">
        <v>0.3</v>
      </c>
      <c r="D24" t="s">
        <v>65</v>
      </c>
      <c r="F24" s="2" t="s">
        <v>64</v>
      </c>
      <c r="G24">
        <v>4</v>
      </c>
      <c r="H24">
        <v>250</v>
      </c>
      <c r="I24" s="2" t="s">
        <v>67</v>
      </c>
      <c r="J24"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B4CE6-A4D8-4F88-B47E-9E6842D7B493}">
  <dimension ref="B1:G5"/>
  <sheetViews>
    <sheetView zoomScale="58" workbookViewId="0">
      <selection activeCell="G2" sqref="G2"/>
    </sheetView>
  </sheetViews>
  <sheetFormatPr baseColWidth="10" defaultRowHeight="14.4"/>
  <cols>
    <col min="2" max="2" width="49.88671875" bestFit="1" customWidth="1"/>
    <col min="3" max="3" width="11.33203125" bestFit="1" customWidth="1"/>
    <col min="6" max="6" width="66.109375" customWidth="1"/>
    <col min="7" max="7" width="136" bestFit="1" customWidth="1"/>
  </cols>
  <sheetData>
    <row r="1" spans="2:7">
      <c r="B1" t="s">
        <v>112</v>
      </c>
    </row>
    <row r="2" spans="2:7" ht="409.6">
      <c r="B2" s="4" t="s">
        <v>104</v>
      </c>
      <c r="C2" s="4" t="s">
        <v>105</v>
      </c>
      <c r="D2" s="4" t="s">
        <v>106</v>
      </c>
      <c r="E2" s="4" t="s">
        <v>107</v>
      </c>
      <c r="F2" s="2" t="s">
        <v>120</v>
      </c>
      <c r="G2" s="2" t="s">
        <v>121</v>
      </c>
    </row>
    <row r="3" spans="2:7" ht="360">
      <c r="B3" s="6" t="s">
        <v>108</v>
      </c>
      <c r="C3" s="6" t="s">
        <v>109</v>
      </c>
      <c r="D3" s="6" t="s">
        <v>110</v>
      </c>
      <c r="E3" s="5" t="s">
        <v>111</v>
      </c>
      <c r="G3" s="2" t="s">
        <v>122</v>
      </c>
    </row>
    <row r="4" spans="2:7" ht="82.8">
      <c r="B4" s="6" t="s">
        <v>113</v>
      </c>
      <c r="C4" s="5" t="s">
        <v>114</v>
      </c>
      <c r="D4" s="6" t="s">
        <v>115</v>
      </c>
      <c r="E4" s="5" t="s">
        <v>116</v>
      </c>
    </row>
    <row r="5" spans="2:7" ht="129.6">
      <c r="B5" s="6" t="s">
        <v>117</v>
      </c>
      <c r="C5" s="5" t="s">
        <v>114</v>
      </c>
      <c r="D5" s="6" t="s">
        <v>118</v>
      </c>
      <c r="E5" s="5" t="s">
        <v>119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8F476-37AC-4874-BCFB-D6B9F107FBEB}">
  <dimension ref="B2"/>
  <sheetViews>
    <sheetView workbookViewId="0">
      <selection activeCell="B2" sqref="B2"/>
    </sheetView>
  </sheetViews>
  <sheetFormatPr baseColWidth="10" defaultColWidth="9.109375" defaultRowHeight="14.4"/>
  <cols>
    <col min="2" max="2" width="123.109375" customWidth="1"/>
  </cols>
  <sheetData>
    <row r="2" spans="2:2" ht="409.6">
      <c r="B2" s="2" t="s">
        <v>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44D96-3A59-4621-9543-C8D69F5A6922}">
  <dimension ref="B2:D7"/>
  <sheetViews>
    <sheetView workbookViewId="0">
      <selection activeCell="B2" sqref="B2:D7"/>
    </sheetView>
  </sheetViews>
  <sheetFormatPr baseColWidth="10" defaultRowHeight="14.4"/>
  <cols>
    <col min="2" max="2" width="18.5546875" customWidth="1"/>
    <col min="4" max="4" width="55.33203125" customWidth="1"/>
    <col min="7" max="7" width="28" customWidth="1"/>
    <col min="10" max="10" width="42.6640625" customWidth="1"/>
    <col min="13" max="13" width="32.6640625" customWidth="1"/>
  </cols>
  <sheetData>
    <row r="2" spans="2:4">
      <c r="B2" s="4" t="s">
        <v>403</v>
      </c>
      <c r="C2" s="4" t="s">
        <v>404</v>
      </c>
      <c r="D2" s="4" t="s">
        <v>405</v>
      </c>
    </row>
    <row r="3" spans="2:4">
      <c r="B3" s="25"/>
      <c r="C3" s="25">
        <v>1</v>
      </c>
      <c r="D3" s="5" t="s">
        <v>406</v>
      </c>
    </row>
    <row r="4" spans="2:4">
      <c r="B4" s="5"/>
      <c r="C4" s="25">
        <v>2</v>
      </c>
      <c r="D4" s="5" t="s">
        <v>407</v>
      </c>
    </row>
    <row r="5" spans="2:4">
      <c r="B5" s="5"/>
      <c r="C5" s="25">
        <v>3</v>
      </c>
      <c r="D5" s="5" t="s">
        <v>408</v>
      </c>
    </row>
    <row r="6" spans="2:4">
      <c r="B6" s="5"/>
      <c r="C6" s="25">
        <v>4</v>
      </c>
      <c r="D6" s="5" t="s">
        <v>409</v>
      </c>
    </row>
    <row r="7" spans="2:4">
      <c r="B7" s="5"/>
      <c r="C7" s="25">
        <v>5</v>
      </c>
      <c r="D7" s="5" t="s">
        <v>410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5E6EC-01FA-4F38-8198-826D2DC33CA6}">
  <sheetPr>
    <tabColor theme="9"/>
  </sheetPr>
  <dimension ref="B1:G3"/>
  <sheetViews>
    <sheetView topLeftCell="A2" zoomScale="68" workbookViewId="0">
      <selection activeCell="C2" sqref="C2"/>
    </sheetView>
  </sheetViews>
  <sheetFormatPr baseColWidth="10" defaultColWidth="11.44140625" defaultRowHeight="15" customHeight="1"/>
  <cols>
    <col min="3" max="3" width="63.6640625" bestFit="1" customWidth="1"/>
    <col min="4" max="5" width="60.44140625" customWidth="1"/>
    <col min="6" max="6" width="50.5546875" customWidth="1"/>
    <col min="7" max="7" width="38" customWidth="1"/>
  </cols>
  <sheetData>
    <row r="1" spans="2:7" ht="14.4">
      <c r="C1" s="8" t="s">
        <v>65</v>
      </c>
      <c r="D1" s="15" t="s">
        <v>9</v>
      </c>
      <c r="E1" s="15" t="s">
        <v>103</v>
      </c>
      <c r="F1" t="s">
        <v>17</v>
      </c>
      <c r="G1" s="8" t="s">
        <v>14</v>
      </c>
    </row>
    <row r="2" spans="2:7" ht="409.6">
      <c r="B2" s="17" t="s">
        <v>18</v>
      </c>
      <c r="C2" s="9" t="s">
        <v>66</v>
      </c>
      <c r="D2" s="14" t="s">
        <v>19</v>
      </c>
      <c r="E2" s="14" t="s">
        <v>161</v>
      </c>
      <c r="F2" s="2" t="s">
        <v>20</v>
      </c>
      <c r="G2" s="9" t="s">
        <v>202</v>
      </c>
    </row>
    <row r="3" spans="2:7" ht="14.4">
      <c r="B3" s="17" t="s">
        <v>21</v>
      </c>
      <c r="C3" t="s">
        <v>22</v>
      </c>
      <c r="D3" t="s">
        <v>22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29565-A5ED-4B42-A8B9-192E63BF5AEA}">
  <sheetPr>
    <tabColor theme="9"/>
  </sheetPr>
  <dimension ref="A1:B10"/>
  <sheetViews>
    <sheetView workbookViewId="0">
      <selection activeCell="A13" sqref="A13"/>
    </sheetView>
  </sheetViews>
  <sheetFormatPr baseColWidth="10" defaultRowHeight="14.4"/>
  <cols>
    <col min="1" max="1" width="163.88671875" bestFit="1" customWidth="1"/>
  </cols>
  <sheetData>
    <row r="1" spans="1:2">
      <c r="A1" t="s">
        <v>23</v>
      </c>
      <c r="B1" t="s">
        <v>70</v>
      </c>
    </row>
    <row r="2" spans="1:2">
      <c r="A2" t="s">
        <v>171</v>
      </c>
    </row>
    <row r="3" spans="1:2">
      <c r="A3" t="s">
        <v>172</v>
      </c>
    </row>
    <row r="4" spans="1:2">
      <c r="A4" t="s">
        <v>71</v>
      </c>
    </row>
    <row r="5" spans="1:2">
      <c r="A5" t="s">
        <v>259</v>
      </c>
    </row>
    <row r="6" spans="1:2">
      <c r="A6" t="s">
        <v>283</v>
      </c>
    </row>
    <row r="7" spans="1:2">
      <c r="A7" t="s">
        <v>354</v>
      </c>
    </row>
    <row r="8" spans="1:2">
      <c r="A8" t="s">
        <v>102</v>
      </c>
    </row>
    <row r="10" spans="1:2">
      <c r="A10" t="s">
        <v>101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0E58A-37A5-4B8E-A18E-EC09EDB0E196}">
  <sheetPr>
    <tabColor theme="9"/>
  </sheetPr>
  <dimension ref="A1:P50"/>
  <sheetViews>
    <sheetView topLeftCell="F1" zoomScale="70" zoomScaleNormal="70" workbookViewId="0">
      <selection activeCell="I2" sqref="I2"/>
    </sheetView>
  </sheetViews>
  <sheetFormatPr baseColWidth="10" defaultColWidth="8.88671875" defaultRowHeight="14.4"/>
  <cols>
    <col min="1" max="1" width="34.88671875" bestFit="1" customWidth="1"/>
    <col min="2" max="2" width="10.5546875" bestFit="1" customWidth="1"/>
    <col min="3" max="3" width="14.6640625" customWidth="1"/>
    <col min="4" max="4" width="10.109375" customWidth="1"/>
    <col min="5" max="5" width="94.33203125" customWidth="1"/>
    <col min="6" max="6" width="225.6640625" bestFit="1" customWidth="1"/>
    <col min="7" max="7" width="19.6640625" bestFit="1" customWidth="1"/>
    <col min="8" max="8" width="18.88671875" customWidth="1"/>
    <col min="9" max="9" width="25.88671875" bestFit="1" customWidth="1"/>
    <col min="10" max="15" width="25.88671875" customWidth="1"/>
    <col min="16" max="16" width="59" bestFit="1" customWidth="1"/>
    <col min="17" max="17" width="86" bestFit="1" customWidth="1"/>
  </cols>
  <sheetData>
    <row r="1" spans="1:16">
      <c r="A1" t="s">
        <v>23</v>
      </c>
      <c r="B1" t="s">
        <v>24</v>
      </c>
      <c r="C1" t="s">
        <v>25</v>
      </c>
      <c r="D1" t="s">
        <v>28</v>
      </c>
      <c r="E1" t="s">
        <v>70</v>
      </c>
      <c r="F1" t="s">
        <v>29</v>
      </c>
      <c r="G1" t="s">
        <v>184</v>
      </c>
      <c r="H1" t="s">
        <v>183</v>
      </c>
      <c r="I1" t="s">
        <v>185</v>
      </c>
      <c r="J1" t="s">
        <v>186</v>
      </c>
      <c r="K1" t="s">
        <v>181</v>
      </c>
      <c r="L1" t="s">
        <v>177</v>
      </c>
      <c r="M1" t="s">
        <v>182</v>
      </c>
      <c r="N1" t="s">
        <v>178</v>
      </c>
      <c r="O1" t="s">
        <v>135</v>
      </c>
      <c r="P1" t="s">
        <v>126</v>
      </c>
    </row>
    <row r="2" spans="1:16" ht="409.6">
      <c r="A2" t="s">
        <v>172</v>
      </c>
      <c r="B2" t="s">
        <v>273</v>
      </c>
      <c r="C2" t="s">
        <v>130</v>
      </c>
      <c r="D2" s="2">
        <v>3</v>
      </c>
      <c r="E2" s="2" t="s">
        <v>173</v>
      </c>
      <c r="F2" s="2" t="s">
        <v>174</v>
      </c>
      <c r="G2" s="2" t="s">
        <v>175</v>
      </c>
      <c r="H2">
        <v>4</v>
      </c>
      <c r="I2" s="2" t="s">
        <v>179</v>
      </c>
      <c r="J2">
        <v>5</v>
      </c>
      <c r="K2" s="2" t="s">
        <v>180</v>
      </c>
      <c r="L2">
        <v>5</v>
      </c>
      <c r="M2" t="s">
        <v>188</v>
      </c>
      <c r="N2">
        <v>4</v>
      </c>
      <c r="O2">
        <f>Tabelle134[[#This Row],[FF Score]]*0.3+Tabelle134[[#This Row],[AR Score]]*0.3+Tabelle134[[#This Row],[CQ Score]]*0.2+Tabelle134[[#This Row],[ED Score]]*0.2</f>
        <v>4.5</v>
      </c>
    </row>
    <row r="3" spans="1:16" ht="409.6">
      <c r="A3" t="s">
        <v>172</v>
      </c>
      <c r="B3" t="s">
        <v>273</v>
      </c>
      <c r="C3" t="s">
        <v>33</v>
      </c>
      <c r="D3">
        <v>3</v>
      </c>
      <c r="E3" s="2" t="s">
        <v>173</v>
      </c>
      <c r="F3" s="2" t="s">
        <v>189</v>
      </c>
      <c r="G3" t="s">
        <v>190</v>
      </c>
      <c r="H3">
        <v>4</v>
      </c>
      <c r="I3" t="s">
        <v>191</v>
      </c>
      <c r="J3">
        <v>5</v>
      </c>
      <c r="K3" t="s">
        <v>192</v>
      </c>
      <c r="L3">
        <v>3</v>
      </c>
      <c r="M3" t="s">
        <v>193</v>
      </c>
      <c r="N3">
        <v>4</v>
      </c>
      <c r="O3">
        <f>Tabelle134[[#This Row],[FF Score]]*0.3+Tabelle134[[#This Row],[AR Score]]*0.3+Tabelle134[[#This Row],[CQ Score]]*0.2+Tabelle134[[#This Row],[ED Score]]*0.2</f>
        <v>4.1000000000000005</v>
      </c>
    </row>
    <row r="4" spans="1:16" ht="409.6">
      <c r="A4" t="s">
        <v>172</v>
      </c>
      <c r="B4" t="s">
        <v>195</v>
      </c>
      <c r="C4" t="s">
        <v>130</v>
      </c>
      <c r="D4">
        <v>3</v>
      </c>
      <c r="E4" s="2" t="s">
        <v>173</v>
      </c>
      <c r="F4" s="2" t="s">
        <v>196</v>
      </c>
      <c r="G4" t="s">
        <v>197</v>
      </c>
      <c r="H4">
        <v>4</v>
      </c>
      <c r="I4" t="s">
        <v>198</v>
      </c>
      <c r="J4">
        <v>5</v>
      </c>
      <c r="K4" t="s">
        <v>199</v>
      </c>
      <c r="L4">
        <v>4</v>
      </c>
      <c r="M4" t="s">
        <v>200</v>
      </c>
      <c r="N4">
        <v>5</v>
      </c>
      <c r="O4">
        <f>Tabelle134[[#This Row],[FF Score]]*0.3+Tabelle134[[#This Row],[AR Score]]*0.3+Tabelle134[[#This Row],[CQ Score]]*0.2+Tabelle134[[#This Row],[ED Score]]*0.2</f>
        <v>4.5</v>
      </c>
    </row>
    <row r="5" spans="1:16" ht="409.6">
      <c r="A5" t="s">
        <v>172</v>
      </c>
      <c r="B5" t="s">
        <v>195</v>
      </c>
      <c r="C5" t="s">
        <v>33</v>
      </c>
      <c r="D5" s="2">
        <v>3</v>
      </c>
      <c r="E5" s="2" t="s">
        <v>173</v>
      </c>
      <c r="F5" s="7" t="s">
        <v>201</v>
      </c>
      <c r="G5" s="2"/>
      <c r="H5" s="2"/>
      <c r="I5" s="2"/>
      <c r="J5" s="2"/>
      <c r="K5" s="2"/>
      <c r="L5" s="2"/>
      <c r="M5" s="2"/>
      <c r="N5" s="2"/>
      <c r="O5" s="2">
        <f>Tabelle134[[#This Row],[FF Score]]*0.3+Tabelle134[[#This Row],[AR Score]]*0.3+Tabelle134[[#This Row],[CQ Score]]*0.2+Tabelle134[[#This Row],[ED Score]]*0.2</f>
        <v>0</v>
      </c>
    </row>
    <row r="6" spans="1:16">
      <c r="A6" t="s">
        <v>172</v>
      </c>
      <c r="B6" t="s">
        <v>203</v>
      </c>
      <c r="C6" t="s">
        <v>33</v>
      </c>
      <c r="D6" s="2">
        <v>3</v>
      </c>
      <c r="E6" s="7"/>
      <c r="F6" s="2" t="s">
        <v>204</v>
      </c>
      <c r="G6" s="2"/>
      <c r="H6" s="2"/>
      <c r="I6" s="2"/>
      <c r="J6" s="2"/>
      <c r="K6" s="2"/>
      <c r="L6" s="2"/>
      <c r="M6" s="2"/>
      <c r="N6" s="2"/>
      <c r="O6" s="2">
        <f>Tabelle134[[#This Row],[FF Score]]*0.3+Tabelle134[[#This Row],[AR Score]]*0.3+Tabelle134[[#This Row],[CQ Score]]*0.2+Tabelle134[[#This Row],[ED Score]]*0.2</f>
        <v>0</v>
      </c>
    </row>
    <row r="7" spans="1:16" ht="409.6">
      <c r="A7" t="s">
        <v>172</v>
      </c>
      <c r="B7" t="s">
        <v>203</v>
      </c>
      <c r="C7" t="s">
        <v>130</v>
      </c>
      <c r="D7" s="2">
        <v>3</v>
      </c>
      <c r="E7" s="2" t="s">
        <v>173</v>
      </c>
      <c r="F7" s="2" t="s">
        <v>205</v>
      </c>
      <c r="G7" s="2" t="s">
        <v>206</v>
      </c>
      <c r="H7" s="2">
        <v>2</v>
      </c>
      <c r="I7" s="2" t="s">
        <v>207</v>
      </c>
      <c r="J7" s="2">
        <v>3</v>
      </c>
      <c r="K7" s="2"/>
      <c r="L7" s="2">
        <v>3</v>
      </c>
      <c r="M7" s="2" t="s">
        <v>208</v>
      </c>
      <c r="N7" s="2">
        <v>2</v>
      </c>
      <c r="O7" s="2">
        <f>Tabelle134[[#This Row],[FF Score]]*0.3+Tabelle134[[#This Row],[AR Score]]*0.3+Tabelle134[[#This Row],[CQ Score]]*0.2+Tabelle134[[#This Row],[ED Score]]*0.2</f>
        <v>2.5</v>
      </c>
    </row>
    <row r="8" spans="1:16" ht="409.6">
      <c r="A8" t="s">
        <v>171</v>
      </c>
      <c r="B8" t="s">
        <v>203</v>
      </c>
      <c r="C8" t="s">
        <v>130</v>
      </c>
      <c r="D8" s="2">
        <v>3</v>
      </c>
      <c r="E8" s="7" t="s">
        <v>210</v>
      </c>
      <c r="F8" s="2" t="s">
        <v>209</v>
      </c>
      <c r="G8" s="2" t="s">
        <v>211</v>
      </c>
      <c r="H8" s="2">
        <v>3</v>
      </c>
      <c r="I8" s="2" t="s">
        <v>212</v>
      </c>
      <c r="J8" s="2">
        <v>4</v>
      </c>
      <c r="K8" s="2" t="s">
        <v>213</v>
      </c>
      <c r="L8" s="2">
        <v>4</v>
      </c>
      <c r="M8" s="2" t="s">
        <v>214</v>
      </c>
      <c r="N8" s="2">
        <v>3</v>
      </c>
      <c r="O8" s="2">
        <f>Tabelle134[[#This Row],[FF Score]]*0.3+Tabelle134[[#This Row],[AR Score]]*0.3+Tabelle134[[#This Row],[CQ Score]]*0.2+Tabelle134[[#This Row],[ED Score]]*0.2</f>
        <v>3.4999999999999996</v>
      </c>
    </row>
    <row r="9" spans="1:16" ht="345.6">
      <c r="A9" t="s">
        <v>171</v>
      </c>
      <c r="B9" t="s">
        <v>203</v>
      </c>
      <c r="C9" t="s">
        <v>33</v>
      </c>
      <c r="D9" s="2">
        <v>3</v>
      </c>
      <c r="E9" s="7" t="s">
        <v>210</v>
      </c>
      <c r="F9" s="2" t="s">
        <v>215</v>
      </c>
      <c r="G9" s="2" t="s">
        <v>216</v>
      </c>
      <c r="H9" s="2">
        <v>3</v>
      </c>
      <c r="I9" s="2" t="s">
        <v>217</v>
      </c>
      <c r="J9" s="2">
        <v>4</v>
      </c>
      <c r="K9" s="2" t="s">
        <v>218</v>
      </c>
      <c r="L9" s="2">
        <v>3</v>
      </c>
      <c r="M9" s="2" t="s">
        <v>219</v>
      </c>
      <c r="N9" s="2">
        <v>2</v>
      </c>
      <c r="O9" s="2">
        <f>Tabelle134[[#This Row],[FF Score]]*0.3+Tabelle134[[#This Row],[AR Score]]*0.3+Tabelle134[[#This Row],[CQ Score]]*0.2+Tabelle134[[#This Row],[ED Score]]*0.2</f>
        <v>3.0999999999999996</v>
      </c>
    </row>
    <row r="10" spans="1:16" ht="172.8">
      <c r="A10" t="s">
        <v>171</v>
      </c>
      <c r="B10" t="s">
        <v>195</v>
      </c>
      <c r="C10" t="s">
        <v>33</v>
      </c>
      <c r="D10" s="2">
        <v>3</v>
      </c>
      <c r="E10" s="7" t="s">
        <v>210</v>
      </c>
      <c r="F10" s="2" t="s">
        <v>220</v>
      </c>
      <c r="G10" s="2"/>
      <c r="H10" s="2"/>
      <c r="I10" s="2"/>
      <c r="J10" s="2"/>
      <c r="K10" s="2"/>
      <c r="L10" s="2"/>
      <c r="M10" s="2"/>
      <c r="N10" s="2"/>
      <c r="O10" s="2">
        <f>Tabelle134[[#This Row],[FF Score]]*0.3+Tabelle134[[#This Row],[AR Score]]*0.3+Tabelle134[[#This Row],[CQ Score]]*0.2+Tabelle134[[#This Row],[ED Score]]*0.2</f>
        <v>0</v>
      </c>
    </row>
    <row r="11" spans="1:16" ht="345.6">
      <c r="A11" t="s">
        <v>171</v>
      </c>
      <c r="B11" t="s">
        <v>195</v>
      </c>
      <c r="C11" t="s">
        <v>130</v>
      </c>
      <c r="D11" s="2">
        <v>3</v>
      </c>
      <c r="E11" s="7" t="s">
        <v>210</v>
      </c>
      <c r="F11" s="2" t="s">
        <v>221</v>
      </c>
      <c r="G11" s="2" t="s">
        <v>222</v>
      </c>
      <c r="H11" s="2">
        <v>4</v>
      </c>
      <c r="I11" s="2" t="s">
        <v>223</v>
      </c>
      <c r="J11" s="2">
        <v>5</v>
      </c>
      <c r="K11" s="2" t="s">
        <v>224</v>
      </c>
      <c r="L11" s="2">
        <v>5</v>
      </c>
      <c r="M11" s="2" t="s">
        <v>225</v>
      </c>
      <c r="N11" s="2">
        <v>4</v>
      </c>
      <c r="O11" s="2">
        <f>Tabelle134[[#This Row],[FF Score]]*0.3+Tabelle134[[#This Row],[AR Score]]*0.3+Tabelle134[[#This Row],[CQ Score]]*0.2+Tabelle134[[#This Row],[ED Score]]*0.2</f>
        <v>4.5</v>
      </c>
    </row>
    <row r="12" spans="1:16" ht="302.39999999999998">
      <c r="A12" t="s">
        <v>171</v>
      </c>
      <c r="B12" t="s">
        <v>273</v>
      </c>
      <c r="C12" t="s">
        <v>33</v>
      </c>
      <c r="D12" s="2">
        <v>3</v>
      </c>
      <c r="E12" s="7" t="s">
        <v>210</v>
      </c>
      <c r="F12" s="2" t="s">
        <v>226</v>
      </c>
      <c r="G12" s="2" t="s">
        <v>227</v>
      </c>
      <c r="H12" s="2">
        <v>4</v>
      </c>
      <c r="I12" s="2" t="s">
        <v>232</v>
      </c>
      <c r="J12" s="2">
        <v>5</v>
      </c>
      <c r="K12" s="2" t="s">
        <v>228</v>
      </c>
      <c r="L12" s="2">
        <v>4</v>
      </c>
      <c r="M12" s="2" t="s">
        <v>229</v>
      </c>
      <c r="N12" s="2">
        <v>3</v>
      </c>
      <c r="O12" s="2">
        <f>Tabelle134[[#This Row],[FF Score]]*0.3+Tabelle134[[#This Row],[AR Score]]*0.3+Tabelle134[[#This Row],[CQ Score]]*0.2+Tabelle134[[#This Row],[ED Score]]*0.2</f>
        <v>4.0999999999999996</v>
      </c>
    </row>
    <row r="13" spans="1:16" ht="273.60000000000002">
      <c r="A13" t="s">
        <v>171</v>
      </c>
      <c r="B13" t="s">
        <v>273</v>
      </c>
      <c r="C13" t="s">
        <v>130</v>
      </c>
      <c r="D13" s="2">
        <v>3</v>
      </c>
      <c r="E13" s="7" t="s">
        <v>210</v>
      </c>
      <c r="F13" s="2" t="s">
        <v>230</v>
      </c>
      <c r="G13" s="2" t="s">
        <v>231</v>
      </c>
      <c r="H13" s="2">
        <v>4</v>
      </c>
      <c r="I13" s="2" t="s">
        <v>232</v>
      </c>
      <c r="J13" s="2">
        <v>5</v>
      </c>
      <c r="K13" s="2" t="s">
        <v>233</v>
      </c>
      <c r="L13" s="2">
        <v>5</v>
      </c>
      <c r="M13" s="2" t="s">
        <v>229</v>
      </c>
      <c r="N13" s="2">
        <v>3</v>
      </c>
      <c r="O13" s="2">
        <f>Tabelle134[[#This Row],[FF Score]]*0.3+Tabelle134[[#This Row],[AR Score]]*0.3+Tabelle134[[#This Row],[CQ Score]]*0.2+Tabelle134[[#This Row],[ED Score]]*0.2</f>
        <v>4.3000000000000007</v>
      </c>
    </row>
    <row r="14" spans="1:16" ht="345.6">
      <c r="A14" t="s">
        <v>71</v>
      </c>
      <c r="B14" t="s">
        <v>203</v>
      </c>
      <c r="C14" t="s">
        <v>33</v>
      </c>
      <c r="D14" s="2">
        <v>3</v>
      </c>
      <c r="E14" s="2" t="s">
        <v>234</v>
      </c>
      <c r="F14" s="2" t="s">
        <v>250</v>
      </c>
      <c r="G14" s="2" t="s">
        <v>251</v>
      </c>
      <c r="H14" s="2">
        <v>3</v>
      </c>
      <c r="I14" s="2" t="s">
        <v>252</v>
      </c>
      <c r="J14" s="2">
        <v>4</v>
      </c>
      <c r="K14" s="2" t="s">
        <v>253</v>
      </c>
      <c r="L14" s="2">
        <v>2</v>
      </c>
      <c r="M14" s="2" t="s">
        <v>247</v>
      </c>
      <c r="N14" s="2">
        <v>3</v>
      </c>
      <c r="O14" s="2">
        <f>Tabelle134[[#This Row],[FF Score]]*0.3+Tabelle134[[#This Row],[AR Score]]*0.3+Tabelle134[[#This Row],[CQ Score]]*0.2+Tabelle134[[#This Row],[ED Score]]*0.2</f>
        <v>3.0999999999999996</v>
      </c>
    </row>
    <row r="15" spans="1:16" ht="316.8">
      <c r="A15" t="s">
        <v>71</v>
      </c>
      <c r="B15" t="s">
        <v>203</v>
      </c>
      <c r="C15" t="s">
        <v>130</v>
      </c>
      <c r="D15" s="2">
        <v>3</v>
      </c>
      <c r="E15" s="2" t="s">
        <v>234</v>
      </c>
      <c r="F15" s="2" t="s">
        <v>255</v>
      </c>
      <c r="G15" s="2" t="s">
        <v>254</v>
      </c>
      <c r="H15" s="2">
        <v>3</v>
      </c>
      <c r="I15" s="2" t="s">
        <v>256</v>
      </c>
      <c r="J15" s="2">
        <v>4</v>
      </c>
      <c r="K15" s="2" t="s">
        <v>257</v>
      </c>
      <c r="L15" s="2">
        <v>5</v>
      </c>
      <c r="M15" s="2" t="s">
        <v>258</v>
      </c>
      <c r="N15" s="2">
        <v>3</v>
      </c>
      <c r="O15" s="2">
        <f>Tabelle134[[#This Row],[FF Score]]*0.3+Tabelle134[[#This Row],[AR Score]]*0.3+Tabelle134[[#This Row],[CQ Score]]*0.2+Tabelle134[[#This Row],[ED Score]]*0.2</f>
        <v>3.6999999999999997</v>
      </c>
    </row>
    <row r="16" spans="1:16" ht="273.60000000000002">
      <c r="A16" t="s">
        <v>71</v>
      </c>
      <c r="B16" t="s">
        <v>195</v>
      </c>
      <c r="C16" t="s">
        <v>33</v>
      </c>
      <c r="D16" s="2">
        <v>3</v>
      </c>
      <c r="E16" s="2" t="s">
        <v>234</v>
      </c>
      <c r="F16" s="2" t="s">
        <v>244</v>
      </c>
      <c r="G16" s="2" t="s">
        <v>245</v>
      </c>
      <c r="H16" s="2">
        <v>5</v>
      </c>
      <c r="I16" s="2" t="s">
        <v>237</v>
      </c>
      <c r="J16" s="2">
        <v>5</v>
      </c>
      <c r="K16" s="2" t="s">
        <v>246</v>
      </c>
      <c r="L16" s="2">
        <v>3</v>
      </c>
      <c r="M16" s="2" t="s">
        <v>247</v>
      </c>
      <c r="N16" s="2">
        <v>3</v>
      </c>
      <c r="O16" s="2">
        <f>Tabelle134[[#This Row],[FF Score]]*0.3+Tabelle134[[#This Row],[AR Score]]*0.3+Tabelle134[[#This Row],[CQ Score]]*0.2+Tabelle134[[#This Row],[ED Score]]*0.2</f>
        <v>4.2</v>
      </c>
    </row>
    <row r="17" spans="1:16" ht="409.6">
      <c r="A17" t="s">
        <v>71</v>
      </c>
      <c r="B17" t="s">
        <v>195</v>
      </c>
      <c r="C17" t="s">
        <v>130</v>
      </c>
      <c r="D17" s="2">
        <v>3</v>
      </c>
      <c r="E17" s="2" t="s">
        <v>234</v>
      </c>
      <c r="F17" s="2" t="s">
        <v>243</v>
      </c>
      <c r="G17" s="2" t="s">
        <v>248</v>
      </c>
      <c r="H17" s="2">
        <v>4</v>
      </c>
      <c r="I17" s="2" t="s">
        <v>237</v>
      </c>
      <c r="J17" s="2">
        <v>5</v>
      </c>
      <c r="K17" s="2" t="s">
        <v>249</v>
      </c>
      <c r="L17" s="2">
        <v>5</v>
      </c>
      <c r="M17" s="2" t="s">
        <v>242</v>
      </c>
      <c r="N17" s="2">
        <v>4</v>
      </c>
      <c r="O17" s="2">
        <f>Tabelle134[[#This Row],[FF Score]]*0.3+Tabelle134[[#This Row],[AR Score]]*0.3+Tabelle134[[#This Row],[CQ Score]]*0.2+Tabelle134[[#This Row],[ED Score]]*0.2</f>
        <v>4.5</v>
      </c>
    </row>
    <row r="18" spans="1:16" ht="345.6">
      <c r="A18" t="s">
        <v>71</v>
      </c>
      <c r="B18" t="s">
        <v>273</v>
      </c>
      <c r="C18" t="s">
        <v>33</v>
      </c>
      <c r="D18" s="2">
        <v>3</v>
      </c>
      <c r="E18" s="2" t="s">
        <v>234</v>
      </c>
      <c r="F18" s="2" t="s">
        <v>235</v>
      </c>
      <c r="G18" s="2" t="s">
        <v>236</v>
      </c>
      <c r="H18" s="2">
        <v>4</v>
      </c>
      <c r="I18" s="2" t="s">
        <v>237</v>
      </c>
      <c r="J18" s="2">
        <v>5</v>
      </c>
      <c r="K18" s="2" t="s">
        <v>228</v>
      </c>
      <c r="L18" s="2">
        <v>4</v>
      </c>
      <c r="M18" s="2" t="s">
        <v>238</v>
      </c>
      <c r="N18" s="2">
        <v>4</v>
      </c>
      <c r="O18" s="2">
        <f>Tabelle134[[#This Row],[FF Score]]*0.3+Tabelle134[[#This Row],[AR Score]]*0.3+Tabelle134[[#This Row],[CQ Score]]*0.2+Tabelle134[[#This Row],[ED Score]]*0.2</f>
        <v>4.3</v>
      </c>
    </row>
    <row r="19" spans="1:16" ht="288">
      <c r="A19" t="s">
        <v>71</v>
      </c>
      <c r="B19" t="s">
        <v>273</v>
      </c>
      <c r="C19" t="s">
        <v>33</v>
      </c>
      <c r="D19" s="2">
        <v>3</v>
      </c>
      <c r="E19" s="2" t="s">
        <v>234</v>
      </c>
      <c r="F19" s="2" t="s">
        <v>239</v>
      </c>
      <c r="G19" s="2" t="s">
        <v>240</v>
      </c>
      <c r="H19" s="2">
        <v>4</v>
      </c>
      <c r="I19" s="2" t="s">
        <v>237</v>
      </c>
      <c r="J19" s="2">
        <v>5</v>
      </c>
      <c r="K19" s="2" t="s">
        <v>241</v>
      </c>
      <c r="L19" s="2">
        <v>5</v>
      </c>
      <c r="M19" s="2" t="s">
        <v>242</v>
      </c>
      <c r="N19" s="2">
        <v>4</v>
      </c>
      <c r="O19" s="2">
        <f>Tabelle134[[#This Row],[FF Score]]*0.3+Tabelle134[[#This Row],[AR Score]]*0.3+Tabelle134[[#This Row],[CQ Score]]*0.2+Tabelle134[[#This Row],[ED Score]]*0.2</f>
        <v>4.5</v>
      </c>
    </row>
    <row r="20" spans="1:16" ht="216">
      <c r="A20" t="s">
        <v>259</v>
      </c>
      <c r="B20" t="s">
        <v>203</v>
      </c>
      <c r="C20" t="s">
        <v>33</v>
      </c>
      <c r="D20" s="2">
        <v>3</v>
      </c>
      <c r="E20" s="2" t="s">
        <v>260</v>
      </c>
      <c r="F20" s="2" t="s">
        <v>266</v>
      </c>
      <c r="G20" s="2"/>
      <c r="H20" s="2"/>
      <c r="I20" s="2"/>
      <c r="J20" s="2"/>
      <c r="K20" s="2"/>
      <c r="L20" s="2"/>
      <c r="M20" s="2"/>
      <c r="N20" s="2"/>
      <c r="O20" s="2">
        <f>Tabelle134[[#This Row],[FF Score]]*0.3+Tabelle134[[#This Row],[AR Score]]*0.3+Tabelle134[[#This Row],[CQ Score]]*0.2+Tabelle134[[#This Row],[ED Score]]*0.2</f>
        <v>0</v>
      </c>
    </row>
    <row r="21" spans="1:16" ht="409.6">
      <c r="A21" t="s">
        <v>259</v>
      </c>
      <c r="B21" t="s">
        <v>203</v>
      </c>
      <c r="C21" t="s">
        <v>130</v>
      </c>
      <c r="D21" s="2">
        <v>3</v>
      </c>
      <c r="E21" s="2" t="s">
        <v>260</v>
      </c>
      <c r="F21" s="2" t="s">
        <v>261</v>
      </c>
      <c r="G21" s="2" t="s">
        <v>262</v>
      </c>
      <c r="H21" s="2">
        <v>3</v>
      </c>
      <c r="I21" s="2" t="s">
        <v>263</v>
      </c>
      <c r="J21" s="2">
        <v>4</v>
      </c>
      <c r="K21" s="2" t="s">
        <v>264</v>
      </c>
      <c r="L21" s="2">
        <v>4</v>
      </c>
      <c r="M21" s="2" t="s">
        <v>265</v>
      </c>
      <c r="N21" s="2">
        <v>3</v>
      </c>
      <c r="O21" s="2">
        <f>Tabelle134[[#This Row],[FF Score]]*0.3+Tabelle134[[#This Row],[AR Score]]*0.3+Tabelle134[[#This Row],[CQ Score]]*0.2+Tabelle134[[#This Row],[ED Score]]*0.2</f>
        <v>3.4999999999999996</v>
      </c>
    </row>
    <row r="22" spans="1:16" ht="216">
      <c r="A22" t="s">
        <v>259</v>
      </c>
      <c r="B22" t="s">
        <v>195</v>
      </c>
      <c r="C22" t="s">
        <v>33</v>
      </c>
      <c r="D22" s="2">
        <v>3</v>
      </c>
      <c r="E22" s="2" t="s">
        <v>260</v>
      </c>
      <c r="F22" s="2" t="s">
        <v>267</v>
      </c>
      <c r="G22" s="2"/>
      <c r="H22" s="2"/>
      <c r="I22" s="2"/>
      <c r="J22" s="2"/>
      <c r="K22" s="2"/>
      <c r="L22" s="2"/>
      <c r="M22" s="2"/>
      <c r="N22" s="2"/>
      <c r="O22" s="2">
        <f>Tabelle134[[#This Row],[FF Score]]*0.3+Tabelle134[[#This Row],[AR Score]]*0.3+Tabelle134[[#This Row],[CQ Score]]*0.2+Tabelle134[[#This Row],[ED Score]]*0.2</f>
        <v>0</v>
      </c>
      <c r="P22" s="2"/>
    </row>
    <row r="23" spans="1:16" ht="374.4">
      <c r="A23" t="s">
        <v>259</v>
      </c>
      <c r="B23" t="s">
        <v>195</v>
      </c>
      <c r="C23" t="s">
        <v>130</v>
      </c>
      <c r="D23" s="2">
        <v>3</v>
      </c>
      <c r="E23" s="2" t="s">
        <v>260</v>
      </c>
      <c r="F23" s="2" t="s">
        <v>268</v>
      </c>
      <c r="G23" s="2" t="s">
        <v>269</v>
      </c>
      <c r="H23" s="2">
        <v>4</v>
      </c>
      <c r="I23" s="2" t="s">
        <v>270</v>
      </c>
      <c r="J23" s="2">
        <v>5</v>
      </c>
      <c r="K23" s="2" t="s">
        <v>271</v>
      </c>
      <c r="L23" s="2">
        <v>5</v>
      </c>
      <c r="M23" s="2" t="s">
        <v>272</v>
      </c>
      <c r="N23" s="2">
        <v>4</v>
      </c>
      <c r="O23" s="2">
        <f>Tabelle134[[#This Row],[FF Score]]*0.3+Tabelle134[[#This Row],[AR Score]]*0.3+Tabelle134[[#This Row],[CQ Score]]*0.2+Tabelle134[[#This Row],[ED Score]]*0.2</f>
        <v>4.5</v>
      </c>
      <c r="P23" s="2"/>
    </row>
    <row r="24" spans="1:16" ht="288">
      <c r="A24" t="s">
        <v>259</v>
      </c>
      <c r="B24" t="s">
        <v>273</v>
      </c>
      <c r="C24" t="s">
        <v>33</v>
      </c>
      <c r="D24" s="2">
        <v>3</v>
      </c>
      <c r="E24" s="2" t="s">
        <v>260</v>
      </c>
      <c r="F24" s="2" t="s">
        <v>279</v>
      </c>
      <c r="G24" s="2" t="s">
        <v>280</v>
      </c>
      <c r="H24" s="2">
        <v>4</v>
      </c>
      <c r="I24" s="2" t="s">
        <v>281</v>
      </c>
      <c r="J24" s="2">
        <v>4</v>
      </c>
      <c r="K24" s="2" t="s">
        <v>253</v>
      </c>
      <c r="L24" s="2">
        <v>2</v>
      </c>
      <c r="M24" s="2" t="s">
        <v>282</v>
      </c>
      <c r="N24" s="2">
        <v>3</v>
      </c>
      <c r="O24" s="2">
        <f>Tabelle134[[#This Row],[FF Score]]*0.3+Tabelle134[[#This Row],[AR Score]]*0.3+Tabelle134[[#This Row],[CQ Score]]*0.2+Tabelle134[[#This Row],[ED Score]]*0.2</f>
        <v>3.4</v>
      </c>
      <c r="P24" s="2"/>
    </row>
    <row r="25" spans="1:16" ht="316.8">
      <c r="A25" t="s">
        <v>259</v>
      </c>
      <c r="B25" t="s">
        <v>273</v>
      </c>
      <c r="C25" t="s">
        <v>130</v>
      </c>
      <c r="D25" s="2">
        <v>3</v>
      </c>
      <c r="E25" s="2" t="s">
        <v>260</v>
      </c>
      <c r="F25" s="2" t="s">
        <v>274</v>
      </c>
      <c r="G25" s="2" t="s">
        <v>275</v>
      </c>
      <c r="H25" s="2">
        <v>4</v>
      </c>
      <c r="I25" s="2" t="s">
        <v>276</v>
      </c>
      <c r="J25" s="2">
        <v>4</v>
      </c>
      <c r="K25" s="2" t="s">
        <v>277</v>
      </c>
      <c r="L25" s="2">
        <v>5</v>
      </c>
      <c r="M25" s="2" t="s">
        <v>278</v>
      </c>
      <c r="N25" s="2">
        <v>3</v>
      </c>
      <c r="O25" s="2">
        <f>Tabelle134[[#This Row],[FF Score]]*0.3+Tabelle134[[#This Row],[AR Score]]*0.3+Tabelle134[[#This Row],[CQ Score]]*0.2+Tabelle134[[#This Row],[ED Score]]*0.2</f>
        <v>4</v>
      </c>
      <c r="P25" s="2"/>
    </row>
    <row r="26" spans="1:16" ht="409.6">
      <c r="A26" t="s">
        <v>283</v>
      </c>
      <c r="B26" t="s">
        <v>203</v>
      </c>
      <c r="C26" t="s">
        <v>130</v>
      </c>
      <c r="D26" s="2">
        <v>3</v>
      </c>
      <c r="E26" s="2" t="s">
        <v>285</v>
      </c>
      <c r="F26" s="2" t="s">
        <v>284</v>
      </c>
      <c r="G26" s="2" t="s">
        <v>286</v>
      </c>
      <c r="H26" s="2">
        <v>3</v>
      </c>
      <c r="I26" s="2" t="s">
        <v>287</v>
      </c>
      <c r="J26" s="2">
        <v>4</v>
      </c>
      <c r="K26" t="s">
        <v>288</v>
      </c>
      <c r="L26" s="2">
        <v>4</v>
      </c>
      <c r="M26" t="s">
        <v>289</v>
      </c>
      <c r="N26" s="2">
        <v>3</v>
      </c>
      <c r="O26" s="2">
        <f>Tabelle134[[#This Row],[FF Score]]*0.3+Tabelle134[[#This Row],[AR Score]]*0.3+Tabelle134[[#This Row],[CQ Score]]*0.2+Tabelle134[[#This Row],[ED Score]]*0.2</f>
        <v>3.4999999999999996</v>
      </c>
      <c r="P26" s="2"/>
    </row>
    <row r="27" spans="1:16" ht="409.6">
      <c r="A27" t="s">
        <v>283</v>
      </c>
      <c r="B27" t="s">
        <v>203</v>
      </c>
      <c r="C27" t="s">
        <v>33</v>
      </c>
      <c r="D27" s="2">
        <v>3</v>
      </c>
      <c r="E27" s="2" t="s">
        <v>285</v>
      </c>
      <c r="F27" s="2" t="s">
        <v>290</v>
      </c>
      <c r="G27" s="2"/>
      <c r="H27" s="2"/>
      <c r="I27" s="2"/>
      <c r="J27" s="2"/>
      <c r="K27" s="2"/>
      <c r="L27" s="2"/>
      <c r="M27" s="2"/>
      <c r="N27" s="2"/>
      <c r="O27" s="2">
        <f>Tabelle134[[#This Row],[FF Score]]*0.3+Tabelle134[[#This Row],[AR Score]]*0.3+Tabelle134[[#This Row],[CQ Score]]*0.2+Tabelle134[[#This Row],[ED Score]]*0.2</f>
        <v>0</v>
      </c>
      <c r="P27" s="2"/>
    </row>
    <row r="28" spans="1:16" ht="409.6">
      <c r="A28" t="s">
        <v>283</v>
      </c>
      <c r="B28" t="s">
        <v>195</v>
      </c>
      <c r="C28" t="s">
        <v>130</v>
      </c>
      <c r="D28" s="2">
        <v>3</v>
      </c>
      <c r="E28" s="2" t="s">
        <v>285</v>
      </c>
      <c r="F28" s="2" t="s">
        <v>296</v>
      </c>
      <c r="G28" s="2" t="s">
        <v>297</v>
      </c>
      <c r="H28" s="2">
        <v>4</v>
      </c>
      <c r="I28" s="2" t="s">
        <v>298</v>
      </c>
      <c r="J28" s="2">
        <v>5</v>
      </c>
      <c r="K28" s="2" t="s">
        <v>299</v>
      </c>
      <c r="L28" s="2">
        <v>4</v>
      </c>
      <c r="M28" s="2" t="s">
        <v>300</v>
      </c>
      <c r="N28" s="2">
        <v>4</v>
      </c>
      <c r="O28" s="2">
        <f>Tabelle134[[#This Row],[FF Score]]*0.3+Tabelle134[[#This Row],[AR Score]]*0.3+Tabelle134[[#This Row],[CQ Score]]*0.2+Tabelle134[[#This Row],[ED Score]]*0.2</f>
        <v>4.3</v>
      </c>
      <c r="P28" s="2"/>
    </row>
    <row r="29" spans="1:16" ht="409.6">
      <c r="A29" t="s">
        <v>283</v>
      </c>
      <c r="B29" t="s">
        <v>195</v>
      </c>
      <c r="C29" t="s">
        <v>33</v>
      </c>
      <c r="D29" s="2">
        <v>3</v>
      </c>
      <c r="E29" s="2" t="s">
        <v>285</v>
      </c>
      <c r="F29" s="2" t="s">
        <v>291</v>
      </c>
      <c r="G29" s="2" t="s">
        <v>292</v>
      </c>
      <c r="H29" s="2">
        <v>5</v>
      </c>
      <c r="I29" s="2" t="s">
        <v>293</v>
      </c>
      <c r="J29" s="2">
        <v>5</v>
      </c>
      <c r="K29" s="2" t="s">
        <v>294</v>
      </c>
      <c r="L29" s="2">
        <v>3</v>
      </c>
      <c r="M29" s="2" t="s">
        <v>295</v>
      </c>
      <c r="N29" s="2">
        <v>3</v>
      </c>
      <c r="O29" s="2">
        <f>Tabelle134[[#This Row],[FF Score]]*0.3+Tabelle134[[#This Row],[AR Score]]*0.3+Tabelle134[[#This Row],[CQ Score]]*0.2+Tabelle134[[#This Row],[ED Score]]*0.2</f>
        <v>4.2</v>
      </c>
      <c r="P29" s="2"/>
    </row>
    <row r="30" spans="1:16" ht="409.6">
      <c r="A30" t="s">
        <v>283</v>
      </c>
      <c r="B30" t="s">
        <v>273</v>
      </c>
      <c r="C30" t="s">
        <v>130</v>
      </c>
      <c r="D30" s="2">
        <v>3</v>
      </c>
      <c r="E30" s="2" t="s">
        <v>285</v>
      </c>
      <c r="F30" s="2" t="s">
        <v>301</v>
      </c>
      <c r="G30" s="2" t="s">
        <v>302</v>
      </c>
      <c r="H30" s="2">
        <v>4</v>
      </c>
      <c r="I30" s="2" t="s">
        <v>303</v>
      </c>
      <c r="J30" s="2">
        <v>5</v>
      </c>
      <c r="K30" s="2" t="s">
        <v>304</v>
      </c>
      <c r="L30" s="2">
        <v>5</v>
      </c>
      <c r="M30" t="s">
        <v>305</v>
      </c>
      <c r="N30" s="2">
        <v>4</v>
      </c>
      <c r="O30" s="2">
        <f>Tabelle134[[#This Row],[FF Score]]*0.3+Tabelle134[[#This Row],[AR Score]]*0.3+Tabelle134[[#This Row],[CQ Score]]*0.2+Tabelle134[[#This Row],[ED Score]]*0.2</f>
        <v>4.5</v>
      </c>
      <c r="P30" s="2"/>
    </row>
    <row r="31" spans="1:16" ht="409.6">
      <c r="A31" t="s">
        <v>283</v>
      </c>
      <c r="B31" t="s">
        <v>273</v>
      </c>
      <c r="C31" t="s">
        <v>33</v>
      </c>
      <c r="D31" s="2">
        <v>3</v>
      </c>
      <c r="E31" s="2" t="s">
        <v>285</v>
      </c>
      <c r="F31" s="2" t="s">
        <v>306</v>
      </c>
      <c r="G31" s="2" t="s">
        <v>308</v>
      </c>
      <c r="H31" s="2">
        <v>4</v>
      </c>
      <c r="I31" s="2" t="s">
        <v>309</v>
      </c>
      <c r="J31" s="2">
        <v>5</v>
      </c>
      <c r="K31" s="2" t="s">
        <v>310</v>
      </c>
      <c r="L31" s="2">
        <v>4</v>
      </c>
      <c r="M31" s="2" t="s">
        <v>311</v>
      </c>
      <c r="N31" s="2">
        <v>3</v>
      </c>
      <c r="O31" s="2">
        <f>Tabelle134[[#This Row],[FF Score]]*0.3+Tabelle134[[#This Row],[AR Score]]*0.3+Tabelle134[[#This Row],[CQ Score]]*0.2+Tabelle134[[#This Row],[ED Score]]*0.2</f>
        <v>4.0999999999999996</v>
      </c>
      <c r="P31" s="2"/>
    </row>
    <row r="32" spans="1:16" ht="345.6">
      <c r="A32" t="s">
        <v>102</v>
      </c>
      <c r="B32" t="s">
        <v>273</v>
      </c>
      <c r="C32" t="s">
        <v>130</v>
      </c>
      <c r="D32" s="2">
        <v>3</v>
      </c>
      <c r="E32" s="2" t="s">
        <v>323</v>
      </c>
      <c r="F32" s="2" t="s">
        <v>334</v>
      </c>
      <c r="G32" s="2" t="s">
        <v>338</v>
      </c>
      <c r="H32" s="2">
        <v>5</v>
      </c>
      <c r="I32" s="2" t="s">
        <v>339</v>
      </c>
      <c r="J32" s="2">
        <v>5</v>
      </c>
      <c r="K32" s="2" t="s">
        <v>340</v>
      </c>
      <c r="L32" s="2">
        <v>4</v>
      </c>
      <c r="M32" s="2" t="s">
        <v>341</v>
      </c>
      <c r="N32" s="2">
        <v>4</v>
      </c>
      <c r="O32" s="2">
        <f>Tabelle134[[#This Row],[FF Score]]*0.3+Tabelle134[[#This Row],[AR Score]]*0.3+Tabelle134[[#This Row],[CQ Score]]*0.2+Tabelle134[[#This Row],[ED Score]]*0.2</f>
        <v>4.5999999999999996</v>
      </c>
      <c r="P32" s="2"/>
    </row>
    <row r="33" spans="1:16" ht="345.6">
      <c r="A33" t="s">
        <v>102</v>
      </c>
      <c r="B33" t="s">
        <v>273</v>
      </c>
      <c r="C33" t="s">
        <v>33</v>
      </c>
      <c r="D33" s="2">
        <v>3</v>
      </c>
      <c r="E33" s="2" t="s">
        <v>323</v>
      </c>
      <c r="F33" s="2" t="s">
        <v>322</v>
      </c>
      <c r="G33" s="2" t="s">
        <v>328</v>
      </c>
      <c r="H33" s="2">
        <v>5</v>
      </c>
      <c r="I33" s="2" t="s">
        <v>329</v>
      </c>
      <c r="J33" s="2">
        <v>5</v>
      </c>
      <c r="K33" s="2" t="s">
        <v>330</v>
      </c>
      <c r="L33" s="2">
        <v>4</v>
      </c>
      <c r="M33" s="2" t="s">
        <v>331</v>
      </c>
      <c r="N33" s="2">
        <v>4</v>
      </c>
      <c r="O33" s="2">
        <f>Tabelle134[[#This Row],[FF Score]]*0.3+Tabelle134[[#This Row],[AR Score]]*0.3+Tabelle134[[#This Row],[CQ Score]]*0.2+Tabelle134[[#This Row],[ED Score]]*0.2</f>
        <v>4.5999999999999996</v>
      </c>
      <c r="P33" s="2"/>
    </row>
    <row r="34" spans="1:16" ht="360">
      <c r="A34" t="s">
        <v>102</v>
      </c>
      <c r="B34" t="s">
        <v>195</v>
      </c>
      <c r="C34" t="s">
        <v>130</v>
      </c>
      <c r="D34" s="2">
        <v>3</v>
      </c>
      <c r="E34" s="2" t="s">
        <v>323</v>
      </c>
      <c r="F34" s="2" t="s">
        <v>342</v>
      </c>
      <c r="G34" s="2" t="s">
        <v>346</v>
      </c>
      <c r="H34" s="2">
        <v>5</v>
      </c>
      <c r="I34" s="2" t="s">
        <v>347</v>
      </c>
      <c r="J34" s="2">
        <v>5</v>
      </c>
      <c r="K34" s="2" t="s">
        <v>348</v>
      </c>
      <c r="L34" s="2">
        <v>4</v>
      </c>
      <c r="M34" s="2" t="s">
        <v>349</v>
      </c>
      <c r="N34" s="2">
        <v>4</v>
      </c>
      <c r="O34" s="2">
        <f>Tabelle134[[#This Row],[FF Score]]*0.3+Tabelle134[[#This Row],[AR Score]]*0.3+Tabelle134[[#This Row],[CQ Score]]*0.2+Tabelle134[[#This Row],[ED Score]]*0.2</f>
        <v>4.5999999999999996</v>
      </c>
      <c r="P34" s="2"/>
    </row>
    <row r="35" spans="1:16" ht="409.6">
      <c r="A35" t="s">
        <v>102</v>
      </c>
      <c r="B35" t="s">
        <v>195</v>
      </c>
      <c r="C35" t="s">
        <v>33</v>
      </c>
      <c r="D35" s="2">
        <v>3</v>
      </c>
      <c r="E35" s="2" t="s">
        <v>323</v>
      </c>
      <c r="F35" s="2" t="s">
        <v>343</v>
      </c>
      <c r="G35" s="2" t="s">
        <v>350</v>
      </c>
      <c r="H35" s="2">
        <v>5</v>
      </c>
      <c r="I35" s="2" t="s">
        <v>351</v>
      </c>
      <c r="J35" s="2">
        <v>5</v>
      </c>
      <c r="K35" s="2" t="s">
        <v>352</v>
      </c>
      <c r="L35" s="2">
        <v>4</v>
      </c>
      <c r="M35" s="2" t="s">
        <v>353</v>
      </c>
      <c r="N35" s="2">
        <v>4</v>
      </c>
      <c r="O35" s="2">
        <f>Tabelle134[[#This Row],[FF Score]]*0.3+Tabelle134[[#This Row],[AR Score]]*0.3+Tabelle134[[#This Row],[CQ Score]]*0.2+Tabelle134[[#This Row],[ED Score]]*0.2</f>
        <v>4.5999999999999996</v>
      </c>
      <c r="P35" s="2"/>
    </row>
    <row r="36" spans="1:16" ht="409.6">
      <c r="A36" t="s">
        <v>102</v>
      </c>
      <c r="B36" t="s">
        <v>203</v>
      </c>
      <c r="C36" t="s">
        <v>130</v>
      </c>
      <c r="D36" s="2">
        <v>3</v>
      </c>
      <c r="E36" s="2" t="s">
        <v>323</v>
      </c>
      <c r="F36" s="2" t="s">
        <v>345</v>
      </c>
      <c r="G36" s="2" t="s">
        <v>359</v>
      </c>
      <c r="H36" s="2">
        <v>5</v>
      </c>
      <c r="I36" s="2" t="s">
        <v>360</v>
      </c>
      <c r="J36" s="2">
        <v>5</v>
      </c>
      <c r="K36" s="2" t="s">
        <v>361</v>
      </c>
      <c r="L36" s="2">
        <v>4</v>
      </c>
      <c r="M36" s="2" t="s">
        <v>362</v>
      </c>
      <c r="N36" s="2">
        <v>4</v>
      </c>
      <c r="O36" s="2">
        <f>Tabelle134[[#This Row],[FF Score]]*0.3+Tabelle134[[#This Row],[AR Score]]*0.3+Tabelle134[[#This Row],[CQ Score]]*0.2+Tabelle134[[#This Row],[ED Score]]*0.2</f>
        <v>4.5999999999999996</v>
      </c>
      <c r="P36" s="2"/>
    </row>
    <row r="37" spans="1:16" ht="345.6">
      <c r="A37" t="s">
        <v>102</v>
      </c>
      <c r="B37" t="s">
        <v>203</v>
      </c>
      <c r="C37" t="s">
        <v>33</v>
      </c>
      <c r="D37" s="2">
        <v>3</v>
      </c>
      <c r="E37" s="2" t="s">
        <v>323</v>
      </c>
      <c r="F37" s="2" t="s">
        <v>344</v>
      </c>
      <c r="G37" s="2" t="s">
        <v>355</v>
      </c>
      <c r="H37" s="2">
        <v>4</v>
      </c>
      <c r="I37" s="2" t="s">
        <v>356</v>
      </c>
      <c r="J37" s="2">
        <v>5</v>
      </c>
      <c r="K37" s="2" t="s">
        <v>357</v>
      </c>
      <c r="L37" s="2">
        <v>4</v>
      </c>
      <c r="M37" s="2" t="s">
        <v>358</v>
      </c>
      <c r="N37" s="2">
        <v>4</v>
      </c>
      <c r="O37" s="2">
        <f>Tabelle134[[#This Row],[FF Score]]*0.3+Tabelle134[[#This Row],[AR Score]]*0.3+Tabelle134[[#This Row],[CQ Score]]*0.2+Tabelle134[[#This Row],[ED Score]]*0.2</f>
        <v>4.3</v>
      </c>
      <c r="P37" s="2"/>
    </row>
    <row r="38" spans="1:16">
      <c r="D38" s="2"/>
      <c r="F38" s="2"/>
      <c r="G38" s="2"/>
      <c r="H38" s="2"/>
      <c r="I38" s="2"/>
      <c r="J38" s="2"/>
      <c r="K38" s="2"/>
      <c r="L38" s="2"/>
      <c r="M38" s="2"/>
      <c r="N38" s="2"/>
      <c r="O38" s="2">
        <f>Tabelle134[[#This Row],[FF Score]]*0.3+Tabelle134[[#This Row],[AR Score]]*0.3+Tabelle134[[#This Row],[CQ Score]]*0.2+Tabelle134[[#This Row],[ED Score]]*0.2</f>
        <v>0</v>
      </c>
      <c r="P38" s="2"/>
    </row>
    <row r="39" spans="1:16">
      <c r="D39" s="2"/>
      <c r="F39" s="2"/>
      <c r="G39" s="2"/>
      <c r="H39" s="2"/>
      <c r="I39" s="2"/>
      <c r="J39" s="2"/>
      <c r="K39" s="2"/>
      <c r="L39" s="2"/>
      <c r="M39" s="2"/>
      <c r="N39" s="2"/>
      <c r="O39" s="2">
        <f>Tabelle134[[#This Row],[FF Score]]*0.3+Tabelle134[[#This Row],[AR Score]]*0.3+Tabelle134[[#This Row],[CQ Score]]*0.2+Tabelle134[[#This Row],[ED Score]]*0.2</f>
        <v>0</v>
      </c>
      <c r="P39" s="2"/>
    </row>
    <row r="40" spans="1:16">
      <c r="D40" s="2"/>
      <c r="F40" s="2"/>
      <c r="G40" s="2"/>
      <c r="H40" s="2"/>
      <c r="I40" s="2"/>
      <c r="J40" s="2"/>
      <c r="K40" s="2"/>
      <c r="L40" s="2"/>
      <c r="M40" s="2"/>
      <c r="N40" s="2"/>
      <c r="O40" s="2">
        <f>Tabelle134[[#This Row],[FF Score]]*0.3+Tabelle134[[#This Row],[AR Score]]*0.3+Tabelle134[[#This Row],[CQ Score]]*0.2+Tabelle134[[#This Row],[ED Score]]*0.2</f>
        <v>0</v>
      </c>
      <c r="P40" s="2"/>
    </row>
    <row r="41" spans="1:16">
      <c r="D41" s="2"/>
      <c r="F41" s="2"/>
      <c r="G41" s="2"/>
      <c r="H41" s="2"/>
      <c r="I41" s="2"/>
      <c r="J41" s="2"/>
      <c r="K41" s="2"/>
      <c r="L41" s="2"/>
      <c r="M41" s="2"/>
      <c r="N41" s="2"/>
      <c r="O41" s="2">
        <f>Tabelle134[[#This Row],[FF Score]]*0.3+Tabelle134[[#This Row],[AR Score]]*0.3+Tabelle134[[#This Row],[CQ Score]]*0.2+Tabelle134[[#This Row],[ED Score]]*0.2</f>
        <v>0</v>
      </c>
      <c r="P41" s="2"/>
    </row>
    <row r="42" spans="1:16">
      <c r="D42" s="2"/>
      <c r="F42" s="2"/>
      <c r="G42" s="2"/>
      <c r="H42" s="2"/>
      <c r="I42" s="2"/>
      <c r="J42" s="2"/>
      <c r="K42" s="2"/>
      <c r="L42" s="2"/>
      <c r="M42" s="2"/>
      <c r="N42" s="2"/>
      <c r="O42" s="2">
        <f>Tabelle134[[#This Row],[FF Score]]*0.3+Tabelle134[[#This Row],[AR Score]]*0.3+Tabelle134[[#This Row],[CQ Score]]*0.2+Tabelle134[[#This Row],[ED Score]]*0.2</f>
        <v>0</v>
      </c>
      <c r="P42" s="2"/>
    </row>
    <row r="43" spans="1:16">
      <c r="D43" s="2"/>
      <c r="F43" s="2"/>
      <c r="G43" s="2"/>
      <c r="H43" s="2"/>
      <c r="I43" s="2"/>
      <c r="J43" s="2"/>
      <c r="K43" s="2"/>
      <c r="L43" s="2"/>
      <c r="M43" s="2"/>
      <c r="N43" s="2"/>
      <c r="O43" s="2">
        <f>Tabelle134[[#This Row],[FF Score]]*0.3+Tabelle134[[#This Row],[AR Score]]*0.3+Tabelle134[[#This Row],[CQ Score]]*0.2+Tabelle134[[#This Row],[ED Score]]*0.2</f>
        <v>0</v>
      </c>
      <c r="P43" s="2"/>
    </row>
    <row r="44" spans="1:16">
      <c r="D44" s="2"/>
      <c r="F44" s="2"/>
      <c r="G44" s="2"/>
      <c r="H44" s="2"/>
      <c r="I44" s="2"/>
      <c r="J44" s="2"/>
      <c r="K44" s="2"/>
      <c r="L44" s="2"/>
      <c r="M44" s="2"/>
      <c r="N44" s="2"/>
      <c r="O44" s="2">
        <f>Tabelle134[[#This Row],[FF Score]]*0.3+Tabelle134[[#This Row],[AR Score]]*0.3+Tabelle134[[#This Row],[CQ Score]]*0.2+Tabelle134[[#This Row],[ED Score]]*0.2</f>
        <v>0</v>
      </c>
      <c r="P44" s="2"/>
    </row>
    <row r="45" spans="1:16" ht="302.39999999999998">
      <c r="A45" t="s">
        <v>354</v>
      </c>
      <c r="B45" t="s">
        <v>203</v>
      </c>
      <c r="C45" t="s">
        <v>33</v>
      </c>
      <c r="D45" s="2">
        <v>3</v>
      </c>
      <c r="E45" s="2" t="s">
        <v>363</v>
      </c>
      <c r="F45" s="2" t="s">
        <v>380</v>
      </c>
      <c r="G45" s="2" t="s">
        <v>381</v>
      </c>
      <c r="H45" s="2">
        <v>4</v>
      </c>
      <c r="I45" s="2" t="s">
        <v>366</v>
      </c>
      <c r="J45" s="2">
        <v>5</v>
      </c>
      <c r="K45" s="2" t="s">
        <v>246</v>
      </c>
      <c r="L45" s="2">
        <v>3</v>
      </c>
      <c r="M45" s="2" t="s">
        <v>379</v>
      </c>
      <c r="N45" s="2">
        <v>3</v>
      </c>
      <c r="O45" s="2">
        <f>Tabelle134[[#This Row],[FF Score]]*0.3+Tabelle134[[#This Row],[AR Score]]*0.3+Tabelle134[[#This Row],[CQ Score]]*0.2+Tabelle134[[#This Row],[ED Score]]*0.2</f>
        <v>3.9000000000000004</v>
      </c>
      <c r="P45" s="2"/>
    </row>
    <row r="46" spans="1:16" ht="409.6">
      <c r="A46" t="s">
        <v>354</v>
      </c>
      <c r="B46" t="s">
        <v>203</v>
      </c>
      <c r="C46" t="s">
        <v>130</v>
      </c>
      <c r="D46" s="2">
        <v>3</v>
      </c>
      <c r="E46" s="2" t="s">
        <v>363</v>
      </c>
      <c r="F46" s="2" t="s">
        <v>382</v>
      </c>
      <c r="G46" s="2" t="s">
        <v>383</v>
      </c>
      <c r="H46" s="2">
        <v>3</v>
      </c>
      <c r="I46" s="2" t="s">
        <v>384</v>
      </c>
      <c r="J46" s="2">
        <v>3</v>
      </c>
      <c r="K46" s="2" t="s">
        <v>386</v>
      </c>
      <c r="L46" s="2">
        <v>4</v>
      </c>
      <c r="M46" s="2" t="s">
        <v>385</v>
      </c>
      <c r="N46" s="2">
        <v>3</v>
      </c>
      <c r="O46" s="2">
        <f>Tabelle134[[#This Row],[FF Score]]*0.3+Tabelle134[[#This Row],[AR Score]]*0.3+Tabelle134[[#This Row],[CQ Score]]*0.2+Tabelle134[[#This Row],[ED Score]]*0.2</f>
        <v>3.1999999999999997</v>
      </c>
      <c r="P46" s="2"/>
    </row>
    <row r="47" spans="1:16" ht="273.60000000000002">
      <c r="A47" t="s">
        <v>354</v>
      </c>
      <c r="B47" t="s">
        <v>195</v>
      </c>
      <c r="C47" t="s">
        <v>33</v>
      </c>
      <c r="D47" s="2">
        <v>3</v>
      </c>
      <c r="E47" s="2" t="s">
        <v>363</v>
      </c>
      <c r="F47" s="2" t="s">
        <v>376</v>
      </c>
      <c r="G47" s="2" t="s">
        <v>378</v>
      </c>
      <c r="H47" s="2">
        <v>4</v>
      </c>
      <c r="I47" s="2" t="s">
        <v>366</v>
      </c>
      <c r="J47" s="2">
        <v>5</v>
      </c>
      <c r="K47" s="2" t="s">
        <v>246</v>
      </c>
      <c r="L47" s="2">
        <v>3</v>
      </c>
      <c r="M47" s="2" t="s">
        <v>379</v>
      </c>
      <c r="N47" s="2">
        <v>3</v>
      </c>
      <c r="O47" s="2">
        <f>Tabelle134[[#This Row],[FF Score]]*0.3+Tabelle134[[#This Row],[AR Score]]*0.3+Tabelle134[[#This Row],[CQ Score]]*0.2+Tabelle134[[#This Row],[ED Score]]*0.2</f>
        <v>3.9000000000000004</v>
      </c>
      <c r="P47" s="2"/>
    </row>
    <row r="48" spans="1:16" ht="302.39999999999998">
      <c r="A48" t="s">
        <v>354</v>
      </c>
      <c r="B48" t="s">
        <v>195</v>
      </c>
      <c r="C48" t="s">
        <v>130</v>
      </c>
      <c r="D48" s="2">
        <v>3</v>
      </c>
      <c r="E48" s="2" t="s">
        <v>363</v>
      </c>
      <c r="F48" s="2" t="s">
        <v>373</v>
      </c>
      <c r="G48" s="2" t="s">
        <v>377</v>
      </c>
      <c r="H48" s="2">
        <v>4</v>
      </c>
      <c r="I48" s="2" t="s">
        <v>366</v>
      </c>
      <c r="J48" s="2">
        <v>5</v>
      </c>
      <c r="K48" s="2" t="s">
        <v>374</v>
      </c>
      <c r="L48" s="2">
        <v>5</v>
      </c>
      <c r="M48" s="2" t="s">
        <v>375</v>
      </c>
      <c r="N48" s="2">
        <v>4</v>
      </c>
      <c r="O48" s="2">
        <f>Tabelle134[[#This Row],[FF Score]]*0.3+Tabelle134[[#This Row],[AR Score]]*0.3+Tabelle134[[#This Row],[CQ Score]]*0.2+Tabelle134[[#This Row],[ED Score]]*0.2</f>
        <v>4.5</v>
      </c>
      <c r="P48" s="2"/>
    </row>
    <row r="49" spans="1:16" ht="409.6">
      <c r="A49" t="s">
        <v>354</v>
      </c>
      <c r="B49" t="s">
        <v>273</v>
      </c>
      <c r="C49" t="s">
        <v>33</v>
      </c>
      <c r="D49" s="2">
        <v>3</v>
      </c>
      <c r="E49" s="2" t="s">
        <v>363</v>
      </c>
      <c r="F49" s="2" t="s">
        <v>364</v>
      </c>
      <c r="G49" s="2" t="s">
        <v>365</v>
      </c>
      <c r="H49" s="2">
        <v>5</v>
      </c>
      <c r="I49" s="2" t="s">
        <v>366</v>
      </c>
      <c r="J49" s="2">
        <v>5</v>
      </c>
      <c r="K49" s="2" t="s">
        <v>367</v>
      </c>
      <c r="L49" s="2">
        <v>4</v>
      </c>
      <c r="M49" s="2" t="s">
        <v>368</v>
      </c>
      <c r="N49" s="2">
        <v>5</v>
      </c>
      <c r="O49" s="2">
        <f>Tabelle134[[#This Row],[FF Score]]*0.3+Tabelle134[[#This Row],[AR Score]]*0.3+Tabelle134[[#This Row],[CQ Score]]*0.2+Tabelle134[[#This Row],[ED Score]]*0.2</f>
        <v>4.8</v>
      </c>
      <c r="P49" s="2"/>
    </row>
    <row r="50" spans="1:16" ht="345.6">
      <c r="A50" t="s">
        <v>354</v>
      </c>
      <c r="B50" t="s">
        <v>273</v>
      </c>
      <c r="C50" t="s">
        <v>130</v>
      </c>
      <c r="D50" s="2">
        <v>3</v>
      </c>
      <c r="E50" s="2" t="s">
        <v>363</v>
      </c>
      <c r="F50" s="2" t="s">
        <v>369</v>
      </c>
      <c r="G50" s="2" t="s">
        <v>370</v>
      </c>
      <c r="H50" s="2">
        <v>5</v>
      </c>
      <c r="I50" s="2" t="s">
        <v>366</v>
      </c>
      <c r="J50" s="2">
        <v>5</v>
      </c>
      <c r="K50" s="2" t="s">
        <v>371</v>
      </c>
      <c r="L50" s="2">
        <v>5</v>
      </c>
      <c r="M50" s="2" t="s">
        <v>372</v>
      </c>
      <c r="N50" s="2">
        <v>5</v>
      </c>
      <c r="O50" s="2">
        <f>Tabelle134[[#This Row],[FF Score]]*0.3+Tabelle134[[#This Row],[AR Score]]*0.3+Tabelle134[[#This Row],[CQ Score]]*0.2+Tabelle134[[#This Row],[ED Score]]*0.2</f>
        <v>5</v>
      </c>
      <c r="P50" s="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C818F-6A8D-4793-BFA5-567D7C961060}">
  <sheetPr>
    <tabColor theme="5"/>
  </sheetPr>
  <dimension ref="A1:H44"/>
  <sheetViews>
    <sheetView zoomScale="70" zoomScaleNormal="70" workbookViewId="0">
      <selection activeCell="F17" sqref="F17"/>
    </sheetView>
  </sheetViews>
  <sheetFormatPr baseColWidth="10" defaultColWidth="8.88671875" defaultRowHeight="14.4"/>
  <cols>
    <col min="1" max="1" width="115" bestFit="1" customWidth="1"/>
    <col min="2" max="2" width="13.5546875" bestFit="1" customWidth="1"/>
    <col min="3" max="3" width="17.109375" bestFit="1" customWidth="1"/>
    <col min="4" max="4" width="21.21875" customWidth="1"/>
    <col min="5" max="8" width="25.88671875" customWidth="1"/>
    <col min="9" max="9" width="86" bestFit="1" customWidth="1"/>
  </cols>
  <sheetData>
    <row r="1" spans="1:8">
      <c r="C1" t="s">
        <v>388</v>
      </c>
      <c r="D1" s="18">
        <f>SUBTOTAL(1,Tabelle1345[FF Score])</f>
        <v>3.5714285714285716</v>
      </c>
      <c r="E1" s="18">
        <f>SUBTOTAL(1,Tabelle1345[AR Score])</f>
        <v>4.1428571428571432</v>
      </c>
      <c r="F1" s="18">
        <f>SUBTOTAL(1,Tabelle1345[CQ Score])</f>
        <v>3.5714285714285716</v>
      </c>
      <c r="G1" s="18">
        <f>SUBTOTAL(1,Tabelle1345[ED Score])</f>
        <v>3.1904761904761907</v>
      </c>
      <c r="H1" s="18">
        <f>SUBTOTAL(1,Tabelle1345[Total Score])</f>
        <v>3.6666666666666665</v>
      </c>
    </row>
    <row r="2" spans="1:8">
      <c r="A2" t="s">
        <v>23</v>
      </c>
      <c r="B2" t="s">
        <v>24</v>
      </c>
      <c r="C2" t="s">
        <v>25</v>
      </c>
      <c r="D2" t="s">
        <v>183</v>
      </c>
      <c r="E2" t="s">
        <v>186</v>
      </c>
      <c r="F2" t="s">
        <v>177</v>
      </c>
      <c r="G2" t="s">
        <v>178</v>
      </c>
      <c r="H2" t="s">
        <v>135</v>
      </c>
    </row>
    <row r="3" spans="1:8">
      <c r="A3" t="s">
        <v>172</v>
      </c>
      <c r="B3" t="s">
        <v>273</v>
      </c>
      <c r="C3" t="s">
        <v>391</v>
      </c>
      <c r="D3">
        <v>4</v>
      </c>
      <c r="E3">
        <v>5</v>
      </c>
      <c r="F3">
        <v>5</v>
      </c>
      <c r="G3">
        <v>4</v>
      </c>
      <c r="H3">
        <f>Tabelle1345[[#This Row],[FF Score]]*0.3+Tabelle1345[[#This Row],[AR Score]]*0.3+Tabelle1345[[#This Row],[CQ Score]]*0.2+Tabelle1345[[#This Row],[ED Score]]*0.2</f>
        <v>4.5</v>
      </c>
    </row>
    <row r="4" spans="1:8">
      <c r="A4" t="s">
        <v>172</v>
      </c>
      <c r="B4" t="s">
        <v>273</v>
      </c>
      <c r="C4" t="s">
        <v>33</v>
      </c>
      <c r="D4">
        <v>4</v>
      </c>
      <c r="E4">
        <v>5</v>
      </c>
      <c r="F4">
        <v>3</v>
      </c>
      <c r="G4">
        <v>4</v>
      </c>
      <c r="H4">
        <f>Tabelle1345[[#This Row],[FF Score]]*0.3+Tabelle1345[[#This Row],[AR Score]]*0.3+Tabelle1345[[#This Row],[CQ Score]]*0.2+Tabelle1345[[#This Row],[ED Score]]*0.2</f>
        <v>4.1000000000000005</v>
      </c>
    </row>
    <row r="5" spans="1:8">
      <c r="A5" t="s">
        <v>172</v>
      </c>
      <c r="B5" t="s">
        <v>195</v>
      </c>
      <c r="C5" t="s">
        <v>391</v>
      </c>
      <c r="D5">
        <v>4</v>
      </c>
      <c r="E5">
        <v>5</v>
      </c>
      <c r="F5">
        <v>4</v>
      </c>
      <c r="G5">
        <v>5</v>
      </c>
      <c r="H5">
        <f>Tabelle1345[[#This Row],[FF Score]]*0.3+Tabelle1345[[#This Row],[AR Score]]*0.3+Tabelle1345[[#This Row],[CQ Score]]*0.2+Tabelle1345[[#This Row],[ED Score]]*0.2</f>
        <v>4.5</v>
      </c>
    </row>
    <row r="6" spans="1:8">
      <c r="A6" t="s">
        <v>172</v>
      </c>
      <c r="B6" t="s">
        <v>195</v>
      </c>
      <c r="C6" t="s">
        <v>33</v>
      </c>
      <c r="D6" s="2">
        <v>1</v>
      </c>
      <c r="E6" s="2">
        <v>1</v>
      </c>
      <c r="F6" s="2">
        <v>1</v>
      </c>
      <c r="G6" s="2">
        <v>1</v>
      </c>
      <c r="H6">
        <f>Tabelle1345[[#This Row],[FF Score]]*0.3+Tabelle1345[[#This Row],[AR Score]]*0.3+Tabelle1345[[#This Row],[CQ Score]]*0.2+Tabelle1345[[#This Row],[ED Score]]*0.2</f>
        <v>1</v>
      </c>
    </row>
    <row r="7" spans="1:8">
      <c r="A7" t="s">
        <v>172</v>
      </c>
      <c r="B7" t="s">
        <v>203</v>
      </c>
      <c r="C7" t="s">
        <v>33</v>
      </c>
      <c r="D7" s="2">
        <v>1</v>
      </c>
      <c r="E7" s="2">
        <v>1</v>
      </c>
      <c r="F7" s="2">
        <v>1</v>
      </c>
      <c r="G7" s="2">
        <v>1</v>
      </c>
      <c r="H7">
        <f>Tabelle1345[[#This Row],[FF Score]]*0.3+Tabelle1345[[#This Row],[AR Score]]*0.3+Tabelle1345[[#This Row],[CQ Score]]*0.2+Tabelle1345[[#This Row],[ED Score]]*0.2</f>
        <v>1</v>
      </c>
    </row>
    <row r="8" spans="1:8">
      <c r="A8" t="s">
        <v>172</v>
      </c>
      <c r="B8" t="s">
        <v>203</v>
      </c>
      <c r="C8" t="s">
        <v>391</v>
      </c>
      <c r="D8" s="2">
        <v>2</v>
      </c>
      <c r="E8" s="2">
        <v>3</v>
      </c>
      <c r="F8" s="2">
        <v>3</v>
      </c>
      <c r="G8" s="2">
        <v>2</v>
      </c>
      <c r="H8">
        <f>Tabelle1345[[#This Row],[FF Score]]*0.3+Tabelle1345[[#This Row],[AR Score]]*0.3+Tabelle1345[[#This Row],[CQ Score]]*0.2+Tabelle1345[[#This Row],[ED Score]]*0.2</f>
        <v>2.5</v>
      </c>
    </row>
    <row r="9" spans="1:8">
      <c r="A9" t="s">
        <v>171</v>
      </c>
      <c r="B9" t="s">
        <v>203</v>
      </c>
      <c r="C9" t="s">
        <v>391</v>
      </c>
      <c r="D9" s="2">
        <v>3</v>
      </c>
      <c r="E9" s="2">
        <v>4</v>
      </c>
      <c r="F9" s="2">
        <v>4</v>
      </c>
      <c r="G9" s="2">
        <v>3</v>
      </c>
      <c r="H9">
        <f>Tabelle1345[[#This Row],[FF Score]]*0.3+Tabelle1345[[#This Row],[AR Score]]*0.3+Tabelle1345[[#This Row],[CQ Score]]*0.2+Tabelle1345[[#This Row],[ED Score]]*0.2</f>
        <v>3.4999999999999996</v>
      </c>
    </row>
    <row r="10" spans="1:8">
      <c r="A10" t="s">
        <v>171</v>
      </c>
      <c r="B10" t="s">
        <v>203</v>
      </c>
      <c r="C10" t="s">
        <v>33</v>
      </c>
      <c r="D10" s="2">
        <v>3</v>
      </c>
      <c r="E10" s="2">
        <v>4</v>
      </c>
      <c r="F10" s="2">
        <v>3</v>
      </c>
      <c r="G10" s="2">
        <v>2</v>
      </c>
      <c r="H10">
        <f>Tabelle1345[[#This Row],[FF Score]]*0.3+Tabelle1345[[#This Row],[AR Score]]*0.3+Tabelle1345[[#This Row],[CQ Score]]*0.2+Tabelle1345[[#This Row],[ED Score]]*0.2</f>
        <v>3.0999999999999996</v>
      </c>
    </row>
    <row r="11" spans="1:8">
      <c r="A11" t="s">
        <v>171</v>
      </c>
      <c r="B11" t="s">
        <v>195</v>
      </c>
      <c r="C11" t="s">
        <v>33</v>
      </c>
      <c r="D11" s="2">
        <v>1</v>
      </c>
      <c r="E11" s="2">
        <v>1</v>
      </c>
      <c r="F11" s="2">
        <v>1</v>
      </c>
      <c r="G11" s="2">
        <v>1</v>
      </c>
      <c r="H11">
        <f>Tabelle1345[[#This Row],[FF Score]]*0.3+Tabelle1345[[#This Row],[AR Score]]*0.3+Tabelle1345[[#This Row],[CQ Score]]*0.2+Tabelle1345[[#This Row],[ED Score]]*0.2</f>
        <v>1</v>
      </c>
    </row>
    <row r="12" spans="1:8">
      <c r="A12" t="s">
        <v>171</v>
      </c>
      <c r="B12" t="s">
        <v>195</v>
      </c>
      <c r="C12" t="s">
        <v>391</v>
      </c>
      <c r="D12" s="2">
        <v>4</v>
      </c>
      <c r="E12" s="2">
        <v>5</v>
      </c>
      <c r="F12" s="2">
        <v>5</v>
      </c>
      <c r="G12" s="2">
        <v>4</v>
      </c>
      <c r="H12">
        <f>Tabelle1345[[#This Row],[FF Score]]*0.3+Tabelle1345[[#This Row],[AR Score]]*0.3+Tabelle1345[[#This Row],[CQ Score]]*0.2+Tabelle1345[[#This Row],[ED Score]]*0.2</f>
        <v>4.5</v>
      </c>
    </row>
    <row r="13" spans="1:8">
      <c r="A13" t="s">
        <v>171</v>
      </c>
      <c r="B13" t="s">
        <v>273</v>
      </c>
      <c r="C13" t="s">
        <v>33</v>
      </c>
      <c r="D13" s="2">
        <v>4</v>
      </c>
      <c r="E13" s="2">
        <v>5</v>
      </c>
      <c r="F13" s="2">
        <v>4</v>
      </c>
      <c r="G13" s="2">
        <v>3</v>
      </c>
      <c r="H13">
        <f>Tabelle1345[[#This Row],[FF Score]]*0.3+Tabelle1345[[#This Row],[AR Score]]*0.3+Tabelle1345[[#This Row],[CQ Score]]*0.2+Tabelle1345[[#This Row],[ED Score]]*0.2</f>
        <v>4.0999999999999996</v>
      </c>
    </row>
    <row r="14" spans="1:8">
      <c r="A14" t="s">
        <v>171</v>
      </c>
      <c r="B14" t="s">
        <v>273</v>
      </c>
      <c r="C14" t="s">
        <v>391</v>
      </c>
      <c r="D14" s="2">
        <v>4</v>
      </c>
      <c r="E14" s="2">
        <v>5</v>
      </c>
      <c r="F14" s="2">
        <v>5</v>
      </c>
      <c r="G14" s="2">
        <v>3</v>
      </c>
      <c r="H14">
        <f>Tabelle1345[[#This Row],[FF Score]]*0.3+Tabelle1345[[#This Row],[AR Score]]*0.3+Tabelle1345[[#This Row],[CQ Score]]*0.2+Tabelle1345[[#This Row],[ED Score]]*0.2</f>
        <v>4.3000000000000007</v>
      </c>
    </row>
    <row r="15" spans="1:8">
      <c r="A15" t="s">
        <v>71</v>
      </c>
      <c r="B15" t="s">
        <v>203</v>
      </c>
      <c r="C15" t="s">
        <v>33</v>
      </c>
      <c r="D15" s="2">
        <v>3</v>
      </c>
      <c r="E15" s="2">
        <v>4</v>
      </c>
      <c r="F15" s="2">
        <v>2</v>
      </c>
      <c r="G15" s="2">
        <v>3</v>
      </c>
      <c r="H15">
        <f>Tabelle1345[[#This Row],[FF Score]]*0.3+Tabelle1345[[#This Row],[AR Score]]*0.3+Tabelle1345[[#This Row],[CQ Score]]*0.2+Tabelle1345[[#This Row],[ED Score]]*0.2</f>
        <v>3.0999999999999996</v>
      </c>
    </row>
    <row r="16" spans="1:8">
      <c r="A16" t="s">
        <v>71</v>
      </c>
      <c r="B16" t="s">
        <v>203</v>
      </c>
      <c r="C16" t="s">
        <v>391</v>
      </c>
      <c r="D16" s="2">
        <v>3</v>
      </c>
      <c r="E16" s="2">
        <v>4</v>
      </c>
      <c r="F16" s="2">
        <v>5</v>
      </c>
      <c r="G16" s="2">
        <v>3</v>
      </c>
      <c r="H16">
        <f>Tabelle1345[[#This Row],[FF Score]]*0.3+Tabelle1345[[#This Row],[AR Score]]*0.3+Tabelle1345[[#This Row],[CQ Score]]*0.2+Tabelle1345[[#This Row],[ED Score]]*0.2</f>
        <v>3.6999999999999997</v>
      </c>
    </row>
    <row r="17" spans="1:8">
      <c r="A17" t="s">
        <v>71</v>
      </c>
      <c r="B17" t="s">
        <v>195</v>
      </c>
      <c r="C17" t="s">
        <v>33</v>
      </c>
      <c r="D17" s="2">
        <v>5</v>
      </c>
      <c r="E17" s="2">
        <v>5</v>
      </c>
      <c r="F17" s="2">
        <v>3</v>
      </c>
      <c r="G17" s="2">
        <v>3</v>
      </c>
      <c r="H17">
        <f>Tabelle1345[[#This Row],[FF Score]]*0.3+Tabelle1345[[#This Row],[AR Score]]*0.3+Tabelle1345[[#This Row],[CQ Score]]*0.2+Tabelle1345[[#This Row],[ED Score]]*0.2</f>
        <v>4.2</v>
      </c>
    </row>
    <row r="18" spans="1:8">
      <c r="A18" t="s">
        <v>71</v>
      </c>
      <c r="B18" t="s">
        <v>195</v>
      </c>
      <c r="C18" t="s">
        <v>391</v>
      </c>
      <c r="D18" s="2">
        <v>4</v>
      </c>
      <c r="E18" s="2">
        <v>5</v>
      </c>
      <c r="F18" s="2">
        <v>5</v>
      </c>
      <c r="G18" s="2">
        <v>4</v>
      </c>
      <c r="H18">
        <f>Tabelle1345[[#This Row],[FF Score]]*0.3+Tabelle1345[[#This Row],[AR Score]]*0.3+Tabelle1345[[#This Row],[CQ Score]]*0.2+Tabelle1345[[#This Row],[ED Score]]*0.2</f>
        <v>4.5</v>
      </c>
    </row>
    <row r="19" spans="1:8">
      <c r="A19" t="s">
        <v>71</v>
      </c>
      <c r="B19" t="s">
        <v>273</v>
      </c>
      <c r="C19" t="s">
        <v>33</v>
      </c>
      <c r="D19" s="2">
        <v>4</v>
      </c>
      <c r="E19" s="2">
        <v>5</v>
      </c>
      <c r="F19" s="2">
        <v>4</v>
      </c>
      <c r="G19" s="2">
        <v>4</v>
      </c>
      <c r="H19">
        <f>Tabelle1345[[#This Row],[FF Score]]*0.3+Tabelle1345[[#This Row],[AR Score]]*0.3+Tabelle1345[[#This Row],[CQ Score]]*0.2+Tabelle1345[[#This Row],[ED Score]]*0.2</f>
        <v>4.3</v>
      </c>
    </row>
    <row r="20" spans="1:8">
      <c r="A20" t="s">
        <v>71</v>
      </c>
      <c r="B20" t="s">
        <v>273</v>
      </c>
      <c r="C20" t="s">
        <v>33</v>
      </c>
      <c r="D20" s="2">
        <v>4</v>
      </c>
      <c r="E20" s="2">
        <v>5</v>
      </c>
      <c r="F20" s="2">
        <v>5</v>
      </c>
      <c r="G20" s="2">
        <v>4</v>
      </c>
      <c r="H20">
        <f>Tabelle1345[[#This Row],[FF Score]]*0.3+Tabelle1345[[#This Row],[AR Score]]*0.3+Tabelle1345[[#This Row],[CQ Score]]*0.2+Tabelle1345[[#This Row],[ED Score]]*0.2</f>
        <v>4.5</v>
      </c>
    </row>
    <row r="21" spans="1:8">
      <c r="A21" t="s">
        <v>259</v>
      </c>
      <c r="B21" t="s">
        <v>203</v>
      </c>
      <c r="C21" t="s">
        <v>33</v>
      </c>
      <c r="D21" s="2">
        <v>1</v>
      </c>
      <c r="E21" s="2">
        <v>1</v>
      </c>
      <c r="F21" s="2">
        <v>1</v>
      </c>
      <c r="G21" s="2">
        <v>1</v>
      </c>
      <c r="H21">
        <f>Tabelle1345[[#This Row],[FF Score]]*0.3+Tabelle1345[[#This Row],[AR Score]]*0.3+Tabelle1345[[#This Row],[CQ Score]]*0.2+Tabelle1345[[#This Row],[ED Score]]*0.2</f>
        <v>1</v>
      </c>
    </row>
    <row r="22" spans="1:8">
      <c r="A22" t="s">
        <v>259</v>
      </c>
      <c r="B22" t="s">
        <v>203</v>
      </c>
      <c r="C22" t="s">
        <v>391</v>
      </c>
      <c r="D22" s="2">
        <v>3</v>
      </c>
      <c r="E22" s="2">
        <v>4</v>
      </c>
      <c r="F22" s="2">
        <v>4</v>
      </c>
      <c r="G22" s="2">
        <v>3</v>
      </c>
      <c r="H22">
        <f>Tabelle1345[[#This Row],[FF Score]]*0.3+Tabelle1345[[#This Row],[AR Score]]*0.3+Tabelle1345[[#This Row],[CQ Score]]*0.2+Tabelle1345[[#This Row],[ED Score]]*0.2</f>
        <v>3.4999999999999996</v>
      </c>
    </row>
    <row r="23" spans="1:8">
      <c r="A23" t="s">
        <v>259</v>
      </c>
      <c r="B23" t="s">
        <v>195</v>
      </c>
      <c r="C23" t="s">
        <v>33</v>
      </c>
      <c r="D23" s="2">
        <v>1</v>
      </c>
      <c r="E23" s="2">
        <v>1</v>
      </c>
      <c r="F23" s="2">
        <v>1</v>
      </c>
      <c r="G23" s="2">
        <v>1</v>
      </c>
      <c r="H23">
        <f>Tabelle1345[[#This Row],[FF Score]]*0.3+Tabelle1345[[#This Row],[AR Score]]*0.3+Tabelle1345[[#This Row],[CQ Score]]*0.2+Tabelle1345[[#This Row],[ED Score]]*0.2</f>
        <v>1</v>
      </c>
    </row>
    <row r="24" spans="1:8">
      <c r="A24" t="s">
        <v>259</v>
      </c>
      <c r="B24" t="s">
        <v>195</v>
      </c>
      <c r="C24" t="s">
        <v>391</v>
      </c>
      <c r="D24" s="2">
        <v>4</v>
      </c>
      <c r="E24" s="2">
        <v>5</v>
      </c>
      <c r="F24" s="2">
        <v>5</v>
      </c>
      <c r="G24" s="2">
        <v>4</v>
      </c>
      <c r="H24">
        <f>Tabelle1345[[#This Row],[FF Score]]*0.3+Tabelle1345[[#This Row],[AR Score]]*0.3+Tabelle1345[[#This Row],[CQ Score]]*0.2+Tabelle1345[[#This Row],[ED Score]]*0.2</f>
        <v>4.5</v>
      </c>
    </row>
    <row r="25" spans="1:8">
      <c r="A25" t="s">
        <v>259</v>
      </c>
      <c r="B25" t="s">
        <v>273</v>
      </c>
      <c r="C25" t="s">
        <v>33</v>
      </c>
      <c r="D25" s="2">
        <v>4</v>
      </c>
      <c r="E25" s="2">
        <v>4</v>
      </c>
      <c r="F25" s="2">
        <v>2</v>
      </c>
      <c r="G25" s="2">
        <v>3</v>
      </c>
      <c r="H25">
        <f>Tabelle1345[[#This Row],[FF Score]]*0.3+Tabelle1345[[#This Row],[AR Score]]*0.3+Tabelle1345[[#This Row],[CQ Score]]*0.2+Tabelle1345[[#This Row],[ED Score]]*0.2</f>
        <v>3.4</v>
      </c>
    </row>
    <row r="26" spans="1:8">
      <c r="A26" t="s">
        <v>259</v>
      </c>
      <c r="B26" t="s">
        <v>273</v>
      </c>
      <c r="C26" t="s">
        <v>391</v>
      </c>
      <c r="D26" s="2">
        <v>4</v>
      </c>
      <c r="E26" s="2">
        <v>4</v>
      </c>
      <c r="F26" s="2">
        <v>5</v>
      </c>
      <c r="G26" s="2">
        <v>3</v>
      </c>
      <c r="H26">
        <f>Tabelle1345[[#This Row],[FF Score]]*0.3+Tabelle1345[[#This Row],[AR Score]]*0.3+Tabelle1345[[#This Row],[CQ Score]]*0.2+Tabelle1345[[#This Row],[ED Score]]*0.2</f>
        <v>4</v>
      </c>
    </row>
    <row r="27" spans="1:8">
      <c r="A27" t="s">
        <v>283</v>
      </c>
      <c r="B27" t="s">
        <v>203</v>
      </c>
      <c r="C27" t="s">
        <v>391</v>
      </c>
      <c r="D27" s="2">
        <v>3</v>
      </c>
      <c r="E27" s="2">
        <v>4</v>
      </c>
      <c r="F27" s="2">
        <v>4</v>
      </c>
      <c r="G27" s="2">
        <v>3</v>
      </c>
      <c r="H27">
        <f>Tabelle1345[[#This Row],[FF Score]]*0.3+Tabelle1345[[#This Row],[AR Score]]*0.3+Tabelle1345[[#This Row],[CQ Score]]*0.2+Tabelle1345[[#This Row],[ED Score]]*0.2</f>
        <v>3.4999999999999996</v>
      </c>
    </row>
    <row r="28" spans="1:8">
      <c r="A28" t="s">
        <v>283</v>
      </c>
      <c r="B28" t="s">
        <v>203</v>
      </c>
      <c r="C28" t="s">
        <v>33</v>
      </c>
      <c r="D28" s="2">
        <v>1</v>
      </c>
      <c r="E28" s="2">
        <v>1</v>
      </c>
      <c r="F28" s="2">
        <v>1</v>
      </c>
      <c r="G28" s="2">
        <v>1</v>
      </c>
      <c r="H28">
        <f>Tabelle1345[[#This Row],[FF Score]]*0.3+Tabelle1345[[#This Row],[AR Score]]*0.3+Tabelle1345[[#This Row],[CQ Score]]*0.2+Tabelle1345[[#This Row],[ED Score]]*0.2</f>
        <v>1</v>
      </c>
    </row>
    <row r="29" spans="1:8">
      <c r="A29" t="s">
        <v>283</v>
      </c>
      <c r="B29" t="s">
        <v>195</v>
      </c>
      <c r="C29" t="s">
        <v>391</v>
      </c>
      <c r="D29" s="2">
        <v>4</v>
      </c>
      <c r="E29" s="2">
        <v>5</v>
      </c>
      <c r="F29" s="2">
        <v>4</v>
      </c>
      <c r="G29" s="2">
        <v>4</v>
      </c>
      <c r="H29">
        <f>Tabelle1345[[#This Row],[FF Score]]*0.3+Tabelle1345[[#This Row],[AR Score]]*0.3+Tabelle1345[[#This Row],[CQ Score]]*0.2+Tabelle1345[[#This Row],[ED Score]]*0.2</f>
        <v>4.3</v>
      </c>
    </row>
    <row r="30" spans="1:8">
      <c r="A30" t="s">
        <v>283</v>
      </c>
      <c r="B30" t="s">
        <v>195</v>
      </c>
      <c r="C30" t="s">
        <v>33</v>
      </c>
      <c r="D30" s="2">
        <v>5</v>
      </c>
      <c r="E30" s="2">
        <v>5</v>
      </c>
      <c r="F30" s="2">
        <v>3</v>
      </c>
      <c r="G30" s="2">
        <v>3</v>
      </c>
      <c r="H30">
        <f>Tabelle1345[[#This Row],[FF Score]]*0.3+Tabelle1345[[#This Row],[AR Score]]*0.3+Tabelle1345[[#This Row],[CQ Score]]*0.2+Tabelle1345[[#This Row],[ED Score]]*0.2</f>
        <v>4.2</v>
      </c>
    </row>
    <row r="31" spans="1:8">
      <c r="A31" t="s">
        <v>283</v>
      </c>
      <c r="B31" t="s">
        <v>273</v>
      </c>
      <c r="C31" t="s">
        <v>391</v>
      </c>
      <c r="D31" s="2">
        <v>4</v>
      </c>
      <c r="E31" s="2">
        <v>5</v>
      </c>
      <c r="F31" s="2">
        <v>5</v>
      </c>
      <c r="G31" s="2">
        <v>4</v>
      </c>
      <c r="H31">
        <f>Tabelle1345[[#This Row],[FF Score]]*0.3+Tabelle1345[[#This Row],[AR Score]]*0.3+Tabelle1345[[#This Row],[CQ Score]]*0.2+Tabelle1345[[#This Row],[ED Score]]*0.2</f>
        <v>4.5</v>
      </c>
    </row>
    <row r="32" spans="1:8">
      <c r="A32" t="s">
        <v>283</v>
      </c>
      <c r="B32" t="s">
        <v>273</v>
      </c>
      <c r="C32" t="s">
        <v>33</v>
      </c>
      <c r="D32" s="2">
        <v>4</v>
      </c>
      <c r="E32" s="2">
        <v>5</v>
      </c>
      <c r="F32" s="2">
        <v>4</v>
      </c>
      <c r="G32" s="2">
        <v>3</v>
      </c>
      <c r="H32">
        <f>Tabelle1345[[#This Row],[FF Score]]*0.3+Tabelle1345[[#This Row],[AR Score]]*0.3+Tabelle1345[[#This Row],[CQ Score]]*0.2+Tabelle1345[[#This Row],[ED Score]]*0.2</f>
        <v>4.0999999999999996</v>
      </c>
    </row>
    <row r="33" spans="1:8">
      <c r="A33" t="s">
        <v>393</v>
      </c>
      <c r="B33" t="s">
        <v>273</v>
      </c>
      <c r="C33" t="s">
        <v>391</v>
      </c>
      <c r="D33" s="2">
        <v>5</v>
      </c>
      <c r="E33" s="2">
        <v>5</v>
      </c>
      <c r="F33" s="2">
        <v>4</v>
      </c>
      <c r="G33" s="2">
        <v>4</v>
      </c>
      <c r="H33">
        <f>Tabelle1345[[#This Row],[FF Score]]*0.3+Tabelle1345[[#This Row],[AR Score]]*0.3+Tabelle1345[[#This Row],[CQ Score]]*0.2+Tabelle1345[[#This Row],[ED Score]]*0.2</f>
        <v>4.5999999999999996</v>
      </c>
    </row>
    <row r="34" spans="1:8">
      <c r="A34" t="s">
        <v>393</v>
      </c>
      <c r="B34" t="s">
        <v>273</v>
      </c>
      <c r="C34" t="s">
        <v>33</v>
      </c>
      <c r="D34" s="2">
        <v>5</v>
      </c>
      <c r="E34" s="2">
        <v>5</v>
      </c>
      <c r="F34" s="2">
        <v>4</v>
      </c>
      <c r="G34" s="2">
        <v>4</v>
      </c>
      <c r="H34">
        <f>Tabelle1345[[#This Row],[FF Score]]*0.3+Tabelle1345[[#This Row],[AR Score]]*0.3+Tabelle1345[[#This Row],[CQ Score]]*0.2+Tabelle1345[[#This Row],[ED Score]]*0.2</f>
        <v>4.5999999999999996</v>
      </c>
    </row>
    <row r="35" spans="1:8">
      <c r="A35" t="s">
        <v>393</v>
      </c>
      <c r="B35" t="s">
        <v>195</v>
      </c>
      <c r="C35" t="s">
        <v>391</v>
      </c>
      <c r="D35" s="2">
        <v>5</v>
      </c>
      <c r="E35" s="2">
        <v>5</v>
      </c>
      <c r="F35" s="2">
        <v>4</v>
      </c>
      <c r="G35" s="2">
        <v>4</v>
      </c>
      <c r="H35">
        <f>Tabelle1345[[#This Row],[FF Score]]*0.3+Tabelle1345[[#This Row],[AR Score]]*0.3+Tabelle1345[[#This Row],[CQ Score]]*0.2+Tabelle1345[[#This Row],[ED Score]]*0.2</f>
        <v>4.5999999999999996</v>
      </c>
    </row>
    <row r="36" spans="1:8">
      <c r="A36" t="s">
        <v>393</v>
      </c>
      <c r="B36" t="s">
        <v>195</v>
      </c>
      <c r="C36" t="s">
        <v>33</v>
      </c>
      <c r="D36" s="2">
        <v>5</v>
      </c>
      <c r="E36" s="2">
        <v>5</v>
      </c>
      <c r="F36" s="2">
        <v>4</v>
      </c>
      <c r="G36" s="2">
        <v>4</v>
      </c>
      <c r="H36">
        <f>Tabelle1345[[#This Row],[FF Score]]*0.3+Tabelle1345[[#This Row],[AR Score]]*0.3+Tabelle1345[[#This Row],[CQ Score]]*0.2+Tabelle1345[[#This Row],[ED Score]]*0.2</f>
        <v>4.5999999999999996</v>
      </c>
    </row>
    <row r="37" spans="1:8">
      <c r="A37" t="s">
        <v>393</v>
      </c>
      <c r="B37" t="s">
        <v>203</v>
      </c>
      <c r="C37" t="s">
        <v>391</v>
      </c>
      <c r="D37" s="2">
        <v>5</v>
      </c>
      <c r="E37" s="2">
        <v>5</v>
      </c>
      <c r="F37" s="2">
        <v>4</v>
      </c>
      <c r="G37" s="2">
        <v>4</v>
      </c>
      <c r="H37">
        <f>Tabelle1345[[#This Row],[FF Score]]*0.3+Tabelle1345[[#This Row],[AR Score]]*0.3+Tabelle1345[[#This Row],[CQ Score]]*0.2+Tabelle1345[[#This Row],[ED Score]]*0.2</f>
        <v>4.5999999999999996</v>
      </c>
    </row>
    <row r="38" spans="1:8">
      <c r="A38" t="s">
        <v>393</v>
      </c>
      <c r="B38" t="s">
        <v>203</v>
      </c>
      <c r="C38" t="s">
        <v>33</v>
      </c>
      <c r="D38" s="2">
        <v>4</v>
      </c>
      <c r="E38" s="2">
        <v>5</v>
      </c>
      <c r="F38" s="2">
        <v>4</v>
      </c>
      <c r="G38" s="2">
        <v>4</v>
      </c>
      <c r="H38" s="2">
        <f>Tabelle1345[[#This Row],[FF Score]]*0.3+Tabelle1345[[#This Row],[AR Score]]*0.3+Tabelle1345[[#This Row],[CQ Score]]*0.2+Tabelle1345[[#This Row],[ED Score]]*0.2</f>
        <v>4.3</v>
      </c>
    </row>
    <row r="39" spans="1:8">
      <c r="A39" t="s">
        <v>354</v>
      </c>
      <c r="B39" t="s">
        <v>203</v>
      </c>
      <c r="C39" t="s">
        <v>33</v>
      </c>
      <c r="D39" s="2">
        <v>4</v>
      </c>
      <c r="E39" s="2">
        <v>5</v>
      </c>
      <c r="F39" s="2">
        <v>3</v>
      </c>
      <c r="G39" s="2">
        <v>3</v>
      </c>
      <c r="H39" s="2">
        <f>Tabelle1345[[#This Row],[FF Score]]*0.3+Tabelle1345[[#This Row],[AR Score]]*0.3+Tabelle1345[[#This Row],[CQ Score]]*0.2+Tabelle1345[[#This Row],[ED Score]]*0.2</f>
        <v>3.9000000000000004</v>
      </c>
    </row>
    <row r="40" spans="1:8">
      <c r="A40" t="s">
        <v>354</v>
      </c>
      <c r="B40" t="s">
        <v>203</v>
      </c>
      <c r="C40" t="s">
        <v>391</v>
      </c>
      <c r="D40" s="2">
        <v>3</v>
      </c>
      <c r="E40" s="2">
        <v>3</v>
      </c>
      <c r="F40" s="2">
        <v>4</v>
      </c>
      <c r="G40" s="2">
        <v>3</v>
      </c>
      <c r="H40" s="2">
        <f>Tabelle1345[[#This Row],[FF Score]]*0.3+Tabelle1345[[#This Row],[AR Score]]*0.3+Tabelle1345[[#This Row],[CQ Score]]*0.2+Tabelle1345[[#This Row],[ED Score]]*0.2</f>
        <v>3.1999999999999997</v>
      </c>
    </row>
    <row r="41" spans="1:8">
      <c r="A41" t="s">
        <v>354</v>
      </c>
      <c r="B41" t="s">
        <v>195</v>
      </c>
      <c r="C41" t="s">
        <v>33</v>
      </c>
      <c r="D41" s="2">
        <v>4</v>
      </c>
      <c r="E41" s="2">
        <v>5</v>
      </c>
      <c r="F41" s="2">
        <v>3</v>
      </c>
      <c r="G41" s="2">
        <v>3</v>
      </c>
      <c r="H41" s="2">
        <f>Tabelle1345[[#This Row],[FF Score]]*0.3+Tabelle1345[[#This Row],[AR Score]]*0.3+Tabelle1345[[#This Row],[CQ Score]]*0.2+Tabelle1345[[#This Row],[ED Score]]*0.2</f>
        <v>3.9000000000000004</v>
      </c>
    </row>
    <row r="42" spans="1:8">
      <c r="A42" t="s">
        <v>354</v>
      </c>
      <c r="B42" t="s">
        <v>195</v>
      </c>
      <c r="C42" t="s">
        <v>391</v>
      </c>
      <c r="D42" s="2">
        <v>4</v>
      </c>
      <c r="E42" s="2">
        <v>5</v>
      </c>
      <c r="F42" s="2">
        <v>5</v>
      </c>
      <c r="G42" s="2">
        <v>4</v>
      </c>
      <c r="H42" s="2">
        <f>Tabelle1345[[#This Row],[FF Score]]*0.3+Tabelle1345[[#This Row],[AR Score]]*0.3+Tabelle1345[[#This Row],[CQ Score]]*0.2+Tabelle1345[[#This Row],[ED Score]]*0.2</f>
        <v>4.5</v>
      </c>
    </row>
    <row r="43" spans="1:8">
      <c r="A43" t="s">
        <v>354</v>
      </c>
      <c r="B43" t="s">
        <v>273</v>
      </c>
      <c r="C43" t="s">
        <v>33</v>
      </c>
      <c r="D43" s="2">
        <v>5</v>
      </c>
      <c r="E43" s="2">
        <v>5</v>
      </c>
      <c r="F43" s="2">
        <v>4</v>
      </c>
      <c r="G43" s="2">
        <v>5</v>
      </c>
      <c r="H43" s="2">
        <f>Tabelle1345[[#This Row],[FF Score]]*0.3+Tabelle1345[[#This Row],[AR Score]]*0.3+Tabelle1345[[#This Row],[CQ Score]]*0.2+Tabelle1345[[#This Row],[ED Score]]*0.2</f>
        <v>4.8</v>
      </c>
    </row>
    <row r="44" spans="1:8">
      <c r="A44" t="s">
        <v>354</v>
      </c>
      <c r="B44" t="s">
        <v>273</v>
      </c>
      <c r="C44" t="s">
        <v>391</v>
      </c>
      <c r="D44" s="2">
        <v>5</v>
      </c>
      <c r="E44" s="2">
        <v>5</v>
      </c>
      <c r="F44" s="2">
        <v>5</v>
      </c>
      <c r="G44" s="2">
        <v>5</v>
      </c>
      <c r="H44" s="2">
        <f>Tabelle1345[[#This Row],[FF Score]]*0.3+Tabelle1345[[#This Row],[AR Score]]*0.3+Tabelle1345[[#This Row],[CQ Score]]*0.2+Tabelle1345[[#This Row],[ED Score]]*0.2</f>
        <v>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9F7FA-CDAC-494A-9A29-348F102D6D4D}">
  <sheetPr>
    <tabColor theme="5"/>
  </sheetPr>
  <dimension ref="A3:H13"/>
  <sheetViews>
    <sheetView workbookViewId="0">
      <selection activeCell="A3" sqref="A3:G13"/>
    </sheetView>
  </sheetViews>
  <sheetFormatPr baseColWidth="10" defaultRowHeight="14.4"/>
  <cols>
    <col min="1" max="1" width="74.5546875" bestFit="1" customWidth="1"/>
    <col min="2" max="2" width="11.5546875" bestFit="1" customWidth="1"/>
    <col min="3" max="3" width="5.109375" bestFit="1" customWidth="1"/>
    <col min="4" max="4" width="11.5546875" bestFit="1" customWidth="1"/>
    <col min="5" max="5" width="5.109375" bestFit="1" customWidth="1"/>
    <col min="6" max="6" width="12.5546875" bestFit="1" customWidth="1"/>
    <col min="7" max="7" width="5.109375" bestFit="1" customWidth="1"/>
    <col min="8" max="8" width="15.44140625" bestFit="1" customWidth="1"/>
    <col min="9" max="13" width="20.33203125" bestFit="1" customWidth="1"/>
    <col min="14" max="15" width="28" bestFit="1" customWidth="1"/>
  </cols>
  <sheetData>
    <row r="3" spans="1:8">
      <c r="A3" s="19" t="s">
        <v>395</v>
      </c>
      <c r="B3" s="19" t="s">
        <v>392</v>
      </c>
    </row>
    <row r="4" spans="1:8">
      <c r="B4" s="23" t="s">
        <v>203</v>
      </c>
      <c r="C4" s="23"/>
      <c r="D4" s="23" t="s">
        <v>195</v>
      </c>
      <c r="E4" s="23"/>
      <c r="F4" s="23" t="s">
        <v>273</v>
      </c>
      <c r="G4" s="23"/>
      <c r="H4" s="23" t="s">
        <v>389</v>
      </c>
    </row>
    <row r="5" spans="1:8">
      <c r="A5" s="19" t="s">
        <v>392</v>
      </c>
      <c r="B5" s="23" t="s">
        <v>33</v>
      </c>
      <c r="C5" s="23" t="s">
        <v>391</v>
      </c>
      <c r="D5" s="23" t="s">
        <v>33</v>
      </c>
      <c r="E5" s="23" t="s">
        <v>391</v>
      </c>
      <c r="F5" s="23" t="s">
        <v>33</v>
      </c>
      <c r="G5" s="23" t="s">
        <v>391</v>
      </c>
      <c r="H5" s="23"/>
    </row>
    <row r="6" spans="1:8" ht="28.8">
      <c r="A6" s="22" t="s">
        <v>354</v>
      </c>
      <c r="B6" s="21">
        <v>3.9000000000000004</v>
      </c>
      <c r="C6" s="21">
        <v>3.1999999999999997</v>
      </c>
      <c r="D6" s="21">
        <v>3.9000000000000004</v>
      </c>
      <c r="E6" s="21">
        <v>4.5</v>
      </c>
      <c r="F6" s="21">
        <v>4.8</v>
      </c>
      <c r="G6" s="21">
        <v>5</v>
      </c>
      <c r="H6" s="21">
        <v>4.2166666666666668</v>
      </c>
    </row>
    <row r="7" spans="1:8">
      <c r="A7" s="22" t="s">
        <v>259</v>
      </c>
      <c r="B7" s="21">
        <v>1</v>
      </c>
      <c r="C7" s="21">
        <v>3.4999999999999996</v>
      </c>
      <c r="D7" s="21">
        <v>1</v>
      </c>
      <c r="E7" s="21">
        <v>4.5</v>
      </c>
      <c r="F7" s="21">
        <v>3.4</v>
      </c>
      <c r="G7" s="21">
        <v>4</v>
      </c>
      <c r="H7" s="21">
        <v>2.9</v>
      </c>
    </row>
    <row r="8" spans="1:8">
      <c r="A8" s="22" t="s">
        <v>283</v>
      </c>
      <c r="B8" s="21">
        <v>1</v>
      </c>
      <c r="C8" s="21">
        <v>3.4999999999999996</v>
      </c>
      <c r="D8" s="21">
        <v>4.2</v>
      </c>
      <c r="E8" s="21">
        <v>4.3</v>
      </c>
      <c r="F8" s="21">
        <v>4.0999999999999996</v>
      </c>
      <c r="G8" s="21">
        <v>4.5</v>
      </c>
      <c r="H8" s="21">
        <v>3.6</v>
      </c>
    </row>
    <row r="9" spans="1:8">
      <c r="A9" s="22" t="s">
        <v>171</v>
      </c>
      <c r="B9" s="21">
        <v>3.0999999999999996</v>
      </c>
      <c r="C9" s="21">
        <v>3.4999999999999996</v>
      </c>
      <c r="D9" s="21">
        <v>1</v>
      </c>
      <c r="E9" s="21">
        <v>4.5</v>
      </c>
      <c r="F9" s="21">
        <v>4.0999999999999996</v>
      </c>
      <c r="G9" s="21">
        <v>4.3000000000000007</v>
      </c>
      <c r="H9" s="21">
        <v>3.4166666666666665</v>
      </c>
    </row>
    <row r="10" spans="1:8">
      <c r="A10" s="22" t="s">
        <v>172</v>
      </c>
      <c r="B10" s="21">
        <v>1</v>
      </c>
      <c r="C10" s="21">
        <v>2.5</v>
      </c>
      <c r="D10" s="21">
        <v>1</v>
      </c>
      <c r="E10" s="21">
        <v>4.5</v>
      </c>
      <c r="F10" s="21">
        <v>4.1000000000000005</v>
      </c>
      <c r="G10" s="21">
        <v>4.5</v>
      </c>
      <c r="H10" s="21">
        <v>2.9333333333333336</v>
      </c>
    </row>
    <row r="11" spans="1:8" ht="28.8">
      <c r="A11" s="22" t="s">
        <v>71</v>
      </c>
      <c r="B11" s="21">
        <v>3.0999999999999996</v>
      </c>
      <c r="C11" s="21">
        <v>3.6999999999999997</v>
      </c>
      <c r="D11" s="21">
        <v>4.2</v>
      </c>
      <c r="E11" s="21">
        <v>4.5</v>
      </c>
      <c r="F11" s="21">
        <v>4.4000000000000004</v>
      </c>
      <c r="G11" s="21"/>
      <c r="H11" s="21">
        <v>4.05</v>
      </c>
    </row>
    <row r="12" spans="1:8" ht="28.8">
      <c r="A12" s="22" t="s">
        <v>393</v>
      </c>
      <c r="B12" s="21">
        <v>4.3</v>
      </c>
      <c r="C12" s="21">
        <v>4.5999999999999996</v>
      </c>
      <c r="D12" s="21">
        <v>4.5999999999999996</v>
      </c>
      <c r="E12" s="21">
        <v>4.5999999999999996</v>
      </c>
      <c r="F12" s="21">
        <v>4.5999999999999996</v>
      </c>
      <c r="G12" s="21">
        <v>4.5999999999999996</v>
      </c>
      <c r="H12" s="21">
        <v>4.55</v>
      </c>
    </row>
    <row r="13" spans="1:8">
      <c r="A13" s="20" t="s">
        <v>389</v>
      </c>
      <c r="B13" s="21">
        <v>2.4857142857142853</v>
      </c>
      <c r="C13" s="21">
        <v>3.5</v>
      </c>
      <c r="D13" s="21">
        <v>2.8428571428571425</v>
      </c>
      <c r="E13" s="21">
        <v>4.4857142857142858</v>
      </c>
      <c r="F13" s="21">
        <v>4.2374999999999998</v>
      </c>
      <c r="G13" s="21">
        <v>4.4833333333333334</v>
      </c>
      <c r="H13" s="21">
        <v>3.6666666666666665</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8CF89-B422-45BA-B7C4-1344B6AA6D31}">
  <sheetPr>
    <tabColor theme="5"/>
  </sheetPr>
  <dimension ref="A3:D27"/>
  <sheetViews>
    <sheetView workbookViewId="0">
      <selection activeCell="A4" sqref="A4:D22"/>
    </sheetView>
  </sheetViews>
  <sheetFormatPr baseColWidth="10" defaultRowHeight="14.4"/>
  <cols>
    <col min="1" max="1" width="32.109375" bestFit="1" customWidth="1"/>
    <col min="2" max="2" width="5.5546875" bestFit="1" customWidth="1"/>
    <col min="3" max="3" width="5.109375" bestFit="1" customWidth="1"/>
    <col min="4" max="4" width="15.44140625" bestFit="1" customWidth="1"/>
    <col min="5" max="5" width="5" bestFit="1" customWidth="1"/>
    <col min="6" max="6" width="20.88671875" bestFit="1" customWidth="1"/>
    <col min="7" max="7" width="5" bestFit="1" customWidth="1"/>
    <col min="8" max="8" width="20.5546875" bestFit="1" customWidth="1"/>
    <col min="9" max="9" width="5" bestFit="1" customWidth="1"/>
    <col min="10" max="10" width="22.5546875" bestFit="1" customWidth="1"/>
    <col min="11" max="11" width="5" bestFit="1" customWidth="1"/>
    <col min="12" max="12" width="28" bestFit="1" customWidth="1"/>
    <col min="13" max="13" width="28.21875" bestFit="1" customWidth="1"/>
    <col min="14" max="14" width="28.5546875" bestFit="1" customWidth="1"/>
    <col min="15" max="15" width="28.21875" bestFit="1" customWidth="1"/>
    <col min="16" max="16" width="30.109375" bestFit="1" customWidth="1"/>
    <col min="17" max="30" width="22.5546875" bestFit="1" customWidth="1"/>
    <col min="31" max="31" width="28" bestFit="1" customWidth="1"/>
    <col min="32" max="32" width="28.21875" bestFit="1" customWidth="1"/>
    <col min="33" max="33" width="28.5546875" bestFit="1" customWidth="1"/>
    <col min="34" max="34" width="28.21875" bestFit="1" customWidth="1"/>
    <col min="35" max="35" width="30.109375" bestFit="1" customWidth="1"/>
  </cols>
  <sheetData>
    <row r="3" spans="1:4">
      <c r="B3" s="19" t="s">
        <v>392</v>
      </c>
    </row>
    <row r="4" spans="1:4">
      <c r="A4" s="19" t="s">
        <v>392</v>
      </c>
      <c r="B4" t="s">
        <v>33</v>
      </c>
      <c r="C4" t="s">
        <v>391</v>
      </c>
      <c r="D4" s="23" t="s">
        <v>389</v>
      </c>
    </row>
    <row r="5" spans="1:4">
      <c r="A5" s="23" t="s">
        <v>203</v>
      </c>
      <c r="B5" s="21"/>
      <c r="C5" s="21"/>
      <c r="D5" s="21"/>
    </row>
    <row r="6" spans="1:4">
      <c r="A6" s="24" t="s">
        <v>390</v>
      </c>
      <c r="B6" s="21">
        <v>2.4285714285714284</v>
      </c>
      <c r="C6" s="21">
        <v>3.1428571428571428</v>
      </c>
      <c r="D6" s="21">
        <v>2.7857142857142856</v>
      </c>
    </row>
    <row r="7" spans="1:4">
      <c r="A7" s="24" t="s">
        <v>397</v>
      </c>
      <c r="B7" s="21">
        <v>3</v>
      </c>
      <c r="C7" s="21">
        <v>3.8571428571428572</v>
      </c>
      <c r="D7" s="21">
        <v>3.4285714285714284</v>
      </c>
    </row>
    <row r="8" spans="1:4">
      <c r="A8" s="24" t="s">
        <v>399</v>
      </c>
      <c r="B8" s="21">
        <v>2.1428571428571428</v>
      </c>
      <c r="C8" s="21">
        <v>4</v>
      </c>
      <c r="D8" s="21">
        <v>3.0714285714285716</v>
      </c>
    </row>
    <row r="9" spans="1:4">
      <c r="A9" s="24" t="s">
        <v>401</v>
      </c>
      <c r="B9" s="21">
        <v>2.1428571428571428</v>
      </c>
      <c r="C9" s="21">
        <v>3</v>
      </c>
      <c r="D9" s="21">
        <v>2.5714285714285716</v>
      </c>
    </row>
    <row r="10" spans="1:4">
      <c r="A10" s="24" t="s">
        <v>395</v>
      </c>
      <c r="B10" s="21">
        <v>2.4857142857142853</v>
      </c>
      <c r="C10" s="21">
        <v>3.4999999999999996</v>
      </c>
      <c r="D10" s="21">
        <v>2.9928571428571429</v>
      </c>
    </row>
    <row r="11" spans="1:4">
      <c r="A11" s="23" t="s">
        <v>195</v>
      </c>
      <c r="B11" s="21"/>
      <c r="C11" s="21"/>
      <c r="D11" s="21"/>
    </row>
    <row r="12" spans="1:4">
      <c r="A12" s="24" t="s">
        <v>390</v>
      </c>
      <c r="B12" s="21">
        <v>3.1428571428571428</v>
      </c>
      <c r="C12" s="21">
        <v>4.1428571428571432</v>
      </c>
      <c r="D12" s="21">
        <v>3.6428571428571428</v>
      </c>
    </row>
    <row r="13" spans="1:4">
      <c r="A13" s="24" t="s">
        <v>397</v>
      </c>
      <c r="B13" s="21">
        <v>3.2857142857142856</v>
      </c>
      <c r="C13" s="21">
        <v>5</v>
      </c>
      <c r="D13" s="21">
        <v>4.1428571428571432</v>
      </c>
    </row>
    <row r="14" spans="1:4">
      <c r="A14" s="24" t="s">
        <v>399</v>
      </c>
      <c r="B14" s="21">
        <v>2.2857142857142856</v>
      </c>
      <c r="C14" s="21">
        <v>4.5714285714285712</v>
      </c>
      <c r="D14" s="21">
        <v>3.4285714285714284</v>
      </c>
    </row>
    <row r="15" spans="1:4">
      <c r="A15" s="24" t="s">
        <v>401</v>
      </c>
      <c r="B15" s="21">
        <v>2.2857142857142856</v>
      </c>
      <c r="C15" s="21">
        <v>4.1428571428571432</v>
      </c>
      <c r="D15" s="21">
        <v>3.2142857142857144</v>
      </c>
    </row>
    <row r="16" spans="1:4">
      <c r="A16" s="24" t="s">
        <v>395</v>
      </c>
      <c r="B16" s="21">
        <v>2.8428571428571425</v>
      </c>
      <c r="C16" s="21">
        <v>4.4857142857142858</v>
      </c>
      <c r="D16" s="21">
        <v>3.6642857142857141</v>
      </c>
    </row>
    <row r="17" spans="1:4">
      <c r="A17" s="23" t="s">
        <v>273</v>
      </c>
      <c r="B17" s="21"/>
      <c r="C17" s="21"/>
      <c r="D17" s="21"/>
    </row>
    <row r="18" spans="1:4">
      <c r="A18" s="24" t="s">
        <v>390</v>
      </c>
      <c r="B18" s="21">
        <v>4.25</v>
      </c>
      <c r="C18" s="21">
        <v>4.333333333333333</v>
      </c>
      <c r="D18" s="21">
        <v>4.2857142857142856</v>
      </c>
    </row>
    <row r="19" spans="1:4">
      <c r="A19" s="24" t="s">
        <v>397</v>
      </c>
      <c r="B19" s="21">
        <v>4.875</v>
      </c>
      <c r="C19" s="21">
        <v>4.833333333333333</v>
      </c>
      <c r="D19" s="21">
        <v>4.8571428571428568</v>
      </c>
    </row>
    <row r="20" spans="1:4">
      <c r="A20" s="24" t="s">
        <v>399</v>
      </c>
      <c r="B20" s="21">
        <v>3.75</v>
      </c>
      <c r="C20" s="21">
        <v>4.833333333333333</v>
      </c>
      <c r="D20" s="21">
        <v>4.2142857142857144</v>
      </c>
    </row>
    <row r="21" spans="1:4">
      <c r="A21" s="24" t="s">
        <v>401</v>
      </c>
      <c r="B21" s="21">
        <v>3.75</v>
      </c>
      <c r="C21" s="21">
        <v>3.8333333333333335</v>
      </c>
      <c r="D21" s="21">
        <v>3.7857142857142856</v>
      </c>
    </row>
    <row r="22" spans="1:4">
      <c r="A22" s="24" t="s">
        <v>395</v>
      </c>
      <c r="B22" s="21">
        <v>4.2374999999999998</v>
      </c>
      <c r="C22" s="21">
        <v>4.4833333333333334</v>
      </c>
      <c r="D22" s="21">
        <v>4.3428571428571434</v>
      </c>
    </row>
    <row r="23" spans="1:4">
      <c r="A23" s="20" t="s">
        <v>394</v>
      </c>
      <c r="B23" s="21">
        <v>3.3181818181818183</v>
      </c>
      <c r="C23" s="21">
        <v>3.85</v>
      </c>
      <c r="D23" s="21">
        <v>3.5714285714285716</v>
      </c>
    </row>
    <row r="24" spans="1:4">
      <c r="A24" s="20" t="s">
        <v>398</v>
      </c>
      <c r="B24" s="21">
        <v>3.7727272727272729</v>
      </c>
      <c r="C24" s="21">
        <v>4.55</v>
      </c>
      <c r="D24" s="21">
        <v>4.1428571428571432</v>
      </c>
    </row>
    <row r="25" spans="1:4">
      <c r="A25" s="20" t="s">
        <v>400</v>
      </c>
      <c r="B25" s="21">
        <v>2.7727272727272729</v>
      </c>
      <c r="C25" s="21">
        <v>4.45</v>
      </c>
      <c r="D25" s="21">
        <v>3.5714285714285716</v>
      </c>
    </row>
    <row r="26" spans="1:4">
      <c r="A26" s="20" t="s">
        <v>402</v>
      </c>
      <c r="B26" s="21">
        <v>2.7727272727272729</v>
      </c>
      <c r="C26" s="21">
        <v>3.65</v>
      </c>
      <c r="D26" s="21">
        <v>3.1904761904761907</v>
      </c>
    </row>
    <row r="27" spans="1:4">
      <c r="A27" s="20" t="s">
        <v>396</v>
      </c>
      <c r="B27" s="21">
        <v>3.2363636363636359</v>
      </c>
      <c r="C27" s="21">
        <v>4.1399999999999997</v>
      </c>
      <c r="D27" s="21">
        <v>3.6666666666666665</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1C305-0F9E-4911-B756-55B7BC76D425}">
  <dimension ref="A1:G3"/>
  <sheetViews>
    <sheetView topLeftCell="C1" zoomScaleNormal="100" workbookViewId="0">
      <selection activeCell="G2" sqref="G2"/>
    </sheetView>
  </sheetViews>
  <sheetFormatPr baseColWidth="10" defaultColWidth="11.44140625" defaultRowHeight="14.4"/>
  <cols>
    <col min="2" max="2" width="90.44140625" bestFit="1" customWidth="1"/>
    <col min="3" max="3" width="81.44140625" bestFit="1" customWidth="1"/>
    <col min="4" max="4" width="77.33203125" bestFit="1" customWidth="1"/>
    <col min="5" max="5" width="77.33203125" customWidth="1"/>
    <col min="6" max="6" width="70.6640625" bestFit="1" customWidth="1"/>
    <col min="7" max="7" width="38.44140625" bestFit="1" customWidth="1"/>
    <col min="8" max="8" width="24.33203125" bestFit="1" customWidth="1"/>
  </cols>
  <sheetData>
    <row r="1" spans="1:7">
      <c r="B1" t="s">
        <v>18</v>
      </c>
      <c r="C1" t="s">
        <v>127</v>
      </c>
      <c r="D1" t="s">
        <v>129</v>
      </c>
      <c r="E1" t="s">
        <v>160</v>
      </c>
      <c r="F1" s="8" t="s">
        <v>326</v>
      </c>
      <c r="G1" s="8" t="s">
        <v>327</v>
      </c>
    </row>
    <row r="2" spans="1:7" ht="409.6">
      <c r="A2" s="17" t="s">
        <v>18</v>
      </c>
      <c r="B2" s="2" t="s">
        <v>332</v>
      </c>
      <c r="C2" s="2" t="s">
        <v>128</v>
      </c>
      <c r="D2" s="2" t="s">
        <v>140</v>
      </c>
      <c r="E2" s="2" t="s">
        <v>166</v>
      </c>
      <c r="F2" s="9" t="s">
        <v>187</v>
      </c>
      <c r="G2" s="9" t="s">
        <v>194</v>
      </c>
    </row>
    <row r="3" spans="1:7">
      <c r="A3" s="17" t="s">
        <v>387</v>
      </c>
      <c r="B3" s="16" t="s">
        <v>333</v>
      </c>
      <c r="C3" s="16" t="s">
        <v>335</v>
      </c>
      <c r="D3" s="16" t="s">
        <v>336</v>
      </c>
      <c r="E3" s="16" t="s">
        <v>337</v>
      </c>
      <c r="F3" s="16" t="s">
        <v>324</v>
      </c>
      <c r="G3" s="16" t="s">
        <v>325</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6A11D-B099-4021-ADA4-8C6072C1DCA5}">
  <dimension ref="A1:N27"/>
  <sheetViews>
    <sheetView topLeftCell="F6" zoomScale="70" zoomScaleNormal="70" workbookViewId="0">
      <selection activeCell="M6" sqref="M6"/>
    </sheetView>
  </sheetViews>
  <sheetFormatPr baseColWidth="10" defaultColWidth="8.88671875" defaultRowHeight="14.4"/>
  <cols>
    <col min="1" max="1" width="34.88671875" bestFit="1" customWidth="1"/>
    <col min="2" max="2" width="10.5546875" bestFit="1" customWidth="1"/>
    <col min="3" max="3" width="14.6640625" customWidth="1"/>
    <col min="4" max="4" width="10.109375" customWidth="1"/>
    <col min="5" max="5" width="94.33203125" customWidth="1"/>
    <col min="6" max="6" width="225.6640625" bestFit="1" customWidth="1"/>
    <col min="7" max="7" width="19.6640625" bestFit="1" customWidth="1"/>
    <col min="8" max="8" width="18.88671875" customWidth="1"/>
    <col min="9" max="9" width="25.88671875" bestFit="1" customWidth="1"/>
    <col min="10" max="13" width="25.88671875" customWidth="1"/>
    <col min="14" max="14" width="59" bestFit="1" customWidth="1"/>
    <col min="15" max="15" width="86" bestFit="1" customWidth="1"/>
  </cols>
  <sheetData>
    <row r="1" spans="1:14">
      <c r="A1" t="s">
        <v>23</v>
      </c>
      <c r="B1" t="s">
        <v>24</v>
      </c>
      <c r="C1" t="s">
        <v>25</v>
      </c>
      <c r="D1" t="s">
        <v>28</v>
      </c>
      <c r="E1" t="s">
        <v>70</v>
      </c>
      <c r="F1" t="s">
        <v>29</v>
      </c>
      <c r="G1" t="s">
        <v>124</v>
      </c>
      <c r="H1" t="s">
        <v>133</v>
      </c>
      <c r="I1" t="s">
        <v>125</v>
      </c>
      <c r="J1" t="s">
        <v>134</v>
      </c>
      <c r="K1" t="s">
        <v>137</v>
      </c>
      <c r="L1" t="s">
        <v>136</v>
      </c>
      <c r="M1" t="s">
        <v>135</v>
      </c>
      <c r="N1" t="s">
        <v>126</v>
      </c>
    </row>
    <row r="2" spans="1:14" ht="158.4">
      <c r="A2" t="s">
        <v>31</v>
      </c>
      <c r="B2" t="s">
        <v>138</v>
      </c>
      <c r="C2" t="s">
        <v>33</v>
      </c>
      <c r="D2">
        <v>3</v>
      </c>
      <c r="E2" s="2" t="s">
        <v>132</v>
      </c>
      <c r="F2" t="s">
        <v>139</v>
      </c>
      <c r="M2">
        <f>(Tabelle13[[#This Row],[Faithfulness Score]]*0.5+Tabelle13[[#This Row],[Answer Relevancy Score]]*0.3+Tabelle13[[#This Row],[Pedagogical Value Score]]*0.2)</f>
        <v>0</v>
      </c>
    </row>
    <row r="3" spans="1:14" ht="158.4">
      <c r="A3" t="s">
        <v>31</v>
      </c>
      <c r="B3" t="s">
        <v>88</v>
      </c>
      <c r="C3" t="s">
        <v>33</v>
      </c>
      <c r="D3">
        <v>3</v>
      </c>
      <c r="E3" s="2" t="s">
        <v>132</v>
      </c>
      <c r="F3" t="s">
        <v>141</v>
      </c>
      <c r="M3">
        <f>(Tabelle13[[#This Row],[Faithfulness Score]]*0.5+Tabelle13[[#This Row],[Answer Relevancy Score]]*0.3+Tabelle13[[#This Row],[Pedagogical Value Score]]*0.2)</f>
        <v>0</v>
      </c>
      <c r="N3" t="s">
        <v>154</v>
      </c>
    </row>
    <row r="4" spans="1:14" ht="288">
      <c r="A4" t="s">
        <v>31</v>
      </c>
      <c r="B4" t="s">
        <v>88</v>
      </c>
      <c r="C4" t="s">
        <v>130</v>
      </c>
      <c r="D4">
        <v>3</v>
      </c>
      <c r="E4" s="7" t="s">
        <v>132</v>
      </c>
      <c r="F4" s="2" t="s">
        <v>146</v>
      </c>
      <c r="G4" t="s">
        <v>148</v>
      </c>
      <c r="H4">
        <v>0.8</v>
      </c>
      <c r="I4" t="s">
        <v>151</v>
      </c>
      <c r="J4">
        <v>0.9</v>
      </c>
      <c r="K4" t="s">
        <v>152</v>
      </c>
      <c r="L4">
        <v>0.85</v>
      </c>
      <c r="M4">
        <f>(Tabelle13[[#This Row],[Faithfulness Score]]*0.5+Tabelle13[[#This Row],[Answer Relevancy Score]]*0.3+Tabelle13[[#This Row],[Pedagogical Value Score]]*0.2)</f>
        <v>0.84000000000000008</v>
      </c>
    </row>
    <row r="5" spans="1:14" ht="187.2">
      <c r="A5" t="s">
        <v>31</v>
      </c>
      <c r="B5" t="s">
        <v>131</v>
      </c>
      <c r="C5" t="s">
        <v>130</v>
      </c>
      <c r="D5" s="2">
        <v>3</v>
      </c>
      <c r="E5" s="7" t="s">
        <v>132</v>
      </c>
      <c r="F5" s="7" t="s">
        <v>145</v>
      </c>
      <c r="G5" s="2" t="s">
        <v>142</v>
      </c>
      <c r="H5" s="2">
        <v>1</v>
      </c>
      <c r="I5" s="2" t="s">
        <v>143</v>
      </c>
      <c r="J5" s="2">
        <v>1</v>
      </c>
      <c r="K5" s="2" t="s">
        <v>144</v>
      </c>
      <c r="L5" s="2">
        <v>1</v>
      </c>
      <c r="M5" s="2">
        <f>(Tabelle13[[#This Row],[Faithfulness Score]]*0.5+Tabelle13[[#This Row],[Answer Relevancy Score]]*0.3+Tabelle13[[#This Row],[Pedagogical Value Score]]*0.2)</f>
        <v>1</v>
      </c>
    </row>
    <row r="6" spans="1:14" ht="288">
      <c r="A6" t="s">
        <v>31</v>
      </c>
      <c r="B6" t="s">
        <v>131</v>
      </c>
      <c r="C6" t="s">
        <v>130</v>
      </c>
      <c r="D6" s="2">
        <v>2</v>
      </c>
      <c r="E6" s="7" t="s">
        <v>132</v>
      </c>
      <c r="F6" s="2" t="s">
        <v>147</v>
      </c>
      <c r="G6" s="2" t="s">
        <v>149</v>
      </c>
      <c r="H6" s="2">
        <v>0.85</v>
      </c>
      <c r="I6" s="2" t="s">
        <v>150</v>
      </c>
      <c r="J6" s="2">
        <v>0.85</v>
      </c>
      <c r="K6" s="2" t="s">
        <v>153</v>
      </c>
      <c r="L6" s="2">
        <v>0.8</v>
      </c>
      <c r="M6" s="2">
        <f>(Tabelle13[[#This Row],[Faithfulness Score]]*0.5+Tabelle13[[#This Row],[Answer Relevancy Score]]*0.3+Tabelle13[[#This Row],[Pedagogical Value Score]]*0.2)</f>
        <v>0.84</v>
      </c>
    </row>
    <row r="7" spans="1:14" ht="244.8">
      <c r="A7" t="s">
        <v>31</v>
      </c>
      <c r="B7" t="s">
        <v>131</v>
      </c>
      <c r="C7" t="s">
        <v>33</v>
      </c>
      <c r="D7" s="2">
        <v>3</v>
      </c>
      <c r="E7" s="7" t="s">
        <v>132</v>
      </c>
      <c r="F7" s="2" t="s">
        <v>155</v>
      </c>
      <c r="G7" s="2" t="s">
        <v>156</v>
      </c>
      <c r="H7" s="2">
        <v>0.8</v>
      </c>
      <c r="I7" s="2" t="s">
        <v>157</v>
      </c>
      <c r="J7" s="2">
        <v>0.9</v>
      </c>
      <c r="K7" s="2" t="s">
        <v>158</v>
      </c>
      <c r="L7" s="2">
        <v>0.85</v>
      </c>
      <c r="M7" s="2">
        <f>(Tabelle13[[#This Row],[Faithfulness Score]]*0.5+Tabelle13[[#This Row],[Answer Relevancy Score]]*0.3+Tabelle13[[#This Row],[Pedagogical Value Score]]*0.2)</f>
        <v>0.84000000000000008</v>
      </c>
    </row>
    <row r="8" spans="1:14" ht="158.4">
      <c r="A8" t="s">
        <v>31</v>
      </c>
      <c r="B8" t="s">
        <v>131</v>
      </c>
      <c r="C8" t="s">
        <v>33</v>
      </c>
      <c r="D8" s="2">
        <v>2</v>
      </c>
      <c r="E8" s="7" t="s">
        <v>132</v>
      </c>
      <c r="F8" s="2" t="s">
        <v>159</v>
      </c>
      <c r="G8" s="2"/>
      <c r="H8" s="2"/>
      <c r="I8" s="2"/>
      <c r="J8" s="2"/>
      <c r="K8" s="2"/>
      <c r="L8" s="2"/>
      <c r="M8" s="2">
        <f>(Tabelle13[[#This Row],[Faithfulness Score]]*0.5+Tabelle13[[#This Row],[Answer Relevancy Score]]*0.3+Tabelle13[[#This Row],[Pedagogical Value Score]]*0.2)</f>
        <v>0</v>
      </c>
    </row>
    <row r="9" spans="1:14" ht="172.8">
      <c r="A9" t="s">
        <v>31</v>
      </c>
      <c r="B9" t="s">
        <v>131</v>
      </c>
      <c r="C9" t="s">
        <v>162</v>
      </c>
      <c r="D9" s="2">
        <v>3</v>
      </c>
      <c r="E9" s="7" t="s">
        <v>132</v>
      </c>
      <c r="F9" s="2" t="s">
        <v>163</v>
      </c>
      <c r="G9" s="2"/>
      <c r="H9" s="2"/>
      <c r="I9" s="2"/>
      <c r="J9" s="2"/>
      <c r="K9" s="2"/>
      <c r="L9" s="2"/>
      <c r="M9" s="2">
        <f>(Tabelle13[[#This Row],[Faithfulness Score]]*0.5+Tabelle13[[#This Row],[Answer Relevancy Score]]*0.3+Tabelle13[[#This Row],[Pedagogical Value Score]]*0.2)</f>
        <v>0</v>
      </c>
    </row>
    <row r="10" spans="1:14" ht="409.6">
      <c r="A10" t="s">
        <v>172</v>
      </c>
      <c r="B10" t="s">
        <v>131</v>
      </c>
      <c r="C10" t="s">
        <v>130</v>
      </c>
      <c r="D10" s="2">
        <v>3</v>
      </c>
      <c r="E10" s="2" t="s">
        <v>173</v>
      </c>
      <c r="F10" s="2" t="s">
        <v>174</v>
      </c>
      <c r="G10" s="2" t="s">
        <v>175</v>
      </c>
      <c r="H10" s="2">
        <v>4</v>
      </c>
      <c r="I10" s="2" t="s">
        <v>176</v>
      </c>
      <c r="J10" s="2">
        <v>5</v>
      </c>
      <c r="K10" s="2"/>
      <c r="L10" s="2"/>
      <c r="M10" s="2">
        <f>(Tabelle13[[#This Row],[Faithfulness Score]]*0.5+Tabelle13[[#This Row],[Answer Relevancy Score]]*0.3+Tabelle13[[#This Row],[Pedagogical Value Score]]*0.2)</f>
        <v>3.5</v>
      </c>
    </row>
    <row r="11" spans="1:14">
      <c r="D11" s="2"/>
      <c r="F11" s="2"/>
      <c r="G11" s="2"/>
      <c r="H11" s="2"/>
      <c r="I11" s="2"/>
      <c r="J11" s="2"/>
      <c r="K11" s="2"/>
      <c r="L11" s="2"/>
      <c r="M11" s="2">
        <f>(Tabelle13[[#This Row],[Faithfulness Score]]*0.5+Tabelle13[[#This Row],[Answer Relevancy Score]]*0.3+Tabelle13[[#This Row],[Pedagogical Value Score]]*0.2)</f>
        <v>0</v>
      </c>
    </row>
    <row r="12" spans="1:14">
      <c r="D12" s="2"/>
      <c r="F12" s="2"/>
      <c r="G12" s="2"/>
      <c r="H12" s="2"/>
      <c r="I12" s="2"/>
      <c r="J12" s="2"/>
      <c r="K12" s="2"/>
      <c r="L12" s="2"/>
      <c r="M12" s="2">
        <f>(Tabelle13[[#This Row],[Faithfulness Score]]*0.5+Tabelle13[[#This Row],[Answer Relevancy Score]]*0.3+Tabelle13[[#This Row],[Pedagogical Value Score]]*0.2)</f>
        <v>0</v>
      </c>
    </row>
    <row r="13" spans="1:14">
      <c r="D13" s="2"/>
      <c r="F13" s="2"/>
      <c r="G13" s="2"/>
      <c r="H13" s="2"/>
      <c r="I13" s="2"/>
      <c r="J13" s="2"/>
      <c r="K13" s="2"/>
      <c r="L13" s="2"/>
      <c r="M13" s="2">
        <f>(Tabelle13[[#This Row],[Faithfulness Score]]*0.5+Tabelle13[[#This Row],[Answer Relevancy Score]]*0.3+Tabelle13[[#This Row],[Pedagogical Value Score]]*0.2)</f>
        <v>0</v>
      </c>
    </row>
    <row r="14" spans="1:14">
      <c r="D14" s="2"/>
      <c r="E14" s="2"/>
      <c r="F14" s="2"/>
      <c r="G14" s="2"/>
      <c r="H14" s="2"/>
      <c r="I14" s="2"/>
      <c r="J14" s="2"/>
      <c r="K14" s="2"/>
      <c r="L14" s="2"/>
      <c r="M14" s="2">
        <f>(Tabelle13[[#This Row],[Faithfulness Score]]*0.5+Tabelle13[[#This Row],[Answer Relevancy Score]]*0.3+Tabelle13[[#This Row],[Pedagogical Value Score]]*0.2)</f>
        <v>0</v>
      </c>
    </row>
    <row r="15" spans="1:14">
      <c r="D15" s="2"/>
      <c r="E15" s="2"/>
      <c r="F15" s="2"/>
      <c r="G15" s="2"/>
      <c r="H15" s="2"/>
      <c r="I15" s="2"/>
      <c r="J15" s="2"/>
      <c r="K15" s="2"/>
      <c r="L15" s="2"/>
      <c r="M15" s="2">
        <f>(Tabelle13[[#This Row],[Faithfulness Score]]*0.5+Tabelle13[[#This Row],[Answer Relevancy Score]]*0.3+Tabelle13[[#This Row],[Pedagogical Value Score]]*0.2)</f>
        <v>0</v>
      </c>
    </row>
    <row r="16" spans="1:14">
      <c r="D16" s="2"/>
      <c r="E16" s="2"/>
      <c r="F16" s="2"/>
      <c r="G16" s="2"/>
      <c r="H16" s="2"/>
      <c r="I16" s="2"/>
      <c r="J16" s="2"/>
      <c r="K16" s="2"/>
      <c r="L16" s="2"/>
      <c r="M16" s="2">
        <f>(Tabelle13[[#This Row],[Faithfulness Score]]*0.5+Tabelle13[[#This Row],[Answer Relevancy Score]]*0.3+Tabelle13[[#This Row],[Pedagogical Value Score]]*0.2)</f>
        <v>0</v>
      </c>
    </row>
    <row r="17" spans="4:14">
      <c r="D17" s="2"/>
      <c r="F17" s="2"/>
      <c r="G17" s="2"/>
      <c r="H17" s="2"/>
      <c r="I17" s="2"/>
      <c r="J17" s="2"/>
      <c r="K17" s="2"/>
      <c r="L17" s="2"/>
      <c r="M17" s="2">
        <f>(Tabelle13[[#This Row],[Faithfulness Score]]*0.5+Tabelle13[[#This Row],[Answer Relevancy Score]]*0.3+Tabelle13[[#This Row],[Pedagogical Value Score]]*0.2)</f>
        <v>0</v>
      </c>
    </row>
    <row r="18" spans="4:14">
      <c r="D18" s="2"/>
      <c r="F18" s="2"/>
      <c r="G18" s="2"/>
      <c r="H18" s="2"/>
      <c r="I18" s="2"/>
      <c r="J18" s="2"/>
      <c r="K18" s="2"/>
      <c r="L18" s="2"/>
      <c r="M18" s="2">
        <f>(Tabelle13[[#This Row],[Faithfulness Score]]*0.5+Tabelle13[[#This Row],[Answer Relevancy Score]]*0.3+Tabelle13[[#This Row],[Pedagogical Value Score]]*0.2)</f>
        <v>0</v>
      </c>
      <c r="N18" s="2"/>
    </row>
    <row r="19" spans="4:14">
      <c r="D19" s="2"/>
      <c r="F19" s="2"/>
      <c r="G19" s="2"/>
      <c r="H19" s="2"/>
      <c r="I19" s="2"/>
      <c r="J19" s="2"/>
      <c r="K19" s="2"/>
      <c r="L19" s="2"/>
      <c r="M19" s="2">
        <f>(Tabelle13[[#This Row],[Faithfulness Score]]*0.5+Tabelle13[[#This Row],[Answer Relevancy Score]]*0.3+Tabelle13[[#This Row],[Pedagogical Value Score]]*0.2)</f>
        <v>0</v>
      </c>
      <c r="N19" s="2"/>
    </row>
    <row r="20" spans="4:14">
      <c r="D20" s="2"/>
      <c r="F20" s="2"/>
      <c r="G20" s="2"/>
      <c r="H20" s="2"/>
      <c r="I20" s="2"/>
      <c r="J20" s="2"/>
      <c r="K20" s="2"/>
      <c r="L20" s="2"/>
      <c r="M20" s="2">
        <f>(Tabelle13[[#This Row],[Faithfulness Score]]*0.5+Tabelle13[[#This Row],[Answer Relevancy Score]]*0.3+Tabelle13[[#This Row],[Pedagogical Value Score]]*0.2)</f>
        <v>0</v>
      </c>
      <c r="N20" s="2"/>
    </row>
    <row r="21" spans="4:14">
      <c r="D21" s="2"/>
      <c r="F21" s="2"/>
      <c r="G21" s="2"/>
      <c r="H21" s="2"/>
      <c r="I21" s="2"/>
      <c r="J21" s="2"/>
      <c r="K21" s="2"/>
      <c r="L21" s="2"/>
      <c r="M21" s="2">
        <f>(Tabelle13[[#This Row],[Faithfulness Score]]*0.5+Tabelle13[[#This Row],[Answer Relevancy Score]]*0.3+Tabelle13[[#This Row],[Pedagogical Value Score]]*0.2)</f>
        <v>0</v>
      </c>
      <c r="N21" s="2"/>
    </row>
    <row r="22" spans="4:14">
      <c r="D22" s="2"/>
      <c r="F22" s="2"/>
      <c r="G22" s="2"/>
      <c r="H22" s="2"/>
      <c r="I22" s="2"/>
      <c r="J22" s="2"/>
      <c r="K22" s="2"/>
      <c r="L22" s="2"/>
      <c r="M22" s="2">
        <f>(Tabelle13[[#This Row],[Faithfulness Score]]*0.5+Tabelle13[[#This Row],[Answer Relevancy Score]]*0.3+Tabelle13[[#This Row],[Pedagogical Value Score]]*0.2)</f>
        <v>0</v>
      </c>
      <c r="N22" s="2"/>
    </row>
    <row r="23" spans="4:14">
      <c r="D23" s="2"/>
      <c r="F23" s="2"/>
      <c r="G23" s="2"/>
      <c r="H23" s="2"/>
      <c r="I23" s="2"/>
      <c r="J23" s="2"/>
      <c r="K23" s="2"/>
      <c r="L23" s="2"/>
      <c r="M23" s="2">
        <f>(Tabelle13[[#This Row],[Faithfulness Score]]*0.5+Tabelle13[[#This Row],[Answer Relevancy Score]]*0.3+Tabelle13[[#This Row],[Pedagogical Value Score]]*0.2)</f>
        <v>0</v>
      </c>
      <c r="N23" s="2"/>
    </row>
    <row r="24" spans="4:14">
      <c r="D24" s="2"/>
      <c r="F24" s="2"/>
      <c r="G24" s="2"/>
      <c r="H24" s="2"/>
      <c r="I24" s="2"/>
      <c r="J24" s="2"/>
      <c r="K24" s="2"/>
      <c r="L24" s="2"/>
      <c r="M24" s="2">
        <f>(Tabelle13[[#This Row],[Faithfulness Score]]*0.5+Tabelle13[[#This Row],[Answer Relevancy Score]]*0.3+Tabelle13[[#This Row],[Pedagogical Value Score]]*0.2)</f>
        <v>0</v>
      </c>
      <c r="N24" s="2"/>
    </row>
    <row r="25" spans="4:14">
      <c r="D25" s="2"/>
      <c r="F25" s="2"/>
      <c r="G25" s="2"/>
      <c r="H25" s="2"/>
      <c r="I25" s="2"/>
      <c r="J25" s="2"/>
      <c r="K25" s="2"/>
      <c r="L25" s="2"/>
      <c r="M25" s="2">
        <f>(Tabelle13[[#This Row],[Faithfulness Score]]*0.5+Tabelle13[[#This Row],[Answer Relevancy Score]]*0.3+Tabelle13[[#This Row],[Pedagogical Value Score]]*0.2)</f>
        <v>0</v>
      </c>
      <c r="N25" s="2"/>
    </row>
    <row r="26" spans="4:14">
      <c r="D26" s="2"/>
      <c r="F26" s="2"/>
      <c r="G26" s="2"/>
      <c r="H26" s="2"/>
      <c r="I26" s="2"/>
      <c r="J26" s="2"/>
      <c r="K26" s="2"/>
      <c r="L26" s="2"/>
      <c r="M26" s="2">
        <f>(Tabelle13[[#This Row],[Faithfulness Score]]*0.5+Tabelle13[[#This Row],[Answer Relevancy Score]]*0.3+Tabelle13[[#This Row],[Pedagogical Value Score]]*0.2)</f>
        <v>0</v>
      </c>
      <c r="N26" s="2"/>
    </row>
    <row r="27" spans="4:14">
      <c r="D27" s="2"/>
      <c r="F27" s="2"/>
      <c r="G27" s="2"/>
      <c r="H27" s="2"/>
      <c r="I27" s="2"/>
      <c r="J27" s="2"/>
      <c r="K27" s="2"/>
      <c r="L27" s="2"/>
      <c r="M27" s="2">
        <f>(Tabelle13[[#This Row],[Faithfulness Score]]*0.5+Tabelle13[[#This Row],[Answer Relevancy Score]]*0.3+Tabelle13[[#This Row],[Pedagogical Value Score]]*0.2)</f>
        <v>0</v>
      </c>
      <c r="N27"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8CFB11977F891C4AA2B3889DCD3D782B" ma:contentTypeVersion="4" ma:contentTypeDescription="Ein neues Dokument erstellen." ma:contentTypeScope="" ma:versionID="79dbae99a9595a458c61512d1137b363">
  <xsd:schema xmlns:xsd="http://www.w3.org/2001/XMLSchema" xmlns:xs="http://www.w3.org/2001/XMLSchema" xmlns:p="http://schemas.microsoft.com/office/2006/metadata/properties" xmlns:ns2="bfbe7333-c997-405c-8400-43c52063ada0" targetNamespace="http://schemas.microsoft.com/office/2006/metadata/properties" ma:root="true" ma:fieldsID="c7448bc69ed974cecd03c8fd760c3e9d" ns2:_="">
    <xsd:import namespace="bfbe7333-c997-405c-8400-43c52063ada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be7333-c997-405c-8400-43c52063ad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9D1BC-4389-4659-AE68-4D25B8F2937A}">
  <ds:schemaRefs>
    <ds:schemaRef ds:uri="http://schemas.microsoft.com/office/2006/metadata/properties"/>
    <ds:schemaRef ds:uri="http://purl.org/dc/elements/1.1/"/>
    <ds:schemaRef ds:uri="bfbe7333-c997-405c-8400-43c52063ada0"/>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EF4F29F0-3DC2-45EC-925B-352557059569}">
  <ds:schemaRefs>
    <ds:schemaRef ds:uri="http://schemas.microsoft.com/sharepoint/v3/contenttype/forms"/>
  </ds:schemaRefs>
</ds:datastoreItem>
</file>

<file path=customXml/itemProps3.xml><?xml version="1.0" encoding="utf-8"?>
<ds:datastoreItem xmlns:ds="http://schemas.openxmlformats.org/officeDocument/2006/customXml" ds:itemID="{F5595315-8078-4EEC-A0FA-6CA6F193EB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be7333-c997-405c-8400-43c52063ad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Parameters</vt:lpstr>
      <vt:lpstr>System Prompts</vt:lpstr>
      <vt:lpstr>Questions</vt:lpstr>
      <vt:lpstr>Results_new</vt:lpstr>
      <vt:lpstr>Results_new_short</vt:lpstr>
      <vt:lpstr>Results_Analytics</vt:lpstr>
      <vt:lpstr>Results_Analytics (2)</vt:lpstr>
      <vt:lpstr>Eval_Prompt</vt:lpstr>
      <vt:lpstr>Results_old</vt:lpstr>
      <vt:lpstr>Eval_Results</vt:lpstr>
      <vt:lpstr>Old_Output_Results</vt:lpstr>
      <vt:lpstr>Eval_ChatGPT4o</vt:lpstr>
      <vt:lpstr>Tabelle1</vt:lpstr>
      <vt:lpstr>Tabelle2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Stark, Alwis</cp:lastModifiedBy>
  <cp:revision/>
  <dcterms:created xsi:type="dcterms:W3CDTF">2024-06-21T15:47:10Z</dcterms:created>
  <dcterms:modified xsi:type="dcterms:W3CDTF">2024-07-17T12:23:33Z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0x0101008CFB11977F891C4AA2B3889DCD3D782B</vt:lpwstr>
  </property>
</Properties>
</file>